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ritee\OneDrive\Desktop\PHD\2023 Yamit's data\"/>
    </mc:Choice>
  </mc:AlternateContent>
  <xr:revisionPtr revIDLastSave="0" documentId="13_ncr:1_{FDDEADA0-9F63-4341-A901-C89374FF9C2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nal data" sheetId="2" r:id="rId1"/>
    <sheet name="Final data for R" sheetId="3" r:id="rId2"/>
    <sheet name="Summary" sheetId="7" r:id="rId3"/>
    <sheet name="Adding area" sheetId="5" r:id="rId4"/>
    <sheet name="Choosing genotypes" sheetId="4" r:id="rId5"/>
  </sheets>
  <definedNames>
    <definedName name="_xlnm._FilterDatabase" localSheetId="4" hidden="1">'Choosing genotypes'!$A$1:$AB$465</definedName>
    <definedName name="_xlnm._FilterDatabase" localSheetId="0" hidden="1">'Final data'!$A$1:$AA$465</definedName>
    <definedName name="_xlnm._FilterDatabase" localSheetId="1" hidden="1">'Final data for R'!$A$1:$DP$676</definedName>
  </definedNames>
  <calcPr calcId="191029"/>
  <pivotCaches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" l="1"/>
  <c r="AO2" i="3"/>
  <c r="AC12" i="3" s="1"/>
  <c r="AC3" i="3" l="1"/>
  <c r="AC2" i="3"/>
  <c r="AC10" i="3"/>
  <c r="AC34" i="3"/>
  <c r="AQ2" i="3"/>
  <c r="AQ4" i="3"/>
  <c r="AQ3" i="3"/>
  <c r="AO4" i="3"/>
  <c r="AC203" i="3" s="1"/>
  <c r="AO3" i="3"/>
  <c r="AC56" i="3" s="1"/>
  <c r="AC8" i="3"/>
  <c r="AC21" i="3" l="1"/>
  <c r="AC126" i="3"/>
  <c r="AC124" i="3"/>
  <c r="AC150" i="3"/>
  <c r="AC76" i="3"/>
  <c r="AC15" i="3"/>
  <c r="AC119" i="3"/>
  <c r="AC30" i="3"/>
  <c r="AC14" i="3"/>
  <c r="AC166" i="3"/>
  <c r="AC143" i="3"/>
  <c r="AC118" i="3"/>
  <c r="AC95" i="3"/>
  <c r="AC70" i="3"/>
  <c r="AC410" i="3"/>
  <c r="AC151" i="3"/>
  <c r="AC55" i="3"/>
  <c r="AC35" i="3"/>
  <c r="AC451" i="3"/>
  <c r="AC167" i="3"/>
  <c r="AC432" i="3"/>
  <c r="AC29" i="3"/>
  <c r="AC164" i="3"/>
  <c r="AC135" i="3"/>
  <c r="AC116" i="3"/>
  <c r="AC94" i="3"/>
  <c r="AC68" i="3"/>
  <c r="AC387" i="3"/>
  <c r="AC5" i="3"/>
  <c r="AC103" i="3"/>
  <c r="AC19" i="3"/>
  <c r="AC102" i="3"/>
  <c r="AC31" i="3"/>
  <c r="AC148" i="3"/>
  <c r="AC71" i="3"/>
  <c r="AC45" i="3"/>
  <c r="AC13" i="3"/>
  <c r="AC43" i="3"/>
  <c r="AC27" i="3"/>
  <c r="AC11" i="3"/>
  <c r="AC159" i="3"/>
  <c r="AC134" i="3"/>
  <c r="AC111" i="3"/>
  <c r="AC92" i="3"/>
  <c r="AC63" i="3"/>
  <c r="AC355" i="3"/>
  <c r="AC37" i="3"/>
  <c r="AC78" i="3"/>
  <c r="AC100" i="3"/>
  <c r="AC53" i="3"/>
  <c r="AC39" i="3"/>
  <c r="AC23" i="3"/>
  <c r="AC7" i="3"/>
  <c r="AC158" i="3"/>
  <c r="AC132" i="3"/>
  <c r="AC110" i="3"/>
  <c r="AC87" i="3"/>
  <c r="AC62" i="3"/>
  <c r="AC299" i="3"/>
  <c r="AC38" i="3"/>
  <c r="AC22" i="3"/>
  <c r="AC6" i="3"/>
  <c r="AC156" i="3"/>
  <c r="AC127" i="3"/>
  <c r="AC108" i="3"/>
  <c r="AC86" i="3"/>
  <c r="AC60" i="3"/>
  <c r="AC235" i="3"/>
  <c r="AC450" i="3"/>
  <c r="AC427" i="3"/>
  <c r="AC408" i="3"/>
  <c r="AC384" i="3"/>
  <c r="AC352" i="3"/>
  <c r="AC291" i="3"/>
  <c r="AC227" i="3"/>
  <c r="AC448" i="3"/>
  <c r="AC426" i="3"/>
  <c r="AC379" i="3"/>
  <c r="AC347" i="3"/>
  <c r="AC283" i="3"/>
  <c r="AC219" i="3"/>
  <c r="AC403" i="3"/>
  <c r="AC443" i="3"/>
  <c r="AC402" i="3"/>
  <c r="AC376" i="3"/>
  <c r="AC339" i="3"/>
  <c r="AC211" i="3"/>
  <c r="AC464" i="3"/>
  <c r="AC442" i="3"/>
  <c r="AC419" i="3"/>
  <c r="AC400" i="3"/>
  <c r="AC371" i="3"/>
  <c r="AC331" i="3"/>
  <c r="AC267" i="3"/>
  <c r="AC172" i="3"/>
  <c r="AC180" i="3"/>
  <c r="AC188" i="3"/>
  <c r="AC196" i="3"/>
  <c r="AC204" i="3"/>
  <c r="AC212" i="3"/>
  <c r="AC220" i="3"/>
  <c r="AC228" i="3"/>
  <c r="AC236" i="3"/>
  <c r="AC244" i="3"/>
  <c r="AC252" i="3"/>
  <c r="AC260" i="3"/>
  <c r="AC268" i="3"/>
  <c r="AC276" i="3"/>
  <c r="AC284" i="3"/>
  <c r="AC292" i="3"/>
  <c r="AC300" i="3"/>
  <c r="AC308" i="3"/>
  <c r="AC316" i="3"/>
  <c r="AC324" i="3"/>
  <c r="AC332" i="3"/>
  <c r="AC340" i="3"/>
  <c r="AC348" i="3"/>
  <c r="AC356" i="3"/>
  <c r="AC364" i="3"/>
  <c r="AC372" i="3"/>
  <c r="AC380" i="3"/>
  <c r="AC388" i="3"/>
  <c r="AC396" i="3"/>
  <c r="AC404" i="3"/>
  <c r="AC412" i="3"/>
  <c r="AC420" i="3"/>
  <c r="AC428" i="3"/>
  <c r="AC436" i="3"/>
  <c r="AC444" i="3"/>
  <c r="AC452" i="3"/>
  <c r="AC460" i="3"/>
  <c r="AC173" i="3"/>
  <c r="AC181" i="3"/>
  <c r="AC189" i="3"/>
  <c r="AC197" i="3"/>
  <c r="AC205" i="3"/>
  <c r="AC213" i="3"/>
  <c r="AC221" i="3"/>
  <c r="AC229" i="3"/>
  <c r="AC237" i="3"/>
  <c r="AC245" i="3"/>
  <c r="AC253" i="3"/>
  <c r="AC261" i="3"/>
  <c r="AC269" i="3"/>
  <c r="AC277" i="3"/>
  <c r="AC285" i="3"/>
  <c r="AC293" i="3"/>
  <c r="AC301" i="3"/>
  <c r="AC309" i="3"/>
  <c r="AC317" i="3"/>
  <c r="AC325" i="3"/>
  <c r="AC333" i="3"/>
  <c r="AC341" i="3"/>
  <c r="AC349" i="3"/>
  <c r="AC357" i="3"/>
  <c r="AC365" i="3"/>
  <c r="AC373" i="3"/>
  <c r="AC381" i="3"/>
  <c r="AC389" i="3"/>
  <c r="AC397" i="3"/>
  <c r="AC405" i="3"/>
  <c r="AC413" i="3"/>
  <c r="AC421" i="3"/>
  <c r="AC429" i="3"/>
  <c r="AC437" i="3"/>
  <c r="AC445" i="3"/>
  <c r="AC453" i="3"/>
  <c r="AC461" i="3"/>
  <c r="AC174" i="3"/>
  <c r="AC190" i="3"/>
  <c r="AC198" i="3"/>
  <c r="AC206" i="3"/>
  <c r="AC214" i="3"/>
  <c r="AC222" i="3"/>
  <c r="AC230" i="3"/>
  <c r="AC238" i="3"/>
  <c r="AC246" i="3"/>
  <c r="AC254" i="3"/>
  <c r="AC262" i="3"/>
  <c r="AC270" i="3"/>
  <c r="AC278" i="3"/>
  <c r="AC286" i="3"/>
  <c r="AC294" i="3"/>
  <c r="AC302" i="3"/>
  <c r="AC310" i="3"/>
  <c r="AC318" i="3"/>
  <c r="AC326" i="3"/>
  <c r="AC334" i="3"/>
  <c r="AC342" i="3"/>
  <c r="AC350" i="3"/>
  <c r="AC358" i="3"/>
  <c r="AC366" i="3"/>
  <c r="AC374" i="3"/>
  <c r="AC382" i="3"/>
  <c r="AC390" i="3"/>
  <c r="AC398" i="3"/>
  <c r="AC406" i="3"/>
  <c r="AC414" i="3"/>
  <c r="AC422" i="3"/>
  <c r="AC430" i="3"/>
  <c r="AC438" i="3"/>
  <c r="AC446" i="3"/>
  <c r="AC454" i="3"/>
  <c r="AC462" i="3"/>
  <c r="AC264" i="3"/>
  <c r="AC304" i="3"/>
  <c r="AC320" i="3"/>
  <c r="AC344" i="3"/>
  <c r="AC175" i="3"/>
  <c r="AC183" i="3"/>
  <c r="AC191" i="3"/>
  <c r="AC199" i="3"/>
  <c r="AC207" i="3"/>
  <c r="AC215" i="3"/>
  <c r="AC223" i="3"/>
  <c r="AC231" i="3"/>
  <c r="AC239" i="3"/>
  <c r="AC247" i="3"/>
  <c r="AC255" i="3"/>
  <c r="AC263" i="3"/>
  <c r="AC271" i="3"/>
  <c r="AC279" i="3"/>
  <c r="AC287" i="3"/>
  <c r="AC295" i="3"/>
  <c r="AC303" i="3"/>
  <c r="AC311" i="3"/>
  <c r="AC319" i="3"/>
  <c r="AC327" i="3"/>
  <c r="AC335" i="3"/>
  <c r="AC343" i="3"/>
  <c r="AC351" i="3"/>
  <c r="AC359" i="3"/>
  <c r="AC367" i="3"/>
  <c r="AC375" i="3"/>
  <c r="AC383" i="3"/>
  <c r="AC391" i="3"/>
  <c r="AC399" i="3"/>
  <c r="AC407" i="3"/>
  <c r="AC415" i="3"/>
  <c r="AC423" i="3"/>
  <c r="AC431" i="3"/>
  <c r="AC439" i="3"/>
  <c r="AC447" i="3"/>
  <c r="AC455" i="3"/>
  <c r="AC463" i="3"/>
  <c r="AC176" i="3"/>
  <c r="AC184" i="3"/>
  <c r="AC192" i="3"/>
  <c r="AC200" i="3"/>
  <c r="AC208" i="3"/>
  <c r="AC216" i="3"/>
  <c r="AC224" i="3"/>
  <c r="AC232" i="3"/>
  <c r="AC240" i="3"/>
  <c r="AC248" i="3"/>
  <c r="AC256" i="3"/>
  <c r="AC272" i="3"/>
  <c r="AC280" i="3"/>
  <c r="AC288" i="3"/>
  <c r="AC296" i="3"/>
  <c r="AC312" i="3"/>
  <c r="AC336" i="3"/>
  <c r="AC177" i="3"/>
  <c r="AC185" i="3"/>
  <c r="AC193" i="3"/>
  <c r="AC201" i="3"/>
  <c r="AC209" i="3"/>
  <c r="AC217" i="3"/>
  <c r="AC225" i="3"/>
  <c r="AC233" i="3"/>
  <c r="AC241" i="3"/>
  <c r="AC249" i="3"/>
  <c r="AC257" i="3"/>
  <c r="AC265" i="3"/>
  <c r="AC273" i="3"/>
  <c r="AC281" i="3"/>
  <c r="AC289" i="3"/>
  <c r="AC297" i="3"/>
  <c r="AC305" i="3"/>
  <c r="AC313" i="3"/>
  <c r="AC321" i="3"/>
  <c r="AC329" i="3"/>
  <c r="AC337" i="3"/>
  <c r="AC345" i="3"/>
  <c r="AC353" i="3"/>
  <c r="AC361" i="3"/>
  <c r="AC369" i="3"/>
  <c r="AC377" i="3"/>
  <c r="AC385" i="3"/>
  <c r="AC393" i="3"/>
  <c r="AC401" i="3"/>
  <c r="AC409" i="3"/>
  <c r="AC417" i="3"/>
  <c r="AC425" i="3"/>
  <c r="AC433" i="3"/>
  <c r="AC441" i="3"/>
  <c r="AC449" i="3"/>
  <c r="AC457" i="3"/>
  <c r="AC465" i="3"/>
  <c r="AC178" i="3"/>
  <c r="AC186" i="3"/>
  <c r="AC194" i="3"/>
  <c r="AC202" i="3"/>
  <c r="AC210" i="3"/>
  <c r="AC218" i="3"/>
  <c r="AC226" i="3"/>
  <c r="AC234" i="3"/>
  <c r="AC242" i="3"/>
  <c r="AC250" i="3"/>
  <c r="AC258" i="3"/>
  <c r="AC266" i="3"/>
  <c r="AC274" i="3"/>
  <c r="AC282" i="3"/>
  <c r="AC290" i="3"/>
  <c r="AC298" i="3"/>
  <c r="AC306" i="3"/>
  <c r="AC314" i="3"/>
  <c r="AC322" i="3"/>
  <c r="AC330" i="3"/>
  <c r="AC338" i="3"/>
  <c r="AC346" i="3"/>
  <c r="AC354" i="3"/>
  <c r="AC362" i="3"/>
  <c r="AC370" i="3"/>
  <c r="AC378" i="3"/>
  <c r="AC386" i="3"/>
  <c r="AC459" i="3"/>
  <c r="AC440" i="3"/>
  <c r="AC395" i="3"/>
  <c r="AC368" i="3"/>
  <c r="AC323" i="3"/>
  <c r="AC259" i="3"/>
  <c r="AC195" i="3"/>
  <c r="AC171" i="3"/>
  <c r="AC424" i="3"/>
  <c r="AC275" i="3"/>
  <c r="AC458" i="3"/>
  <c r="AC435" i="3"/>
  <c r="AC416" i="3"/>
  <c r="AC363" i="3"/>
  <c r="AC315" i="3"/>
  <c r="AC251" i="3"/>
  <c r="AC187" i="3"/>
  <c r="AC456" i="3"/>
  <c r="AC434" i="3"/>
  <c r="AC411" i="3"/>
  <c r="AC392" i="3"/>
  <c r="AC360" i="3"/>
  <c r="AC307" i="3"/>
  <c r="AC243" i="3"/>
  <c r="AC179" i="3"/>
  <c r="AC52" i="3"/>
  <c r="AC44" i="3"/>
  <c r="AC36" i="3"/>
  <c r="AC28" i="3"/>
  <c r="AC20" i="3"/>
  <c r="AC4" i="3"/>
  <c r="AC165" i="3"/>
  <c r="AC157" i="3"/>
  <c r="AC149" i="3"/>
  <c r="AC141" i="3"/>
  <c r="AC133" i="3"/>
  <c r="AC125" i="3"/>
  <c r="AC117" i="3"/>
  <c r="AC109" i="3"/>
  <c r="AC101" i="3"/>
  <c r="AC93" i="3"/>
  <c r="AC85" i="3"/>
  <c r="AC77" i="3"/>
  <c r="AC69" i="3"/>
  <c r="AC61" i="3"/>
  <c r="AC26" i="3"/>
  <c r="AC18" i="3"/>
  <c r="AC54" i="3"/>
  <c r="AC163" i="3"/>
  <c r="AC155" i="3"/>
  <c r="AC147" i="3"/>
  <c r="AC139" i="3"/>
  <c r="AC131" i="3"/>
  <c r="AC115" i="3"/>
  <c r="AC107" i="3"/>
  <c r="AC99" i="3"/>
  <c r="AC91" i="3"/>
  <c r="AC75" i="3"/>
  <c r="AC67" i="3"/>
  <c r="AC59" i="3"/>
  <c r="AC41" i="3"/>
  <c r="AC33" i="3"/>
  <c r="AC25" i="3"/>
  <c r="AC17" i="3"/>
  <c r="AC9" i="3"/>
  <c r="AC170" i="3"/>
  <c r="AC162" i="3"/>
  <c r="AC146" i="3"/>
  <c r="AC138" i="3"/>
  <c r="AC130" i="3"/>
  <c r="AC122" i="3"/>
  <c r="AC114" i="3"/>
  <c r="AC106" i="3"/>
  <c r="AC98" i="3"/>
  <c r="AC82" i="3"/>
  <c r="AC74" i="3"/>
  <c r="AC66" i="3"/>
  <c r="AC58" i="3"/>
  <c r="AC40" i="3"/>
  <c r="AC32" i="3"/>
  <c r="AC24" i="3"/>
  <c r="AC16" i="3"/>
  <c r="AC169" i="3"/>
  <c r="AC161" i="3"/>
  <c r="AC153" i="3"/>
  <c r="AC145" i="3"/>
  <c r="AC137" i="3"/>
  <c r="AC113" i="3"/>
  <c r="AC105" i="3"/>
  <c r="AC97" i="3"/>
  <c r="AC89" i="3"/>
  <c r="AC81" i="3"/>
  <c r="AC73" i="3"/>
  <c r="AC65" i="3"/>
  <c r="AC57" i="3"/>
  <c r="AC168" i="3"/>
  <c r="AC160" i="3"/>
  <c r="AC152" i="3"/>
  <c r="AC144" i="3"/>
  <c r="AC136" i="3"/>
  <c r="AC128" i="3"/>
  <c r="AC112" i="3"/>
  <c r="AC104" i="3"/>
  <c r="AC96" i="3"/>
  <c r="AC88" i="3"/>
  <c r="AC80" i="3"/>
  <c r="AC64" i="3"/>
  <c r="F7" i="3"/>
  <c r="G7" i="3" s="1"/>
  <c r="F94" i="3"/>
  <c r="AF3" i="3" l="1"/>
  <c r="F465" i="3" l="1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G352" i="3" s="1"/>
  <c r="F351" i="3"/>
  <c r="G351" i="3" s="1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G344" i="3" s="1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G336" i="3" s="1"/>
  <c r="F335" i="3"/>
  <c r="G335" i="3" s="1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G328" i="3" s="1"/>
  <c r="F327" i="3"/>
  <c r="G327" i="3" s="1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G312" i="3" s="1"/>
  <c r="F311" i="3"/>
  <c r="G311" i="3" s="1"/>
  <c r="F310" i="3"/>
  <c r="G310" i="3" s="1"/>
  <c r="F309" i="3"/>
  <c r="G309" i="3" s="1"/>
  <c r="F308" i="3"/>
  <c r="G308" i="3" s="1"/>
  <c r="F307" i="3"/>
  <c r="G307" i="3" s="1"/>
  <c r="F306" i="3"/>
  <c r="G306" i="3" s="1"/>
  <c r="F305" i="3"/>
  <c r="G305" i="3" s="1"/>
  <c r="F304" i="3"/>
  <c r="G304" i="3" s="1"/>
  <c r="F303" i="3"/>
  <c r="G303" i="3" s="1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G296" i="3" s="1"/>
  <c r="F295" i="3"/>
  <c r="G295" i="3" s="1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G288" i="3" s="1"/>
  <c r="F287" i="3"/>
  <c r="G287" i="3" s="1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G280" i="3" s="1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G272" i="3" s="1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G264" i="3" s="1"/>
  <c r="F263" i="3"/>
  <c r="G263" i="3" s="1"/>
  <c r="F262" i="3"/>
  <c r="G262" i="3" s="1"/>
  <c r="F261" i="3"/>
  <c r="G261" i="3" s="1"/>
  <c r="F260" i="3"/>
  <c r="G260" i="3" s="1"/>
  <c r="F259" i="3"/>
  <c r="G259" i="3" s="1"/>
  <c r="F258" i="3"/>
  <c r="G258" i="3" s="1"/>
  <c r="F257" i="3"/>
  <c r="G257" i="3" s="1"/>
  <c r="F256" i="3"/>
  <c r="G256" i="3" s="1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G240" i="3" s="1"/>
  <c r="F239" i="3"/>
  <c r="G239" i="3" s="1"/>
  <c r="F238" i="3"/>
  <c r="G238" i="3" s="1"/>
  <c r="F237" i="3"/>
  <c r="G237" i="3" s="1"/>
  <c r="F236" i="3"/>
  <c r="G236" i="3" s="1"/>
  <c r="F235" i="3"/>
  <c r="G235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G94" i="3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6" i="3"/>
  <c r="G6" i="3" s="1"/>
  <c r="F5" i="3"/>
  <c r="G5" i="3" s="1"/>
  <c r="F4" i="3"/>
  <c r="G4" i="3" s="1"/>
  <c r="F3" i="3"/>
  <c r="G3" i="3" s="1"/>
  <c r="F2" i="3"/>
  <c r="G2" i="3" s="1"/>
  <c r="C172" i="5" l="1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171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5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AF5" i="3" l="1"/>
  <c r="AF6" i="3"/>
  <c r="AF7" i="3"/>
  <c r="AF8" i="3"/>
  <c r="AF9" i="3"/>
  <c r="AF14" i="3"/>
  <c r="AF19" i="3"/>
  <c r="AF20" i="3"/>
  <c r="AF22" i="3"/>
  <c r="AF23" i="3"/>
  <c r="AF26" i="3"/>
  <c r="AF27" i="3"/>
  <c r="AF28" i="3"/>
  <c r="AF29" i="3"/>
  <c r="AF30" i="3"/>
  <c r="AF31" i="3"/>
  <c r="AF32" i="3"/>
  <c r="AF34" i="3"/>
  <c r="AF38" i="3"/>
  <c r="AF39" i="3"/>
  <c r="AF43" i="3"/>
  <c r="AF45" i="3"/>
  <c r="AF52" i="3"/>
  <c r="AF54" i="3"/>
  <c r="AF55" i="3"/>
  <c r="AF56" i="3"/>
  <c r="AF59" i="3"/>
  <c r="AF64" i="3"/>
  <c r="AF65" i="3"/>
  <c r="AF67" i="3"/>
  <c r="AF69" i="3"/>
  <c r="AF80" i="3"/>
  <c r="AF81" i="3"/>
  <c r="AF82" i="3"/>
  <c r="AF85" i="3"/>
  <c r="AF87" i="3"/>
  <c r="AF91" i="3"/>
  <c r="AF97" i="3"/>
  <c r="AF98" i="3"/>
  <c r="AF99" i="3"/>
  <c r="AF103" i="3"/>
  <c r="AF105" i="3"/>
  <c r="AF110" i="3"/>
  <c r="AF113" i="3"/>
  <c r="AF118" i="3"/>
  <c r="AF124" i="3"/>
  <c r="AF133" i="3"/>
  <c r="AF136" i="3"/>
  <c r="AF143" i="3"/>
  <c r="AF146" i="3"/>
  <c r="AF149" i="3"/>
  <c r="AF152" i="3"/>
  <c r="AF154" i="3"/>
  <c r="AF160" i="3"/>
  <c r="AF162" i="3"/>
  <c r="AF166" i="3"/>
  <c r="AF167" i="3"/>
  <c r="AF171" i="3"/>
  <c r="AF172" i="3"/>
  <c r="AF173" i="3"/>
  <c r="AF174" i="3"/>
  <c r="AF176" i="3"/>
  <c r="AF177" i="3"/>
  <c r="AF180" i="3"/>
  <c r="AF184" i="3"/>
  <c r="AF185" i="3"/>
  <c r="AF189" i="3"/>
  <c r="AF190" i="3"/>
  <c r="AF192" i="3"/>
  <c r="AF193" i="3"/>
  <c r="AF195" i="3"/>
  <c r="AF199" i="3"/>
  <c r="AF200" i="3"/>
  <c r="AF202" i="3"/>
  <c r="AF203" i="3"/>
  <c r="AF206" i="3"/>
  <c r="AF207" i="3"/>
  <c r="AF208" i="3"/>
  <c r="AF209" i="3"/>
  <c r="AF212" i="3"/>
  <c r="AF216" i="3"/>
  <c r="AF217" i="3"/>
  <c r="AF218" i="3"/>
  <c r="AF223" i="3"/>
  <c r="AF225" i="3"/>
  <c r="AF230" i="3"/>
  <c r="AF233" i="3"/>
  <c r="AF235" i="3"/>
  <c r="AF238" i="3"/>
  <c r="AF242" i="3"/>
  <c r="AF243" i="3"/>
  <c r="AF244" i="3"/>
  <c r="AF247" i="3"/>
  <c r="AF250" i="3"/>
  <c r="AF251" i="3"/>
  <c r="AF252" i="3"/>
  <c r="AF253" i="3"/>
  <c r="AF256" i="3"/>
  <c r="AF257" i="3"/>
  <c r="AF259" i="3"/>
  <c r="AF264" i="3"/>
  <c r="AF267" i="3"/>
  <c r="AF271" i="3"/>
  <c r="AF273" i="3"/>
  <c r="AF274" i="3"/>
  <c r="AF276" i="3"/>
  <c r="AF280" i="3"/>
  <c r="AF281" i="3"/>
  <c r="AF283" i="3"/>
  <c r="AF284" i="3"/>
  <c r="AF288" i="3"/>
  <c r="AF291" i="3"/>
  <c r="AF293" i="3"/>
  <c r="AF294" i="3"/>
  <c r="AF296" i="3"/>
  <c r="AF297" i="3"/>
  <c r="AF299" i="3"/>
  <c r="AF300" i="3"/>
  <c r="AF303" i="3"/>
  <c r="AF307" i="3"/>
  <c r="AF310" i="3"/>
  <c r="AF312" i="3"/>
  <c r="AF313" i="3"/>
  <c r="AF315" i="3"/>
  <c r="AF319" i="3"/>
  <c r="AF323" i="3"/>
  <c r="AF329" i="3"/>
  <c r="AF331" i="3"/>
  <c r="AF332" i="3"/>
  <c r="AF337" i="3"/>
  <c r="AF340" i="3"/>
  <c r="AF341" i="3"/>
  <c r="AF342" i="3"/>
  <c r="AF343" i="3"/>
  <c r="AF347" i="3"/>
  <c r="AF349" i="3"/>
  <c r="AF352" i="3"/>
  <c r="AF354" i="3"/>
  <c r="AF357" i="3"/>
  <c r="AF360" i="3"/>
  <c r="AF365" i="3"/>
  <c r="AF367" i="3"/>
  <c r="AF369" i="3"/>
  <c r="AF372" i="3"/>
  <c r="AF373" i="3"/>
  <c r="AF376" i="3"/>
  <c r="AF381" i="3"/>
  <c r="AF384" i="3"/>
  <c r="AF388" i="3"/>
  <c r="AF390" i="3"/>
  <c r="AF391" i="3"/>
  <c r="AF396" i="3"/>
  <c r="AF402" i="3"/>
  <c r="AF405" i="3"/>
  <c r="AF408" i="3"/>
  <c r="AF410" i="3"/>
  <c r="AF411" i="3"/>
  <c r="AF412" i="3"/>
  <c r="AF413" i="3"/>
  <c r="AF414" i="3"/>
  <c r="AF416" i="3"/>
  <c r="AF417" i="3"/>
  <c r="AF419" i="3"/>
  <c r="AF422" i="3"/>
  <c r="AF430" i="3"/>
  <c r="AF431" i="3"/>
  <c r="AF439" i="3"/>
  <c r="AF441" i="3"/>
  <c r="AF442" i="3"/>
  <c r="AF444" i="3"/>
  <c r="AF446" i="3"/>
  <c r="AF449" i="3"/>
  <c r="AF452" i="3"/>
  <c r="AF456" i="3"/>
  <c r="AF458" i="3"/>
  <c r="AF459" i="3"/>
  <c r="AF464" i="3"/>
  <c r="AF465" i="3"/>
  <c r="AP2" i="3" l="1"/>
  <c r="AG32" i="3" s="1"/>
  <c r="AP6" i="3"/>
  <c r="AP3" i="3"/>
  <c r="AG166" i="3" s="1"/>
  <c r="AP4" i="3"/>
  <c r="AG414" i="3" s="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2" i="4"/>
  <c r="AG81" i="3" l="1"/>
  <c r="AH81" i="3" s="1"/>
  <c r="AG103" i="3"/>
  <c r="AH414" i="3"/>
  <c r="AG143" i="3"/>
  <c r="AH143" i="3" s="1"/>
  <c r="AG118" i="3"/>
  <c r="AH118" i="3" s="1"/>
  <c r="AG87" i="3"/>
  <c r="AH87" i="3" s="1"/>
  <c r="AG65" i="3"/>
  <c r="AH65" i="3" s="1"/>
  <c r="AG124" i="3"/>
  <c r="AH124" i="3" s="1"/>
  <c r="AG64" i="3"/>
  <c r="AH64" i="3" s="1"/>
  <c r="AH32" i="3"/>
  <c r="AH103" i="3"/>
  <c r="AH166" i="3"/>
  <c r="AG162" i="3"/>
  <c r="AH162" i="3" s="1"/>
  <c r="AG14" i="3"/>
  <c r="AH14" i="3" s="1"/>
  <c r="AG167" i="3"/>
  <c r="AH167" i="3" s="1"/>
  <c r="AG26" i="3"/>
  <c r="AH26" i="3" s="1"/>
  <c r="AG91" i="3"/>
  <c r="AH91" i="3" s="1"/>
  <c r="AG59" i="3"/>
  <c r="AH59" i="3" s="1"/>
  <c r="AG54" i="3"/>
  <c r="AH54" i="3" s="1"/>
  <c r="AG133" i="3"/>
  <c r="AH133" i="3" s="1"/>
  <c r="AG97" i="3"/>
  <c r="AH97" i="3" s="1"/>
  <c r="AG85" i="3"/>
  <c r="AH85" i="3" s="1"/>
  <c r="AG56" i="3"/>
  <c r="AH56" i="3" s="1"/>
  <c r="AG39" i="3"/>
  <c r="AH39" i="3" s="1"/>
  <c r="AG171" i="3"/>
  <c r="AH171" i="3" s="1"/>
  <c r="AG465" i="3"/>
  <c r="AH465" i="3" s="1"/>
  <c r="AG203" i="3"/>
  <c r="AH203" i="3" s="1"/>
  <c r="AG307" i="3"/>
  <c r="AH307" i="3" s="1"/>
  <c r="AG442" i="3"/>
  <c r="AH442" i="3" s="1"/>
  <c r="AG6" i="3"/>
  <c r="AH6" i="3" s="1"/>
  <c r="AG312" i="3"/>
  <c r="AH312" i="3" s="1"/>
  <c r="AG38" i="3"/>
  <c r="AH38" i="3" s="1"/>
  <c r="AG410" i="3"/>
  <c r="AH410" i="3" s="1"/>
  <c r="AG20" i="3"/>
  <c r="AH20" i="3" s="1"/>
  <c r="AG293" i="3"/>
  <c r="AH293" i="3" s="1"/>
  <c r="AG464" i="3"/>
  <c r="AH464" i="3" s="1"/>
  <c r="AG422" i="3"/>
  <c r="AH422" i="3" s="1"/>
  <c r="AG45" i="3"/>
  <c r="AH45" i="3" s="1"/>
  <c r="AG23" i="3"/>
  <c r="AH23" i="3" s="1"/>
  <c r="AG185" i="3"/>
  <c r="AH185" i="3" s="1"/>
  <c r="AG337" i="3"/>
  <c r="AH337" i="3" s="1"/>
  <c r="AG381" i="3"/>
  <c r="AH381" i="3" s="1"/>
  <c r="AG43" i="3"/>
  <c r="AH43" i="3" s="1"/>
  <c r="AG193" i="3"/>
  <c r="AH193" i="3" s="1"/>
  <c r="AG243" i="3"/>
  <c r="AH243" i="3" s="1"/>
  <c r="AG9" i="3"/>
  <c r="AH9" i="3" s="1"/>
  <c r="AG452" i="3"/>
  <c r="AH452" i="3" s="1"/>
  <c r="AG412" i="3"/>
  <c r="AH412" i="3" s="1"/>
  <c r="AG177" i="3"/>
  <c r="AH177" i="3" s="1"/>
  <c r="AG329" i="3"/>
  <c r="AH329" i="3" s="1"/>
  <c r="AG31" i="3"/>
  <c r="AH31" i="3" s="1"/>
  <c r="AG199" i="3"/>
  <c r="AH199" i="3" s="1"/>
  <c r="AG349" i="3"/>
  <c r="AH349" i="3" s="1"/>
  <c r="AG253" i="3"/>
  <c r="AH253" i="3" s="1"/>
  <c r="AG431" i="3"/>
  <c r="AH431" i="3" s="1"/>
  <c r="AG323" i="3"/>
  <c r="AH323" i="3" s="1"/>
  <c r="AG458" i="3"/>
  <c r="AH458" i="3" s="1"/>
  <c r="AG315" i="3"/>
  <c r="AH315" i="3" s="1"/>
  <c r="AG340" i="3"/>
  <c r="AH340" i="3" s="1"/>
  <c r="AG331" i="3"/>
  <c r="AH331" i="3" s="1"/>
  <c r="AG310" i="3"/>
  <c r="AH310" i="3" s="1"/>
  <c r="AG202" i="3"/>
  <c r="AH202" i="3" s="1"/>
  <c r="AG257" i="3"/>
  <c r="AH257" i="3" s="1"/>
  <c r="AG29" i="3"/>
  <c r="AH29" i="3" s="1"/>
  <c r="AG372" i="3"/>
  <c r="AH372" i="3" s="1"/>
  <c r="AG176" i="3"/>
  <c r="AH176" i="3" s="1"/>
  <c r="AG235" i="3"/>
  <c r="AH235" i="3" s="1"/>
  <c r="AG396" i="3"/>
  <c r="AH396" i="3" s="1"/>
  <c r="AG259" i="3"/>
  <c r="AH259" i="3" s="1"/>
  <c r="AG360" i="3"/>
  <c r="AH360" i="3" s="1"/>
  <c r="AG384" i="3"/>
  <c r="AH384" i="3" s="1"/>
  <c r="AG274" i="3"/>
  <c r="AH274" i="3" s="1"/>
  <c r="AG430" i="3"/>
  <c r="AH430" i="3" s="1"/>
  <c r="AG449" i="3"/>
  <c r="AH449" i="3" s="1"/>
  <c r="AG388" i="3"/>
  <c r="AH388" i="3" s="1"/>
  <c r="AG303" i="3"/>
  <c r="AH303" i="3" s="1"/>
  <c r="AG28" i="3"/>
  <c r="AH28" i="3" s="1"/>
  <c r="AG173" i="3"/>
  <c r="AH173" i="3" s="1"/>
  <c r="AG347" i="3"/>
  <c r="AH347" i="3" s="1"/>
  <c r="AG184" i="3"/>
  <c r="AH184" i="3" s="1"/>
  <c r="AG408" i="3"/>
  <c r="AH408" i="3" s="1"/>
  <c r="AG376" i="3"/>
  <c r="AH376" i="3" s="1"/>
  <c r="AG300" i="3"/>
  <c r="AH300" i="3" s="1"/>
  <c r="AG280" i="3"/>
  <c r="AH280" i="3" s="1"/>
  <c r="AG30" i="3"/>
  <c r="AH30" i="3" s="1"/>
  <c r="AG22" i="3"/>
  <c r="AH22" i="3" s="1"/>
  <c r="AG352" i="3"/>
  <c r="AH352" i="3" s="1"/>
  <c r="AG230" i="3"/>
  <c r="AH230" i="3" s="1"/>
  <c r="AG82" i="3"/>
  <c r="AH82" i="3" s="1"/>
  <c r="AG242" i="3"/>
  <c r="AH242" i="3" s="1"/>
  <c r="AG405" i="3"/>
  <c r="AH405" i="3" s="1"/>
  <c r="AG113" i="3"/>
  <c r="AH113" i="3" s="1"/>
  <c r="AG264" i="3"/>
  <c r="AH264" i="3" s="1"/>
  <c r="AG367" i="3"/>
  <c r="AH367" i="3" s="1"/>
  <c r="AG149" i="3"/>
  <c r="AH149" i="3" s="1"/>
  <c r="AG296" i="3"/>
  <c r="AH296" i="3" s="1"/>
  <c r="AG244" i="3"/>
  <c r="AH244" i="3" s="1"/>
  <c r="AG192" i="3"/>
  <c r="AH192" i="3" s="1"/>
  <c r="AG160" i="3"/>
  <c r="AH160" i="3" s="1"/>
  <c r="AG52" i="3"/>
  <c r="AH52" i="3" s="1"/>
  <c r="AG233" i="3"/>
  <c r="AH233" i="3" s="1"/>
  <c r="AG391" i="3"/>
  <c r="AH391" i="3" s="1"/>
  <c r="AG80" i="3"/>
  <c r="AH80" i="3" s="1"/>
  <c r="AG252" i="3"/>
  <c r="AH252" i="3" s="1"/>
  <c r="AG218" i="3"/>
  <c r="AH218" i="3" s="1"/>
  <c r="AG390" i="3"/>
  <c r="AH390" i="3" s="1"/>
  <c r="AG180" i="3"/>
  <c r="AH180" i="3" s="1"/>
  <c r="AG313" i="3"/>
  <c r="AH313" i="3" s="1"/>
  <c r="AG34" i="3"/>
  <c r="AH34" i="3" s="1"/>
  <c r="AG446" i="3"/>
  <c r="AH446" i="3" s="1"/>
  <c r="AG250" i="3"/>
  <c r="AH250" i="3" s="1"/>
  <c r="AG195" i="3"/>
  <c r="AH195" i="3" s="1"/>
  <c r="AG332" i="3"/>
  <c r="AH332" i="3" s="1"/>
  <c r="AG27" i="3"/>
  <c r="AH27" i="3" s="1"/>
  <c r="AG110" i="3"/>
  <c r="AH110" i="3" s="1"/>
  <c r="AG154" i="3"/>
  <c r="AH154" i="3" s="1"/>
  <c r="AG369" i="3"/>
  <c r="AH369" i="3" s="1"/>
  <c r="AG174" i="3"/>
  <c r="AH174" i="3" s="1"/>
  <c r="AG216" i="3"/>
  <c r="AH216" i="3" s="1"/>
  <c r="AG373" i="3"/>
  <c r="AH373" i="3" s="1"/>
  <c r="AG152" i="3"/>
  <c r="AH152" i="3" s="1"/>
  <c r="AG247" i="3"/>
  <c r="AH247" i="3" s="1"/>
  <c r="AG284" i="3"/>
  <c r="AH284" i="3" s="1"/>
  <c r="AG105" i="3"/>
  <c r="AH105" i="3" s="1"/>
  <c r="AG256" i="3"/>
  <c r="AH256" i="3" s="1"/>
  <c r="AG417" i="3"/>
  <c r="AH417" i="3" s="1"/>
  <c r="AG190" i="3"/>
  <c r="AH190" i="3" s="1"/>
  <c r="AG319" i="3"/>
  <c r="AH319" i="3" s="1"/>
  <c r="AG456" i="3"/>
  <c r="AH456" i="3" s="1"/>
  <c r="AG172" i="3"/>
  <c r="AH172" i="3" s="1"/>
  <c r="AG357" i="3"/>
  <c r="AH357" i="3" s="1"/>
  <c r="AG297" i="3"/>
  <c r="AH297" i="3" s="1"/>
  <c r="AG225" i="3"/>
  <c r="AH225" i="3" s="1"/>
  <c r="AG208" i="3"/>
  <c r="AH208" i="3" s="1"/>
  <c r="AG69" i="3"/>
  <c r="AH69" i="3" s="1"/>
  <c r="AG251" i="3"/>
  <c r="AH251" i="3" s="1"/>
  <c r="AG413" i="3"/>
  <c r="AH413" i="3" s="1"/>
  <c r="AG99" i="3"/>
  <c r="AH99" i="3" s="1"/>
  <c r="AG273" i="3"/>
  <c r="AH273" i="3" s="1"/>
  <c r="AG441" i="3"/>
  <c r="AH441" i="3" s="1"/>
  <c r="AG416" i="3"/>
  <c r="AH416" i="3" s="1"/>
  <c r="AG365" i="3"/>
  <c r="AH365" i="3" s="1"/>
  <c r="AG294" i="3"/>
  <c r="AH294" i="3" s="1"/>
  <c r="AG342" i="3"/>
  <c r="AH342" i="3" s="1"/>
  <c r="AG288" i="3"/>
  <c r="AH288" i="3" s="1"/>
  <c r="AG3" i="3"/>
  <c r="AH3" i="3" s="1"/>
  <c r="AG2" i="3"/>
  <c r="AH2" i="3" s="1"/>
  <c r="AG354" i="3"/>
  <c r="AH354" i="3" s="1"/>
  <c r="AG19" i="3"/>
  <c r="AH19" i="3" s="1"/>
  <c r="AG212" i="3"/>
  <c r="AH212" i="3" s="1"/>
  <c r="AG5" i="3"/>
  <c r="AH5" i="3" s="1"/>
  <c r="AG217" i="3"/>
  <c r="AH217" i="3" s="1"/>
  <c r="AG207" i="3"/>
  <c r="AH207" i="3" s="1"/>
  <c r="AG223" i="3"/>
  <c r="AH223" i="3" s="1"/>
  <c r="AG67" i="3"/>
  <c r="AH67" i="3" s="1"/>
  <c r="AG209" i="3"/>
  <c r="AH209" i="3" s="1"/>
  <c r="AG200" i="3"/>
  <c r="AH200" i="3" s="1"/>
  <c r="AG8" i="3"/>
  <c r="AH8" i="3" s="1"/>
  <c r="AG55" i="3"/>
  <c r="AH55" i="3" s="1"/>
  <c r="AG238" i="3"/>
  <c r="AH238" i="3" s="1"/>
  <c r="AG402" i="3"/>
  <c r="AH402" i="3" s="1"/>
  <c r="AG206" i="3"/>
  <c r="AH206" i="3" s="1"/>
  <c r="AG299" i="3"/>
  <c r="AH299" i="3" s="1"/>
  <c r="AG343" i="3"/>
  <c r="AH343" i="3" s="1"/>
  <c r="AG146" i="3"/>
  <c r="AH146" i="3" s="1"/>
  <c r="AG276" i="3"/>
  <c r="AH276" i="3" s="1"/>
  <c r="AG444" i="3"/>
  <c r="AH444" i="3" s="1"/>
  <c r="AG281" i="3"/>
  <c r="AH281" i="3" s="1"/>
  <c r="AG411" i="3"/>
  <c r="AH411" i="3" s="1"/>
  <c r="AG7" i="3"/>
  <c r="AH7" i="3" s="1"/>
  <c r="AG189" i="3"/>
  <c r="AH189" i="3" s="1"/>
  <c r="AG419" i="3"/>
  <c r="AH419" i="3" s="1"/>
  <c r="AG341" i="3"/>
  <c r="AH341" i="3" s="1"/>
  <c r="AG283" i="3"/>
  <c r="AH283" i="3" s="1"/>
  <c r="AG267" i="3"/>
  <c r="AH267" i="3" s="1"/>
  <c r="AG98" i="3"/>
  <c r="AH98" i="3" s="1"/>
  <c r="AG271" i="3"/>
  <c r="AH271" i="3" s="1"/>
  <c r="AG439" i="3"/>
  <c r="AH439" i="3" s="1"/>
  <c r="AG136" i="3"/>
  <c r="AH136" i="3" s="1"/>
  <c r="AG291" i="3"/>
  <c r="AH291" i="3" s="1"/>
  <c r="AG459" i="3"/>
  <c r="AH459" i="3" s="1"/>
  <c r="BG45" i="4"/>
  <c r="BG46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2" i="4"/>
  <c r="H313" i="4" l="1"/>
  <c r="H307" i="4"/>
  <c r="H241" i="4"/>
  <c r="H422" i="4"/>
  <c r="H432" i="4"/>
  <c r="H367" i="4"/>
  <c r="H274" i="4"/>
  <c r="H294" i="4"/>
  <c r="H445" i="4"/>
  <c r="H390" i="4"/>
  <c r="H360" i="4"/>
  <c r="H345" i="4"/>
  <c r="H354" i="4"/>
  <c r="H386" i="4"/>
  <c r="H351" i="4"/>
  <c r="H447" i="4"/>
  <c r="H289" i="4"/>
  <c r="H326" i="4"/>
  <c r="H240" i="4"/>
  <c r="H389" i="4"/>
  <c r="H255" i="4"/>
  <c r="H178" i="4"/>
  <c r="H458" i="4"/>
  <c r="H394" i="4"/>
  <c r="H194" i="4"/>
  <c r="H446" i="4"/>
  <c r="H401" i="4"/>
  <c r="H419" i="4"/>
  <c r="H228" i="4"/>
  <c r="H318" i="4"/>
  <c r="H319" i="4"/>
  <c r="H234" i="4"/>
  <c r="H242" i="4"/>
  <c r="H214" i="4"/>
  <c r="H368" i="4"/>
  <c r="H412" i="4"/>
  <c r="H202" i="4"/>
  <c r="H211" i="4"/>
  <c r="H215" i="4"/>
  <c r="H208" i="4"/>
  <c r="H229" i="4"/>
  <c r="H266" i="4"/>
  <c r="H206" i="4"/>
  <c r="H172" i="4"/>
  <c r="H259" i="4"/>
  <c r="H235" i="4"/>
  <c r="H279" i="4"/>
  <c r="H188" i="4"/>
  <c r="H184" i="4"/>
  <c r="H198" i="4"/>
  <c r="H355" i="4"/>
  <c r="H283" i="4"/>
  <c r="H302" i="4"/>
  <c r="H193" i="4"/>
  <c r="H407" i="4"/>
  <c r="H299" i="4"/>
  <c r="H230" i="4"/>
  <c r="H303" i="4"/>
  <c r="H331" i="4"/>
  <c r="H356" i="4"/>
  <c r="H292" i="4"/>
  <c r="H213" i="4"/>
  <c r="H212" i="4"/>
  <c r="H288" i="4"/>
  <c r="H348" i="4"/>
  <c r="H346" i="4"/>
  <c r="H364" i="4"/>
  <c r="H427" i="4"/>
  <c r="H431" i="4"/>
  <c r="H378" i="4"/>
  <c r="H254" i="4"/>
  <c r="H322" i="4"/>
  <c r="H421" i="4"/>
  <c r="H438" i="4"/>
  <c r="H275" i="4"/>
  <c r="H410" i="4"/>
  <c r="H450" i="4"/>
  <c r="H408" i="4"/>
  <c r="H237" i="4"/>
  <c r="H224" i="4"/>
  <c r="H334" i="4"/>
  <c r="H379" i="4"/>
  <c r="H264" i="4"/>
  <c r="H330" i="4"/>
  <c r="H370" i="4"/>
  <c r="H251" i="4"/>
  <c r="H262" i="4"/>
  <c r="H249" i="4"/>
  <c r="H359" i="4"/>
  <c r="H284" i="4"/>
  <c r="H336" i="4"/>
  <c r="H248" i="4"/>
  <c r="H281" i="4"/>
  <c r="H387" i="4"/>
  <c r="H459" i="4"/>
  <c r="H353" i="4"/>
  <c r="H297" i="4"/>
  <c r="H323" i="4"/>
  <c r="H181" i="4"/>
  <c r="H424" i="4"/>
  <c r="H298" i="4"/>
  <c r="H226" i="4"/>
  <c r="H239" i="4"/>
  <c r="H252" i="4"/>
  <c r="H342" i="4"/>
  <c r="H276" i="4"/>
  <c r="H448" i="4"/>
  <c r="H361" i="4"/>
  <c r="H278" i="4"/>
  <c r="H350" i="4"/>
  <c r="H418" i="4"/>
  <c r="H402" i="4"/>
  <c r="H349" i="4"/>
  <c r="H403" i="4"/>
  <c r="H261" i="4"/>
  <c r="H332" i="4"/>
  <c r="H296" i="4"/>
  <c r="H220" i="4"/>
  <c r="H273" i="4"/>
  <c r="H243" i="4"/>
  <c r="H205" i="4"/>
  <c r="H263" i="4"/>
  <c r="H272" i="4"/>
  <c r="H185" i="4"/>
  <c r="H413" i="4"/>
  <c r="H305" i="4"/>
  <c r="H426" i="4"/>
  <c r="H440" i="4"/>
  <c r="H404" i="4"/>
  <c r="H457" i="4"/>
  <c r="H460" i="4"/>
  <c r="H453" i="4"/>
  <c r="H423" i="4"/>
  <c r="H371" i="4"/>
  <c r="H180" i="4"/>
  <c r="H344" i="4"/>
  <c r="H398" i="4"/>
  <c r="H197" i="4"/>
  <c r="H221" i="4"/>
  <c r="H245" i="4"/>
  <c r="H425" i="4"/>
  <c r="H449" i="4"/>
  <c r="H373" i="4"/>
  <c r="H233" i="4"/>
  <c r="H357" i="4"/>
  <c r="H452" i="4"/>
  <c r="H372" i="4"/>
  <c r="H247" i="4"/>
  <c r="H324" i="4"/>
  <c r="H253" i="4"/>
  <c r="H388" i="4"/>
  <c r="H203" i="4"/>
  <c r="H300" i="4"/>
  <c r="H191" i="4"/>
  <c r="H315" i="4"/>
  <c r="H406" i="4"/>
  <c r="H339" i="4"/>
  <c r="H463" i="4"/>
  <c r="H286" i="4"/>
  <c r="H207" i="4"/>
  <c r="H217" i="4"/>
  <c r="H337" i="4"/>
  <c r="H280" i="4"/>
  <c r="H456" i="4"/>
  <c r="H442" i="4"/>
  <c r="H400" i="4"/>
  <c r="H189" i="4"/>
  <c r="H340" i="4"/>
  <c r="H295" i="4"/>
  <c r="H190" i="4"/>
  <c r="H317" i="4"/>
  <c r="H397" i="4"/>
  <c r="H182" i="4"/>
  <c r="H347" i="4"/>
  <c r="H187" i="4"/>
  <c r="H236" i="4"/>
  <c r="H327" i="4"/>
  <c r="H269" i="4"/>
  <c r="H232" i="4"/>
  <c r="H204" i="4"/>
  <c r="H227" i="4"/>
  <c r="H173" i="4"/>
  <c r="H287" i="4"/>
  <c r="H316" i="4"/>
  <c r="H391" i="4"/>
  <c r="H308" i="4"/>
  <c r="H222" i="4"/>
  <c r="H434" i="4"/>
  <c r="H454" i="4"/>
  <c r="H377" i="4"/>
  <c r="H343" i="4"/>
  <c r="H186" i="4"/>
  <c r="H309" i="4"/>
  <c r="H200" i="4"/>
  <c r="H382" i="4"/>
  <c r="H358" i="4"/>
  <c r="H250" i="4"/>
  <c r="H267" i="4"/>
  <c r="H384" i="4"/>
  <c r="H439" i="4"/>
  <c r="H416" i="4"/>
  <c r="H376" i="4"/>
  <c r="H218" i="4"/>
  <c r="H256" i="4"/>
  <c r="H223" i="4"/>
  <c r="H268" i="4"/>
  <c r="H375" i="4"/>
  <c r="H461" i="4"/>
  <c r="H396" i="4"/>
  <c r="H304" i="4"/>
  <c r="H430" i="4"/>
  <c r="H210" i="4"/>
  <c r="H290" i="4"/>
  <c r="H196" i="4"/>
  <c r="H310" i="4"/>
  <c r="H409" i="4"/>
  <c r="H231" i="4"/>
  <c r="H257" i="4"/>
  <c r="H175" i="4"/>
  <c r="H328" i="4"/>
  <c r="H244" i="4"/>
  <c r="H177" i="4"/>
  <c r="H314" i="4"/>
  <c r="H195" i="4"/>
  <c r="H201" i="4"/>
  <c r="H338" i="4"/>
  <c r="H260" i="4"/>
  <c r="H277" i="4"/>
  <c r="H209" i="4"/>
  <c r="H225" i="4"/>
  <c r="H270" i="4"/>
  <c r="H333" i="4"/>
  <c r="H393" i="4"/>
  <c r="H444" i="4"/>
  <c r="H441" i="4"/>
  <c r="H374" i="4"/>
  <c r="H321" i="4"/>
  <c r="H335" i="4"/>
  <c r="H436" i="4"/>
  <c r="H366" i="4"/>
  <c r="H271" i="4"/>
  <c r="H455" i="4"/>
  <c r="H291" i="4"/>
  <c r="H216" i="4"/>
  <c r="H443" i="4"/>
  <c r="H437" i="4"/>
  <c r="H265" i="4"/>
  <c r="H171" i="4"/>
  <c r="H414" i="4"/>
  <c r="H179" i="4"/>
  <c r="H238" i="4"/>
  <c r="H428" i="4"/>
  <c r="H258" i="4"/>
  <c r="H383" i="4"/>
  <c r="H365" i="4"/>
  <c r="H464" i="4"/>
  <c r="H380" i="4"/>
  <c r="H312" i="4"/>
  <c r="H311" i="4"/>
  <c r="H392" i="4"/>
  <c r="H433" i="4"/>
  <c r="H435" i="4"/>
  <c r="H399" i="4"/>
  <c r="H199" i="4"/>
  <c r="H320" i="4"/>
  <c r="H282" i="4"/>
  <c r="H306" i="4"/>
  <c r="H420" i="4"/>
  <c r="H329" i="4"/>
  <c r="H417" i="4"/>
  <c r="H385" i="4"/>
  <c r="H352" i="4"/>
  <c r="H381" i="4"/>
  <c r="H395" i="4"/>
  <c r="H219" i="4"/>
  <c r="H176" i="4"/>
  <c r="H183" i="4"/>
  <c r="H246" i="4"/>
  <c r="H363" i="4"/>
  <c r="H362" i="4"/>
  <c r="H285" i="4"/>
  <c r="H301" i="4"/>
  <c r="H429" i="4"/>
  <c r="H451" i="4"/>
  <c r="H325" i="4"/>
  <c r="H369" i="4"/>
  <c r="H462" i="4"/>
  <c r="H465" i="4"/>
  <c r="H405" i="4"/>
  <c r="H415" i="4"/>
  <c r="H341" i="4"/>
  <c r="H174" i="4"/>
  <c r="H411" i="4"/>
  <c r="H293" i="4"/>
  <c r="H192" i="4"/>
  <c r="H105" i="4"/>
  <c r="H103" i="4"/>
  <c r="H97" i="4"/>
  <c r="H4" i="4"/>
  <c r="H34" i="4"/>
  <c r="H117" i="4"/>
  <c r="H6" i="4"/>
  <c r="H70" i="4"/>
  <c r="H32" i="4"/>
  <c r="H93" i="4"/>
  <c r="H28" i="4"/>
  <c r="H96" i="4"/>
  <c r="H101" i="4"/>
  <c r="H114" i="4"/>
  <c r="H91" i="4"/>
  <c r="H112" i="4"/>
  <c r="H5" i="4"/>
  <c r="H61" i="4"/>
  <c r="H38" i="4"/>
  <c r="H110" i="4"/>
  <c r="H64" i="4"/>
  <c r="H14" i="4"/>
  <c r="H88" i="4"/>
  <c r="H65" i="4"/>
  <c r="H18" i="4"/>
  <c r="H55" i="4"/>
  <c r="H66" i="4"/>
  <c r="H17" i="4"/>
  <c r="H87" i="4"/>
  <c r="H25" i="4"/>
  <c r="H31" i="4"/>
  <c r="H106" i="4"/>
  <c r="H116" i="4"/>
  <c r="H86" i="4"/>
  <c r="H13" i="4"/>
  <c r="H58" i="4"/>
  <c r="H71" i="4"/>
  <c r="H12" i="4"/>
  <c r="H54" i="4"/>
  <c r="H80" i="4"/>
  <c r="H68" i="4"/>
  <c r="H60" i="4"/>
  <c r="H79" i="4"/>
  <c r="H8" i="4"/>
  <c r="H104" i="4"/>
  <c r="H115" i="4"/>
  <c r="H26" i="4"/>
  <c r="H118" i="4"/>
  <c r="H85" i="4"/>
  <c r="H82" i="4"/>
  <c r="H9" i="4"/>
  <c r="H107" i="4"/>
  <c r="H30" i="4"/>
  <c r="H76" i="4"/>
  <c r="H84" i="4"/>
  <c r="H99" i="4"/>
  <c r="H83" i="4"/>
  <c r="H16" i="4"/>
  <c r="H81" i="4"/>
  <c r="H69" i="4"/>
  <c r="H24" i="4"/>
  <c r="H62" i="4"/>
  <c r="H63" i="4"/>
  <c r="H73" i="4"/>
  <c r="H72" i="4"/>
  <c r="H21" i="4"/>
  <c r="H111" i="4"/>
  <c r="H7" i="4"/>
  <c r="H92" i="4"/>
  <c r="H109" i="4"/>
  <c r="H100" i="4"/>
  <c r="H10" i="4"/>
  <c r="H19" i="4"/>
  <c r="H33" i="4"/>
  <c r="H59" i="4"/>
  <c r="H95" i="4"/>
  <c r="H74" i="4"/>
  <c r="H90" i="4"/>
  <c r="H98" i="4"/>
  <c r="H3" i="4"/>
  <c r="H77" i="4"/>
  <c r="H23" i="4"/>
  <c r="H94" i="4"/>
  <c r="H15" i="4"/>
  <c r="H108" i="4"/>
  <c r="H22" i="4"/>
  <c r="H44" i="4"/>
  <c r="H42" i="4"/>
  <c r="H29" i="4"/>
  <c r="H41" i="4"/>
  <c r="H40" i="4"/>
  <c r="H102" i="4"/>
  <c r="H36" i="4"/>
  <c r="H51" i="4"/>
  <c r="H50" i="4"/>
  <c r="H45" i="4"/>
  <c r="H49" i="4"/>
  <c r="H57" i="4"/>
  <c r="H48" i="4"/>
  <c r="H47" i="4"/>
  <c r="H52" i="4"/>
  <c r="H2" i="4"/>
  <c r="H75" i="4"/>
  <c r="H27" i="4"/>
  <c r="H113" i="4"/>
  <c r="H39" i="4"/>
  <c r="H35" i="4"/>
  <c r="H56" i="4"/>
  <c r="H53" i="4"/>
  <c r="H46" i="4"/>
  <c r="H67" i="4"/>
  <c r="H11" i="4"/>
  <c r="H89" i="4"/>
  <c r="H78" i="4"/>
  <c r="H20" i="4"/>
  <c r="H43" i="4"/>
  <c r="H37" i="4"/>
  <c r="H159" i="4"/>
  <c r="H134" i="4"/>
  <c r="H150" i="4"/>
  <c r="H162" i="4"/>
  <c r="H156" i="4"/>
  <c r="H120" i="4"/>
  <c r="H158" i="4"/>
  <c r="H128" i="4"/>
  <c r="H130" i="4"/>
  <c r="H123" i="4"/>
  <c r="H142" i="4"/>
  <c r="H146" i="4"/>
  <c r="H164" i="4"/>
  <c r="H157" i="4"/>
  <c r="H131" i="4"/>
  <c r="H132" i="4"/>
  <c r="H149" i="4"/>
  <c r="H154" i="4"/>
  <c r="H153" i="4"/>
  <c r="H125" i="4"/>
  <c r="H160" i="4"/>
  <c r="H127" i="4"/>
  <c r="H145" i="4"/>
  <c r="H139" i="4"/>
  <c r="H140" i="4"/>
  <c r="H147" i="4"/>
  <c r="H143" i="4"/>
  <c r="H144" i="4"/>
  <c r="H163" i="4"/>
  <c r="H129" i="4"/>
  <c r="H136" i="4"/>
  <c r="H126" i="4"/>
  <c r="H169" i="4"/>
  <c r="H122" i="4"/>
  <c r="H148" i="4"/>
  <c r="H152" i="4"/>
  <c r="H151" i="4"/>
  <c r="H161" i="4"/>
  <c r="H166" i="4"/>
  <c r="H121" i="4"/>
  <c r="H155" i="4"/>
  <c r="H170" i="4"/>
  <c r="H167" i="4"/>
  <c r="H168" i="4"/>
  <c r="H119" i="4"/>
  <c r="H141" i="4"/>
  <c r="H124" i="4"/>
  <c r="H138" i="4"/>
  <c r="H137" i="4"/>
  <c r="H165" i="4"/>
  <c r="H135" i="4"/>
  <c r="H133" i="4"/>
  <c r="J465" i="3" l="1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<sst xmlns="http://schemas.openxmlformats.org/spreadsheetml/2006/main" count="6132" uniqueCount="214">
  <si>
    <t>Marked</t>
  </si>
  <si>
    <t>Wilted</t>
  </si>
  <si>
    <t>ID</t>
  </si>
  <si>
    <t>Date</t>
  </si>
  <si>
    <t>seeds</t>
  </si>
  <si>
    <t>weight</t>
  </si>
  <si>
    <t>114508+114513</t>
  </si>
  <si>
    <t>Written 52</t>
  </si>
  <si>
    <t>121003+121005</t>
  </si>
  <si>
    <t>131535+131540</t>
  </si>
  <si>
    <t>100749+100752</t>
  </si>
  <si>
    <t>Written 74</t>
  </si>
  <si>
    <t>113608_01+113608_99+113617</t>
  </si>
  <si>
    <t>113647+113649</t>
  </si>
  <si>
    <t>120602+120608</t>
  </si>
  <si>
    <t>120621+120625</t>
  </si>
  <si>
    <t>140356+140359</t>
  </si>
  <si>
    <t>174B</t>
  </si>
  <si>
    <t>101525+101530</t>
  </si>
  <si>
    <t>103349+103416</t>
  </si>
  <si>
    <t>104327+104352</t>
  </si>
  <si>
    <t>104421+104423</t>
  </si>
  <si>
    <t>123836+123855</t>
  </si>
  <si>
    <t>34524+34530</t>
  </si>
  <si>
    <t>34538+34552</t>
  </si>
  <si>
    <t>41240+41244</t>
  </si>
  <si>
    <t>45046+45050</t>
  </si>
  <si>
    <t>45424+45526</t>
  </si>
  <si>
    <t>51844+51840</t>
  </si>
  <si>
    <t>Comments</t>
  </si>
  <si>
    <t>Fruit was missing</t>
  </si>
  <si>
    <t>Fruit</t>
  </si>
  <si>
    <t>#3 C, took, no fruit</t>
  </si>
  <si>
    <t>No fruit</t>
  </si>
  <si>
    <t xml:space="preserve">Fruits 1,2 </t>
  </si>
  <si>
    <t>Written 205</t>
  </si>
  <si>
    <t>NA</t>
  </si>
  <si>
    <t>Seed dispersed (bag off)</t>
  </si>
  <si>
    <t xml:space="preserve">Flower was gone </t>
  </si>
  <si>
    <t>Fruit was open, no bag</t>
  </si>
  <si>
    <t>Flower not found</t>
  </si>
  <si>
    <t>Entry</t>
  </si>
  <si>
    <t>127 in size pages</t>
  </si>
  <si>
    <t>127 in size pages, 234 in image</t>
  </si>
  <si>
    <t>Fruits_total</t>
  </si>
  <si>
    <t>Fruits_notmarked</t>
  </si>
  <si>
    <t>Fruits_marked</t>
  </si>
  <si>
    <t>Flowers_total</t>
  </si>
  <si>
    <t>Photo_ID</t>
  </si>
  <si>
    <t>Tunnel_len</t>
  </si>
  <si>
    <t>Multiplied_cm</t>
  </si>
  <si>
    <t>Multiplied</t>
  </si>
  <si>
    <t>Ratio_len/wid</t>
  </si>
  <si>
    <t>Width_mm</t>
  </si>
  <si>
    <t>Length_mm</t>
  </si>
  <si>
    <t>Flower_No.</t>
  </si>
  <si>
    <t>Very small seeds</t>
  </si>
  <si>
    <t>Small seeds</t>
  </si>
  <si>
    <t>Avg.weight</t>
  </si>
  <si>
    <t xml:space="preserve"> - </t>
  </si>
  <si>
    <t>117 in Samer's notes</t>
  </si>
  <si>
    <t>Species</t>
  </si>
  <si>
    <t>Population</t>
  </si>
  <si>
    <t>I.atropurpurea</t>
  </si>
  <si>
    <t>KUR</t>
  </si>
  <si>
    <t>1 rotten</t>
  </si>
  <si>
    <t>Eaten</t>
  </si>
  <si>
    <t>S sqoushed and F streight</t>
  </si>
  <si>
    <t>5 rotten</t>
  </si>
  <si>
    <t>Lost</t>
  </si>
  <si>
    <t>F cut</t>
  </si>
  <si>
    <t>Disformed flower, F cut</t>
  </si>
  <si>
    <t>112406+112411</t>
  </si>
  <si>
    <t xml:space="preserve"> -</t>
  </si>
  <si>
    <t>Not fully open</t>
  </si>
  <si>
    <t>Folded, F cut</t>
  </si>
  <si>
    <t>Flower cut</t>
  </si>
  <si>
    <t>112154+112156</t>
  </si>
  <si>
    <t>Rhysome was dugged out</t>
  </si>
  <si>
    <t>I.petrana</t>
  </si>
  <si>
    <t>YER</t>
  </si>
  <si>
    <t>NET</t>
  </si>
  <si>
    <t>92803+92820</t>
  </si>
  <si>
    <t>1C, F eaten</t>
  </si>
  <si>
    <t>Numbers in pics</t>
  </si>
  <si>
    <t>5C</t>
  </si>
  <si>
    <t>C</t>
  </si>
  <si>
    <t xml:space="preserve"> - Cut</t>
  </si>
  <si>
    <t>C, small fruit, seeds scattered</t>
  </si>
  <si>
    <t>3C</t>
  </si>
  <si>
    <t>1C</t>
  </si>
  <si>
    <t>eaten</t>
  </si>
  <si>
    <t>Rotten buds, 1 F eaten</t>
  </si>
  <si>
    <t>2C</t>
  </si>
  <si>
    <t>S cut, C</t>
  </si>
  <si>
    <t>113612+113626</t>
  </si>
  <si>
    <t>F eaten</t>
  </si>
  <si>
    <t>W/C/eaten</t>
  </si>
  <si>
    <t>C, F was cut</t>
  </si>
  <si>
    <t>C, fruit was open</t>
  </si>
  <si>
    <t>Non covered</t>
  </si>
  <si>
    <t>124210+124213</t>
  </si>
  <si>
    <t>All eaten</t>
  </si>
  <si>
    <t>Entry_species</t>
  </si>
  <si>
    <t>Entr_len</t>
  </si>
  <si>
    <t>Entr_Height</t>
  </si>
  <si>
    <t>Genotype</t>
  </si>
  <si>
    <t>(All)</t>
  </si>
  <si>
    <t>Row Labels</t>
  </si>
  <si>
    <t>Grand Total</t>
  </si>
  <si>
    <t>ID2</t>
  </si>
  <si>
    <t>Average of Multiplied_cm</t>
  </si>
  <si>
    <t>Sum of Flowers_total</t>
  </si>
  <si>
    <t>Sum of Marked</t>
  </si>
  <si>
    <t>Size</t>
  </si>
  <si>
    <t>No. flowers</t>
  </si>
  <si>
    <t>Size category</t>
  </si>
  <si>
    <t>M</t>
  </si>
  <si>
    <t>L</t>
  </si>
  <si>
    <t>S</t>
  </si>
  <si>
    <t>&lt;27.6</t>
  </si>
  <si>
    <t>27.6-34.5</t>
  </si>
  <si>
    <t>&gt;34.5</t>
  </si>
  <si>
    <t>Location</t>
  </si>
  <si>
    <t>Yer-BASECAMP</t>
  </si>
  <si>
    <t>Middle - stream</t>
  </si>
  <si>
    <t xml:space="preserve">Middle </t>
  </si>
  <si>
    <t>Middle - right</t>
  </si>
  <si>
    <t>Hill - Middle</t>
  </si>
  <si>
    <t>Hill - right</t>
  </si>
  <si>
    <t>Left - Far</t>
  </si>
  <si>
    <t>Left</t>
  </si>
  <si>
    <t>Middle</t>
  </si>
  <si>
    <t>Left middle - far</t>
  </si>
  <si>
    <t>Hill - left</t>
  </si>
  <si>
    <t>201N</t>
  </si>
  <si>
    <t>Left - far</t>
  </si>
  <si>
    <t>YER300</t>
  </si>
  <si>
    <t>YER900</t>
  </si>
  <si>
    <t>YER901</t>
  </si>
  <si>
    <t>YER902</t>
  </si>
  <si>
    <t>YER903</t>
  </si>
  <si>
    <t>YER904</t>
  </si>
  <si>
    <t>YER905</t>
  </si>
  <si>
    <t>YER906</t>
  </si>
  <si>
    <t>YER907</t>
  </si>
  <si>
    <t>YER908</t>
  </si>
  <si>
    <t>YER909</t>
  </si>
  <si>
    <t>YER910</t>
  </si>
  <si>
    <t>YER911</t>
  </si>
  <si>
    <t>YER912</t>
  </si>
  <si>
    <t>YER913</t>
  </si>
  <si>
    <t>YER914</t>
  </si>
  <si>
    <t>YER915</t>
  </si>
  <si>
    <t>YER916</t>
  </si>
  <si>
    <t>Left-far</t>
  </si>
  <si>
    <t>YER917</t>
  </si>
  <si>
    <t>YER918</t>
  </si>
  <si>
    <t>YER919</t>
  </si>
  <si>
    <t>YER920</t>
  </si>
  <si>
    <t>YER921</t>
  </si>
  <si>
    <t>YER922</t>
  </si>
  <si>
    <t>Extra</t>
  </si>
  <si>
    <t>Area</t>
  </si>
  <si>
    <t>Group</t>
  </si>
  <si>
    <t>NO.</t>
  </si>
  <si>
    <t>Blue</t>
  </si>
  <si>
    <t>Brown</t>
  </si>
  <si>
    <t>Orange</t>
  </si>
  <si>
    <t>Pink</t>
  </si>
  <si>
    <t>Green</t>
  </si>
  <si>
    <t>Red</t>
  </si>
  <si>
    <t>NET ID</t>
  </si>
  <si>
    <t>Tag</t>
  </si>
  <si>
    <t>Ribbon</t>
  </si>
  <si>
    <t>Plastic</t>
  </si>
  <si>
    <t>V</t>
  </si>
  <si>
    <t>GPS</t>
  </si>
  <si>
    <t>3-5</t>
  </si>
  <si>
    <t>?</t>
  </si>
  <si>
    <t>&gt;10</t>
  </si>
  <si>
    <t>Many</t>
  </si>
  <si>
    <t>&gt;15</t>
  </si>
  <si>
    <t>&lt;10</t>
  </si>
  <si>
    <t>No. of flowers</t>
  </si>
  <si>
    <t>Fruit_set</t>
  </si>
  <si>
    <t>Weight</t>
  </si>
  <si>
    <t>Seeds</t>
  </si>
  <si>
    <t>(blank)</t>
  </si>
  <si>
    <t>Sum of Seeds</t>
  </si>
  <si>
    <t>KUR ID</t>
  </si>
  <si>
    <t>YER ID</t>
  </si>
  <si>
    <t>Yellow</t>
  </si>
  <si>
    <t>Days</t>
  </si>
  <si>
    <t>Day_fl</t>
  </si>
  <si>
    <t>Count of Flowers_total</t>
  </si>
  <si>
    <t>Average of Seeds</t>
  </si>
  <si>
    <t>No. of genotypes</t>
  </si>
  <si>
    <t>Sum of Fruits_total</t>
  </si>
  <si>
    <t>Sum of Fruits_marked</t>
  </si>
  <si>
    <t>NET Avg fitness</t>
  </si>
  <si>
    <t>KUR Avg fitness</t>
  </si>
  <si>
    <t>YER Avg fitness</t>
  </si>
  <si>
    <t>All</t>
  </si>
  <si>
    <t>Relative fitness_pop</t>
  </si>
  <si>
    <t>Relative fitness_all</t>
  </si>
  <si>
    <t>Seed_set_gen</t>
  </si>
  <si>
    <t>Relative fitness_seeds</t>
  </si>
  <si>
    <t>AVG. Fruit_set</t>
  </si>
  <si>
    <t>AVG. Seeds</t>
  </si>
  <si>
    <t>AVG. Seed_set</t>
  </si>
  <si>
    <t>Rel.fit.seeds.gen</t>
  </si>
  <si>
    <t>Seed_set_efficiency</t>
  </si>
  <si>
    <t>Rel.fit.seed.efficiency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</si>
</sst>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rgb="FF0070C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rgb="FF000000"/>
      <name val="DejaVu Sans"/>
      <family val="2"/>
    </font>
    <font>
      <b/>
      <sz val="8"/>
      <color rgb="FF000000"/>
      <name val="DejaVu San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BDB7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EC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20" fontId="1" fillId="0" borderId="0" xfId="0" applyNumberFormat="1" applyFont="1"/>
    <xf numFmtId="0" fontId="1" fillId="0" borderId="0" xfId="0" applyFont="1" applyAlignment="1">
      <alignment readingOrder="1"/>
    </xf>
    <xf numFmtId="22" fontId="1" fillId="0" borderId="0" xfId="0" applyNumberFormat="1" applyFont="1"/>
    <xf numFmtId="0" fontId="1" fillId="2" borderId="0" xfId="0" applyFont="1" applyFill="1"/>
    <xf numFmtId="0" fontId="1" fillId="0" borderId="2" xfId="0" applyFont="1" applyBorder="1"/>
    <xf numFmtId="0" fontId="1" fillId="2" borderId="2" xfId="0" applyFont="1" applyFill="1" applyBorder="1"/>
    <xf numFmtId="16" fontId="1" fillId="0" borderId="0" xfId="0" applyNumberFormat="1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5" xfId="0" applyNumberFormat="1" applyFont="1" applyBorder="1"/>
    <xf numFmtId="0" fontId="3" fillId="3" borderId="0" xfId="0" applyFont="1" applyFill="1"/>
    <xf numFmtId="0" fontId="3" fillId="4" borderId="0" xfId="0" applyFont="1" applyFill="1"/>
    <xf numFmtId="49" fontId="0" fillId="0" borderId="0" xfId="0" applyNumberFormat="1"/>
    <xf numFmtId="0" fontId="1" fillId="5" borderId="0" xfId="0" applyFont="1" applyFill="1"/>
    <xf numFmtId="0" fontId="1" fillId="5" borderId="5" xfId="0" applyFont="1" applyFill="1" applyBorder="1"/>
    <xf numFmtId="0" fontId="0" fillId="5" borderId="0" xfId="0" applyFill="1"/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6" xfId="0" applyBorder="1"/>
    <xf numFmtId="0" fontId="1" fillId="0" borderId="6" xfId="0" applyFont="1" applyBorder="1" applyAlignment="1">
      <alignment horizontal="left"/>
    </xf>
    <xf numFmtId="2" fontId="1" fillId="0" borderId="6" xfId="0" applyNumberFormat="1" applyFont="1" applyBorder="1"/>
    <xf numFmtId="2" fontId="1" fillId="0" borderId="6" xfId="0" applyNumberFormat="1" applyFont="1" applyBorder="1" applyAlignment="1">
      <alignment horizontal="left"/>
    </xf>
    <xf numFmtId="0" fontId="3" fillId="6" borderId="6" xfId="0" applyFont="1" applyFill="1" applyBorder="1"/>
    <xf numFmtId="0" fontId="1" fillId="5" borderId="6" xfId="0" applyFont="1" applyFill="1" applyBorder="1" applyAlignment="1">
      <alignment horizontal="left"/>
    </xf>
    <xf numFmtId="0" fontId="3" fillId="0" borderId="6" xfId="0" applyFont="1" applyBorder="1"/>
    <xf numFmtId="0" fontId="3" fillId="7" borderId="6" xfId="0" applyFont="1" applyFill="1" applyBorder="1"/>
    <xf numFmtId="0" fontId="0" fillId="5" borderId="6" xfId="0" applyFill="1" applyBorder="1"/>
    <xf numFmtId="0" fontId="1" fillId="0" borderId="6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left"/>
    </xf>
    <xf numFmtId="2" fontId="4" fillId="0" borderId="6" xfId="0" applyNumberFormat="1" applyFont="1" applyBorder="1"/>
    <xf numFmtId="2" fontId="4" fillId="0" borderId="6" xfId="0" applyNumberFormat="1" applyFont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 vertical="top" wrapText="1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7" fillId="8" borderId="7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7" fillId="10" borderId="6" xfId="0" applyFont="1" applyFill="1" applyBorder="1" applyAlignment="1">
      <alignment horizontal="left"/>
    </xf>
    <xf numFmtId="0" fontId="7" fillId="11" borderId="6" xfId="0" applyFont="1" applyFill="1" applyBorder="1" applyAlignment="1">
      <alignment horizontal="left"/>
    </xf>
    <xf numFmtId="0" fontId="7" fillId="12" borderId="6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8" fillId="0" borderId="8" xfId="0" applyFont="1" applyBorder="1"/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1" fontId="0" fillId="0" borderId="0" xfId="0" applyNumberFormat="1"/>
    <xf numFmtId="0" fontId="2" fillId="0" borderId="9" xfId="0" applyFont="1" applyBorder="1" applyAlignment="1">
      <alignment vertical="top" wrapText="1"/>
    </xf>
    <xf numFmtId="14" fontId="1" fillId="0" borderId="3" xfId="0" applyNumberFormat="1" applyFont="1" applyBorder="1"/>
    <xf numFmtId="1" fontId="0" fillId="0" borderId="3" xfId="0" applyNumberFormat="1" applyBorder="1"/>
    <xf numFmtId="0" fontId="0" fillId="0" borderId="3" xfId="0" applyBorder="1"/>
    <xf numFmtId="164" fontId="1" fillId="0" borderId="3" xfId="0" applyNumberFormat="1" applyFont="1" applyBorder="1"/>
    <xf numFmtId="165" fontId="1" fillId="0" borderId="3" xfId="0" applyNumberFormat="1" applyFont="1" applyBorder="1"/>
    <xf numFmtId="0" fontId="0" fillId="0" borderId="3" xfId="0" applyBorder="1" applyAlignment="1">
      <alignment horizontal="left" indent="1"/>
    </xf>
    <xf numFmtId="2" fontId="0" fillId="0" borderId="0" xfId="0" applyNumberFormat="1"/>
    <xf numFmtId="0" fontId="14" fillId="14" borderId="10" xfId="0" applyFont="1" applyFill="1" applyBorder="1" applyAlignment="1">
      <alignment vertical="center"/>
    </xf>
    <xf numFmtId="0" fontId="14" fillId="14" borderId="10" xfId="0" applyFont="1" applyFill="1" applyBorder="1" applyAlignment="1">
      <alignment horizontal="right" vertical="center"/>
    </xf>
    <xf numFmtId="0" fontId="15" fillId="15" borderId="10" xfId="0" applyFont="1" applyFill="1" applyBorder="1" applyAlignment="1">
      <alignment horizontal="right" vertical="center"/>
    </xf>
  </cellXfs>
  <cellStyles count="1"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CCC"/>
        </patternFill>
      </fill>
    </dxf>
    <dxf>
      <numFmt numFmtId="2" formatCode="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A7A7"/>
      <color rgb="FFD8EEC0"/>
      <color rgb="FFABDB77"/>
      <color rgb="FFFFD5FF"/>
      <color rgb="FFFFDEC5"/>
      <color rgb="FFFFCCCC"/>
      <color rgb="FFFF9999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S10" refreshedDate="45159.412640162038" createdVersion="6" refreshedVersion="6" minRefreshableVersion="3" recordCount="480" xr:uid="{00000000-000A-0000-FFFF-FFFF03000000}">
  <cacheSource type="worksheet">
    <worksheetSource ref="A1:AK1048576" sheet="Final data for R"/>
  </cacheSource>
  <cacheFields count="30">
    <cacheField name="Entry" numFmtId="0">
      <sharedItems containsString="0" containsBlank="1" containsNumber="1" containsInteger="1" minValue="1" maxValue="464"/>
    </cacheField>
    <cacheField name="Entry_species" numFmtId="0">
      <sharedItems containsString="0" containsBlank="1" containsNumber="1" containsInteger="1" minValue="1" maxValue="295"/>
    </cacheField>
    <cacheField name="Species" numFmtId="0">
      <sharedItems containsBlank="1"/>
    </cacheField>
    <cacheField name="Population" numFmtId="0">
      <sharedItems containsBlank="1" count="4">
        <s v="NET"/>
        <s v="KUR"/>
        <s v="YER"/>
        <m/>
      </sharedItems>
    </cacheField>
    <cacheField name="Date" numFmtId="0">
      <sharedItems containsNonDate="0" containsDate="1" containsString="0" containsBlank="1" minDate="2023-02-13T00:00:00" maxDate="2023-03-29T00:00:00"/>
    </cacheField>
    <cacheField name="ID" numFmtId="0">
      <sharedItems containsString="0" containsBlank="1" containsNumber="1" containsInteger="1" minValue="1" maxValue="921" count="164">
        <n v="3"/>
        <n v="10"/>
        <n v="29"/>
        <n v="34"/>
        <n v="47"/>
        <n v="49"/>
        <n v="51"/>
        <n v="56"/>
        <n v="73"/>
        <n v="77"/>
        <n v="80"/>
        <n v="87"/>
        <n v="104"/>
        <n v="115"/>
        <n v="116"/>
        <n v="130"/>
        <n v="144"/>
        <n v="156"/>
        <n v="158"/>
        <n v="162"/>
        <n v="165"/>
        <n v="174"/>
        <n v="175"/>
        <n v="176"/>
        <n v="234"/>
        <n v="902"/>
        <n v="907"/>
        <n v="908"/>
        <n v="910"/>
        <n v="911"/>
        <n v="135"/>
        <n v="136"/>
        <n v="139"/>
        <n v="140"/>
        <n v="145"/>
        <n v="147"/>
        <n v="155"/>
        <n v="159"/>
        <n v="163"/>
        <n v="169"/>
        <n v="170"/>
        <n v="172"/>
        <n v="177"/>
        <n v="179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1"/>
        <n v="2"/>
        <n v="5"/>
        <n v="7"/>
        <n v="8"/>
        <n v="9"/>
        <n v="13"/>
        <n v="15"/>
        <n v="17"/>
        <n v="18"/>
        <n v="19"/>
        <n v="21"/>
        <n v="26"/>
        <n v="27"/>
        <n v="30"/>
        <n v="31"/>
        <n v="32"/>
        <n v="33"/>
        <n v="36"/>
        <n v="39"/>
        <n v="40"/>
        <n v="43"/>
        <n v="44"/>
        <n v="50"/>
        <n v="53"/>
        <n v="54"/>
        <n v="55"/>
        <n v="57"/>
        <n v="60"/>
        <n v="61"/>
        <n v="64"/>
        <n v="65"/>
        <n v="66"/>
        <n v="67"/>
        <n v="68"/>
        <n v="72"/>
        <n v="74"/>
        <n v="78"/>
        <n v="79"/>
        <n v="82"/>
        <n v="83"/>
        <n v="84"/>
        <n v="88"/>
        <n v="90"/>
        <n v="97"/>
        <n v="98"/>
        <n v="99"/>
        <n v="100"/>
        <n v="105"/>
        <n v="106"/>
        <n v="108"/>
        <n v="112"/>
        <n v="117"/>
        <n v="118"/>
        <n v="119"/>
        <n v="120"/>
        <n v="121"/>
        <n v="122"/>
        <n v="123"/>
        <n v="124"/>
        <n v="127"/>
        <n v="128"/>
        <n v="131"/>
        <n v="137"/>
        <n v="143"/>
        <n v="146"/>
        <n v="148"/>
        <n v="157"/>
        <n v="161"/>
        <n v="167"/>
        <n v="168"/>
        <n v="173"/>
        <n v="181"/>
        <n v="211"/>
        <n v="213"/>
        <n v="217"/>
        <n v="223"/>
        <n v="226"/>
        <n v="228"/>
        <n v="232"/>
        <n v="235"/>
        <n v="237"/>
        <n v="238"/>
        <n v="241"/>
        <n v="900"/>
        <n v="903"/>
        <n v="905"/>
        <n v="914"/>
        <n v="917"/>
        <n v="918"/>
        <n v="920"/>
        <n v="921"/>
        <m/>
      </sharedItems>
    </cacheField>
    <cacheField name="Flower_No." numFmtId="0">
      <sharedItems containsString="0" containsBlank="1" containsNumber="1" containsInteger="1" minValue="1" maxValue="9"/>
    </cacheField>
    <cacheField name="Genotype" numFmtId="0">
      <sharedItems containsBlank="1"/>
    </cacheField>
    <cacheField name="Length_mm" numFmtId="0">
      <sharedItems containsString="0" containsBlank="1" containsNumber="1" minValue="26.7" maxValue="98.2"/>
    </cacheField>
    <cacheField name="Width_mm" numFmtId="0">
      <sharedItems containsString="0" containsBlank="1" containsNumber="1" minValue="15.8" maxValue="89.4"/>
    </cacheField>
    <cacheField name="Ratio_len/wid" numFmtId="0">
      <sharedItems containsString="0" containsBlank="1" containsNumber="1" minValue="0.63859111791730483" maxValue="1.8399999999999999"/>
    </cacheField>
    <cacheField name="Multiplied" numFmtId="0">
      <sharedItems containsString="0" containsBlank="1" containsNumber="1" minValue="421.86" maxValue="8003.3"/>
    </cacheField>
    <cacheField name="Multiplied_cm" numFmtId="0">
      <sharedItems containsString="0" containsBlank="1" containsNumber="1" minValue="4.2186000000000003" maxValue="80.033000000000001"/>
    </cacheField>
    <cacheField name="Tunnel_len" numFmtId="0">
      <sharedItems containsBlank="1" containsMixedTypes="1" containsNumber="1" minValue="14.9" maxValue="54.9"/>
    </cacheField>
    <cacheField name="Entr_len" numFmtId="0">
      <sharedItems containsBlank="1" containsMixedTypes="1" containsNumber="1" minValue="4.9000000000000004" maxValue="19.3"/>
    </cacheField>
    <cacheField name="Entr_Height" numFmtId="0">
      <sharedItems containsDate="1" containsBlank="1" containsMixedTypes="1" minDate="1900-01-06T13:02:03" maxDate="1900-01-08T12:44:04"/>
    </cacheField>
    <cacheField name="ID2" numFmtId="0">
      <sharedItems containsString="0" containsBlank="1" containsNumber="1" containsInteger="1" minValue="1" maxValue="921"/>
    </cacheField>
    <cacheField name="Flowers_total" numFmtId="0">
      <sharedItems containsString="0" containsBlank="1" containsNumber="1" containsInteger="1" minValue="1" maxValue="24"/>
    </cacheField>
    <cacheField name="Marked" numFmtId="0">
      <sharedItems containsString="0" containsBlank="1" containsNumber="1" containsInteger="1" minValue="1" maxValue="9"/>
    </cacheField>
    <cacheField name="Wilted" numFmtId="0">
      <sharedItems containsString="0" containsBlank="1" containsNumber="1" containsInteger="1" minValue="0" maxValue="16"/>
    </cacheField>
    <cacheField name="Fruits_marked" numFmtId="0">
      <sharedItems containsBlank="1" containsMixedTypes="1" containsNumber="1" containsInteger="1" minValue="0" maxValue="5"/>
    </cacheField>
    <cacheField name="Fruits_notmarked" numFmtId="0">
      <sharedItems containsBlank="1" containsMixedTypes="1" containsNumber="1" containsInteger="1" minValue="0" maxValue="9"/>
    </cacheField>
    <cacheField name="Fruits_total" numFmtId="0">
      <sharedItems containsBlank="1" containsMixedTypes="1" containsNumber="1" containsInteger="1" minValue="0" maxValue="13"/>
    </cacheField>
    <cacheField name="Fruit" numFmtId="0">
      <sharedItems containsBlank="1" containsMixedTypes="1" containsNumber="1" containsInteger="1" minValue="0" maxValue="1"/>
    </cacheField>
    <cacheField name="Seeds" numFmtId="0">
      <sharedItems containsBlank="1" containsMixedTypes="1" containsNumber="1" containsInteger="1" minValue="0" maxValue="79"/>
    </cacheField>
    <cacheField name="Seeds_total" numFmtId="0">
      <sharedItems containsNonDate="0" containsString="0" containsBlank="1"/>
    </cacheField>
    <cacheField name="Weight" numFmtId="0">
      <sharedItems containsBlank="1" containsMixedTypes="1" containsNumber="1" minValue="0" maxValue="3166.2"/>
    </cacheField>
    <cacheField name="Avg.weight" numFmtId="0">
      <sharedItems containsBlank="1" containsMixedTypes="1" containsNumber="1" minValue="0" maxValue="76.024000000000001"/>
    </cacheField>
    <cacheField name="Fruit_set" numFmtId="0">
      <sharedItems containsBlank="1" containsMixedTypes="1" containsNumber="1" minValue="0" maxValue="1"/>
    </cacheField>
    <cacheField name="Seed_se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S10" refreshedDate="45314.486800578707" createdVersion="6" refreshedVersion="6" minRefreshableVersion="3" recordCount="480" xr:uid="{00000000-000A-0000-FFFF-FFFF04000000}">
  <cacheSource type="worksheet">
    <worksheetSource ref="A1:AE1048576" sheet="Final data for R"/>
  </cacheSource>
  <cacheFields count="31">
    <cacheField name="Entry" numFmtId="0">
      <sharedItems containsString="0" containsBlank="1" containsNumber="1" containsInteger="1" minValue="1" maxValue="464"/>
    </cacheField>
    <cacheField name="Entry_species" numFmtId="0">
      <sharedItems containsString="0" containsBlank="1" containsNumber="1" containsInteger="1" minValue="1" maxValue="295"/>
    </cacheField>
    <cacheField name="Species" numFmtId="0">
      <sharedItems containsBlank="1"/>
    </cacheField>
    <cacheField name="Population" numFmtId="0">
      <sharedItems containsBlank="1" count="4">
        <s v="NET"/>
        <s v="KUR"/>
        <s v="YER"/>
        <m/>
      </sharedItems>
    </cacheField>
    <cacheField name="Date" numFmtId="0">
      <sharedItems containsNonDate="0" containsDate="1" containsString="0" containsBlank="1" minDate="2023-02-13T00:00:00" maxDate="2023-03-29T00:00:00"/>
    </cacheField>
    <cacheField name="Days" numFmtId="0">
      <sharedItems containsString="0" containsBlank="1" containsNumber="1" containsInteger="1" minValue="0" maxValue="27"/>
    </cacheField>
    <cacheField name="Day_fl" numFmtId="0">
      <sharedItems containsString="0" containsBlank="1" containsNumber="1" containsInteger="1" minValue="1" maxValue="28"/>
    </cacheField>
    <cacheField name="ID" numFmtId="0">
      <sharedItems containsString="0" containsBlank="1" containsNumber="1" containsInteger="1" minValue="1" maxValue="921" count="164">
        <n v="3"/>
        <n v="10"/>
        <n v="29"/>
        <n v="34"/>
        <n v="47"/>
        <n v="49"/>
        <n v="51"/>
        <n v="56"/>
        <n v="73"/>
        <n v="77"/>
        <n v="80"/>
        <n v="87"/>
        <n v="104"/>
        <n v="115"/>
        <n v="116"/>
        <n v="130"/>
        <n v="144"/>
        <n v="156"/>
        <n v="158"/>
        <n v="162"/>
        <n v="165"/>
        <n v="174"/>
        <n v="175"/>
        <n v="176"/>
        <n v="234"/>
        <n v="902"/>
        <n v="907"/>
        <n v="908"/>
        <n v="910"/>
        <n v="911"/>
        <n v="135"/>
        <n v="136"/>
        <n v="139"/>
        <n v="140"/>
        <n v="145"/>
        <n v="147"/>
        <n v="155"/>
        <n v="159"/>
        <n v="163"/>
        <n v="169"/>
        <n v="170"/>
        <n v="172"/>
        <n v="177"/>
        <n v="179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1"/>
        <n v="2"/>
        <n v="5"/>
        <n v="7"/>
        <n v="8"/>
        <n v="9"/>
        <n v="13"/>
        <n v="15"/>
        <n v="17"/>
        <n v="18"/>
        <n v="19"/>
        <n v="21"/>
        <n v="26"/>
        <n v="27"/>
        <n v="30"/>
        <n v="31"/>
        <n v="32"/>
        <n v="33"/>
        <n v="36"/>
        <n v="39"/>
        <n v="40"/>
        <n v="43"/>
        <n v="44"/>
        <n v="50"/>
        <n v="53"/>
        <n v="54"/>
        <n v="55"/>
        <n v="57"/>
        <n v="60"/>
        <n v="61"/>
        <n v="64"/>
        <n v="65"/>
        <n v="66"/>
        <n v="67"/>
        <n v="68"/>
        <n v="72"/>
        <n v="74"/>
        <n v="78"/>
        <n v="79"/>
        <n v="82"/>
        <n v="83"/>
        <n v="84"/>
        <n v="88"/>
        <n v="90"/>
        <n v="97"/>
        <n v="98"/>
        <n v="99"/>
        <n v="100"/>
        <n v="105"/>
        <n v="106"/>
        <n v="108"/>
        <n v="112"/>
        <n v="117"/>
        <n v="118"/>
        <n v="119"/>
        <n v="120"/>
        <n v="121"/>
        <n v="122"/>
        <n v="123"/>
        <n v="124"/>
        <n v="127"/>
        <n v="128"/>
        <n v="131"/>
        <n v="137"/>
        <n v="143"/>
        <n v="146"/>
        <n v="148"/>
        <n v="157"/>
        <n v="161"/>
        <n v="167"/>
        <n v="168"/>
        <n v="173"/>
        <n v="181"/>
        <n v="211"/>
        <n v="213"/>
        <n v="217"/>
        <n v="223"/>
        <n v="226"/>
        <n v="228"/>
        <n v="232"/>
        <n v="235"/>
        <n v="237"/>
        <n v="238"/>
        <n v="241"/>
        <n v="900"/>
        <n v="903"/>
        <n v="905"/>
        <n v="914"/>
        <n v="917"/>
        <n v="918"/>
        <n v="920"/>
        <n v="921"/>
        <m/>
      </sharedItems>
    </cacheField>
    <cacheField name="Flower_No.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Genotype" numFmtId="0">
      <sharedItems containsBlank="1"/>
    </cacheField>
    <cacheField name="Area" numFmtId="0">
      <sharedItems containsBlank="1"/>
    </cacheField>
    <cacheField name="Length_mm" numFmtId="0">
      <sharedItems containsString="0" containsBlank="1" containsNumber="1" minValue="26.7" maxValue="98.2"/>
    </cacheField>
    <cacheField name="Width_mm" numFmtId="0">
      <sharedItems containsString="0" containsBlank="1" containsNumber="1" minValue="15.8" maxValue="89.4"/>
    </cacheField>
    <cacheField name="Ratio_len/wid" numFmtId="0">
      <sharedItems containsString="0" containsBlank="1" containsNumber="1" minValue="0.63859111791730483" maxValue="1.8399999999999999"/>
    </cacheField>
    <cacheField name="Multiplied" numFmtId="0">
      <sharedItems containsString="0" containsBlank="1" containsNumber="1" minValue="421.86" maxValue="8003.3"/>
    </cacheField>
    <cacheField name="Multiplied_cm" numFmtId="0">
      <sharedItems containsString="0" containsBlank="1" containsNumber="1" minValue="4.2186000000000003" maxValue="80.033000000000001"/>
    </cacheField>
    <cacheField name="Tunnel_len" numFmtId="0">
      <sharedItems containsBlank="1" containsMixedTypes="1" containsNumber="1" minValue="14.9" maxValue="54.9"/>
    </cacheField>
    <cacheField name="Entr_len" numFmtId="0">
      <sharedItems containsBlank="1" containsMixedTypes="1" containsNumber="1" minValue="4.9000000000000004" maxValue="19.3"/>
    </cacheField>
    <cacheField name="Entr_Height" numFmtId="0">
      <sharedItems containsBlank="1" containsMixedTypes="1" containsNumber="1" minValue="1.1000000000000001" maxValue="17.3"/>
    </cacheField>
    <cacheField name="ID2" numFmtId="0">
      <sharedItems containsString="0" containsBlank="1" containsNumber="1" containsInteger="1" minValue="1" maxValue="921" count="164">
        <n v="3"/>
        <n v="10"/>
        <n v="29"/>
        <n v="34"/>
        <n v="47"/>
        <n v="49"/>
        <n v="51"/>
        <n v="56"/>
        <n v="73"/>
        <n v="77"/>
        <n v="80"/>
        <n v="87"/>
        <n v="104"/>
        <n v="115"/>
        <n v="116"/>
        <n v="130"/>
        <n v="144"/>
        <n v="156"/>
        <n v="158"/>
        <n v="162"/>
        <n v="165"/>
        <n v="174"/>
        <n v="175"/>
        <n v="176"/>
        <n v="234"/>
        <n v="902"/>
        <n v="907"/>
        <n v="908"/>
        <n v="910"/>
        <n v="911"/>
        <n v="135"/>
        <n v="136"/>
        <n v="139"/>
        <n v="140"/>
        <n v="145"/>
        <n v="147"/>
        <n v="155"/>
        <n v="159"/>
        <n v="163"/>
        <n v="169"/>
        <n v="170"/>
        <n v="172"/>
        <n v="177"/>
        <n v="179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1"/>
        <n v="2"/>
        <n v="5"/>
        <n v="7"/>
        <n v="8"/>
        <n v="9"/>
        <n v="13"/>
        <n v="15"/>
        <n v="17"/>
        <n v="18"/>
        <n v="19"/>
        <n v="21"/>
        <n v="26"/>
        <n v="27"/>
        <n v="30"/>
        <n v="31"/>
        <n v="32"/>
        <n v="33"/>
        <n v="36"/>
        <n v="39"/>
        <n v="40"/>
        <n v="43"/>
        <n v="44"/>
        <n v="50"/>
        <n v="53"/>
        <n v="54"/>
        <n v="55"/>
        <n v="57"/>
        <n v="60"/>
        <n v="61"/>
        <n v="64"/>
        <n v="65"/>
        <n v="66"/>
        <n v="67"/>
        <n v="68"/>
        <n v="72"/>
        <n v="74"/>
        <n v="78"/>
        <n v="79"/>
        <n v="82"/>
        <n v="83"/>
        <n v="84"/>
        <n v="88"/>
        <n v="90"/>
        <n v="97"/>
        <n v="98"/>
        <n v="99"/>
        <n v="100"/>
        <n v="105"/>
        <n v="106"/>
        <n v="108"/>
        <n v="112"/>
        <n v="117"/>
        <n v="118"/>
        <n v="119"/>
        <n v="120"/>
        <n v="121"/>
        <n v="122"/>
        <n v="123"/>
        <n v="124"/>
        <n v="127"/>
        <n v="128"/>
        <n v="131"/>
        <n v="137"/>
        <n v="143"/>
        <n v="146"/>
        <n v="148"/>
        <n v="157"/>
        <n v="161"/>
        <n v="167"/>
        <n v="168"/>
        <n v="173"/>
        <n v="181"/>
        <n v="211"/>
        <n v="213"/>
        <n v="217"/>
        <n v="223"/>
        <n v="226"/>
        <n v="228"/>
        <n v="232"/>
        <n v="235"/>
        <n v="237"/>
        <n v="238"/>
        <n v="241"/>
        <n v="900"/>
        <n v="903"/>
        <n v="905"/>
        <n v="914"/>
        <n v="917"/>
        <n v="918"/>
        <n v="920"/>
        <n v="921"/>
        <m/>
      </sharedItems>
    </cacheField>
    <cacheField name="Flowers_total" numFmtId="0">
      <sharedItems containsString="0" containsBlank="1" containsNumber="1" containsInteger="1" minValue="1" maxValue="24"/>
    </cacheField>
    <cacheField name="Marked" numFmtId="0">
      <sharedItems containsString="0" containsBlank="1" containsNumber="1" containsInteger="1" minValue="1" maxValue="9"/>
    </cacheField>
    <cacheField name="Wilted" numFmtId="0">
      <sharedItems containsString="0" containsBlank="1" containsNumber="1" containsInteger="1" minValue="0" maxValue="16"/>
    </cacheField>
    <cacheField name="Fruits_marked" numFmtId="0">
      <sharedItems containsBlank="1" containsMixedTypes="1" containsNumber="1" containsInteger="1" minValue="0" maxValue="5"/>
    </cacheField>
    <cacheField name="Fruits_notmarked" numFmtId="0">
      <sharedItems containsBlank="1" containsMixedTypes="1" containsNumber="1" containsInteger="1" minValue="0" maxValue="9"/>
    </cacheField>
    <cacheField name="Fruits_total" numFmtId="0">
      <sharedItems containsBlank="1" containsMixedTypes="1" containsNumber="1" containsInteger="1" minValue="0" maxValue="13"/>
    </cacheField>
    <cacheField name="Fruit" numFmtId="0">
      <sharedItems containsBlank="1" containsMixedTypes="1" containsNumber="1" containsInteger="1" minValue="0" maxValue="1"/>
    </cacheField>
    <cacheField name="Seeds" numFmtId="0">
      <sharedItems containsBlank="1" containsMixedTypes="1" containsNumber="1" containsInteger="1" minValue="0" maxValue="79"/>
    </cacheField>
    <cacheField name="Seeds_total" numFmtId="0">
      <sharedItems containsNonDate="0" containsString="0" containsBlank="1"/>
    </cacheField>
    <cacheField name="Weight" numFmtId="0">
      <sharedItems containsBlank="1" containsMixedTypes="1" containsNumber="1" minValue="0" maxValue="3166.2"/>
    </cacheField>
    <cacheField name="Avg.weight" numFmtId="0">
      <sharedItems containsBlank="1" containsMixedTypes="1" containsNumber="1" minValue="0" maxValue="76.02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S10" refreshedDate="45314.487678240737" createdVersion="6" refreshedVersion="6" minRefreshableVersion="3" recordCount="464" xr:uid="{00000000-000A-0000-FFFF-FFFF05000000}">
  <cacheSource type="worksheet">
    <worksheetSource ref="A1:AK465" sheet="Final data for R"/>
  </cacheSource>
  <cacheFields count="33">
    <cacheField name="Entry" numFmtId="0">
      <sharedItems containsSemiMixedTypes="0" containsString="0" containsNumber="1" containsInteger="1" minValue="1" maxValue="464"/>
    </cacheField>
    <cacheField name="Entry_species" numFmtId="0">
      <sharedItems containsSemiMixedTypes="0" containsString="0" containsNumber="1" containsInteger="1" minValue="1" maxValue="295"/>
    </cacheField>
    <cacheField name="Species" numFmtId="0">
      <sharedItems count="2">
        <s v="I.atropurpurea"/>
        <s v="I.petrana"/>
      </sharedItems>
    </cacheField>
    <cacheField name="Population" numFmtId="0">
      <sharedItems count="3">
        <s v="NET"/>
        <s v="KUR"/>
        <s v="YER"/>
      </sharedItems>
    </cacheField>
    <cacheField name="Date" numFmtId="14">
      <sharedItems containsSemiMixedTypes="0" containsNonDate="0" containsDate="1" containsString="0" minDate="2023-02-13T00:00:00" maxDate="2023-03-29T00:00:00" count="15">
        <d v="2023-02-26T00:00:00"/>
        <d v="2023-03-05T00:00:00"/>
        <d v="2023-02-21T00:00:00"/>
        <d v="2023-02-13T00:00:00"/>
        <d v="2023-03-12T00:00:00"/>
        <d v="2023-02-23T00:00:00"/>
        <d v="2023-03-01T00:00:00"/>
        <d v="2023-03-08T00:00:00"/>
        <d v="2023-03-13T00:00:00"/>
        <d v="2023-02-14T00:00:00"/>
        <d v="2023-03-22T00:00:00"/>
        <d v="2023-03-19T00:00:00"/>
        <d v="2023-03-09T00:00:00"/>
        <d v="2023-03-16T00:00:00"/>
        <d v="2023-03-28T00:00:00"/>
      </sharedItems>
    </cacheField>
    <cacheField name="Days" numFmtId="1">
      <sharedItems containsSemiMixedTypes="0" containsString="0" containsNumber="1" containsInteger="1" minValue="0" maxValue="27"/>
    </cacheField>
    <cacheField name="Day_fl" numFmtId="1">
      <sharedItems containsSemiMixedTypes="0" containsString="0" containsNumber="1" containsInteger="1" minValue="1" maxValue="28"/>
    </cacheField>
    <cacheField name="ID" numFmtId="0">
      <sharedItems containsSemiMixedTypes="0" containsString="0" containsNumber="1" containsInteger="1" minValue="1" maxValue="921"/>
    </cacheField>
    <cacheField name="Flower_No." numFmtId="0">
      <sharedItems containsSemiMixedTypes="0" containsString="0" containsNumber="1" containsInteger="1" minValue="1" maxValue="9"/>
    </cacheField>
    <cacheField name="Genotype" numFmtId="0">
      <sharedItems/>
    </cacheField>
    <cacheField name="Area" numFmtId="0">
      <sharedItems/>
    </cacheField>
    <cacheField name="Length_mm" numFmtId="0">
      <sharedItems containsSemiMixedTypes="0" containsString="0" containsNumber="1" minValue="26.7" maxValue="98.2"/>
    </cacheField>
    <cacheField name="Width_mm" numFmtId="0">
      <sharedItems containsSemiMixedTypes="0" containsString="0" containsNumber="1" minValue="15.8" maxValue="89.4"/>
    </cacheField>
    <cacheField name="Ratio_len/wid" numFmtId="164">
      <sharedItems containsSemiMixedTypes="0" containsString="0" containsNumber="1" minValue="0.63859111791730483" maxValue="1.8399999999999999"/>
    </cacheField>
    <cacheField name="Multiplied" numFmtId="165">
      <sharedItems containsSemiMixedTypes="0" containsString="0" containsNumber="1" minValue="421.86" maxValue="8003.3"/>
    </cacheField>
    <cacheField name="Multiplied_cm" numFmtId="2">
      <sharedItems containsSemiMixedTypes="0" containsString="0" containsNumber="1" minValue="4.2186000000000003" maxValue="80.033000000000001"/>
    </cacheField>
    <cacheField name="Tunnel_len" numFmtId="0">
      <sharedItems containsBlank="1" containsMixedTypes="1" containsNumber="1" minValue="14.9" maxValue="54.9"/>
    </cacheField>
    <cacheField name="Entr_len" numFmtId="0">
      <sharedItems containsBlank="1" containsMixedTypes="1" containsNumber="1" minValue="4.9000000000000004" maxValue="19.3"/>
    </cacheField>
    <cacheField name="Entr_Height" numFmtId="0">
      <sharedItems containsBlank="1" containsMixedTypes="1" containsNumber="1" minValue="1.1000000000000001" maxValue="17.3"/>
    </cacheField>
    <cacheField name="ID2" numFmtId="0">
      <sharedItems containsSemiMixedTypes="0" containsString="0" containsNumber="1" containsInteger="1" minValue="1" maxValue="921"/>
    </cacheField>
    <cacheField name="Flowers_total" numFmtId="0">
      <sharedItems containsString="0" containsBlank="1" containsNumber="1" containsInteger="1" minValue="1" maxValue="24"/>
    </cacheField>
    <cacheField name="Marked" numFmtId="0">
      <sharedItems containsString="0" containsBlank="1" containsNumber="1" containsInteger="1" minValue="1" maxValue="9"/>
    </cacheField>
    <cacheField name="Wilted" numFmtId="0">
      <sharedItems containsString="0" containsBlank="1" containsNumber="1" containsInteger="1" minValue="0" maxValue="16"/>
    </cacheField>
    <cacheField name="Fruits_marked" numFmtId="0">
      <sharedItems containsBlank="1" containsMixedTypes="1" containsNumber="1" containsInteger="1" minValue="0" maxValue="5"/>
    </cacheField>
    <cacheField name="Fruits_notmarked" numFmtId="0">
      <sharedItems containsBlank="1" containsMixedTypes="1" containsNumber="1" containsInteger="1" minValue="0" maxValue="9"/>
    </cacheField>
    <cacheField name="Fruits_total" numFmtId="0">
      <sharedItems containsBlank="1" containsMixedTypes="1" containsNumber="1" containsInteger="1" minValue="0" maxValue="13"/>
    </cacheField>
    <cacheField name="Fruit" numFmtId="0">
      <sharedItems containsMixedTypes="1" containsNumber="1" containsInteger="1" minValue="0" maxValue="1"/>
    </cacheField>
    <cacheField name="Seeds" numFmtId="0">
      <sharedItems containsMixedTypes="1" containsNumber="1" containsInteger="1" minValue="0" maxValue="79"/>
    </cacheField>
    <cacheField name="Seeds_total" numFmtId="0">
      <sharedItems containsNonDate="0" containsString="0" containsBlank="1"/>
    </cacheField>
    <cacheField name="Weight" numFmtId="0">
      <sharedItems containsMixedTypes="1" containsNumber="1" minValue="0" maxValue="3166.2"/>
    </cacheField>
    <cacheField name="Avg.weight" numFmtId="0">
      <sharedItems containsMixedTypes="1" containsNumber="1" minValue="0" maxValue="76.024000000000001"/>
    </cacheField>
    <cacheField name="Fruit_set" numFmtId="0">
      <sharedItems containsBlank="1" containsMixedTypes="1" containsNumber="1" minValue="0" maxValue="1"/>
    </cacheField>
    <cacheField name="Seed_se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n v="1"/>
    <n v="23"/>
    <s v="I.atropurpurea"/>
    <x v="0"/>
    <d v="2023-02-26T00:00:00"/>
    <x v="0"/>
    <n v="1"/>
    <s v="NET_3.1"/>
    <n v="63.4"/>
    <n v="55"/>
    <n v="1.1527272727272726"/>
    <n v="3487"/>
    <n v="34.869999999999997"/>
    <s v="NA"/>
    <s v="NA"/>
    <s v="NA"/>
    <n v="3"/>
    <n v="3"/>
    <n v="1"/>
    <n v="2"/>
    <n v="0"/>
    <n v="0"/>
    <n v="0"/>
    <n v="0"/>
    <n v="0"/>
    <m/>
    <n v="0"/>
    <n v="0"/>
    <n v="0"/>
    <m/>
  </r>
  <r>
    <n v="2"/>
    <n v="24"/>
    <s v="I.atropurpurea"/>
    <x v="0"/>
    <d v="2023-02-26T00:00:00"/>
    <x v="1"/>
    <n v="1"/>
    <s v="NET_10.1"/>
    <n v="96"/>
    <n v="78.5"/>
    <n v="1.2229299363057324"/>
    <n v="7536"/>
    <n v="75.36"/>
    <n v="31.6"/>
    <n v="11.1"/>
    <n v="7.4"/>
    <n v="10"/>
    <n v="3"/>
    <n v="2"/>
    <n v="1"/>
    <n v="1"/>
    <n v="0"/>
    <n v="1"/>
    <n v="1"/>
    <n v="14"/>
    <m/>
    <n v="1008.5"/>
    <n v="72.035714285714292"/>
    <n v="0.33333333333333331"/>
    <m/>
  </r>
  <r>
    <n v="3"/>
    <n v="36"/>
    <s v="I.atropurpurea"/>
    <x v="0"/>
    <d v="2023-03-05T00:00:00"/>
    <x v="1"/>
    <n v="2"/>
    <s v="NET_10.2"/>
    <n v="77.099999999999994"/>
    <n v="63.4"/>
    <n v="1.2160883280757098"/>
    <n v="4888.1399999999994"/>
    <n v="48.881399999999992"/>
    <n v="26.7"/>
    <n v="14"/>
    <n v="8.8000000000000007"/>
    <n v="10"/>
    <m/>
    <m/>
    <m/>
    <m/>
    <m/>
    <m/>
    <n v="0"/>
    <n v="0"/>
    <m/>
    <n v="0"/>
    <n v="0"/>
    <m/>
    <m/>
  </r>
  <r>
    <n v="4"/>
    <n v="46"/>
    <s v="I.atropurpurea"/>
    <x v="0"/>
    <d v="2023-03-05T00:00:00"/>
    <x v="2"/>
    <n v="1"/>
    <s v="NET_29.1"/>
    <n v="61"/>
    <n v="57.2"/>
    <n v="1.0664335664335665"/>
    <n v="3489.2000000000003"/>
    <n v="34.892000000000003"/>
    <s v="NA"/>
    <s v="NA"/>
    <s v="NA"/>
    <n v="29"/>
    <n v="2"/>
    <n v="1"/>
    <n v="1"/>
    <n v="0"/>
    <n v="0"/>
    <n v="0"/>
    <n v="0"/>
    <n v="0"/>
    <m/>
    <n v="0"/>
    <n v="0"/>
    <n v="0"/>
    <m/>
  </r>
  <r>
    <n v="5"/>
    <n v="35"/>
    <s v="I.atropurpurea"/>
    <x v="0"/>
    <d v="2023-02-26T00:00:00"/>
    <x v="3"/>
    <n v="1"/>
    <s v="NET_34.1"/>
    <n v="62.5"/>
    <n v="59.7"/>
    <n v="1.0469011725293131"/>
    <n v="3731.25"/>
    <n v="37.312500000000007"/>
    <n v="31"/>
    <n v="12.5"/>
    <n v="6.6"/>
    <n v="34"/>
    <n v="2"/>
    <n v="1"/>
    <n v="1"/>
    <n v="0"/>
    <n v="0"/>
    <n v="0"/>
    <n v="0"/>
    <n v="0"/>
    <m/>
    <n v="0"/>
    <n v="0"/>
    <n v="0"/>
    <m/>
  </r>
  <r>
    <n v="6"/>
    <n v="44"/>
    <s v="I.atropurpurea"/>
    <x v="0"/>
    <d v="2023-03-05T00:00:00"/>
    <x v="4"/>
    <n v="1"/>
    <s v="NET_47.1"/>
    <n v="57.5"/>
    <n v="53.4"/>
    <n v="1.0767790262172285"/>
    <n v="3070.5"/>
    <n v="30.704999999999998"/>
    <s v="NA"/>
    <s v="NA"/>
    <s v="NA"/>
    <n v="47"/>
    <n v="6"/>
    <n v="1"/>
    <n v="5"/>
    <n v="0"/>
    <n v="1"/>
    <n v="1"/>
    <n v="0"/>
    <n v="0"/>
    <m/>
    <n v="0"/>
    <n v="0"/>
    <n v="0.16666666666666666"/>
    <m/>
  </r>
  <r>
    <n v="7"/>
    <n v="13"/>
    <s v="I.atropurpurea"/>
    <x v="0"/>
    <d v="2023-02-21T00:00:00"/>
    <x v="5"/>
    <n v="1"/>
    <s v="NET_49.1"/>
    <n v="74.599999999999994"/>
    <n v="65.7"/>
    <n v="1.1354642313546421"/>
    <n v="4901.22"/>
    <n v="49.0122"/>
    <n v="26"/>
    <n v="17.3"/>
    <n v="7.2"/>
    <n v="49"/>
    <n v="2"/>
    <n v="1"/>
    <n v="1"/>
    <n v="0"/>
    <n v="0"/>
    <n v="0"/>
    <n v="0"/>
    <n v="0"/>
    <m/>
    <n v="0"/>
    <n v="0"/>
    <n v="0"/>
    <m/>
  </r>
  <r>
    <n v="8"/>
    <n v="9"/>
    <s v="I.atropurpurea"/>
    <x v="0"/>
    <d v="2023-02-21T00:00:00"/>
    <x v="6"/>
    <n v="1"/>
    <s v="NET_51.1"/>
    <n v="89.7"/>
    <n v="75"/>
    <n v="1.196"/>
    <n v="6727.5"/>
    <n v="67.275000000000006"/>
    <n v="32.799999999999997"/>
    <n v="17.2"/>
    <n v="11.9"/>
    <n v="51"/>
    <n v="18"/>
    <n v="5"/>
    <n v="13"/>
    <n v="0"/>
    <n v="0"/>
    <n v="0"/>
    <n v="0"/>
    <n v="0"/>
    <m/>
    <n v="0"/>
    <n v="0"/>
    <n v="0"/>
    <m/>
  </r>
  <r>
    <n v="9"/>
    <n v="10"/>
    <s v="I.atropurpurea"/>
    <x v="0"/>
    <d v="2023-02-21T00:00:00"/>
    <x v="6"/>
    <n v="2"/>
    <s v="NET_51.2"/>
    <n v="88.4"/>
    <n v="73.2"/>
    <n v="1.2076502732240437"/>
    <n v="6470.880000000001"/>
    <n v="64.708799999999997"/>
    <n v="31.5"/>
    <n v="17.8"/>
    <n v="9.9"/>
    <n v="51"/>
    <m/>
    <m/>
    <m/>
    <m/>
    <m/>
    <m/>
    <n v="0"/>
    <n v="0"/>
    <m/>
    <n v="0"/>
    <n v="0"/>
    <m/>
    <m/>
  </r>
  <r>
    <n v="10"/>
    <n v="11"/>
    <s v="I.atropurpurea"/>
    <x v="0"/>
    <d v="2023-02-21T00:00:00"/>
    <x v="6"/>
    <n v="3"/>
    <s v="NET_51.3"/>
    <n v="76.599999999999994"/>
    <n v="77.8"/>
    <n v="0.98457583547557836"/>
    <n v="5959.48"/>
    <n v="59.594799999999992"/>
    <n v="31.5"/>
    <n v="18"/>
    <n v="1.1000000000000001"/>
    <n v="51"/>
    <m/>
    <m/>
    <m/>
    <m/>
    <m/>
    <m/>
    <n v="0"/>
    <n v="0"/>
    <m/>
    <n v="0"/>
    <n v="0"/>
    <m/>
    <m/>
  </r>
  <r>
    <n v="11"/>
    <n v="12"/>
    <s v="I.atropurpurea"/>
    <x v="0"/>
    <d v="2023-02-21T00:00:00"/>
    <x v="6"/>
    <n v="4"/>
    <s v="NET_51.4"/>
    <n v="98.2"/>
    <n v="81.5"/>
    <n v="1.2049079754601226"/>
    <n v="8003.3"/>
    <n v="80.033000000000001"/>
    <n v="35"/>
    <n v="18.5"/>
    <n v="12.1"/>
    <n v="51"/>
    <m/>
    <m/>
    <m/>
    <m/>
    <m/>
    <m/>
    <n v="0"/>
    <n v="0"/>
    <m/>
    <n v="0"/>
    <n v="0"/>
    <m/>
    <m/>
  </r>
  <r>
    <n v="12"/>
    <n v="34"/>
    <s v="I.atropurpurea"/>
    <x v="0"/>
    <d v="2023-02-26T00:00:00"/>
    <x v="6"/>
    <n v="5"/>
    <s v="NET_51.5"/>
    <n v="56.9"/>
    <n v="62.1"/>
    <n v="0.91626409017713362"/>
    <n v="3533.49"/>
    <n v="35.334899999999998"/>
    <n v="26.9"/>
    <n v="15.8"/>
    <n v="7.5"/>
    <n v="51"/>
    <m/>
    <m/>
    <m/>
    <m/>
    <m/>
    <m/>
    <n v="0"/>
    <n v="0"/>
    <m/>
    <n v="0"/>
    <n v="0"/>
    <m/>
    <m/>
  </r>
  <r>
    <n v="13"/>
    <n v="5"/>
    <s v="I.atropurpurea"/>
    <x v="0"/>
    <d v="2023-02-13T00:00:00"/>
    <x v="7"/>
    <n v="1"/>
    <s v="NET_56.1"/>
    <n v="68.3"/>
    <n v="65.7"/>
    <n v="1.0395738203957381"/>
    <n v="4487.3100000000004"/>
    <n v="44.873100000000001"/>
    <n v="30.4"/>
    <n v="17.8"/>
    <n v="5.0999999999999996"/>
    <n v="56"/>
    <n v="9"/>
    <n v="5"/>
    <n v="4"/>
    <n v="3"/>
    <n v="0"/>
    <n v="3"/>
    <n v="1"/>
    <n v="13"/>
    <m/>
    <n v="758.9"/>
    <n v="58.376923076923077"/>
    <n v="0.33333333333333331"/>
    <m/>
  </r>
  <r>
    <n v="14"/>
    <n v="14"/>
    <s v="I.atropurpurea"/>
    <x v="0"/>
    <d v="2023-02-21T00:00:00"/>
    <x v="7"/>
    <n v="2"/>
    <s v="NET_56.2"/>
    <n v="72.8"/>
    <n v="68.7"/>
    <n v="1.0596797671033478"/>
    <n v="5001.3599999999997"/>
    <n v="50.013599999999997"/>
    <n v="32.6"/>
    <n v="19"/>
    <n v="6.4"/>
    <n v="56"/>
    <m/>
    <m/>
    <m/>
    <m/>
    <m/>
    <m/>
    <n v="1"/>
    <n v="33"/>
    <m/>
    <n v="1613.9"/>
    <n v="48.906060606060606"/>
    <m/>
    <m/>
  </r>
  <r>
    <n v="15"/>
    <n v="32"/>
    <s v="I.atropurpurea"/>
    <x v="0"/>
    <d v="2023-02-26T00:00:00"/>
    <x v="7"/>
    <n v="3"/>
    <s v="NET_56.3"/>
    <n v="70.400000000000006"/>
    <n v="63.3"/>
    <n v="1.1121642969984205"/>
    <n v="4456.32"/>
    <n v="44.563200000000009"/>
    <n v="30.3"/>
    <n v="12.3"/>
    <n v="13.9"/>
    <n v="56"/>
    <m/>
    <m/>
    <m/>
    <m/>
    <m/>
    <m/>
    <n v="0"/>
    <n v="0"/>
    <m/>
    <n v="0"/>
    <n v="0"/>
    <m/>
    <m/>
  </r>
  <r>
    <n v="16"/>
    <n v="42"/>
    <s v="I.atropurpurea"/>
    <x v="0"/>
    <d v="2023-03-05T00:00:00"/>
    <x v="7"/>
    <n v="4"/>
    <s v="NET_56.4"/>
    <n v="52"/>
    <n v="54.4"/>
    <n v="0.95588235294117652"/>
    <n v="2828.7999999999997"/>
    <n v="28.287999999999997"/>
    <n v="24.7"/>
    <n v="12.3"/>
    <n v="6.5"/>
    <n v="56"/>
    <m/>
    <m/>
    <m/>
    <m/>
    <m/>
    <m/>
    <n v="0"/>
    <n v="0"/>
    <m/>
    <n v="0"/>
    <n v="0"/>
    <m/>
    <m/>
  </r>
  <r>
    <n v="17"/>
    <n v="43"/>
    <s v="I.atropurpurea"/>
    <x v="0"/>
    <d v="2023-03-05T00:00:00"/>
    <x v="7"/>
    <n v="5"/>
    <s v="NET_56.5"/>
    <n v="52.4"/>
    <n v="58.3"/>
    <n v="0.89879931389365353"/>
    <n v="3054.9199999999996"/>
    <n v="30.549200000000003"/>
    <s v="NA"/>
    <s v="NA"/>
    <s v="NA"/>
    <n v="56"/>
    <m/>
    <m/>
    <m/>
    <m/>
    <m/>
    <m/>
    <n v="1"/>
    <n v="0"/>
    <m/>
    <n v="0"/>
    <n v="0"/>
    <m/>
    <m/>
  </r>
  <r>
    <n v="18"/>
    <n v="15"/>
    <s v="I.atropurpurea"/>
    <x v="0"/>
    <d v="2023-02-21T00:00:00"/>
    <x v="8"/>
    <n v="1"/>
    <s v="NET_73.1"/>
    <n v="86.5"/>
    <n v="74.5"/>
    <n v="1.1610738255033557"/>
    <n v="6444.25"/>
    <n v="64.44250000000001"/>
    <n v="30.3"/>
    <n v="18.8"/>
    <n v="7.3"/>
    <n v="73"/>
    <n v="1"/>
    <n v="1"/>
    <n v="0"/>
    <n v="1"/>
    <n v="0"/>
    <n v="1"/>
    <n v="1"/>
    <n v="43"/>
    <m/>
    <n v="1102.0999999999999"/>
    <n v="25.630232558139532"/>
    <n v="1"/>
    <m/>
  </r>
  <r>
    <n v="19"/>
    <n v="16"/>
    <s v="I.atropurpurea"/>
    <x v="0"/>
    <d v="2023-02-21T00:00:00"/>
    <x v="9"/>
    <n v="1"/>
    <s v="NET_77.1"/>
    <n v="79"/>
    <n v="65"/>
    <n v="1.2153846153846153"/>
    <n v="5135"/>
    <n v="51.35"/>
    <n v="33.700000000000003"/>
    <n v="15"/>
    <n v="8.3000000000000007"/>
    <n v="77"/>
    <n v="9"/>
    <n v="2"/>
    <n v="7"/>
    <n v="1"/>
    <n v="3"/>
    <n v="4"/>
    <n v="1"/>
    <n v="6"/>
    <m/>
    <n v="272.3"/>
    <n v="45.383333333333333"/>
    <n v="0.44444444444444442"/>
    <m/>
  </r>
  <r>
    <n v="20"/>
    <n v="17"/>
    <s v="I.atropurpurea"/>
    <x v="0"/>
    <d v="2023-02-21T00:00:00"/>
    <x v="9"/>
    <n v="2"/>
    <s v="NET_77.2"/>
    <n v="89.1"/>
    <n v="89.4"/>
    <n v="0.99664429530201326"/>
    <n v="7965.54"/>
    <n v="79.655400000000014"/>
    <n v="34"/>
    <n v="17.8"/>
    <n v="8.1"/>
    <n v="77"/>
    <m/>
    <m/>
    <m/>
    <m/>
    <m/>
    <m/>
    <n v="0"/>
    <n v="0"/>
    <m/>
    <n v="0"/>
    <n v="0"/>
    <m/>
    <m/>
  </r>
  <r>
    <n v="21"/>
    <n v="18"/>
    <s v="I.atropurpurea"/>
    <x v="0"/>
    <d v="2023-02-21T00:00:00"/>
    <x v="10"/>
    <n v="1"/>
    <s v="NET_80.1"/>
    <n v="74.5"/>
    <n v="61.4"/>
    <n v="1.2133550488599349"/>
    <n v="4574.3"/>
    <n v="45.743000000000002"/>
    <n v="28.3"/>
    <n v="18"/>
    <n v="8"/>
    <n v="80"/>
    <n v="5"/>
    <n v="2"/>
    <n v="3"/>
    <n v="0"/>
    <n v="0"/>
    <n v="0"/>
    <n v="0"/>
    <n v="0"/>
    <m/>
    <n v="0"/>
    <n v="0"/>
    <n v="0"/>
    <m/>
  </r>
  <r>
    <n v="22"/>
    <n v="51"/>
    <s v="I.atropurpurea"/>
    <x v="0"/>
    <d v="2023-03-12T00:00:00"/>
    <x v="11"/>
    <n v="1"/>
    <s v="NET_87.1"/>
    <n v="58.9"/>
    <n v="45.3"/>
    <n v="1.3002207505518764"/>
    <n v="2668.1699999999996"/>
    <n v="26.681699999999996"/>
    <n v="27"/>
    <n v="11.2"/>
    <n v="10.9"/>
    <n v="87"/>
    <n v="2"/>
    <n v="1"/>
    <n v="0"/>
    <n v="0"/>
    <n v="0"/>
    <n v="0"/>
    <n v="0"/>
    <n v="0"/>
    <m/>
    <n v="0"/>
    <n v="0"/>
    <n v="0"/>
    <m/>
  </r>
  <r>
    <n v="23"/>
    <n v="25"/>
    <s v="I.atropurpurea"/>
    <x v="0"/>
    <d v="2023-02-26T00:00:00"/>
    <x v="12"/>
    <n v="1"/>
    <s v="NET_104.1"/>
    <n v="75.900000000000006"/>
    <n v="61.4"/>
    <n v="1.236156351791531"/>
    <n v="4660.26"/>
    <n v="46.602600000000002"/>
    <n v="29.5"/>
    <n v="14"/>
    <n v="9"/>
    <n v="104"/>
    <n v="4"/>
    <n v="2"/>
    <n v="2"/>
    <n v="0"/>
    <s v="NA"/>
    <s v="NA"/>
    <n v="0"/>
    <n v="0"/>
    <m/>
    <n v="0"/>
    <n v="0"/>
    <s v="NA"/>
    <m/>
  </r>
  <r>
    <n v="24"/>
    <n v="26"/>
    <s v="I.atropurpurea"/>
    <x v="0"/>
    <d v="2023-02-26T00:00:00"/>
    <x v="12"/>
    <n v="2"/>
    <s v="NET_104.2"/>
    <n v="64.900000000000006"/>
    <n v="70"/>
    <n v="0.92714285714285727"/>
    <n v="4543"/>
    <n v="45.43"/>
    <s v="NA"/>
    <s v="NA"/>
    <s v="NA"/>
    <n v="104"/>
    <m/>
    <m/>
    <m/>
    <m/>
    <m/>
    <m/>
    <n v="0"/>
    <n v="0"/>
    <m/>
    <n v="0"/>
    <n v="0"/>
    <m/>
    <m/>
  </r>
  <r>
    <n v="25"/>
    <n v="38"/>
    <s v="I.atropurpurea"/>
    <x v="0"/>
    <d v="2023-03-05T00:00:00"/>
    <x v="13"/>
    <n v="1"/>
    <s v="NET_115.1"/>
    <n v="62"/>
    <n v="44.9"/>
    <n v="1.380846325167038"/>
    <n v="2783.7999999999997"/>
    <n v="27.838000000000001"/>
    <n v="21.8"/>
    <n v="14.1"/>
    <n v="5.8"/>
    <n v="115"/>
    <n v="1"/>
    <n v="1"/>
    <n v="0"/>
    <n v="0"/>
    <n v="0"/>
    <n v="0"/>
    <n v="0"/>
    <n v="0"/>
    <m/>
    <n v="0"/>
    <n v="0"/>
    <n v="0"/>
    <m/>
  </r>
  <r>
    <n v="26"/>
    <n v="27"/>
    <s v="I.atropurpurea"/>
    <x v="0"/>
    <d v="2023-02-26T00:00:00"/>
    <x v="14"/>
    <n v="1"/>
    <s v="NET_116.1"/>
    <n v="77"/>
    <n v="71.7"/>
    <n v="1.0739191073919108"/>
    <n v="5520.9000000000005"/>
    <n v="55.209000000000003"/>
    <n v="32.4"/>
    <n v="16.8"/>
    <n v="5.8"/>
    <n v="116"/>
    <n v="2"/>
    <n v="1"/>
    <n v="1"/>
    <n v="0"/>
    <n v="0"/>
    <n v="0"/>
    <n v="0"/>
    <n v="0"/>
    <m/>
    <n v="0"/>
    <n v="0"/>
    <n v="0"/>
    <m/>
  </r>
  <r>
    <n v="27"/>
    <n v="1"/>
    <s v="I.atropurpurea"/>
    <x v="0"/>
    <d v="2023-02-13T00:00:00"/>
    <x v="15"/>
    <n v="1"/>
    <s v="NET_130.1"/>
    <n v="75.5"/>
    <n v="67"/>
    <n v="1.1268656716417911"/>
    <n v="5058.5"/>
    <n v="50.585000000000001"/>
    <s v="NA"/>
    <s v="NA"/>
    <s v="NA"/>
    <n v="130"/>
    <n v="1"/>
    <n v="1"/>
    <n v="0"/>
    <n v="0"/>
    <n v="0"/>
    <n v="0"/>
    <n v="0"/>
    <n v="0"/>
    <m/>
    <n v="0"/>
    <n v="0"/>
    <n v="0"/>
    <m/>
  </r>
  <r>
    <n v="28"/>
    <n v="40"/>
    <s v="I.atropurpurea"/>
    <x v="0"/>
    <d v="2023-03-05T00:00:00"/>
    <x v="16"/>
    <n v="1"/>
    <s v="NET_144.1"/>
    <n v="64.7"/>
    <n v="67.900000000000006"/>
    <n v="0.95287187039764354"/>
    <n v="4393.13"/>
    <n v="43.931300000000007"/>
    <n v="29.7"/>
    <n v="12.7"/>
    <n v="7"/>
    <n v="144"/>
    <n v="2"/>
    <n v="1"/>
    <n v="1"/>
    <n v="0"/>
    <n v="0"/>
    <n v="0"/>
    <n v="0"/>
    <n v="0"/>
    <m/>
    <n v="0"/>
    <n v="0"/>
    <n v="0"/>
    <m/>
  </r>
  <r>
    <n v="29"/>
    <n v="45"/>
    <s v="I.atropurpurea"/>
    <x v="0"/>
    <d v="2023-03-05T00:00:00"/>
    <x v="17"/>
    <n v="1"/>
    <s v="NET_156.1"/>
    <n v="65.5"/>
    <n v="58.2"/>
    <n v="1.1254295532646048"/>
    <n v="3812.1000000000004"/>
    <n v="38.121000000000002"/>
    <n v="34.200000000000003"/>
    <n v="12"/>
    <n v="8.6"/>
    <n v="156"/>
    <n v="2"/>
    <n v="1"/>
    <n v="1"/>
    <n v="0"/>
    <n v="0"/>
    <n v="0"/>
    <n v="0"/>
    <n v="0"/>
    <m/>
    <n v="0"/>
    <n v="0"/>
    <n v="0"/>
    <m/>
  </r>
  <r>
    <n v="30"/>
    <n v="22"/>
    <s v="I.atropurpurea"/>
    <x v="0"/>
    <d v="2023-02-21T00:00:00"/>
    <x v="18"/>
    <n v="1"/>
    <s v="NET_158.1"/>
    <n v="63.4"/>
    <n v="64.8"/>
    <n v="0.97839506172839508"/>
    <n v="4108.32"/>
    <n v="41.083199999999998"/>
    <n v="32.200000000000003"/>
    <n v="16.7"/>
    <n v="7"/>
    <n v="158"/>
    <n v="1"/>
    <n v="1"/>
    <n v="0"/>
    <n v="0"/>
    <n v="0"/>
    <n v="0"/>
    <n v="0"/>
    <n v="0"/>
    <m/>
    <n v="0"/>
    <n v="0"/>
    <n v="0"/>
    <m/>
  </r>
  <r>
    <n v="31"/>
    <n v="21"/>
    <s v="I.atropurpurea"/>
    <x v="0"/>
    <d v="2023-02-21T00:00:00"/>
    <x v="19"/>
    <n v="1"/>
    <s v="NET_162.1"/>
    <n v="77.400000000000006"/>
    <n v="66.900000000000006"/>
    <n v="1.1569506726457399"/>
    <n v="5178.0600000000004"/>
    <n v="51.780600000000007"/>
    <n v="26.5"/>
    <n v="10"/>
    <n v="6.2"/>
    <n v="162"/>
    <n v="5"/>
    <n v="2"/>
    <n v="3"/>
    <n v="0"/>
    <n v="0"/>
    <n v="0"/>
    <n v="0"/>
    <n v="0"/>
    <m/>
    <n v="0"/>
    <n v="0"/>
    <n v="0"/>
    <m/>
  </r>
  <r>
    <n v="32"/>
    <n v="28"/>
    <s v="I.atropurpurea"/>
    <x v="0"/>
    <d v="2023-02-26T00:00:00"/>
    <x v="19"/>
    <n v="2"/>
    <s v="NET_162.2"/>
    <n v="66.7"/>
    <n v="64.7"/>
    <n v="1.0309119010819165"/>
    <n v="4315.4900000000007"/>
    <n v="43.154900000000005"/>
    <n v="28.1"/>
    <n v="15.7"/>
    <n v="8.4"/>
    <n v="162"/>
    <m/>
    <m/>
    <m/>
    <m/>
    <m/>
    <m/>
    <n v="0"/>
    <n v="0"/>
    <m/>
    <n v="0"/>
    <n v="0"/>
    <m/>
    <m/>
  </r>
  <r>
    <n v="33"/>
    <n v="2"/>
    <s v="I.atropurpurea"/>
    <x v="0"/>
    <d v="2023-02-13T00:00:00"/>
    <x v="20"/>
    <n v="1"/>
    <s v="NET_165.1"/>
    <n v="81.400000000000006"/>
    <n v="71.400000000000006"/>
    <n v="1.1400560224089635"/>
    <n v="5811.9600000000009"/>
    <n v="58.119600000000005"/>
    <n v="26.2"/>
    <n v="15.1"/>
    <n v="8.1999999999999993"/>
    <n v="165"/>
    <n v="6"/>
    <n v="4"/>
    <n v="2"/>
    <n v="0"/>
    <n v="1"/>
    <n v="1"/>
    <n v="0"/>
    <n v="0"/>
    <m/>
    <n v="0"/>
    <n v="0"/>
    <n v="0.16666666666666666"/>
    <m/>
  </r>
  <r>
    <n v="34"/>
    <n v="3"/>
    <s v="I.atropurpurea"/>
    <x v="0"/>
    <d v="2023-02-13T00:00:00"/>
    <x v="20"/>
    <n v="2"/>
    <s v="NET_165.2"/>
    <n v="51.2"/>
    <n v="64.400000000000006"/>
    <n v="0.79503105590062106"/>
    <n v="3297.2800000000007"/>
    <n v="32.972799999999999"/>
    <n v="27"/>
    <n v="15"/>
    <n v="7.4"/>
    <n v="165"/>
    <m/>
    <m/>
    <m/>
    <m/>
    <m/>
    <m/>
    <n v="0"/>
    <n v="0"/>
    <m/>
    <n v="0"/>
    <n v="0"/>
    <m/>
    <m/>
  </r>
  <r>
    <n v="35"/>
    <n v="4"/>
    <s v="I.atropurpurea"/>
    <x v="0"/>
    <d v="2023-02-13T00:00:00"/>
    <x v="20"/>
    <n v="3"/>
    <s v="NET_165.3"/>
    <n v="62"/>
    <n v="54.7"/>
    <n v="1.1334552102376598"/>
    <n v="3391.4"/>
    <n v="33.914000000000001"/>
    <n v="26"/>
    <n v="14.6"/>
    <n v="7.7"/>
    <n v="165"/>
    <m/>
    <m/>
    <m/>
    <m/>
    <m/>
    <m/>
    <n v="0"/>
    <n v="0"/>
    <m/>
    <n v="0"/>
    <n v="0"/>
    <m/>
    <m/>
  </r>
  <r>
    <n v="36"/>
    <n v="20"/>
    <s v="I.atropurpurea"/>
    <x v="0"/>
    <d v="2023-02-21T00:00:00"/>
    <x v="20"/>
    <n v="4"/>
    <s v="NET_165.4"/>
    <n v="26.7"/>
    <n v="15.8"/>
    <n v="1.6898734177215189"/>
    <n v="421.86"/>
    <n v="4.2186000000000003"/>
    <s v="NA"/>
    <s v="NA"/>
    <s v="NA"/>
    <n v="165"/>
    <m/>
    <m/>
    <m/>
    <m/>
    <m/>
    <m/>
    <n v="0"/>
    <n v="0"/>
    <m/>
    <n v="0"/>
    <n v="0"/>
    <m/>
    <m/>
  </r>
  <r>
    <n v="37"/>
    <n v="39"/>
    <s v="I.atropurpurea"/>
    <x v="0"/>
    <d v="2023-03-05T00:00:00"/>
    <x v="21"/>
    <n v="1"/>
    <s v="NET_174.1"/>
    <n v="55.2"/>
    <n v="58"/>
    <n v="0.9517241379310345"/>
    <n v="3201.6000000000004"/>
    <n v="32.015999999999998"/>
    <n v="24"/>
    <n v="12.7"/>
    <n v="7.9"/>
    <n v="174"/>
    <n v="3"/>
    <n v="1"/>
    <n v="2"/>
    <n v="1"/>
    <n v="0"/>
    <n v="1"/>
    <n v="1"/>
    <n v="3"/>
    <m/>
    <n v="104.1"/>
    <n v="34.699999999999996"/>
    <n v="0.33333333333333331"/>
    <m/>
  </r>
  <r>
    <n v="38"/>
    <n v="29"/>
    <s v="I.atropurpurea"/>
    <x v="0"/>
    <d v="2023-02-26T00:00:00"/>
    <x v="22"/>
    <n v="1"/>
    <s v="NET_175.1"/>
    <n v="77.8"/>
    <n v="67.099999999999994"/>
    <n v="1.1594634873323399"/>
    <n v="5220.3799999999992"/>
    <n v="52.203799999999987"/>
    <n v="33.1"/>
    <n v="14.1"/>
    <n v="8.8000000000000007"/>
    <n v="175"/>
    <n v="4"/>
    <n v="3"/>
    <n v="1"/>
    <n v="1"/>
    <n v="0"/>
    <n v="1"/>
    <n v="1"/>
    <n v="5"/>
    <m/>
    <n v="220.5"/>
    <n v="44.1"/>
    <n v="0.25"/>
    <m/>
  </r>
  <r>
    <n v="39"/>
    <n v="30"/>
    <s v="I.atropurpurea"/>
    <x v="0"/>
    <d v="2023-02-26T00:00:00"/>
    <x v="22"/>
    <n v="2"/>
    <s v="NET_175.2"/>
    <n v="64.099999999999994"/>
    <n v="64.2"/>
    <n v="0.99844236760124594"/>
    <n v="4115.22"/>
    <n v="41.152199999999993"/>
    <n v="33.799999999999997"/>
    <n v="18.899999999999999"/>
    <n v="10.199999999999999"/>
    <n v="175"/>
    <m/>
    <m/>
    <m/>
    <m/>
    <m/>
    <m/>
    <n v="0"/>
    <n v="0"/>
    <m/>
    <n v="0"/>
    <n v="0"/>
    <m/>
    <m/>
  </r>
  <r>
    <n v="40"/>
    <n v="31"/>
    <s v="I.atropurpurea"/>
    <x v="0"/>
    <d v="2023-02-26T00:00:00"/>
    <x v="22"/>
    <n v="3"/>
    <s v="NET_175.3"/>
    <n v="74"/>
    <n v="63.4"/>
    <n v="1.1671924290220821"/>
    <n v="4691.5999999999995"/>
    <n v="46.916000000000004"/>
    <n v="37.1"/>
    <n v="14.3"/>
    <n v="8.1"/>
    <n v="175"/>
    <m/>
    <m/>
    <m/>
    <m/>
    <m/>
    <m/>
    <n v="0"/>
    <n v="0"/>
    <m/>
    <n v="0"/>
    <n v="0"/>
    <m/>
    <m/>
  </r>
  <r>
    <n v="41"/>
    <n v="37"/>
    <s v="I.atropurpurea"/>
    <x v="0"/>
    <d v="2023-03-05T00:00:00"/>
    <x v="23"/>
    <n v="1"/>
    <s v="NET_176.1"/>
    <n v="68.599999999999994"/>
    <n v="60.7"/>
    <n v="1.1301482701812189"/>
    <n v="4164.0199999999995"/>
    <n v="41.6402"/>
    <n v="29.1"/>
    <n v="16.2"/>
    <n v="8.1999999999999993"/>
    <n v="176"/>
    <n v="1"/>
    <n v="1"/>
    <n v="0"/>
    <s v="NA"/>
    <n v="0"/>
    <s v="NA"/>
    <s v="NA"/>
    <s v="NA"/>
    <m/>
    <s v="NA"/>
    <s v="NA"/>
    <s v="NA"/>
    <m/>
  </r>
  <r>
    <n v="42"/>
    <n v="19"/>
    <s v="I.atropurpurea"/>
    <x v="0"/>
    <d v="2023-02-21T00:00:00"/>
    <x v="24"/>
    <n v="1"/>
    <s v="NET_234.1"/>
    <n v="77.8"/>
    <n v="63.7"/>
    <n v="1.2213500784929356"/>
    <n v="4955.8599999999997"/>
    <n v="49.558599999999998"/>
    <s v="NA"/>
    <s v="NA"/>
    <s v="NA"/>
    <n v="234"/>
    <n v="2"/>
    <n v="1"/>
    <n v="1"/>
    <n v="0"/>
    <n v="0"/>
    <n v="0"/>
    <n v="0"/>
    <n v="0"/>
    <m/>
    <n v="0"/>
    <n v="0"/>
    <n v="0"/>
    <m/>
  </r>
  <r>
    <n v="43"/>
    <n v="41"/>
    <s v="I.atropurpurea"/>
    <x v="0"/>
    <d v="2023-03-05T00:00:00"/>
    <x v="25"/>
    <n v="1"/>
    <s v="NET_902.1"/>
    <n v="77.2"/>
    <n v="63.9"/>
    <n v="1.2081377151799688"/>
    <n v="4933.08"/>
    <n v="49.330800000000004"/>
    <n v="32.200000000000003"/>
    <n v="13.9"/>
    <n v="9"/>
    <n v="902"/>
    <n v="8"/>
    <n v="1"/>
    <n v="7"/>
    <n v="1"/>
    <s v="NA"/>
    <s v="NA"/>
    <n v="1"/>
    <n v="45"/>
    <m/>
    <n v="2128.5"/>
    <n v="47.3"/>
    <s v="NA"/>
    <m/>
  </r>
  <r>
    <n v="44"/>
    <n v="8"/>
    <s v="I.atropurpurea"/>
    <x v="0"/>
    <d v="2023-02-21T00:00:00"/>
    <x v="26"/>
    <n v="1"/>
    <s v="NET_907.1"/>
    <n v="74.540000000000006"/>
    <n v="66.2"/>
    <n v="1.1259818731117825"/>
    <n v="4934.5480000000007"/>
    <n v="49.345480000000002"/>
    <n v="28.2"/>
    <n v="16.2"/>
    <n v="7.2"/>
    <n v="907"/>
    <n v="4"/>
    <n v="1"/>
    <n v="3"/>
    <n v="1"/>
    <n v="0"/>
    <n v="1"/>
    <n v="1"/>
    <n v="7"/>
    <m/>
    <n v="280.2"/>
    <n v="40.028571428571425"/>
    <n v="0.25"/>
    <m/>
  </r>
  <r>
    <n v="45"/>
    <n v="6"/>
    <s v="I.atropurpurea"/>
    <x v="0"/>
    <d v="2023-02-21T00:00:00"/>
    <x v="27"/>
    <n v="1"/>
    <s v="NET_908.1"/>
    <n v="72.8"/>
    <n v="61.3"/>
    <n v="1.1876019575856445"/>
    <n v="4462.6399999999994"/>
    <n v="44.626399999999997"/>
    <n v="31.1"/>
    <n v="19.3"/>
    <n v="5.9"/>
    <n v="908"/>
    <n v="4"/>
    <n v="2"/>
    <n v="2"/>
    <s v="NA"/>
    <s v="NA"/>
    <s v="NA"/>
    <s v="NA"/>
    <s v="NA"/>
    <m/>
    <s v="NA"/>
    <s v="NA"/>
    <s v="NA"/>
    <m/>
  </r>
  <r>
    <n v="46"/>
    <n v="7"/>
    <s v="I.atropurpurea"/>
    <x v="0"/>
    <d v="2023-02-21T00:00:00"/>
    <x v="27"/>
    <n v="2"/>
    <s v="NET_908.2"/>
    <n v="63.6"/>
    <n v="67"/>
    <n v="0.94925373134328361"/>
    <n v="4261.2"/>
    <n v="42.612000000000002"/>
    <n v="25.4"/>
    <n v="15.8"/>
    <n v="6.3"/>
    <n v="908"/>
    <m/>
    <m/>
    <m/>
    <m/>
    <m/>
    <m/>
    <s v="NA"/>
    <s v="NA"/>
    <m/>
    <s v="NA"/>
    <s v="NA"/>
    <m/>
    <m/>
  </r>
  <r>
    <n v="47"/>
    <n v="47"/>
    <s v="I.atropurpurea"/>
    <x v="0"/>
    <d v="2023-03-05T00:00:00"/>
    <x v="28"/>
    <n v="1"/>
    <s v="NET_910.1"/>
    <n v="61.1"/>
    <n v="54.7"/>
    <n v="1.117001828153565"/>
    <n v="3342.17"/>
    <n v="33.421700000000008"/>
    <n v="27.4"/>
    <n v="12.8"/>
    <n v="8"/>
    <n v="910"/>
    <n v="13"/>
    <n v="4"/>
    <n v="9"/>
    <s v="NA"/>
    <s v="NA"/>
    <s v="NA"/>
    <s v="NA"/>
    <s v="NA"/>
    <m/>
    <s v="NA"/>
    <s v="NA"/>
    <s v="NA"/>
    <m/>
  </r>
  <r>
    <n v="48"/>
    <n v="48"/>
    <s v="I.atropurpurea"/>
    <x v="0"/>
    <d v="2023-03-05T00:00:00"/>
    <x v="28"/>
    <n v="2"/>
    <s v="NET_910.2"/>
    <n v="67.7"/>
    <n v="56.4"/>
    <n v="1.2003546099290781"/>
    <n v="3818.28"/>
    <n v="38.1828"/>
    <n v="27.1"/>
    <n v="11.8"/>
    <n v="6.7"/>
    <n v="910"/>
    <m/>
    <m/>
    <m/>
    <m/>
    <m/>
    <m/>
    <s v="NA"/>
    <s v="NA"/>
    <m/>
    <s v="NA"/>
    <s v="NA"/>
    <m/>
    <m/>
  </r>
  <r>
    <n v="49"/>
    <n v="49"/>
    <s v="I.atropurpurea"/>
    <x v="0"/>
    <d v="2023-03-05T00:00:00"/>
    <x v="28"/>
    <n v="3"/>
    <s v="NET_910.3"/>
    <n v="76.8"/>
    <n v="58.6"/>
    <n v="1.310580204778157"/>
    <n v="4500.4799999999996"/>
    <n v="45.004800000000003"/>
    <n v="28.5"/>
    <n v="9.3000000000000007"/>
    <n v="8"/>
    <n v="910"/>
    <m/>
    <m/>
    <m/>
    <m/>
    <m/>
    <m/>
    <s v="NA"/>
    <s v="NA"/>
    <m/>
    <s v="NA"/>
    <s v="NA"/>
    <m/>
    <m/>
  </r>
  <r>
    <n v="50"/>
    <n v="50"/>
    <s v="I.atropurpurea"/>
    <x v="0"/>
    <d v="2023-03-05T00:00:00"/>
    <x v="28"/>
    <n v="4"/>
    <s v="NET_910.4"/>
    <n v="55.2"/>
    <n v="50"/>
    <n v="1.1040000000000001"/>
    <n v="2760"/>
    <n v="27.6"/>
    <s v="NA"/>
    <s v="NA"/>
    <s v="NA"/>
    <n v="910"/>
    <m/>
    <m/>
    <m/>
    <m/>
    <m/>
    <m/>
    <s v="NA"/>
    <s v="NA"/>
    <m/>
    <s v="NA"/>
    <s v="NA"/>
    <m/>
    <m/>
  </r>
  <r>
    <n v="51"/>
    <n v="33"/>
    <s v="I.atropurpurea"/>
    <x v="0"/>
    <d v="2023-02-26T00:00:00"/>
    <x v="29"/>
    <n v="1"/>
    <s v="NET_911.1"/>
    <n v="75.400000000000006"/>
    <n v="66"/>
    <n v="1.1424242424242426"/>
    <n v="4976.4000000000005"/>
    <n v="49.764000000000003"/>
    <n v="29.5"/>
    <n v="14"/>
    <n v="7.8"/>
    <n v="911"/>
    <n v="3"/>
    <n v="2"/>
    <n v="1"/>
    <n v="0"/>
    <n v="0"/>
    <n v="0"/>
    <n v="0"/>
    <n v="0"/>
    <m/>
    <n v="0"/>
    <n v="0"/>
    <n v="0"/>
    <m/>
  </r>
  <r>
    <n v="52"/>
    <n v="52"/>
    <s v="I.atropurpurea"/>
    <x v="0"/>
    <d v="2023-03-12T00:00:00"/>
    <x v="29"/>
    <n v="2"/>
    <s v="NET_911.2"/>
    <n v="67.7"/>
    <n v="63.6"/>
    <n v="1.0644654088050314"/>
    <n v="4305.72"/>
    <n v="43.057200000000002"/>
    <n v="26.8"/>
    <n v="12"/>
    <n v="8"/>
    <n v="911"/>
    <m/>
    <m/>
    <m/>
    <m/>
    <m/>
    <m/>
    <n v="0"/>
    <n v="0"/>
    <m/>
    <n v="0"/>
    <n v="0"/>
    <m/>
    <m/>
  </r>
  <r>
    <n v="53"/>
    <n v="7"/>
    <s v="I.atropurpurea"/>
    <x v="1"/>
    <d v="2023-02-23T00:00:00"/>
    <x v="30"/>
    <n v="1"/>
    <s v="KUR_135.1"/>
    <n v="64.099999999999994"/>
    <n v="58.3"/>
    <n v="1.0994854202401372"/>
    <n v="3737.0299999999993"/>
    <n v="37.370299999999993"/>
    <n v="25.7"/>
    <n v="12.2"/>
    <n v="9.6"/>
    <n v="135"/>
    <n v="2"/>
    <n v="1"/>
    <n v="1"/>
    <n v="1"/>
    <n v="0"/>
    <n v="1"/>
    <n v="1"/>
    <n v="0"/>
    <m/>
    <n v="0"/>
    <n v="0"/>
    <n v="0.5"/>
    <m/>
  </r>
  <r>
    <n v="54"/>
    <n v="42"/>
    <s v="I.atropurpurea"/>
    <x v="1"/>
    <d v="2023-03-01T00:00:00"/>
    <x v="31"/>
    <n v="1"/>
    <s v="KUR_136.1"/>
    <n v="80.3"/>
    <n v="60.8"/>
    <n v="1.3207236842105263"/>
    <n v="4882.24"/>
    <n v="48.822399999999995"/>
    <n v="25"/>
    <n v="13.1"/>
    <n v="7.7"/>
    <n v="136"/>
    <n v="1"/>
    <n v="1"/>
    <n v="0"/>
    <n v="0"/>
    <n v="0"/>
    <n v="0"/>
    <n v="0"/>
    <n v="0"/>
    <m/>
    <n v="0"/>
    <n v="0"/>
    <n v="0"/>
    <m/>
  </r>
  <r>
    <n v="55"/>
    <n v="44"/>
    <s v="I.atropurpurea"/>
    <x v="1"/>
    <d v="2023-03-01T00:00:00"/>
    <x v="32"/>
    <n v="1"/>
    <s v="KUR_139.1"/>
    <n v="65.3"/>
    <n v="58.4"/>
    <n v="1.1181506849315068"/>
    <n v="3813.5199999999995"/>
    <n v="38.135199999999998"/>
    <n v="32.1"/>
    <n v="14.4"/>
    <n v="8.1999999999999993"/>
    <n v="139"/>
    <n v="5"/>
    <n v="3"/>
    <n v="2"/>
    <n v="0"/>
    <n v="0"/>
    <n v="0"/>
    <n v="0"/>
    <n v="0"/>
    <m/>
    <n v="0"/>
    <n v="0"/>
    <n v="0"/>
    <m/>
  </r>
  <r>
    <n v="56"/>
    <n v="45"/>
    <s v="I.atropurpurea"/>
    <x v="1"/>
    <d v="2023-03-01T00:00:00"/>
    <x v="32"/>
    <n v="2"/>
    <s v="KUR_139.2"/>
    <n v="62.8"/>
    <n v="54.2"/>
    <n v="1.158671586715867"/>
    <n v="3403.76"/>
    <n v="34.037599999999998"/>
    <m/>
    <m/>
    <m/>
    <n v="139"/>
    <m/>
    <m/>
    <m/>
    <m/>
    <m/>
    <m/>
    <n v="0"/>
    <n v="0"/>
    <m/>
    <n v="0"/>
    <n v="0"/>
    <m/>
    <m/>
  </r>
  <r>
    <n v="57"/>
    <n v="46"/>
    <s v="I.atropurpurea"/>
    <x v="1"/>
    <d v="2023-03-01T00:00:00"/>
    <x v="32"/>
    <n v="3"/>
    <s v="KUR_139.3"/>
    <n v="64.2"/>
    <n v="57.5"/>
    <n v="1.1165217391304347"/>
    <n v="3691.5"/>
    <n v="36.914999999999999"/>
    <n v="28.9"/>
    <n v="14.7"/>
    <n v="7.4"/>
    <n v="139"/>
    <m/>
    <m/>
    <m/>
    <m/>
    <m/>
    <m/>
    <n v="0"/>
    <n v="0"/>
    <m/>
    <n v="0"/>
    <n v="0"/>
    <m/>
    <m/>
  </r>
  <r>
    <n v="58"/>
    <n v="85"/>
    <s v="I.atropurpurea"/>
    <x v="1"/>
    <d v="2023-03-08T00:00:00"/>
    <x v="33"/>
    <n v="1"/>
    <s v="KUR_140.1"/>
    <n v="65.900000000000006"/>
    <n v="49.5"/>
    <n v="1.3313131313131314"/>
    <n v="3262.05"/>
    <n v="32.620500000000007"/>
    <n v="25.4"/>
    <n v="14.4"/>
    <n v="6"/>
    <n v="140"/>
    <n v="7"/>
    <n v="5"/>
    <n v="2"/>
    <n v="0"/>
    <n v="0"/>
    <n v="0"/>
    <n v="0"/>
    <n v="0"/>
    <m/>
    <n v="0"/>
    <n v="0"/>
    <n v="0"/>
    <m/>
  </r>
  <r>
    <n v="59"/>
    <n v="86"/>
    <s v="I.atropurpurea"/>
    <x v="1"/>
    <d v="2023-03-08T00:00:00"/>
    <x v="33"/>
    <n v="2"/>
    <s v="KUR_140.2"/>
    <n v="48.4"/>
    <n v="61.5"/>
    <n v="0.78699186991869918"/>
    <n v="2976.6"/>
    <n v="29.766000000000002"/>
    <m/>
    <m/>
    <m/>
    <n v="140"/>
    <m/>
    <m/>
    <m/>
    <m/>
    <m/>
    <m/>
    <n v="0"/>
    <n v="0"/>
    <m/>
    <n v="0"/>
    <n v="0"/>
    <m/>
    <m/>
  </r>
  <r>
    <n v="60"/>
    <n v="87"/>
    <s v="I.atropurpurea"/>
    <x v="1"/>
    <d v="2023-03-08T00:00:00"/>
    <x v="33"/>
    <n v="3"/>
    <s v="KUR_140.3"/>
    <n v="43.6"/>
    <n v="37.6"/>
    <n v="1.1595744680851063"/>
    <n v="1639.3600000000001"/>
    <n v="16.393600000000003"/>
    <n v="21.8"/>
    <n v="12.9"/>
    <n v="8.1"/>
    <n v="140"/>
    <m/>
    <m/>
    <m/>
    <m/>
    <m/>
    <m/>
    <n v="0"/>
    <n v="0"/>
    <m/>
    <n v="0"/>
    <n v="0"/>
    <m/>
    <m/>
  </r>
  <r>
    <n v="61"/>
    <n v="88"/>
    <s v="I.atropurpurea"/>
    <x v="1"/>
    <d v="2023-03-08T00:00:00"/>
    <x v="33"/>
    <n v="4"/>
    <s v="KUR_140.4"/>
    <n v="47.9"/>
    <n v="42.5"/>
    <n v="1.1270588235294117"/>
    <n v="2035.75"/>
    <n v="20.357500000000002"/>
    <n v="22.2"/>
    <n v="10.8"/>
    <n v="9"/>
    <n v="140"/>
    <m/>
    <m/>
    <m/>
    <m/>
    <m/>
    <m/>
    <n v="0"/>
    <n v="0"/>
    <m/>
    <n v="0"/>
    <n v="0"/>
    <m/>
    <m/>
  </r>
  <r>
    <n v="62"/>
    <n v="103"/>
    <s v="I.atropurpurea"/>
    <x v="1"/>
    <d v="2023-03-13T00:00:00"/>
    <x v="33"/>
    <n v="5"/>
    <s v="KUR_140.5"/>
    <n v="51.2"/>
    <n v="46.4"/>
    <n v="1.103448275862069"/>
    <n v="2375.6799999999998"/>
    <n v="23.756799999999998"/>
    <n v="23.3"/>
    <n v="12"/>
    <n v="7.9"/>
    <n v="140"/>
    <m/>
    <m/>
    <m/>
    <m/>
    <m/>
    <m/>
    <n v="0"/>
    <n v="0"/>
    <m/>
    <n v="0"/>
    <n v="0"/>
    <m/>
    <m/>
  </r>
  <r>
    <n v="63"/>
    <n v="25"/>
    <s v="I.atropurpurea"/>
    <x v="1"/>
    <d v="2023-02-23T00:00:00"/>
    <x v="34"/>
    <n v="1"/>
    <s v="KUR_145.1"/>
    <n v="62.4"/>
    <n v="57.1"/>
    <n v="1.0928196147110332"/>
    <n v="3563.04"/>
    <n v="35.630400000000002"/>
    <n v="26.2"/>
    <n v="11.2"/>
    <n v="9.3000000000000007"/>
    <n v="145"/>
    <n v="2"/>
    <n v="1"/>
    <n v="1"/>
    <n v="0"/>
    <n v="0"/>
    <n v="0"/>
    <n v="0"/>
    <n v="0"/>
    <m/>
    <n v="0"/>
    <n v="0"/>
    <n v="0"/>
    <m/>
  </r>
  <r>
    <n v="64"/>
    <n v="27"/>
    <s v="I.atropurpurea"/>
    <x v="1"/>
    <d v="2023-02-23T00:00:00"/>
    <x v="35"/>
    <n v="1"/>
    <s v="KUR_147.1"/>
    <n v="78.3"/>
    <n v="67.400000000000006"/>
    <n v="1.161721068249258"/>
    <n v="5277.42"/>
    <n v="52.7742"/>
    <n v="25.6"/>
    <n v="13.9"/>
    <n v="6.3"/>
    <n v="147"/>
    <n v="2"/>
    <n v="2"/>
    <n v="0"/>
    <n v="0"/>
    <n v="0"/>
    <n v="0"/>
    <n v="0"/>
    <n v="0"/>
    <m/>
    <n v="0"/>
    <n v="0"/>
    <n v="0"/>
    <m/>
  </r>
  <r>
    <n v="65"/>
    <n v="28"/>
    <s v="I.atropurpurea"/>
    <x v="1"/>
    <d v="2023-02-23T00:00:00"/>
    <x v="35"/>
    <n v="2"/>
    <s v="KUR_147.2"/>
    <n v="72.7"/>
    <n v="65.3"/>
    <n v="1.1133231240428791"/>
    <n v="4747.3100000000004"/>
    <n v="47.473099999999995"/>
    <n v="29.2"/>
    <n v="13.1"/>
    <n v="9.9"/>
    <n v="147"/>
    <m/>
    <m/>
    <m/>
    <m/>
    <m/>
    <m/>
    <n v="0"/>
    <n v="0"/>
    <m/>
    <n v="0"/>
    <n v="0"/>
    <m/>
    <m/>
  </r>
  <r>
    <n v="66"/>
    <n v="15"/>
    <s v="I.atropurpurea"/>
    <x v="1"/>
    <d v="2023-02-23T00:00:00"/>
    <x v="36"/>
    <n v="1"/>
    <s v="KUR_155.1"/>
    <n v="61.8"/>
    <n v="53.9"/>
    <n v="1.1465677179962894"/>
    <n v="3331.02"/>
    <n v="33.310199999999995"/>
    <n v="27.3"/>
    <n v="13.9"/>
    <n v="8.5"/>
    <n v="155"/>
    <n v="3"/>
    <n v="2"/>
    <n v="1"/>
    <n v="0"/>
    <n v="0"/>
    <n v="0"/>
    <n v="0"/>
    <n v="0"/>
    <m/>
    <n v="0"/>
    <n v="0"/>
    <n v="0"/>
    <m/>
  </r>
  <r>
    <n v="67"/>
    <n v="16"/>
    <s v="I.atropurpurea"/>
    <x v="1"/>
    <d v="2023-02-23T00:00:00"/>
    <x v="36"/>
    <n v="2"/>
    <s v="KUR_155.2"/>
    <n v="59.3"/>
    <n v="55.5"/>
    <n v="1.0684684684684684"/>
    <n v="3291.1499999999996"/>
    <n v="32.911499999999997"/>
    <n v="25"/>
    <n v="14.8"/>
    <n v="7.6"/>
    <n v="155"/>
    <m/>
    <m/>
    <m/>
    <m/>
    <m/>
    <m/>
    <n v="0"/>
    <n v="0"/>
    <m/>
    <n v="0"/>
    <n v="0"/>
    <m/>
    <m/>
  </r>
  <r>
    <n v="68"/>
    <n v="53"/>
    <s v="I.atropurpurea"/>
    <x v="1"/>
    <d v="2023-03-01T00:00:00"/>
    <x v="37"/>
    <n v="1"/>
    <s v="KUR_159.1"/>
    <n v="49.7"/>
    <n v="48.3"/>
    <n v="1.0289855072463769"/>
    <n v="2400.5100000000002"/>
    <n v="24.005100000000002"/>
    <n v="24.5"/>
    <n v="9.1999999999999993"/>
    <n v="8.8000000000000007"/>
    <n v="159"/>
    <n v="14"/>
    <n v="9"/>
    <n v="5"/>
    <n v="0"/>
    <n v="0"/>
    <n v="0"/>
    <n v="0"/>
    <n v="0"/>
    <m/>
    <n v="0"/>
    <n v="0"/>
    <n v="0"/>
    <m/>
  </r>
  <r>
    <n v="69"/>
    <n v="76"/>
    <s v="I.atropurpurea"/>
    <x v="1"/>
    <d v="2023-03-08T00:00:00"/>
    <x v="37"/>
    <n v="2"/>
    <s v="KUR_159.2"/>
    <n v="46.3"/>
    <n v="43.5"/>
    <n v="1.0643678160919539"/>
    <n v="2014.05"/>
    <n v="20.140499999999999"/>
    <n v="21.8"/>
    <n v="11.2"/>
    <n v="8.4"/>
    <n v="159"/>
    <m/>
    <m/>
    <m/>
    <m/>
    <m/>
    <m/>
    <n v="0"/>
    <n v="0"/>
    <m/>
    <n v="0"/>
    <n v="0"/>
    <m/>
    <m/>
  </r>
  <r>
    <n v="70"/>
    <n v="77"/>
    <s v="I.atropurpurea"/>
    <x v="1"/>
    <d v="2023-03-08T00:00:00"/>
    <x v="37"/>
    <n v="3"/>
    <s v="KUR_159.3"/>
    <n v="42"/>
    <n v="41.9"/>
    <n v="1.0023866348448687"/>
    <n v="1759.8"/>
    <n v="17.597999999999999"/>
    <n v="21.3"/>
    <n v="10.7"/>
    <n v="7.1"/>
    <n v="159"/>
    <m/>
    <m/>
    <m/>
    <m/>
    <m/>
    <m/>
    <n v="0"/>
    <n v="0"/>
    <m/>
    <n v="0"/>
    <n v="0"/>
    <m/>
    <m/>
  </r>
  <r>
    <n v="71"/>
    <n v="78"/>
    <s v="I.atropurpurea"/>
    <x v="1"/>
    <d v="2023-03-08T00:00:00"/>
    <x v="37"/>
    <n v="4"/>
    <s v="KUR_159.4"/>
    <n v="44.1"/>
    <n v="41.4"/>
    <n v="1.0652173913043479"/>
    <n v="1825.74"/>
    <n v="18.257400000000001"/>
    <n v="21.6"/>
    <n v="10.4"/>
    <n v="7.1"/>
    <n v="159"/>
    <m/>
    <m/>
    <m/>
    <m/>
    <m/>
    <m/>
    <s v="NA"/>
    <s v="NA"/>
    <m/>
    <s v="NA"/>
    <s v="NA"/>
    <m/>
    <m/>
  </r>
  <r>
    <n v="72"/>
    <n v="79"/>
    <s v="I.atropurpurea"/>
    <x v="1"/>
    <d v="2023-03-08T00:00:00"/>
    <x v="37"/>
    <n v="5"/>
    <s v="KUR_159.5"/>
    <n v="51.4"/>
    <n v="46.3"/>
    <n v="1.1101511879049677"/>
    <n v="2379.8199999999997"/>
    <n v="23.798199999999998"/>
    <n v="22"/>
    <n v="12.2"/>
    <n v="7.7"/>
    <n v="159"/>
    <m/>
    <m/>
    <m/>
    <m/>
    <m/>
    <m/>
    <n v="0"/>
    <n v="0"/>
    <m/>
    <n v="0"/>
    <n v="0"/>
    <m/>
    <m/>
  </r>
  <r>
    <n v="73"/>
    <n v="80"/>
    <s v="I.atropurpurea"/>
    <x v="1"/>
    <d v="2023-03-08T00:00:00"/>
    <x v="37"/>
    <n v="6"/>
    <s v="KUR_159.6"/>
    <n v="44.1"/>
    <n v="42.4"/>
    <n v="1.0400943396226416"/>
    <n v="1869.84"/>
    <n v="18.698400000000003"/>
    <m/>
    <m/>
    <m/>
    <n v="159"/>
    <m/>
    <m/>
    <m/>
    <m/>
    <m/>
    <m/>
    <n v="0"/>
    <n v="0"/>
    <m/>
    <n v="0"/>
    <n v="0"/>
    <m/>
    <m/>
  </r>
  <r>
    <n v="74"/>
    <n v="81"/>
    <s v="I.atropurpurea"/>
    <x v="1"/>
    <d v="2023-03-08T00:00:00"/>
    <x v="37"/>
    <n v="7"/>
    <s v="KUR_159.7"/>
    <n v="39.700000000000003"/>
    <n v="37.700000000000003"/>
    <n v="1.0530503978779842"/>
    <n v="1496.6900000000003"/>
    <n v="14.966900000000003"/>
    <n v="19"/>
    <n v="11.2"/>
    <n v="5.7"/>
    <n v="159"/>
    <m/>
    <m/>
    <m/>
    <m/>
    <m/>
    <m/>
    <n v="0"/>
    <n v="0"/>
    <m/>
    <n v="0"/>
    <n v="0"/>
    <m/>
    <m/>
  </r>
  <r>
    <n v="75"/>
    <n v="82"/>
    <s v="I.atropurpurea"/>
    <x v="1"/>
    <d v="2023-03-08T00:00:00"/>
    <x v="37"/>
    <n v="8"/>
    <s v="KUR_159.8"/>
    <n v="45"/>
    <n v="41.7"/>
    <n v="1.079136690647482"/>
    <n v="1876.5000000000002"/>
    <n v="18.765000000000001"/>
    <m/>
    <m/>
    <m/>
    <n v="159"/>
    <m/>
    <m/>
    <m/>
    <m/>
    <m/>
    <m/>
    <n v="0"/>
    <n v="0"/>
    <m/>
    <n v="0"/>
    <n v="0"/>
    <m/>
    <m/>
  </r>
  <r>
    <n v="76"/>
    <n v="83"/>
    <s v="I.atropurpurea"/>
    <x v="1"/>
    <d v="2023-03-08T00:00:00"/>
    <x v="37"/>
    <n v="9"/>
    <s v="KUR_159.9"/>
    <n v="45"/>
    <n v="43.2"/>
    <n v="1.0416666666666665"/>
    <n v="1944.0000000000002"/>
    <n v="19.440000000000001"/>
    <m/>
    <m/>
    <m/>
    <n v="159"/>
    <m/>
    <m/>
    <m/>
    <m/>
    <m/>
    <m/>
    <n v="0"/>
    <n v="0"/>
    <m/>
    <n v="0"/>
    <n v="0"/>
    <m/>
    <m/>
  </r>
  <r>
    <n v="77"/>
    <n v="68"/>
    <s v="I.atropurpurea"/>
    <x v="1"/>
    <d v="2023-03-08T00:00:00"/>
    <x v="19"/>
    <n v="1"/>
    <s v="KUR_162.1"/>
    <n v="63.9"/>
    <n v="56"/>
    <n v="1.1410714285714285"/>
    <n v="3578.4"/>
    <n v="35.783999999999999"/>
    <n v="25.9"/>
    <n v="12.6"/>
    <n v="7.5"/>
    <n v="162"/>
    <n v="2"/>
    <n v="2"/>
    <n v="0"/>
    <s v="NA"/>
    <n v="0"/>
    <s v="NA"/>
    <n v="0"/>
    <n v="0"/>
    <m/>
    <n v="0"/>
    <n v="0"/>
    <s v="NA"/>
    <m/>
  </r>
  <r>
    <n v="78"/>
    <n v="69"/>
    <s v="I.atropurpurea"/>
    <x v="1"/>
    <d v="2023-03-08T00:00:00"/>
    <x v="19"/>
    <n v="2"/>
    <s v="KUR_162.2"/>
    <n v="66.2"/>
    <n v="61.7"/>
    <n v="1.072933549432739"/>
    <n v="4084.5400000000004"/>
    <n v="40.845399999999998"/>
    <n v="25.3"/>
    <n v="11.1"/>
    <n v="5.9"/>
    <n v="162"/>
    <m/>
    <m/>
    <m/>
    <m/>
    <m/>
    <m/>
    <s v="NA"/>
    <s v="NA"/>
    <m/>
    <s v="NA"/>
    <s v="NA"/>
    <m/>
    <m/>
  </r>
  <r>
    <n v="79"/>
    <n v="52"/>
    <s v="I.atropurpurea"/>
    <x v="1"/>
    <d v="2023-03-01T00:00:00"/>
    <x v="38"/>
    <n v="1"/>
    <s v="KUR_163.1"/>
    <n v="59.7"/>
    <n v="56.3"/>
    <n v="1.0603907637655419"/>
    <n v="3361.11"/>
    <n v="33.6111"/>
    <n v="28.5"/>
    <n v="14"/>
    <n v="6.7"/>
    <n v="163"/>
    <n v="1"/>
    <n v="1"/>
    <n v="0"/>
    <n v="0"/>
    <n v="0"/>
    <n v="0"/>
    <n v="0"/>
    <n v="0"/>
    <m/>
    <n v="0"/>
    <n v="0"/>
    <n v="0"/>
    <m/>
  </r>
  <r>
    <n v="80"/>
    <n v="60"/>
    <s v="I.atropurpurea"/>
    <x v="1"/>
    <d v="2023-03-01T00:00:00"/>
    <x v="20"/>
    <n v="1"/>
    <s v="KUR_165.1"/>
    <n v="64.8"/>
    <n v="57.4"/>
    <n v="1.1289198606271778"/>
    <n v="3719.5199999999995"/>
    <n v="37.1952"/>
    <n v="28"/>
    <n v="9.8000000000000007"/>
    <n v="9.8000000000000007"/>
    <n v="165"/>
    <n v="1"/>
    <n v="1"/>
    <n v="0"/>
    <n v="0"/>
    <n v="0"/>
    <n v="0"/>
    <n v="0"/>
    <n v="0"/>
    <m/>
    <n v="0"/>
    <n v="0"/>
    <n v="0"/>
    <m/>
  </r>
  <r>
    <n v="81"/>
    <n v="54"/>
    <s v="I.atropurpurea"/>
    <x v="1"/>
    <d v="2023-03-01T00:00:00"/>
    <x v="39"/>
    <n v="1"/>
    <s v="KUR_169.1"/>
    <n v="66.2"/>
    <n v="54"/>
    <n v="1.2259259259259261"/>
    <n v="3574.8"/>
    <n v="35.748000000000005"/>
    <n v="29.3"/>
    <n v="11.5"/>
    <n v="9.9"/>
    <n v="169"/>
    <n v="3"/>
    <n v="1"/>
    <n v="2"/>
    <n v="0"/>
    <n v="0"/>
    <n v="0"/>
    <n v="0"/>
    <n v="0"/>
    <m/>
    <n v="0"/>
    <n v="0"/>
    <n v="0"/>
    <m/>
  </r>
  <r>
    <n v="82"/>
    <n v="2"/>
    <s v="I.atropurpurea"/>
    <x v="1"/>
    <d v="2023-02-14T00:00:00"/>
    <x v="40"/>
    <n v="1"/>
    <s v="KUR_170.1"/>
    <n v="65.5"/>
    <n v="60"/>
    <n v="1.0916666666666666"/>
    <n v="3930"/>
    <n v="39.299999999999997"/>
    <n v="31.5"/>
    <n v="12.1"/>
    <n v="8.6"/>
    <n v="170"/>
    <n v="1"/>
    <n v="1"/>
    <n v="0"/>
    <s v="NA"/>
    <n v="0"/>
    <s v="NA"/>
    <s v="NA"/>
    <s v="NA"/>
    <m/>
    <s v="NA"/>
    <s v="NA"/>
    <s v="NA"/>
    <m/>
  </r>
  <r>
    <n v="83"/>
    <n v="57"/>
    <s v="I.atropurpurea"/>
    <x v="1"/>
    <d v="2023-03-01T00:00:00"/>
    <x v="41"/>
    <n v="1"/>
    <s v="KUR_172.1"/>
    <n v="92.7"/>
    <n v="71.3"/>
    <n v="1.3001402524544181"/>
    <n v="6609.51"/>
    <n v="66.095100000000002"/>
    <n v="32.6"/>
    <n v="16.100000000000001"/>
    <n v="7.9"/>
    <n v="172"/>
    <n v="1"/>
    <n v="1"/>
    <n v="0"/>
    <s v="NA"/>
    <n v="0"/>
    <s v="NA"/>
    <s v="NA"/>
    <s v="NA"/>
    <m/>
    <s v="NA"/>
    <s v="NA"/>
    <s v="NA"/>
    <m/>
  </r>
  <r>
    <n v="84"/>
    <n v="64"/>
    <s v="I.atropurpurea"/>
    <x v="1"/>
    <d v="2023-03-01T00:00:00"/>
    <x v="42"/>
    <n v="1"/>
    <s v="KUR_177.1"/>
    <n v="73.099999999999994"/>
    <n v="62.1"/>
    <n v="1.1771336553945249"/>
    <n v="4539.5099999999993"/>
    <n v="45.395099999999999"/>
    <n v="27.4"/>
    <n v="14.3"/>
    <n v="8.3000000000000007"/>
    <n v="177"/>
    <n v="5"/>
    <n v="2"/>
    <n v="3"/>
    <n v="0"/>
    <n v="0"/>
    <n v="0"/>
    <n v="0"/>
    <n v="0"/>
    <m/>
    <n v="0"/>
    <n v="0"/>
    <n v="0"/>
    <m/>
  </r>
  <r>
    <n v="85"/>
    <n v="65"/>
    <s v="I.atropurpurea"/>
    <x v="1"/>
    <d v="2023-03-01T00:00:00"/>
    <x v="42"/>
    <n v="2"/>
    <s v="KUR_177.2"/>
    <n v="71.5"/>
    <n v="62.8"/>
    <n v="1.1385350318471339"/>
    <n v="4490.2"/>
    <n v="44.902000000000001"/>
    <n v="29.5"/>
    <n v="11.6"/>
    <n v="10.4"/>
    <n v="177"/>
    <m/>
    <m/>
    <m/>
    <m/>
    <m/>
    <m/>
    <n v="0"/>
    <n v="0"/>
    <m/>
    <n v="0"/>
    <n v="0"/>
    <m/>
    <m/>
  </r>
  <r>
    <n v="86"/>
    <n v="19"/>
    <s v="I.atropurpurea"/>
    <x v="1"/>
    <d v="2023-02-23T00:00:00"/>
    <x v="43"/>
    <n v="1"/>
    <s v="KUR_179.1"/>
    <n v="61.1"/>
    <n v="53.6"/>
    <n v="1.1399253731343284"/>
    <n v="3274.96"/>
    <n v="32.749600000000001"/>
    <n v="24.4"/>
    <n v="11.6"/>
    <n v="9.1999999999999993"/>
    <n v="179"/>
    <n v="6"/>
    <n v="2"/>
    <n v="4"/>
    <n v="0"/>
    <n v="0"/>
    <n v="0"/>
    <n v="0"/>
    <n v="0"/>
    <m/>
    <n v="0"/>
    <n v="0"/>
    <n v="0"/>
    <m/>
  </r>
  <r>
    <n v="87"/>
    <n v="55"/>
    <s v="I.atropurpurea"/>
    <x v="1"/>
    <d v="2023-03-01T00:00:00"/>
    <x v="43"/>
    <n v="2"/>
    <s v="KUR_179.2"/>
    <n v="65.7"/>
    <n v="58.5"/>
    <n v="1.1230769230769231"/>
    <n v="3843.4500000000003"/>
    <n v="38.4345"/>
    <m/>
    <m/>
    <m/>
    <n v="179"/>
    <m/>
    <m/>
    <m/>
    <m/>
    <m/>
    <m/>
    <n v="0"/>
    <n v="0"/>
    <m/>
    <n v="0"/>
    <n v="0"/>
    <m/>
    <m/>
  </r>
  <r>
    <n v="88"/>
    <n v="1"/>
    <s v="I.atropurpurea"/>
    <x v="1"/>
    <d v="2023-02-14T00:00:00"/>
    <x v="44"/>
    <n v="1"/>
    <s v="KUR_183.1"/>
    <n v="63.1"/>
    <n v="58.1"/>
    <n v="1.0860585197934596"/>
    <n v="3666.11"/>
    <n v="36.661100000000005"/>
    <n v="26.9"/>
    <n v="11.8"/>
    <n v="7.6"/>
    <n v="183"/>
    <n v="4"/>
    <n v="2"/>
    <n v="2"/>
    <s v="NA"/>
    <n v="0"/>
    <s v="NA"/>
    <n v="0"/>
    <n v="0"/>
    <m/>
    <n v="0"/>
    <n v="0"/>
    <s v="NA"/>
    <m/>
  </r>
  <r>
    <n v="89"/>
    <n v="112"/>
    <s v="I.atropurpurea"/>
    <x v="1"/>
    <d v="2023-03-13T00:00:00"/>
    <x v="44"/>
    <n v="2"/>
    <s v="KUR_183.2"/>
    <n v="62.6"/>
    <n v="53.3"/>
    <n v="1.1744840525328331"/>
    <n v="3336.58"/>
    <n v="33.3658"/>
    <n v="28"/>
    <n v="11.3"/>
    <n v="8.9"/>
    <n v="183"/>
    <m/>
    <m/>
    <m/>
    <m/>
    <m/>
    <m/>
    <s v="NA"/>
    <s v="NA"/>
    <m/>
    <s v="NA"/>
    <s v="NA"/>
    <m/>
    <m/>
  </r>
  <r>
    <n v="90"/>
    <n v="3"/>
    <s v="I.atropurpurea"/>
    <x v="1"/>
    <d v="2023-02-14T00:00:00"/>
    <x v="45"/>
    <n v="1"/>
    <s v="KUR_184.1"/>
    <n v="85.35"/>
    <n v="65.900000000000006"/>
    <n v="1.2951441578148708"/>
    <n v="5624.5650000000005"/>
    <n v="56.245650000000005"/>
    <n v="25.1"/>
    <n v="9.6"/>
    <n v="8.6"/>
    <n v="184"/>
    <n v="14"/>
    <n v="6"/>
    <n v="8"/>
    <n v="0"/>
    <n v="0"/>
    <n v="0"/>
    <n v="0"/>
    <n v="0"/>
    <m/>
    <n v="0"/>
    <n v="0"/>
    <n v="0"/>
    <m/>
  </r>
  <r>
    <n v="91"/>
    <n v="4"/>
    <s v="I.atropurpurea"/>
    <x v="1"/>
    <d v="2023-02-14T00:00:00"/>
    <x v="45"/>
    <n v="2"/>
    <s v="KUR_184.2"/>
    <n v="57.7"/>
    <n v="67.8"/>
    <n v="0.85103244837758119"/>
    <n v="3912.06"/>
    <n v="39.120599999999996"/>
    <n v="23.9"/>
    <n v="10"/>
    <n v="3.5"/>
    <n v="184"/>
    <m/>
    <m/>
    <m/>
    <m/>
    <m/>
    <m/>
    <n v="0"/>
    <n v="0"/>
    <m/>
    <n v="0"/>
    <n v="0"/>
    <m/>
    <m/>
  </r>
  <r>
    <n v="92"/>
    <n v="61"/>
    <s v="I.atropurpurea"/>
    <x v="1"/>
    <d v="2023-03-01T00:00:00"/>
    <x v="45"/>
    <n v="3"/>
    <s v="KUR_184.3"/>
    <n v="64.3"/>
    <n v="58.2"/>
    <n v="1.1048109965635737"/>
    <n v="3742.26"/>
    <n v="37.422600000000003"/>
    <n v="23.7"/>
    <n v="10.4"/>
    <n v="7.3"/>
    <n v="184"/>
    <m/>
    <m/>
    <m/>
    <m/>
    <m/>
    <m/>
    <n v="0"/>
    <n v="0"/>
    <m/>
    <n v="0"/>
    <n v="0"/>
    <m/>
    <m/>
  </r>
  <r>
    <n v="93"/>
    <n v="62"/>
    <s v="I.atropurpurea"/>
    <x v="1"/>
    <d v="2023-03-01T00:00:00"/>
    <x v="45"/>
    <n v="4"/>
    <s v="KUR_184.4"/>
    <n v="56.6"/>
    <n v="57.6"/>
    <n v="0.98263888888888884"/>
    <n v="3260.1600000000003"/>
    <n v="32.601599999999998"/>
    <m/>
    <m/>
    <m/>
    <n v="184"/>
    <m/>
    <m/>
    <m/>
    <m/>
    <m/>
    <m/>
    <n v="0"/>
    <n v="0"/>
    <m/>
    <n v="0"/>
    <n v="0"/>
    <m/>
    <m/>
  </r>
  <r>
    <n v="94"/>
    <n v="63"/>
    <s v="I.atropurpurea"/>
    <x v="1"/>
    <d v="2023-03-01T00:00:00"/>
    <x v="45"/>
    <n v="5"/>
    <s v="KUR_184.5"/>
    <n v="66.099999999999994"/>
    <n v="58.2"/>
    <n v="1.13573883161512"/>
    <n v="3847.02"/>
    <n v="38.470199999999998"/>
    <m/>
    <m/>
    <m/>
    <n v="184"/>
    <m/>
    <m/>
    <m/>
    <m/>
    <m/>
    <m/>
    <n v="0"/>
    <n v="0"/>
    <m/>
    <n v="0"/>
    <n v="0"/>
    <m/>
    <m/>
  </r>
  <r>
    <n v="95"/>
    <n v="101"/>
    <s v="I.atropurpurea"/>
    <x v="1"/>
    <d v="2023-03-08T00:00:00"/>
    <x v="45"/>
    <n v="6"/>
    <s v="KUR_184.6"/>
    <n v="52.2"/>
    <n v="49.9"/>
    <n v="1.0460921843687376"/>
    <n v="2604.7800000000002"/>
    <n v="26.047800000000006"/>
    <n v="23.1"/>
    <n v="10"/>
    <n v="6"/>
    <n v="184"/>
    <m/>
    <m/>
    <m/>
    <m/>
    <m/>
    <m/>
    <n v="0"/>
    <n v="0"/>
    <m/>
    <n v="0"/>
    <n v="0"/>
    <m/>
    <m/>
  </r>
  <r>
    <n v="96"/>
    <n v="5"/>
    <s v="I.atropurpurea"/>
    <x v="1"/>
    <d v="2023-02-14T00:00:00"/>
    <x v="46"/>
    <n v="1"/>
    <s v="KUR_185.1"/>
    <n v="59.2"/>
    <n v="54.5"/>
    <n v="1.0862385321100918"/>
    <n v="3226.4"/>
    <n v="32.264000000000003"/>
    <n v="25.1"/>
    <n v="15.7"/>
    <n v="8.9"/>
    <n v="185"/>
    <n v="2"/>
    <n v="1"/>
    <n v="1"/>
    <n v="0"/>
    <n v="1"/>
    <n v="1"/>
    <n v="0"/>
    <n v="0"/>
    <m/>
    <n v="0"/>
    <n v="0"/>
    <n v="0.5"/>
    <m/>
  </r>
  <r>
    <n v="97"/>
    <n v="6"/>
    <s v="I.atropurpurea"/>
    <x v="1"/>
    <d v="2023-02-23T00:00:00"/>
    <x v="47"/>
    <n v="1"/>
    <s v="KUR_186.1"/>
    <n v="72.400000000000006"/>
    <n v="72.8"/>
    <n v="0.99450549450549464"/>
    <n v="5270.72"/>
    <n v="52.7072"/>
    <n v="28.4"/>
    <n v="15.2"/>
    <n v="9.9"/>
    <n v="186"/>
    <n v="6"/>
    <n v="1"/>
    <n v="5"/>
    <n v="0"/>
    <n v="0"/>
    <n v="0"/>
    <n v="0"/>
    <n v="0"/>
    <m/>
    <n v="0"/>
    <n v="0"/>
    <n v="0"/>
    <m/>
  </r>
  <r>
    <n v="98"/>
    <n v="8"/>
    <s v="I.atropurpurea"/>
    <x v="1"/>
    <d v="2023-02-23T00:00:00"/>
    <x v="48"/>
    <n v="1"/>
    <s v="KUR_187.1"/>
    <n v="73.7"/>
    <n v="69"/>
    <n v="1.0681159420289856"/>
    <n v="5085.3"/>
    <n v="50.853000000000002"/>
    <n v="26.4"/>
    <n v="13.3"/>
    <n v="8.8000000000000007"/>
    <n v="187"/>
    <n v="8"/>
    <n v="4"/>
    <n v="4"/>
    <n v="0"/>
    <n v="0"/>
    <n v="0"/>
    <n v="0"/>
    <n v="0"/>
    <m/>
    <n v="0"/>
    <n v="0"/>
    <n v="0"/>
    <m/>
  </r>
  <r>
    <n v="99"/>
    <n v="9"/>
    <s v="I.atropurpurea"/>
    <x v="1"/>
    <d v="2023-02-23T00:00:00"/>
    <x v="48"/>
    <n v="2"/>
    <s v="KUR_187.2"/>
    <n v="69"/>
    <n v="57.5"/>
    <n v="1.2"/>
    <n v="3967.5"/>
    <n v="39.675000000000004"/>
    <m/>
    <m/>
    <m/>
    <n v="187"/>
    <m/>
    <m/>
    <m/>
    <m/>
    <m/>
    <m/>
    <n v="0"/>
    <n v="0"/>
    <m/>
    <n v="0"/>
    <n v="0"/>
    <m/>
    <m/>
  </r>
  <r>
    <n v="100"/>
    <n v="10"/>
    <s v="I.atropurpurea"/>
    <x v="1"/>
    <d v="2023-02-23T00:00:00"/>
    <x v="48"/>
    <n v="3"/>
    <s v="KUR_187.3"/>
    <n v="66.7"/>
    <n v="67.599999999999994"/>
    <n v="0.98668639053254448"/>
    <n v="4508.92"/>
    <n v="45.089199999999998"/>
    <m/>
    <m/>
    <m/>
    <n v="187"/>
    <m/>
    <m/>
    <m/>
    <m/>
    <m/>
    <m/>
    <n v="0"/>
    <n v="0"/>
    <m/>
    <n v="0"/>
    <n v="0"/>
    <m/>
    <m/>
  </r>
  <r>
    <n v="101"/>
    <n v="43"/>
    <s v="I.atropurpurea"/>
    <x v="1"/>
    <d v="2023-03-01T00:00:00"/>
    <x v="48"/>
    <n v="4"/>
    <s v="KUR_187.4"/>
    <n v="70.5"/>
    <n v="53.7"/>
    <n v="1.3128491620111731"/>
    <n v="3785.8500000000004"/>
    <n v="37.858499999999999"/>
    <n v="30"/>
    <n v="10"/>
    <n v="9.1"/>
    <n v="187"/>
    <m/>
    <m/>
    <m/>
    <m/>
    <m/>
    <m/>
    <n v="0"/>
    <n v="0"/>
    <m/>
    <n v="0"/>
    <n v="0"/>
    <m/>
    <m/>
  </r>
  <r>
    <n v="102"/>
    <n v="11"/>
    <s v="I.atropurpurea"/>
    <x v="1"/>
    <d v="2023-02-23T00:00:00"/>
    <x v="49"/>
    <n v="1"/>
    <s v="KUR_188.1"/>
    <n v="57.8"/>
    <n v="52"/>
    <n v="1.1115384615384616"/>
    <n v="3005.6"/>
    <n v="30.055999999999997"/>
    <n v="23.6"/>
    <n v="14.2"/>
    <n v="5.7"/>
    <n v="188"/>
    <n v="9"/>
    <n v="2"/>
    <n v="7"/>
    <n v="1"/>
    <n v="0"/>
    <n v="1"/>
    <n v="1"/>
    <n v="27"/>
    <m/>
    <n v="532"/>
    <n v="19.703703703703702"/>
    <n v="0.1111111111111111"/>
    <m/>
  </r>
  <r>
    <n v="103"/>
    <n v="50"/>
    <s v="I.atropurpurea"/>
    <x v="1"/>
    <d v="2023-03-01T00:00:00"/>
    <x v="49"/>
    <n v="2"/>
    <s v="KUR_188.2"/>
    <n v="67.8"/>
    <n v="68"/>
    <n v="0.99705882352941178"/>
    <n v="4610.3999999999996"/>
    <n v="46.103999999999992"/>
    <n v="29.6"/>
    <n v="14.5"/>
    <n v="6.5"/>
    <n v="188"/>
    <m/>
    <m/>
    <m/>
    <m/>
    <m/>
    <m/>
    <n v="0"/>
    <n v="0"/>
    <m/>
    <n v="0"/>
    <n v="0"/>
    <m/>
    <m/>
  </r>
  <r>
    <n v="104"/>
    <n v="12"/>
    <s v="I.atropurpurea"/>
    <x v="1"/>
    <d v="2023-02-23T00:00:00"/>
    <x v="50"/>
    <n v="1"/>
    <s v="KUR_189.1"/>
    <n v="65.8"/>
    <n v="59.3"/>
    <n v="1.1096121416526139"/>
    <n v="3901.9399999999996"/>
    <n v="39.019399999999997"/>
    <n v="23"/>
    <n v="10.1"/>
    <n v="6.9"/>
    <n v="189"/>
    <n v="5"/>
    <n v="5"/>
    <n v="0"/>
    <n v="2"/>
    <n v="0"/>
    <n v="2"/>
    <n v="0"/>
    <n v="0"/>
    <m/>
    <n v="0"/>
    <n v="0"/>
    <n v="0.4"/>
    <m/>
  </r>
  <r>
    <n v="105"/>
    <n v="13"/>
    <s v="I.atropurpurea"/>
    <x v="1"/>
    <d v="2023-02-23T00:00:00"/>
    <x v="50"/>
    <n v="2"/>
    <s v="KUR_189.2"/>
    <n v="62"/>
    <n v="51.6"/>
    <n v="1.2015503875968991"/>
    <n v="3199.2000000000003"/>
    <n v="31.992000000000001"/>
    <n v="22.4"/>
    <n v="11.2"/>
    <n v="6.3"/>
    <n v="189"/>
    <m/>
    <m/>
    <m/>
    <m/>
    <m/>
    <m/>
    <n v="1"/>
    <n v="6"/>
    <m/>
    <n v="147.4"/>
    <n v="24.566666666666666"/>
    <m/>
    <m/>
  </r>
  <r>
    <n v="106"/>
    <n v="14"/>
    <s v="I.atropurpurea"/>
    <x v="1"/>
    <d v="2023-02-23T00:00:00"/>
    <x v="50"/>
    <n v="3"/>
    <s v="KUR_189.3"/>
    <n v="61.2"/>
    <n v="52.8"/>
    <n v="1.1590909090909092"/>
    <n v="3231.36"/>
    <n v="32.313599999999994"/>
    <n v="23.6"/>
    <n v="11.3"/>
    <n v="8"/>
    <n v="189"/>
    <m/>
    <m/>
    <m/>
    <m/>
    <m/>
    <m/>
    <n v="1"/>
    <n v="7"/>
    <m/>
    <n v="205.3"/>
    <n v="29.328571428571429"/>
    <m/>
    <m/>
  </r>
  <r>
    <n v="107"/>
    <n v="33"/>
    <s v="I.atropurpurea"/>
    <x v="1"/>
    <d v="2023-03-01T00:00:00"/>
    <x v="50"/>
    <n v="4"/>
    <s v="KUR_189.4"/>
    <n v="54.1"/>
    <n v="51"/>
    <n v="1.0607843137254902"/>
    <n v="2759.1"/>
    <n v="27.590999999999998"/>
    <n v="23.6"/>
    <n v="14"/>
    <n v="7.2"/>
    <n v="189"/>
    <m/>
    <m/>
    <m/>
    <m/>
    <m/>
    <m/>
    <n v="0"/>
    <n v="0"/>
    <m/>
    <n v="0"/>
    <n v="0"/>
    <m/>
    <m/>
  </r>
  <r>
    <n v="108"/>
    <n v="34"/>
    <s v="I.atropurpurea"/>
    <x v="1"/>
    <d v="2023-03-01T00:00:00"/>
    <x v="50"/>
    <n v="5"/>
    <s v="KUR_189.5"/>
    <n v="57.5"/>
    <n v="47.5"/>
    <n v="1.2105263157894737"/>
    <n v="2731.25"/>
    <n v="27.3125"/>
    <m/>
    <m/>
    <m/>
    <n v="189"/>
    <m/>
    <m/>
    <m/>
    <m/>
    <m/>
    <m/>
    <n v="0"/>
    <n v="0"/>
    <m/>
    <n v="0"/>
    <n v="0"/>
    <m/>
    <m/>
  </r>
  <r>
    <n v="109"/>
    <n v="17"/>
    <s v="I.atropurpurea"/>
    <x v="1"/>
    <d v="2023-02-23T00:00:00"/>
    <x v="51"/>
    <n v="1"/>
    <s v="KUR_190.1"/>
    <n v="67.5"/>
    <n v="55.3"/>
    <n v="1.2206148282097651"/>
    <n v="3732.75"/>
    <n v="37.327499999999993"/>
    <n v="27.2"/>
    <n v="9.8000000000000007"/>
    <n v="7.7"/>
    <n v="190"/>
    <n v="4"/>
    <n v="3"/>
    <n v="1"/>
    <n v="1"/>
    <n v="0"/>
    <n v="1"/>
    <n v="0"/>
    <n v="0"/>
    <m/>
    <n v="0"/>
    <n v="0"/>
    <n v="0.25"/>
    <m/>
  </r>
  <r>
    <n v="110"/>
    <n v="18"/>
    <s v="I.atropurpurea"/>
    <x v="1"/>
    <d v="2023-02-23T00:00:00"/>
    <x v="51"/>
    <n v="2"/>
    <s v="KUR_190.2"/>
    <n v="62"/>
    <n v="50.6"/>
    <n v="1.2252964426877471"/>
    <n v="3137.2000000000003"/>
    <n v="31.372000000000003"/>
    <m/>
    <m/>
    <m/>
    <n v="190"/>
    <m/>
    <m/>
    <m/>
    <m/>
    <m/>
    <m/>
    <n v="1"/>
    <n v="34"/>
    <m/>
    <n v="866.7"/>
    <n v="25.491176470588236"/>
    <m/>
    <m/>
  </r>
  <r>
    <n v="111"/>
    <n v="56"/>
    <s v="I.atropurpurea"/>
    <x v="1"/>
    <d v="2023-03-01T00:00:00"/>
    <x v="51"/>
    <n v="3"/>
    <s v="KUR_190.3"/>
    <n v="62.6"/>
    <n v="55.3"/>
    <n v="1.1320072332730562"/>
    <n v="3461.7799999999997"/>
    <n v="34.617799999999995"/>
    <n v="27.2"/>
    <n v="9.3000000000000007"/>
    <n v="7.6"/>
    <n v="190"/>
    <m/>
    <m/>
    <m/>
    <m/>
    <m/>
    <m/>
    <n v="0"/>
    <n v="0"/>
    <m/>
    <n v="0"/>
    <n v="0"/>
    <m/>
    <m/>
  </r>
  <r>
    <n v="112"/>
    <n v="20"/>
    <s v="I.atropurpurea"/>
    <x v="1"/>
    <d v="2023-02-23T00:00:00"/>
    <x v="52"/>
    <n v="1"/>
    <s v="KUR_191.1"/>
    <n v="55.9"/>
    <n v="59.3"/>
    <n v="0.94266441821247893"/>
    <n v="3314.87"/>
    <n v="33.148699999999998"/>
    <n v="25.6"/>
    <n v="10.199999999999999"/>
    <n v="6.9"/>
    <n v="191"/>
    <n v="6"/>
    <n v="5"/>
    <n v="1"/>
    <n v="1"/>
    <n v="0"/>
    <n v="1"/>
    <n v="0"/>
    <n v="0"/>
    <m/>
    <n v="0"/>
    <n v="0"/>
    <n v="0.16666666666666666"/>
    <m/>
  </r>
  <r>
    <n v="113"/>
    <n v="21"/>
    <s v="I.atropurpurea"/>
    <x v="1"/>
    <d v="2023-02-23T00:00:00"/>
    <x v="52"/>
    <n v="2"/>
    <s v="KUR_191.2"/>
    <n v="56.8"/>
    <n v="62.3"/>
    <n v="0.9117174959871589"/>
    <n v="3538.64"/>
    <n v="35.386399999999995"/>
    <n v="26.4"/>
    <n v="8.8000000000000007"/>
    <n v="7"/>
    <n v="191"/>
    <m/>
    <m/>
    <m/>
    <m/>
    <m/>
    <m/>
    <n v="0"/>
    <n v="0"/>
    <m/>
    <n v="0"/>
    <n v="0"/>
    <m/>
    <m/>
  </r>
  <r>
    <n v="114"/>
    <n v="22"/>
    <s v="I.atropurpurea"/>
    <x v="1"/>
    <d v="2023-02-23T00:00:00"/>
    <x v="52"/>
    <n v="3"/>
    <s v="KUR_191.3"/>
    <n v="69.099999999999994"/>
    <n v="56.7"/>
    <n v="1.2186948853615518"/>
    <n v="3917.97"/>
    <n v="39.179699999999997"/>
    <n v="29.9"/>
    <n v="9.3000000000000007"/>
    <n v="8.9"/>
    <n v="191"/>
    <m/>
    <m/>
    <m/>
    <m/>
    <m/>
    <m/>
    <n v="0"/>
    <n v="0"/>
    <m/>
    <n v="0"/>
    <n v="0"/>
    <m/>
    <m/>
  </r>
  <r>
    <n v="115"/>
    <n v="23"/>
    <s v="I.atropurpurea"/>
    <x v="1"/>
    <d v="2023-02-23T00:00:00"/>
    <x v="52"/>
    <n v="4"/>
    <s v="KUR_191.4"/>
    <n v="60.9"/>
    <n v="58.2"/>
    <n v="1.0463917525773194"/>
    <n v="3544.38"/>
    <n v="35.443800000000003"/>
    <m/>
    <m/>
    <m/>
    <n v="191"/>
    <m/>
    <m/>
    <m/>
    <m/>
    <m/>
    <m/>
    <n v="0"/>
    <n v="0"/>
    <m/>
    <n v="0"/>
    <n v="0"/>
    <m/>
    <m/>
  </r>
  <r>
    <n v="116"/>
    <n v="24"/>
    <s v="I.atropurpurea"/>
    <x v="1"/>
    <d v="2023-02-23T00:00:00"/>
    <x v="52"/>
    <n v="5"/>
    <s v="KUR_191.5"/>
    <n v="60.5"/>
    <n v="54.6"/>
    <n v="1.1080586080586081"/>
    <n v="3303.3"/>
    <n v="33.033000000000001"/>
    <m/>
    <m/>
    <m/>
    <n v="191"/>
    <m/>
    <m/>
    <m/>
    <m/>
    <m/>
    <m/>
    <n v="1"/>
    <n v="11"/>
    <m/>
    <n v="318.2"/>
    <n v="28.927272727272726"/>
    <m/>
    <m/>
  </r>
  <r>
    <n v="117"/>
    <n v="26"/>
    <s v="I.atropurpurea"/>
    <x v="1"/>
    <d v="2023-02-23T00:00:00"/>
    <x v="53"/>
    <n v="1"/>
    <s v="KUR_192.1"/>
    <n v="78.900000000000006"/>
    <n v="63.2"/>
    <n v="1.2484177215189873"/>
    <n v="4986.4800000000005"/>
    <n v="49.864800000000002"/>
    <n v="28.7"/>
    <n v="12.1"/>
    <n v="9.6"/>
    <n v="192"/>
    <n v="3"/>
    <n v="2"/>
    <n v="1"/>
    <n v="2"/>
    <n v="0"/>
    <n v="2"/>
    <n v="1"/>
    <n v="37"/>
    <m/>
    <n v="1446.6"/>
    <n v="39.097297297297295"/>
    <n v="0.66666666666666663"/>
    <m/>
  </r>
  <r>
    <n v="118"/>
    <n v="98"/>
    <s v="I.atropurpurea"/>
    <x v="1"/>
    <d v="2023-03-08T00:00:00"/>
    <x v="53"/>
    <n v="2"/>
    <s v="KUR_192.2"/>
    <n v="72.099999999999994"/>
    <n v="62"/>
    <n v="1.1629032258064516"/>
    <n v="4470.2"/>
    <n v="44.701999999999998"/>
    <n v="28.6"/>
    <n v="12.2"/>
    <n v="8"/>
    <n v="192"/>
    <m/>
    <m/>
    <m/>
    <m/>
    <m/>
    <m/>
    <n v="1"/>
    <n v="10"/>
    <m/>
    <n v="483.8"/>
    <n v="48.38"/>
    <m/>
    <m/>
  </r>
  <r>
    <n v="119"/>
    <n v="29"/>
    <s v="I.atropurpurea"/>
    <x v="1"/>
    <d v="2023-03-01T00:00:00"/>
    <x v="54"/>
    <n v="1"/>
    <s v="KUR_193.1"/>
    <n v="54.3"/>
    <n v="68.7"/>
    <n v="0.79039301310043664"/>
    <n v="3730.41"/>
    <n v="37.304099999999998"/>
    <n v="29.7"/>
    <n v="14.6"/>
    <n v="6.3"/>
    <n v="193"/>
    <n v="8"/>
    <n v="4"/>
    <n v="4"/>
    <s v="NA"/>
    <n v="0"/>
    <s v="NA"/>
    <s v="NA"/>
    <s v="NA"/>
    <m/>
    <s v="NA"/>
    <s v="NA"/>
    <s v="NA"/>
    <m/>
  </r>
  <r>
    <n v="120"/>
    <n v="30"/>
    <s v="I.atropurpurea"/>
    <x v="1"/>
    <d v="2023-03-01T00:00:00"/>
    <x v="54"/>
    <n v="2"/>
    <s v="KUR_193.2"/>
    <n v="60.3"/>
    <n v="58.5"/>
    <n v="1.0307692307692307"/>
    <n v="3527.5499999999997"/>
    <n v="35.275499999999994"/>
    <m/>
    <m/>
    <m/>
    <n v="193"/>
    <m/>
    <m/>
    <m/>
    <m/>
    <m/>
    <m/>
    <s v="NA"/>
    <s v="NA"/>
    <m/>
    <s v="NA"/>
    <s v="NA"/>
    <m/>
    <m/>
  </r>
  <r>
    <n v="121"/>
    <n v="31"/>
    <s v="I.atropurpurea"/>
    <x v="1"/>
    <d v="2023-03-01T00:00:00"/>
    <x v="54"/>
    <n v="3"/>
    <s v="KUR_193.3"/>
    <n v="65.099999999999994"/>
    <n v="54.7"/>
    <n v="1.1901279707495427"/>
    <n v="3560.97"/>
    <n v="35.609700000000004"/>
    <m/>
    <m/>
    <m/>
    <n v="193"/>
    <m/>
    <m/>
    <m/>
    <m/>
    <m/>
    <m/>
    <n v="0"/>
    <n v="0"/>
    <m/>
    <n v="0"/>
    <n v="0"/>
    <m/>
    <m/>
  </r>
  <r>
    <n v="122"/>
    <n v="32"/>
    <s v="I.atropurpurea"/>
    <x v="1"/>
    <d v="2023-03-01T00:00:00"/>
    <x v="54"/>
    <n v="4"/>
    <s v="KUR_193.4"/>
    <n v="80"/>
    <n v="75.5"/>
    <n v="1.0596026490066226"/>
    <n v="6040"/>
    <n v="60.4"/>
    <n v="29"/>
    <n v="15.7"/>
    <n v="7.4"/>
    <n v="193"/>
    <m/>
    <m/>
    <m/>
    <m/>
    <m/>
    <m/>
    <s v="NA"/>
    <s v="NA"/>
    <m/>
    <s v="NA"/>
    <s v="NA"/>
    <m/>
    <m/>
  </r>
  <r>
    <n v="123"/>
    <n v="35"/>
    <s v="I.atropurpurea"/>
    <x v="1"/>
    <d v="2023-03-01T00:00:00"/>
    <x v="55"/>
    <n v="1"/>
    <s v="KUR_194.1"/>
    <n v="72.599999999999994"/>
    <n v="64.900000000000006"/>
    <n v="1.1186440677966101"/>
    <n v="4711.74"/>
    <n v="47.117400000000004"/>
    <n v="25.7"/>
    <n v="13"/>
    <n v="7"/>
    <n v="194"/>
    <n v="4"/>
    <n v="3"/>
    <n v="1"/>
    <n v="0"/>
    <n v="0"/>
    <n v="0"/>
    <n v="0"/>
    <n v="0"/>
    <m/>
    <n v="0"/>
    <n v="0"/>
    <n v="0"/>
    <m/>
  </r>
  <r>
    <n v="124"/>
    <n v="36"/>
    <s v="I.atropurpurea"/>
    <x v="1"/>
    <d v="2023-03-01T00:00:00"/>
    <x v="55"/>
    <n v="2"/>
    <s v="KUR_194.2"/>
    <n v="75"/>
    <n v="69.5"/>
    <n v="1.079136690647482"/>
    <n v="5212.5"/>
    <n v="52.125"/>
    <n v="28.1"/>
    <n v="12.9"/>
    <n v="7.1"/>
    <n v="194"/>
    <m/>
    <m/>
    <m/>
    <m/>
    <m/>
    <m/>
    <n v="0"/>
    <n v="0"/>
    <m/>
    <n v="0"/>
    <n v="0"/>
    <m/>
    <m/>
  </r>
  <r>
    <n v="125"/>
    <n v="89"/>
    <s v="I.atropurpurea"/>
    <x v="1"/>
    <d v="2023-03-08T00:00:00"/>
    <x v="55"/>
    <n v="3"/>
    <s v="KUR_194.3"/>
    <n v="70.3"/>
    <n v="58.7"/>
    <n v="1.1976149914821124"/>
    <n v="4126.6099999999997"/>
    <n v="41.266099999999994"/>
    <n v="24.9"/>
    <n v="13.1"/>
    <n v="7.4"/>
    <n v="194"/>
    <m/>
    <m/>
    <m/>
    <m/>
    <m/>
    <m/>
    <n v="0"/>
    <n v="0"/>
    <m/>
    <n v="0"/>
    <n v="0"/>
    <m/>
    <m/>
  </r>
  <r>
    <n v="126"/>
    <n v="37"/>
    <s v="I.atropurpurea"/>
    <x v="1"/>
    <d v="2023-03-01T00:00:00"/>
    <x v="56"/>
    <n v="1"/>
    <s v="KUR_195.1"/>
    <n v="62.1"/>
    <n v="51.1"/>
    <n v="1.2152641878669277"/>
    <n v="3173.31"/>
    <n v="31.7331"/>
    <n v="28.3"/>
    <n v="10.8"/>
    <n v="9"/>
    <n v="195"/>
    <n v="9"/>
    <n v="6"/>
    <n v="3"/>
    <n v="1"/>
    <s v="NA"/>
    <s v="NA"/>
    <n v="0"/>
    <n v="0"/>
    <m/>
    <n v="0"/>
    <n v="0"/>
    <s v="NA"/>
    <m/>
  </r>
  <r>
    <n v="127"/>
    <n v="38"/>
    <s v="I.atropurpurea"/>
    <x v="1"/>
    <d v="2023-03-01T00:00:00"/>
    <x v="56"/>
    <n v="2"/>
    <s v="KUR_195.2"/>
    <n v="61.7"/>
    <n v="55.2"/>
    <n v="1.1177536231884058"/>
    <n v="3405.84"/>
    <n v="34.058400000000006"/>
    <n v="28.9"/>
    <n v="10.1"/>
    <n v="8.4"/>
    <n v="195"/>
    <m/>
    <m/>
    <m/>
    <m/>
    <m/>
    <m/>
    <n v="1"/>
    <n v="14"/>
    <m/>
    <n v="644.4"/>
    <n v="46.028571428571425"/>
    <m/>
    <m/>
  </r>
  <r>
    <n v="128"/>
    <n v="90"/>
    <s v="I.atropurpurea"/>
    <x v="1"/>
    <d v="2023-03-08T00:00:00"/>
    <x v="56"/>
    <n v="3"/>
    <s v="KUR_195.3"/>
    <n v="54"/>
    <n v="48.9"/>
    <n v="1.1042944785276074"/>
    <n v="2640.6"/>
    <n v="26.405999999999999"/>
    <n v="22.6"/>
    <n v="11.4"/>
    <n v="8.9"/>
    <n v="195"/>
    <m/>
    <m/>
    <m/>
    <m/>
    <m/>
    <m/>
    <s v="NA"/>
    <s v="NA"/>
    <m/>
    <s v="NA"/>
    <s v="NA"/>
    <m/>
    <m/>
  </r>
  <r>
    <n v="129"/>
    <n v="91"/>
    <s v="I.atropurpurea"/>
    <x v="1"/>
    <d v="2023-03-08T00:00:00"/>
    <x v="56"/>
    <n v="4"/>
    <s v="KUR_195.4"/>
    <n v="60.4"/>
    <n v="51.2"/>
    <n v="1.1796875"/>
    <n v="3092.48"/>
    <n v="30.924800000000001"/>
    <n v="26.1"/>
    <n v="10.199999999999999"/>
    <n v="8.5"/>
    <n v="195"/>
    <m/>
    <m/>
    <m/>
    <m/>
    <m/>
    <m/>
    <n v="0"/>
    <n v="0"/>
    <m/>
    <n v="0"/>
    <n v="0"/>
    <m/>
    <m/>
  </r>
  <r>
    <n v="130"/>
    <n v="92"/>
    <s v="I.atropurpurea"/>
    <x v="1"/>
    <d v="2023-03-08T00:00:00"/>
    <x v="56"/>
    <n v="5"/>
    <s v="KUR_195.5"/>
    <n v="61.3"/>
    <n v="56.3"/>
    <n v="1.088809946714032"/>
    <n v="3451.1899999999996"/>
    <n v="34.511899999999997"/>
    <n v="25.6"/>
    <n v="10.4"/>
    <n v="8"/>
    <n v="195"/>
    <m/>
    <m/>
    <m/>
    <m/>
    <m/>
    <m/>
    <n v="0"/>
    <n v="0"/>
    <m/>
    <n v="0"/>
    <n v="0"/>
    <m/>
    <m/>
  </r>
  <r>
    <n v="131"/>
    <n v="111"/>
    <s v="I.atropurpurea"/>
    <x v="1"/>
    <d v="2023-03-13T00:00:00"/>
    <x v="56"/>
    <n v="6"/>
    <s v="KUR_195.6"/>
    <n v="51.2"/>
    <n v="43.5"/>
    <n v="1.1770114942528735"/>
    <n v="2227.2000000000003"/>
    <n v="22.271999999999998"/>
    <n v="22.3"/>
    <n v="9.6999999999999993"/>
    <n v="8.3000000000000007"/>
    <n v="195"/>
    <m/>
    <m/>
    <m/>
    <m/>
    <m/>
    <m/>
    <n v="0"/>
    <n v="0"/>
    <m/>
    <n v="0"/>
    <n v="0"/>
    <m/>
    <m/>
  </r>
  <r>
    <n v="132"/>
    <n v="39"/>
    <s v="I.atropurpurea"/>
    <x v="1"/>
    <d v="2023-03-01T00:00:00"/>
    <x v="57"/>
    <n v="1"/>
    <s v="KUR_196.1"/>
    <n v="64.400000000000006"/>
    <n v="54.9"/>
    <n v="1.1730418943533698"/>
    <n v="3535.5600000000004"/>
    <n v="35.355600000000003"/>
    <n v="25.6"/>
    <n v="15.8"/>
    <n v="6.4"/>
    <n v="196"/>
    <n v="7"/>
    <n v="3"/>
    <n v="4"/>
    <n v="0"/>
    <n v="0"/>
    <n v="0"/>
    <n v="0"/>
    <n v="0"/>
    <m/>
    <n v="0"/>
    <n v="0"/>
    <n v="0"/>
    <m/>
  </r>
  <r>
    <n v="133"/>
    <n v="40"/>
    <s v="I.atropurpurea"/>
    <x v="1"/>
    <d v="2023-03-01T00:00:00"/>
    <x v="57"/>
    <n v="2"/>
    <s v="KUR_196.2"/>
    <n v="59.4"/>
    <n v="53.5"/>
    <n v="1.1102803738317757"/>
    <n v="3177.9"/>
    <n v="31.778999999999996"/>
    <n v="24.1"/>
    <n v="4.9000000000000004"/>
    <n v="7.5"/>
    <n v="196"/>
    <m/>
    <m/>
    <m/>
    <m/>
    <m/>
    <m/>
    <n v="0"/>
    <n v="0"/>
    <m/>
    <n v="0"/>
    <n v="0"/>
    <m/>
    <m/>
  </r>
  <r>
    <n v="134"/>
    <n v="41"/>
    <s v="I.atropurpurea"/>
    <x v="1"/>
    <d v="2023-03-01T00:00:00"/>
    <x v="57"/>
    <n v="3"/>
    <s v="KUR_196.3"/>
    <n v="51.6"/>
    <n v="49.4"/>
    <n v="1.0445344129554657"/>
    <n v="2549.04"/>
    <n v="25.490399999999998"/>
    <m/>
    <m/>
    <m/>
    <n v="196"/>
    <m/>
    <m/>
    <m/>
    <m/>
    <m/>
    <m/>
    <n v="0"/>
    <n v="0"/>
    <m/>
    <n v="0"/>
    <n v="0"/>
    <m/>
    <m/>
  </r>
  <r>
    <n v="135"/>
    <n v="47"/>
    <s v="I.atropurpurea"/>
    <x v="1"/>
    <d v="2023-03-01T00:00:00"/>
    <x v="58"/>
    <n v="1"/>
    <s v="KUR_197.1"/>
    <n v="64.599999999999994"/>
    <n v="57.2"/>
    <n v="1.1293706293706292"/>
    <n v="3695.12"/>
    <n v="36.9512"/>
    <n v="27.5"/>
    <n v="13.3"/>
    <n v="9.6"/>
    <n v="197"/>
    <n v="7"/>
    <n v="4"/>
    <n v="3"/>
    <n v="0"/>
    <n v="0"/>
    <n v="0"/>
    <n v="0"/>
    <n v="0"/>
    <m/>
    <n v="0"/>
    <n v="0"/>
    <n v="0"/>
    <m/>
  </r>
  <r>
    <n v="136"/>
    <n v="48"/>
    <s v="I.atropurpurea"/>
    <x v="1"/>
    <d v="2023-03-01T00:00:00"/>
    <x v="58"/>
    <n v="2"/>
    <s v="KUR_197.2"/>
    <n v="65"/>
    <n v="55.7"/>
    <n v="1.1669658886894074"/>
    <n v="3620.5"/>
    <n v="36.204999999999998"/>
    <m/>
    <m/>
    <m/>
    <n v="197"/>
    <m/>
    <m/>
    <m/>
    <m/>
    <m/>
    <m/>
    <n v="0"/>
    <n v="0"/>
    <m/>
    <n v="0"/>
    <n v="0"/>
    <m/>
    <m/>
  </r>
  <r>
    <n v="137"/>
    <n v="49"/>
    <s v="I.atropurpurea"/>
    <x v="1"/>
    <d v="2023-03-01T00:00:00"/>
    <x v="58"/>
    <n v="3"/>
    <s v="KUR_197.3"/>
    <n v="69"/>
    <n v="79.099999999999994"/>
    <n v="0.87231352718078392"/>
    <n v="5457.9"/>
    <n v="54.579000000000001"/>
    <n v="29.1"/>
    <n v="14.6"/>
    <n v="5.9"/>
    <n v="197"/>
    <m/>
    <m/>
    <m/>
    <m/>
    <m/>
    <m/>
    <n v="0"/>
    <n v="0"/>
    <m/>
    <n v="0"/>
    <n v="0"/>
    <m/>
    <m/>
  </r>
  <r>
    <n v="138"/>
    <n v="84"/>
    <s v="I.atropurpurea"/>
    <x v="1"/>
    <d v="2023-03-08T00:00:00"/>
    <x v="58"/>
    <n v="4"/>
    <s v="KUR_197.4"/>
    <n v="73.5"/>
    <n v="59.7"/>
    <n v="1.2311557788944723"/>
    <n v="4387.95"/>
    <n v="43.8795"/>
    <n v="27.5"/>
    <n v="12.8"/>
    <n v="7.5"/>
    <n v="197"/>
    <m/>
    <m/>
    <m/>
    <m/>
    <m/>
    <m/>
    <n v="0"/>
    <n v="0"/>
    <m/>
    <n v="0"/>
    <n v="0"/>
    <m/>
    <m/>
  </r>
  <r>
    <n v="139"/>
    <n v="51"/>
    <s v="I.atropurpurea"/>
    <x v="1"/>
    <d v="2023-03-01T00:00:00"/>
    <x v="59"/>
    <n v="1"/>
    <s v="KUR_198.1"/>
    <n v="85.1"/>
    <n v="65.2"/>
    <n v="1.3052147239263803"/>
    <n v="5548.5199999999995"/>
    <n v="55.485200000000006"/>
    <n v="30.9"/>
    <n v="12.7"/>
    <n v="8.6999999999999993"/>
    <n v="198"/>
    <n v="3"/>
    <n v="1"/>
    <n v="2"/>
    <s v="NA"/>
    <n v="0"/>
    <s v="NA"/>
    <s v="NA"/>
    <s v="NA"/>
    <m/>
    <s v="NA"/>
    <s v="NA"/>
    <s v="NA"/>
    <m/>
  </r>
  <r>
    <n v="140"/>
    <n v="58"/>
    <s v="I.atropurpurea"/>
    <x v="1"/>
    <d v="2023-03-01T00:00:00"/>
    <x v="60"/>
    <n v="1"/>
    <s v="KUR_199.1"/>
    <n v="79"/>
    <n v="56.6"/>
    <n v="1.3957597173144876"/>
    <n v="4471.4000000000005"/>
    <n v="44.714000000000006"/>
    <n v="23.6"/>
    <n v="11.6"/>
    <n v="6.5"/>
    <n v="199"/>
    <n v="4"/>
    <n v="2"/>
    <n v="2"/>
    <s v="NA"/>
    <s v="NA"/>
    <s v="NA"/>
    <n v="0"/>
    <n v="0"/>
    <m/>
    <n v="0"/>
    <n v="0"/>
    <s v="NA"/>
    <m/>
  </r>
  <r>
    <n v="141"/>
    <n v="59"/>
    <s v="I.atropurpurea"/>
    <x v="1"/>
    <d v="2023-03-01T00:00:00"/>
    <x v="60"/>
    <n v="2"/>
    <s v="KUR_199.2"/>
    <n v="64.3"/>
    <n v="56.4"/>
    <n v="1.1400709219858156"/>
    <n v="3626.5199999999995"/>
    <n v="36.265199999999993"/>
    <m/>
    <m/>
    <m/>
    <n v="199"/>
    <m/>
    <m/>
    <m/>
    <m/>
    <m/>
    <m/>
    <s v="NA"/>
    <s v="NA"/>
    <m/>
    <s v="NA"/>
    <s v="NA"/>
    <m/>
    <m/>
  </r>
  <r>
    <n v="142"/>
    <n v="66"/>
    <s v="I.atropurpurea"/>
    <x v="1"/>
    <d v="2023-03-01T00:00:00"/>
    <x v="61"/>
    <n v="1"/>
    <s v="KUR_200.1"/>
    <n v="68.099999999999994"/>
    <n v="62"/>
    <n v="1.0983870967741935"/>
    <n v="4222.2"/>
    <n v="42.222000000000001"/>
    <n v="27.8"/>
    <n v="13.4"/>
    <n v="4.7"/>
    <n v="200"/>
    <n v="6"/>
    <n v="3"/>
    <n v="3"/>
    <n v="0"/>
    <n v="0"/>
    <n v="0"/>
    <n v="0"/>
    <n v="0"/>
    <m/>
    <n v="0"/>
    <n v="0"/>
    <n v="0"/>
    <m/>
  </r>
  <r>
    <n v="143"/>
    <n v="67"/>
    <s v="I.atropurpurea"/>
    <x v="1"/>
    <d v="2023-03-01T00:00:00"/>
    <x v="61"/>
    <n v="2"/>
    <s v="KUR_200.2"/>
    <n v="61.2"/>
    <n v="48.5"/>
    <n v="1.2618556701030927"/>
    <n v="2968.2000000000003"/>
    <n v="29.681999999999999"/>
    <m/>
    <m/>
    <m/>
    <n v="200"/>
    <m/>
    <m/>
    <m/>
    <m/>
    <m/>
    <m/>
    <n v="0"/>
    <n v="0"/>
    <m/>
    <n v="0"/>
    <n v="0"/>
    <m/>
    <m/>
  </r>
  <r>
    <n v="144"/>
    <n v="102"/>
    <s v="I.atropurpurea"/>
    <x v="1"/>
    <d v="2023-03-08T00:00:00"/>
    <x v="61"/>
    <n v="3"/>
    <s v="KUR_200.3"/>
    <n v="47.7"/>
    <n v="49.5"/>
    <n v="0.96363636363636374"/>
    <n v="2361.15"/>
    <n v="23.611500000000003"/>
    <n v="22.5"/>
    <n v="9.1"/>
    <n v="9"/>
    <n v="200"/>
    <m/>
    <m/>
    <m/>
    <m/>
    <m/>
    <m/>
    <n v="0"/>
    <n v="0"/>
    <m/>
    <n v="0"/>
    <n v="0"/>
    <m/>
    <m/>
  </r>
  <r>
    <n v="145"/>
    <n v="70"/>
    <s v="I.atropurpurea"/>
    <x v="1"/>
    <d v="2023-03-08T00:00:00"/>
    <x v="62"/>
    <n v="1"/>
    <s v="KUR_201.1"/>
    <n v="72.7"/>
    <n v="59.3"/>
    <n v="1.2259696458684655"/>
    <n v="4311.1099999999997"/>
    <n v="43.1111"/>
    <n v="25.9"/>
    <n v="11.1"/>
    <n v="9.4"/>
    <n v="201"/>
    <n v="6"/>
    <n v="3"/>
    <n v="3"/>
    <n v="0"/>
    <n v="0"/>
    <n v="0"/>
    <n v="0"/>
    <n v="0"/>
    <m/>
    <n v="0"/>
    <n v="0"/>
    <n v="0"/>
    <m/>
  </r>
  <r>
    <n v="146"/>
    <n v="71"/>
    <s v="I.atropurpurea"/>
    <x v="1"/>
    <d v="2023-03-08T00:00:00"/>
    <x v="62"/>
    <n v="2"/>
    <s v="KUR_201.2"/>
    <n v="55.7"/>
    <n v="52.8"/>
    <n v="1.0549242424242424"/>
    <n v="2940.96"/>
    <n v="29.409599999999998"/>
    <n v="25.2"/>
    <n v="12.5"/>
    <n v="6"/>
    <n v="201"/>
    <m/>
    <m/>
    <m/>
    <m/>
    <m/>
    <m/>
    <n v="0"/>
    <n v="0"/>
    <m/>
    <n v="0"/>
    <n v="0"/>
    <m/>
    <m/>
  </r>
  <r>
    <n v="147"/>
    <n v="106"/>
    <s v="I.atropurpurea"/>
    <x v="1"/>
    <d v="2023-03-13T00:00:00"/>
    <x v="62"/>
    <n v="3"/>
    <s v="KUR_201.3"/>
    <n v="62"/>
    <n v="59.4"/>
    <n v="1.0437710437710439"/>
    <n v="3682.7999999999997"/>
    <n v="36.827999999999996"/>
    <n v="23.8"/>
    <n v="13.2"/>
    <n v="7.9"/>
    <n v="201"/>
    <m/>
    <m/>
    <m/>
    <m/>
    <m/>
    <m/>
    <n v="0"/>
    <n v="0"/>
    <m/>
    <n v="0"/>
    <n v="0"/>
    <m/>
    <m/>
  </r>
  <r>
    <n v="148"/>
    <n v="72"/>
    <s v="I.atropurpurea"/>
    <x v="1"/>
    <d v="2023-03-08T00:00:00"/>
    <x v="63"/>
    <n v="1"/>
    <s v="KUR_202.1"/>
    <n v="64.400000000000006"/>
    <n v="57.5"/>
    <n v="1.1200000000000001"/>
    <n v="3703.0000000000005"/>
    <n v="37.03"/>
    <n v="27.1"/>
    <n v="13.4"/>
    <n v="9.5"/>
    <n v="202"/>
    <n v="7"/>
    <n v="3"/>
    <n v="4"/>
    <n v="0"/>
    <n v="0"/>
    <n v="0"/>
    <n v="0"/>
    <n v="0"/>
    <m/>
    <n v="0"/>
    <n v="0"/>
    <n v="0"/>
    <m/>
  </r>
  <r>
    <n v="149"/>
    <n v="73"/>
    <s v="I.atropurpurea"/>
    <x v="1"/>
    <d v="2023-03-08T00:00:00"/>
    <x v="63"/>
    <n v="2"/>
    <s v="KUR_202.2"/>
    <n v="55.8"/>
    <n v="51.1"/>
    <n v="1.0919765166340507"/>
    <n v="2851.38"/>
    <n v="28.513800000000003"/>
    <n v="28.7"/>
    <n v="12.7"/>
    <n v="9.5"/>
    <n v="202"/>
    <m/>
    <m/>
    <m/>
    <m/>
    <m/>
    <m/>
    <n v="0"/>
    <n v="0"/>
    <m/>
    <n v="0"/>
    <n v="0"/>
    <m/>
    <m/>
  </r>
  <r>
    <n v="150"/>
    <n v="107"/>
    <s v="I.atropurpurea"/>
    <x v="1"/>
    <d v="2023-03-13T00:00:00"/>
    <x v="63"/>
    <n v="3"/>
    <s v="KUR_202.3"/>
    <n v="76"/>
    <n v="59.5"/>
    <n v="1.2773109243697478"/>
    <n v="4522"/>
    <n v="45.22"/>
    <n v="30.5"/>
    <n v="14.9"/>
    <n v="6.4"/>
    <n v="202"/>
    <m/>
    <m/>
    <m/>
    <m/>
    <m/>
    <m/>
    <n v="0"/>
    <n v="0"/>
    <m/>
    <n v="0"/>
    <n v="0"/>
    <m/>
    <m/>
  </r>
  <r>
    <n v="151"/>
    <n v="74"/>
    <s v="I.atropurpurea"/>
    <x v="1"/>
    <d v="2023-03-08T00:00:00"/>
    <x v="64"/>
    <n v="1"/>
    <s v="KUR_203.1"/>
    <n v="67.900000000000006"/>
    <n v="57.1"/>
    <n v="1.1891418563922942"/>
    <n v="3877.0900000000006"/>
    <n v="38.770900000000005"/>
    <n v="24.2"/>
    <n v="10.9"/>
    <n v="7.3"/>
    <n v="203"/>
    <n v="2"/>
    <n v="2"/>
    <n v="0"/>
    <n v="0"/>
    <n v="0"/>
    <n v="0"/>
    <n v="0"/>
    <n v="0"/>
    <m/>
    <n v="0"/>
    <n v="0"/>
    <n v="0"/>
    <m/>
  </r>
  <r>
    <n v="152"/>
    <n v="75"/>
    <s v="I.atropurpurea"/>
    <x v="1"/>
    <d v="2023-03-08T00:00:00"/>
    <x v="64"/>
    <n v="2"/>
    <s v="KUR_203.2"/>
    <n v="55"/>
    <n v="48.5"/>
    <n v="1.134020618556701"/>
    <n v="2667.5"/>
    <n v="26.674999999999997"/>
    <n v="24.2"/>
    <n v="12"/>
    <n v="7.2"/>
    <n v="203"/>
    <m/>
    <m/>
    <m/>
    <m/>
    <m/>
    <m/>
    <n v="0"/>
    <n v="0"/>
    <m/>
    <n v="0"/>
    <n v="0"/>
    <m/>
    <m/>
  </r>
  <r>
    <n v="153"/>
    <n v="93"/>
    <s v="I.atropurpurea"/>
    <x v="1"/>
    <d v="2023-03-08T00:00:00"/>
    <x v="65"/>
    <n v="1"/>
    <s v="KUR_204.1"/>
    <n v="75.7"/>
    <n v="64.7"/>
    <n v="1.1700154559505409"/>
    <n v="4897.79"/>
    <n v="48.977900000000005"/>
    <n v="33"/>
    <n v="11.3"/>
    <n v="8.6"/>
    <n v="204"/>
    <n v="12"/>
    <n v="6"/>
    <n v="6"/>
    <n v="1"/>
    <n v="0"/>
    <n v="1"/>
    <s v="NA"/>
    <s v="NA"/>
    <m/>
    <s v="NA"/>
    <s v="NA"/>
    <n v="8.3333333333333329E-2"/>
    <m/>
  </r>
  <r>
    <n v="154"/>
    <n v="94"/>
    <s v="I.atropurpurea"/>
    <x v="1"/>
    <d v="2023-03-08T00:00:00"/>
    <x v="65"/>
    <n v="2"/>
    <s v="KUR_204.2"/>
    <n v="74.400000000000006"/>
    <n v="63.7"/>
    <n v="1.1679748822605966"/>
    <n v="4739.2800000000007"/>
    <n v="47.392800000000001"/>
    <n v="33.4"/>
    <n v="10.5"/>
    <n v="8.3000000000000007"/>
    <n v="204"/>
    <m/>
    <m/>
    <m/>
    <m/>
    <m/>
    <m/>
    <n v="0"/>
    <n v="0"/>
    <m/>
    <n v="0"/>
    <n v="0"/>
    <m/>
    <m/>
  </r>
  <r>
    <n v="155"/>
    <n v="95"/>
    <s v="I.atropurpurea"/>
    <x v="1"/>
    <d v="2023-03-08T00:00:00"/>
    <x v="65"/>
    <n v="3"/>
    <s v="KUR_204.3"/>
    <n v="65.3"/>
    <n v="57.5"/>
    <n v="1.1356521739130434"/>
    <n v="3754.75"/>
    <n v="37.547499999999999"/>
    <n v="25.5"/>
    <n v="11.4"/>
    <n v="6.7"/>
    <n v="204"/>
    <m/>
    <m/>
    <m/>
    <m/>
    <m/>
    <m/>
    <n v="1"/>
    <n v="12"/>
    <m/>
    <n v="443.1"/>
    <n v="36.925000000000004"/>
    <m/>
    <m/>
  </r>
  <r>
    <n v="156"/>
    <n v="96"/>
    <s v="I.atropurpurea"/>
    <x v="1"/>
    <d v="2023-03-08T00:00:00"/>
    <x v="65"/>
    <n v="4"/>
    <s v="KUR_204.4"/>
    <n v="73.900000000000006"/>
    <n v="65.3"/>
    <n v="1.1316998468606434"/>
    <n v="4825.67"/>
    <n v="48.256700000000002"/>
    <m/>
    <m/>
    <m/>
    <n v="204"/>
    <m/>
    <m/>
    <m/>
    <m/>
    <m/>
    <m/>
    <n v="0"/>
    <n v="0"/>
    <m/>
    <n v="0"/>
    <n v="0"/>
    <m/>
    <m/>
  </r>
  <r>
    <n v="157"/>
    <n v="97"/>
    <s v="I.atropurpurea"/>
    <x v="1"/>
    <d v="2023-03-08T00:00:00"/>
    <x v="65"/>
    <n v="5"/>
    <s v="KUR_204.5"/>
    <n v="66.599999999999994"/>
    <n v="60.3"/>
    <n v="1.1044776119402984"/>
    <n v="4015.9799999999996"/>
    <n v="40.15979999999999"/>
    <m/>
    <m/>
    <m/>
    <n v="204"/>
    <m/>
    <m/>
    <m/>
    <m/>
    <m/>
    <m/>
    <n v="0"/>
    <n v="0"/>
    <m/>
    <n v="0"/>
    <n v="0"/>
    <m/>
    <m/>
  </r>
  <r>
    <n v="158"/>
    <n v="108"/>
    <s v="I.atropurpurea"/>
    <x v="1"/>
    <d v="2023-03-13T00:00:00"/>
    <x v="65"/>
    <n v="6"/>
    <s v="KUR_204.6"/>
    <n v="67.900000000000006"/>
    <n v="56.9"/>
    <n v="1.1933216168717049"/>
    <n v="3863.51"/>
    <n v="38.635100000000001"/>
    <n v="27.9"/>
    <n v="11.4"/>
    <n v="11.6"/>
    <n v="204"/>
    <m/>
    <m/>
    <m/>
    <m/>
    <m/>
    <m/>
    <n v="0"/>
    <n v="0"/>
    <m/>
    <n v="0"/>
    <n v="0"/>
    <m/>
    <m/>
  </r>
  <r>
    <n v="159"/>
    <n v="99"/>
    <s v="I.atropurpurea"/>
    <x v="1"/>
    <d v="2023-03-08T00:00:00"/>
    <x v="66"/>
    <n v="1"/>
    <s v="KUR_205.1"/>
    <n v="60.8"/>
    <n v="58.3"/>
    <n v="1.0428816466552315"/>
    <n v="3544.64"/>
    <n v="35.446400000000004"/>
    <n v="26.5"/>
    <n v="12.9"/>
    <n v="6.6"/>
    <n v="205"/>
    <n v="3"/>
    <n v="2"/>
    <n v="1"/>
    <n v="0"/>
    <n v="0"/>
    <n v="0"/>
    <n v="0"/>
    <n v="0"/>
    <m/>
    <n v="0"/>
    <n v="0"/>
    <n v="0"/>
    <m/>
  </r>
  <r>
    <n v="160"/>
    <n v="100"/>
    <s v="I.atropurpurea"/>
    <x v="1"/>
    <d v="2023-03-08T00:00:00"/>
    <x v="66"/>
    <n v="2"/>
    <s v="KUR_205.2"/>
    <n v="66.3"/>
    <n v="57.4"/>
    <n v="1.1550522648083623"/>
    <n v="3805.62"/>
    <n v="38.056200000000004"/>
    <n v="29.5"/>
    <n v="12.5"/>
    <n v="7.6"/>
    <n v="205"/>
    <m/>
    <m/>
    <m/>
    <m/>
    <m/>
    <m/>
    <n v="0"/>
    <n v="0"/>
    <m/>
    <n v="0"/>
    <n v="0"/>
    <m/>
    <m/>
  </r>
  <r>
    <n v="161"/>
    <n v="104"/>
    <s v="I.atropurpurea"/>
    <x v="1"/>
    <d v="2023-03-13T00:00:00"/>
    <x v="67"/>
    <n v="1"/>
    <s v="KUR_206.1"/>
    <n v="62.6"/>
    <n v="50.8"/>
    <n v="1.2322834645669292"/>
    <n v="3180.08"/>
    <n v="31.800799999999999"/>
    <n v="23.8"/>
    <n v="10.8"/>
    <n v="9"/>
    <n v="206"/>
    <n v="2"/>
    <n v="2"/>
    <n v="0"/>
    <n v="0"/>
    <n v="0"/>
    <n v="0"/>
    <n v="0"/>
    <n v="0"/>
    <m/>
    <n v="0"/>
    <n v="0"/>
    <n v="0"/>
    <m/>
  </r>
  <r>
    <n v="162"/>
    <n v="105"/>
    <s v="I.atropurpurea"/>
    <x v="1"/>
    <d v="2023-03-13T00:00:00"/>
    <x v="67"/>
    <n v="2"/>
    <s v="KUR_206.2"/>
    <n v="59.4"/>
    <n v="53"/>
    <n v="1.120754716981132"/>
    <n v="3148.2"/>
    <n v="31.481999999999996"/>
    <n v="23.3"/>
    <n v="11.8"/>
    <n v="7.5"/>
    <n v="206"/>
    <m/>
    <m/>
    <m/>
    <m/>
    <m/>
    <m/>
    <n v="0"/>
    <n v="0"/>
    <m/>
    <n v="0"/>
    <n v="0"/>
    <m/>
    <m/>
  </r>
  <r>
    <n v="163"/>
    <n v="109"/>
    <s v="I.atropurpurea"/>
    <x v="1"/>
    <d v="2023-03-13T00:00:00"/>
    <x v="68"/>
    <n v="1"/>
    <s v="KUR_207.1"/>
    <n v="69.8"/>
    <n v="67.7"/>
    <n v="1.0310192023633677"/>
    <n v="4725.46"/>
    <n v="47.254600000000003"/>
    <n v="29.9"/>
    <n v="10.4"/>
    <n v="8.6999999999999993"/>
    <n v="207"/>
    <n v="10"/>
    <n v="2"/>
    <n v="8"/>
    <n v="0"/>
    <s v="NA"/>
    <s v="NA"/>
    <n v="0"/>
    <n v="0"/>
    <m/>
    <n v="0"/>
    <n v="0"/>
    <s v="NA"/>
    <m/>
  </r>
  <r>
    <n v="164"/>
    <n v="110"/>
    <s v="I.atropurpurea"/>
    <x v="1"/>
    <d v="2023-03-13T00:00:00"/>
    <x v="68"/>
    <n v="2"/>
    <s v="KUR_207.2"/>
    <n v="76.900000000000006"/>
    <n v="74.8"/>
    <n v="1.0280748663101607"/>
    <n v="5752.12"/>
    <n v="57.5212"/>
    <n v="30.1"/>
    <n v="14.6"/>
    <n v="8.1999999999999993"/>
    <n v="207"/>
    <m/>
    <m/>
    <m/>
    <m/>
    <m/>
    <m/>
    <n v="0"/>
    <n v="0"/>
    <m/>
    <n v="0"/>
    <n v="0"/>
    <m/>
    <m/>
  </r>
  <r>
    <n v="165"/>
    <n v="113"/>
    <s v="I.atropurpurea"/>
    <x v="1"/>
    <d v="2023-03-13T00:00:00"/>
    <x v="69"/>
    <n v="1"/>
    <s v="KUR_208.1"/>
    <n v="66.2"/>
    <n v="52.4"/>
    <n v="1.2633587786259544"/>
    <n v="3468.88"/>
    <n v="34.688800000000001"/>
    <n v="24.8"/>
    <n v="11.9"/>
    <n v="10.3"/>
    <n v="208"/>
    <n v="2"/>
    <n v="1"/>
    <n v="1"/>
    <n v="0"/>
    <n v="0"/>
    <n v="0"/>
    <n v="0"/>
    <n v="0"/>
    <m/>
    <n v="0"/>
    <n v="0"/>
    <n v="0"/>
    <m/>
  </r>
  <r>
    <n v="166"/>
    <n v="114"/>
    <s v="I.atropurpurea"/>
    <x v="1"/>
    <d v="2023-03-13T00:00:00"/>
    <x v="70"/>
    <n v="1"/>
    <s v="KUR_209.1"/>
    <n v="71.2"/>
    <n v="55.5"/>
    <n v="1.2828828828828829"/>
    <n v="3951.6000000000004"/>
    <n v="39.515999999999998"/>
    <n v="26.4"/>
    <n v="12.5"/>
    <n v="9.9"/>
    <n v="209"/>
    <n v="13"/>
    <n v="4"/>
    <n v="9"/>
    <n v="0"/>
    <n v="3"/>
    <n v="3"/>
    <n v="0"/>
    <n v="0"/>
    <m/>
    <n v="0"/>
    <n v="0"/>
    <n v="0.23076923076923078"/>
    <m/>
  </r>
  <r>
    <n v="167"/>
    <n v="115"/>
    <s v="I.atropurpurea"/>
    <x v="1"/>
    <d v="2023-03-13T00:00:00"/>
    <x v="70"/>
    <n v="2"/>
    <s v="KUR_209.2"/>
    <n v="70.2"/>
    <n v="55.1"/>
    <n v="1.2740471869328494"/>
    <n v="3868.0200000000004"/>
    <n v="38.680199999999999"/>
    <n v="27.9"/>
    <n v="13.8"/>
    <n v="8.9"/>
    <n v="209"/>
    <m/>
    <m/>
    <m/>
    <m/>
    <m/>
    <m/>
    <n v="0"/>
    <n v="0"/>
    <m/>
    <n v="0"/>
    <n v="0"/>
    <m/>
    <m/>
  </r>
  <r>
    <n v="168"/>
    <n v="116"/>
    <s v="I.atropurpurea"/>
    <x v="1"/>
    <d v="2023-03-13T00:00:00"/>
    <x v="70"/>
    <n v="3"/>
    <s v="KUR_209.3"/>
    <n v="71.900000000000006"/>
    <n v="57.2"/>
    <n v="1.2569930069930071"/>
    <n v="4112.68"/>
    <n v="41.12680000000001"/>
    <n v="26.4"/>
    <n v="12.8"/>
    <n v="8.6999999999999993"/>
    <n v="209"/>
    <m/>
    <m/>
    <m/>
    <m/>
    <m/>
    <m/>
    <n v="0"/>
    <n v="0"/>
    <m/>
    <n v="0"/>
    <n v="0"/>
    <m/>
    <m/>
  </r>
  <r>
    <n v="169"/>
    <n v="117"/>
    <s v="I.atropurpurea"/>
    <x v="1"/>
    <d v="2023-03-13T00:00:00"/>
    <x v="70"/>
    <n v="4"/>
    <s v="KUR_209.4"/>
    <n v="57.1"/>
    <n v="75.5"/>
    <n v="0.75629139072847684"/>
    <n v="4311.05"/>
    <n v="43.110500000000002"/>
    <n v="24.7"/>
    <n v="13"/>
    <n v="8.4"/>
    <n v="209"/>
    <m/>
    <m/>
    <m/>
    <m/>
    <m/>
    <m/>
    <n v="0"/>
    <n v="0"/>
    <m/>
    <n v="0"/>
    <n v="0"/>
    <m/>
    <m/>
  </r>
  <r>
    <n v="170"/>
    <n v="249"/>
    <s v="I.petrana"/>
    <x v="2"/>
    <d v="2023-03-22T00:00:00"/>
    <x v="71"/>
    <n v="1"/>
    <s v="YER_1.1"/>
    <n v="42.1"/>
    <n v="44.2"/>
    <n v="0.95248868778280538"/>
    <n v="1860.8200000000002"/>
    <n v="18.6082"/>
    <n v="26.2"/>
    <n v="9.3000000000000007"/>
    <n v="9.6999999999999993"/>
    <n v="1"/>
    <n v="1"/>
    <n v="1"/>
    <n v="0"/>
    <n v="0"/>
    <n v="0"/>
    <n v="0"/>
    <n v="0"/>
    <n v="0"/>
    <m/>
    <n v="0"/>
    <n v="0"/>
    <n v="0"/>
    <m/>
  </r>
  <r>
    <n v="171"/>
    <n v="130"/>
    <s v="I.petrana"/>
    <x v="2"/>
    <d v="2023-03-19T00:00:00"/>
    <x v="72"/>
    <n v="1"/>
    <s v="YER_2.1"/>
    <n v="56.8"/>
    <n v="59.9"/>
    <n v="0.94824707846410683"/>
    <n v="3402.3199999999997"/>
    <n v="34.023200000000003"/>
    <n v="29.2"/>
    <n v="14.5"/>
    <n v="8.8000000000000007"/>
    <n v="2"/>
    <n v="4"/>
    <n v="1"/>
    <n v="3"/>
    <n v="1"/>
    <n v="2"/>
    <n v="3"/>
    <n v="1"/>
    <n v="21"/>
    <m/>
    <n v="676.5"/>
    <n v="32.214285714285715"/>
    <n v="0.75"/>
    <m/>
  </r>
  <r>
    <n v="172"/>
    <n v="131"/>
    <s v="I.petrana"/>
    <x v="2"/>
    <d v="2023-03-19T00:00:00"/>
    <x v="73"/>
    <n v="1"/>
    <s v="YER_5.1"/>
    <n v="65.099999999999994"/>
    <n v="61.8"/>
    <n v="1.0533980582524272"/>
    <n v="4023.1799999999994"/>
    <n v="40.2318"/>
    <n v="28.8"/>
    <n v="17.600000000000001"/>
    <n v="8.5"/>
    <n v="5"/>
    <n v="2"/>
    <n v="1"/>
    <n v="1"/>
    <n v="1"/>
    <n v="1"/>
    <n v="2"/>
    <n v="1"/>
    <n v="34"/>
    <m/>
    <n v="2084.4"/>
    <n v="61.305882352941182"/>
    <n v="1"/>
    <m/>
  </r>
  <r>
    <n v="173"/>
    <n v="251"/>
    <s v="I.petrana"/>
    <x v="2"/>
    <d v="2023-03-22T00:00:00"/>
    <x v="74"/>
    <n v="1"/>
    <s v="YER_7.1"/>
    <n v="48.8"/>
    <n v="48.9"/>
    <n v="0.99795501022494881"/>
    <n v="2386.3199999999997"/>
    <n v="23.863199999999999"/>
    <n v="30"/>
    <n v="11.4"/>
    <n v="9.4"/>
    <n v="7"/>
    <n v="5"/>
    <n v="2"/>
    <n v="3"/>
    <n v="2"/>
    <n v="3"/>
    <n v="5"/>
    <n v="1"/>
    <n v="3"/>
    <m/>
    <n v="103.9"/>
    <n v="34.633333333333333"/>
    <n v="1"/>
    <m/>
  </r>
  <r>
    <n v="174"/>
    <n v="252"/>
    <s v="I.petrana"/>
    <x v="2"/>
    <d v="2023-03-22T00:00:00"/>
    <x v="74"/>
    <n v="2"/>
    <s v="YER_7.2"/>
    <n v="54"/>
    <n v="57.5"/>
    <n v="0.93913043478260871"/>
    <n v="3105"/>
    <n v="31.05"/>
    <n v="33.700000000000003"/>
    <n v="12"/>
    <n v="8.9"/>
    <n v="7"/>
    <m/>
    <m/>
    <m/>
    <m/>
    <m/>
    <m/>
    <n v="1"/>
    <n v="3"/>
    <m/>
    <n v="117.2"/>
    <n v="39.06666666666667"/>
    <m/>
    <m/>
  </r>
  <r>
    <n v="175"/>
    <n v="18"/>
    <s v="I.petrana"/>
    <x v="2"/>
    <d v="2023-03-09T00:00:00"/>
    <x v="75"/>
    <n v="1"/>
    <s v="YER_8.1"/>
    <n v="65.3"/>
    <n v="63.5"/>
    <n v="1.0283464566929132"/>
    <n v="4146.55"/>
    <n v="41.465499999999992"/>
    <n v="24.5"/>
    <n v="15.6"/>
    <n v="6.5"/>
    <n v="8"/>
    <n v="1"/>
    <n v="1"/>
    <n v="0"/>
    <n v="1"/>
    <n v="0"/>
    <n v="1"/>
    <n v="1"/>
    <n v="39"/>
    <m/>
    <n v="1024.5"/>
    <n v="26.26923076923077"/>
    <n v="1"/>
    <m/>
  </r>
  <r>
    <n v="176"/>
    <n v="253"/>
    <s v="I.petrana"/>
    <x v="2"/>
    <d v="2023-03-22T00:00:00"/>
    <x v="76"/>
    <n v="1"/>
    <s v="YER_9.1"/>
    <n v="69.5"/>
    <n v="74.900000000000006"/>
    <n v="0.92790387182910539"/>
    <n v="5205.55"/>
    <n v="52.055500000000002"/>
    <n v="35.5"/>
    <n v="18"/>
    <n v="11.6"/>
    <n v="9"/>
    <n v="3"/>
    <n v="3"/>
    <n v="0"/>
    <n v="3"/>
    <n v="0"/>
    <n v="3"/>
    <n v="1"/>
    <n v="23"/>
    <m/>
    <n v="1702.7"/>
    <n v="74.030434782608694"/>
    <n v="1"/>
    <m/>
  </r>
  <r>
    <n v="177"/>
    <n v="254"/>
    <s v="I.petrana"/>
    <x v="2"/>
    <d v="2023-03-22T00:00:00"/>
    <x v="76"/>
    <n v="2"/>
    <s v="YER_9.2"/>
    <n v="77"/>
    <n v="73.2"/>
    <n v="1.0519125683060109"/>
    <n v="5636.4000000000005"/>
    <n v="56.364000000000004"/>
    <n v="34.6"/>
    <n v="14.6"/>
    <n v="11.5"/>
    <n v="9"/>
    <m/>
    <m/>
    <m/>
    <m/>
    <m/>
    <m/>
    <n v="1"/>
    <n v="22"/>
    <m/>
    <n v="1379"/>
    <n v="62.68181818181818"/>
    <m/>
    <m/>
  </r>
  <r>
    <n v="178"/>
    <n v="255"/>
    <s v="I.petrana"/>
    <x v="2"/>
    <d v="2023-03-22T00:00:00"/>
    <x v="76"/>
    <n v="3"/>
    <s v="YER_9.3"/>
    <n v="72"/>
    <n v="68.900000000000006"/>
    <n v="1.0449927431059505"/>
    <n v="4960.8"/>
    <n v="49.608000000000004"/>
    <n v="30"/>
    <n v="15.6"/>
    <n v="11.9"/>
    <n v="9"/>
    <m/>
    <m/>
    <m/>
    <m/>
    <m/>
    <m/>
    <n v="1"/>
    <n v="18"/>
    <m/>
    <n v="910.9"/>
    <n v="50.605555555555554"/>
    <m/>
    <m/>
  </r>
  <r>
    <n v="179"/>
    <n v="132"/>
    <s v="I.petrana"/>
    <x v="2"/>
    <d v="2023-03-19T00:00:00"/>
    <x v="1"/>
    <n v="1"/>
    <s v="YER_10.1"/>
    <n v="62.7"/>
    <n v="59"/>
    <n v="1.0627118644067797"/>
    <n v="3699.3"/>
    <n v="36.993000000000002"/>
    <n v="30.7"/>
    <n v="16"/>
    <n v="12.8"/>
    <n v="10"/>
    <n v="10"/>
    <n v="4"/>
    <n v="6"/>
    <n v="4"/>
    <n v="2"/>
    <n v="6"/>
    <n v="1"/>
    <n v="38"/>
    <m/>
    <n v="1504.1"/>
    <n v="39.581578947368421"/>
    <n v="0.6"/>
    <m/>
  </r>
  <r>
    <n v="180"/>
    <n v="133"/>
    <s v="I.petrana"/>
    <x v="2"/>
    <d v="2023-03-19T00:00:00"/>
    <x v="1"/>
    <n v="2"/>
    <s v="YER_10.2"/>
    <n v="56.1"/>
    <n v="51.8"/>
    <n v="1.0830115830115832"/>
    <n v="2905.98"/>
    <n v="29.059799999999999"/>
    <n v="26.2"/>
    <n v="11.5"/>
    <n v="9.3000000000000007"/>
    <n v="10"/>
    <m/>
    <m/>
    <m/>
    <m/>
    <m/>
    <m/>
    <n v="1"/>
    <n v="16"/>
    <m/>
    <n v="499.6"/>
    <n v="31.225000000000001"/>
    <m/>
    <m/>
  </r>
  <r>
    <n v="181"/>
    <n v="134"/>
    <s v="I.petrana"/>
    <x v="2"/>
    <d v="2023-03-19T00:00:00"/>
    <x v="1"/>
    <n v="3"/>
    <s v="YER_10.3"/>
    <n v="63.2"/>
    <n v="67.2"/>
    <n v="0.94047619047619047"/>
    <n v="4247.04"/>
    <n v="42.470400000000005"/>
    <n v="33.700000000000003"/>
    <n v="18"/>
    <n v="11"/>
    <n v="10"/>
    <m/>
    <m/>
    <m/>
    <m/>
    <m/>
    <m/>
    <n v="1"/>
    <s v="NA"/>
    <m/>
    <s v="NA"/>
    <s v="NA"/>
    <m/>
    <m/>
  </r>
  <r>
    <n v="182"/>
    <n v="257"/>
    <s v="I.petrana"/>
    <x v="2"/>
    <d v="2023-03-22T00:00:00"/>
    <x v="1"/>
    <n v="4"/>
    <s v="YER_10.4"/>
    <n v="59"/>
    <n v="62.3"/>
    <n v="0.94703049759229541"/>
    <n v="3675.7"/>
    <n v="36.756999999999998"/>
    <n v="33"/>
    <n v="15.7"/>
    <n v="12.2"/>
    <n v="10"/>
    <m/>
    <m/>
    <m/>
    <m/>
    <m/>
    <m/>
    <n v="1"/>
    <n v="42"/>
    <m/>
    <n v="2205.4"/>
    <n v="52.509523809523813"/>
    <m/>
    <m/>
  </r>
  <r>
    <n v="183"/>
    <n v="135"/>
    <s v="I.petrana"/>
    <x v="2"/>
    <d v="2023-03-19T00:00:00"/>
    <x v="77"/>
    <n v="1"/>
    <s v="YER_13.1"/>
    <n v="55"/>
    <n v="52.7"/>
    <n v="1.0436432637571158"/>
    <n v="2898.5"/>
    <n v="28.985000000000003"/>
    <n v="29"/>
    <n v="14"/>
    <n v="8.1999999999999993"/>
    <n v="13"/>
    <n v="2"/>
    <n v="1"/>
    <n v="1"/>
    <n v="1"/>
    <n v="1"/>
    <n v="2"/>
    <n v="1"/>
    <n v="16"/>
    <m/>
    <n v="552"/>
    <n v="34.5"/>
    <n v="1"/>
    <m/>
  </r>
  <r>
    <n v="184"/>
    <n v="19"/>
    <s v="I.petrana"/>
    <x v="2"/>
    <d v="2023-03-09T00:00:00"/>
    <x v="78"/>
    <n v="1"/>
    <s v="YER_15.1"/>
    <n v="58"/>
    <n v="55.9"/>
    <n v="1.0375670840787121"/>
    <n v="3242.2"/>
    <n v="32.421999999999997"/>
    <n v="31.9"/>
    <n v="11.1"/>
    <n v="13.4"/>
    <n v="15"/>
    <n v="5"/>
    <n v="4"/>
    <n v="1"/>
    <n v="1"/>
    <n v="0"/>
    <n v="1"/>
    <n v="0"/>
    <n v="0"/>
    <m/>
    <n v="0"/>
    <n v="0"/>
    <n v="0.2"/>
    <m/>
  </r>
  <r>
    <n v="185"/>
    <n v="20"/>
    <s v="I.petrana"/>
    <x v="2"/>
    <d v="2023-03-09T00:00:00"/>
    <x v="78"/>
    <n v="2"/>
    <s v="YER_15.2"/>
    <n v="59.8"/>
    <n v="56.6"/>
    <n v="1.0565371024734982"/>
    <n v="3384.68"/>
    <n v="33.846800000000002"/>
    <n v="26.4"/>
    <n v="10.199999999999999"/>
    <n v="8.4"/>
    <n v="15"/>
    <m/>
    <m/>
    <m/>
    <m/>
    <m/>
    <m/>
    <n v="1"/>
    <n v="22"/>
    <m/>
    <n v="637.6"/>
    <n v="28.981818181818184"/>
    <m/>
    <m/>
  </r>
  <r>
    <n v="186"/>
    <n v="21"/>
    <s v="I.petrana"/>
    <x v="2"/>
    <d v="2023-03-09T00:00:00"/>
    <x v="78"/>
    <n v="3"/>
    <s v="YER_15.3"/>
    <n v="55.9"/>
    <n v="60.9"/>
    <n v="0.91789819376026272"/>
    <n v="3404.31"/>
    <n v="34.043099999999995"/>
    <n v="29.3"/>
    <n v="12.8"/>
    <n v="12.6"/>
    <n v="15"/>
    <m/>
    <m/>
    <m/>
    <m/>
    <m/>
    <m/>
    <n v="0"/>
    <n v="0"/>
    <m/>
    <n v="0"/>
    <n v="0"/>
    <m/>
    <m/>
  </r>
  <r>
    <n v="187"/>
    <n v="22"/>
    <s v="I.petrana"/>
    <x v="2"/>
    <d v="2023-03-09T00:00:00"/>
    <x v="78"/>
    <n v="4"/>
    <s v="YER_15.4"/>
    <n v="53.3"/>
    <n v="47.5"/>
    <n v="1.1221052631578947"/>
    <n v="2531.75"/>
    <n v="25.317499999999999"/>
    <n v="24.9"/>
    <n v="10.8"/>
    <n v="9.6999999999999993"/>
    <n v="15"/>
    <m/>
    <m/>
    <m/>
    <m/>
    <m/>
    <m/>
    <n v="0"/>
    <n v="0"/>
    <m/>
    <n v="0"/>
    <n v="0"/>
    <m/>
    <m/>
  </r>
  <r>
    <n v="188"/>
    <n v="143"/>
    <s v="I.petrana"/>
    <x v="2"/>
    <d v="2023-03-19T00:00:00"/>
    <x v="79"/>
    <n v="1"/>
    <s v="YER_17.1"/>
    <n v="42.4"/>
    <n v="56.7"/>
    <n v="0.74779541446208109"/>
    <n v="2404.08"/>
    <n v="24.040800000000001"/>
    <n v="21.5"/>
    <n v="11.3"/>
    <n v="6.7"/>
    <n v="17"/>
    <n v="3"/>
    <n v="1"/>
    <n v="2"/>
    <n v="1"/>
    <n v="1"/>
    <n v="2"/>
    <n v="1"/>
    <n v="19"/>
    <m/>
    <n v="409.1"/>
    <n v="21.531578947368423"/>
    <n v="0.66666666666666663"/>
    <m/>
  </r>
  <r>
    <n v="189"/>
    <n v="141"/>
    <s v="I.petrana"/>
    <x v="2"/>
    <d v="2023-03-19T00:00:00"/>
    <x v="80"/>
    <n v="1"/>
    <s v="YER_18.1"/>
    <n v="47.6"/>
    <n v="54.1"/>
    <n v="0.87985212569316085"/>
    <n v="2575.1600000000003"/>
    <n v="25.7516"/>
    <n v="25.1"/>
    <n v="14.4"/>
    <n v="9"/>
    <n v="18"/>
    <n v="5"/>
    <n v="2"/>
    <n v="3"/>
    <n v="0"/>
    <n v="1"/>
    <n v="1"/>
    <n v="0"/>
    <n v="0"/>
    <m/>
    <n v="0"/>
    <n v="0"/>
    <n v="0.2"/>
    <m/>
  </r>
  <r>
    <n v="190"/>
    <n v="142"/>
    <s v="I.petrana"/>
    <x v="2"/>
    <d v="2023-03-19T00:00:00"/>
    <x v="80"/>
    <n v="2"/>
    <s v="YER_18.2"/>
    <n v="41.8"/>
    <n v="53.6"/>
    <n v="0.77985074626865669"/>
    <n v="2240.48"/>
    <n v="22.404799999999998"/>
    <n v="24.8"/>
    <n v="9.1"/>
    <n v="3.9"/>
    <n v="18"/>
    <m/>
    <m/>
    <m/>
    <m/>
    <m/>
    <m/>
    <n v="0"/>
    <n v="0"/>
    <m/>
    <n v="0"/>
    <n v="0"/>
    <m/>
    <m/>
  </r>
  <r>
    <n v="191"/>
    <n v="140"/>
    <s v="I.petrana"/>
    <x v="2"/>
    <d v="2023-03-19T00:00:00"/>
    <x v="81"/>
    <n v="1"/>
    <s v="YER_19.1"/>
    <n v="58.9"/>
    <n v="60.3"/>
    <n v="0.97678275290215588"/>
    <n v="3551.6699999999996"/>
    <n v="35.516699999999993"/>
    <n v="27"/>
    <n v="11.8"/>
    <n v="9.3000000000000007"/>
    <n v="19"/>
    <n v="3"/>
    <n v="1"/>
    <n v="2"/>
    <n v="1"/>
    <n v="2"/>
    <n v="3"/>
    <n v="1"/>
    <n v="3"/>
    <m/>
    <n v="113"/>
    <n v="37.666666666666664"/>
    <n v="1"/>
    <m/>
  </r>
  <r>
    <n v="192"/>
    <n v="23"/>
    <s v="I.petrana"/>
    <x v="2"/>
    <d v="2023-03-09T00:00:00"/>
    <x v="82"/>
    <n v="1"/>
    <s v="YER_21.1"/>
    <n v="57.7"/>
    <n v="63.6"/>
    <n v="0.9072327044025158"/>
    <n v="3669.7200000000003"/>
    <n v="36.697200000000002"/>
    <n v="26.5"/>
    <n v="10.7"/>
    <n v="8"/>
    <n v="21"/>
    <n v="5"/>
    <n v="2"/>
    <n v="3"/>
    <n v="2"/>
    <n v="0"/>
    <n v="2"/>
    <n v="1"/>
    <n v="39"/>
    <m/>
    <n v="1085.2"/>
    <n v="27.825641025641026"/>
    <n v="0.4"/>
    <m/>
  </r>
  <r>
    <n v="193"/>
    <n v="139"/>
    <s v="I.petrana"/>
    <x v="2"/>
    <d v="2023-03-19T00:00:00"/>
    <x v="82"/>
    <n v="2"/>
    <s v="YER_21.2"/>
    <n v="59.7"/>
    <n v="54.8"/>
    <n v="1.0894160583941608"/>
    <n v="3271.56"/>
    <n v="32.715600000000002"/>
    <n v="24.6"/>
    <n v="11.9"/>
    <n v="8.4"/>
    <n v="21"/>
    <m/>
    <m/>
    <m/>
    <m/>
    <m/>
    <m/>
    <n v="1"/>
    <n v="7"/>
    <m/>
    <n v="147.19999999999999"/>
    <n v="21.028571428571428"/>
    <m/>
    <m/>
  </r>
  <r>
    <n v="194"/>
    <n v="30"/>
    <s v="I.petrana"/>
    <x v="2"/>
    <d v="2023-03-16T00:00:00"/>
    <x v="83"/>
    <n v="1"/>
    <s v="YER_26.1"/>
    <n v="62.1"/>
    <n v="69"/>
    <n v="0.9"/>
    <n v="4284.9000000000005"/>
    <n v="42.849000000000004"/>
    <n v="29.2"/>
    <n v="14.1"/>
    <n v="7.3"/>
    <n v="26"/>
    <n v="5"/>
    <n v="4"/>
    <n v="1"/>
    <n v="1"/>
    <n v="1"/>
    <n v="2"/>
    <n v="1"/>
    <n v="17"/>
    <m/>
    <n v="542.70000000000005"/>
    <n v="31.923529411764708"/>
    <n v="0.4"/>
    <m/>
  </r>
  <r>
    <n v="195"/>
    <n v="176"/>
    <s v="I.petrana"/>
    <x v="2"/>
    <d v="2023-03-19T00:00:00"/>
    <x v="83"/>
    <n v="2"/>
    <s v="YER_26.2"/>
    <n v="57"/>
    <n v="61.1"/>
    <n v="0.93289689034369883"/>
    <n v="3482.7000000000003"/>
    <n v="34.827000000000005"/>
    <n v="29"/>
    <n v="14.5"/>
    <n v="9.4"/>
    <n v="26"/>
    <m/>
    <m/>
    <m/>
    <m/>
    <m/>
    <m/>
    <n v="0"/>
    <n v="0"/>
    <m/>
    <n v="0"/>
    <n v="0"/>
    <m/>
    <m/>
  </r>
  <r>
    <n v="196"/>
    <n v="177"/>
    <s v="I.petrana"/>
    <x v="2"/>
    <d v="2023-03-19T00:00:00"/>
    <x v="83"/>
    <n v="3"/>
    <s v="YER_26.3"/>
    <n v="43.6"/>
    <n v="68.099999999999994"/>
    <n v="0.64023494860499275"/>
    <n v="2969.16"/>
    <n v="29.691600000000001"/>
    <n v="22.7"/>
    <n v="9.9"/>
    <n v="8"/>
    <n v="26"/>
    <m/>
    <m/>
    <m/>
    <m/>
    <m/>
    <m/>
    <n v="0"/>
    <n v="0"/>
    <m/>
    <n v="0"/>
    <n v="0"/>
    <m/>
    <m/>
  </r>
  <r>
    <n v="197"/>
    <n v="250"/>
    <s v="I.petrana"/>
    <x v="2"/>
    <d v="2023-03-22T00:00:00"/>
    <x v="83"/>
    <n v="4"/>
    <s v="YER_26.4"/>
    <n v="59.8"/>
    <n v="59"/>
    <n v="1.0135593220338983"/>
    <n v="3528.2"/>
    <n v="35.281999999999996"/>
    <n v="28.2"/>
    <n v="14.4"/>
    <n v="6.9"/>
    <n v="26"/>
    <m/>
    <m/>
    <m/>
    <m/>
    <m/>
    <m/>
    <n v="0"/>
    <n v="0"/>
    <m/>
    <n v="0"/>
    <n v="0"/>
    <m/>
    <m/>
  </r>
  <r>
    <n v="198"/>
    <n v="28"/>
    <s v="I.petrana"/>
    <x v="2"/>
    <d v="2023-03-09T00:00:00"/>
    <x v="84"/>
    <n v="1"/>
    <s v="YER_27.1"/>
    <n v="49.9"/>
    <n v="56"/>
    <n v="0.89107142857142851"/>
    <n v="2794.4"/>
    <n v="27.943999999999999"/>
    <n v="29.6"/>
    <n v="11"/>
    <n v="7"/>
    <n v="27"/>
    <n v="1"/>
    <n v="1"/>
    <n v="0"/>
    <n v="0"/>
    <n v="0"/>
    <n v="0"/>
    <n v="0"/>
    <n v="0"/>
    <m/>
    <n v="0"/>
    <n v="0"/>
    <n v="0"/>
    <m/>
  </r>
  <r>
    <n v="199"/>
    <n v="175"/>
    <s v="I.petrana"/>
    <x v="2"/>
    <d v="2023-03-19T00:00:00"/>
    <x v="85"/>
    <n v="1"/>
    <s v="YER_30.1"/>
    <n v="57.7"/>
    <n v="57.1"/>
    <n v="1.0105078809106831"/>
    <n v="3294.67"/>
    <n v="32.9467"/>
    <n v="27.7"/>
    <n v="12"/>
    <n v="9.5"/>
    <n v="30"/>
    <n v="6"/>
    <n v="2"/>
    <n v="4"/>
    <n v="2"/>
    <n v="4"/>
    <n v="6"/>
    <n v="1"/>
    <n v="35"/>
    <m/>
    <n v="889.1"/>
    <n v="25.402857142857144"/>
    <n v="1"/>
    <m/>
  </r>
  <r>
    <n v="200"/>
    <n v="265"/>
    <s v="I.petrana"/>
    <x v="2"/>
    <d v="2023-03-22T00:00:00"/>
    <x v="85"/>
    <n v="2"/>
    <s v="YER_30.2"/>
    <n v="53"/>
    <n v="54"/>
    <n v="0.98148148148148151"/>
    <n v="2862"/>
    <n v="28.62"/>
    <n v="27.2"/>
    <n v="13"/>
    <n v="9"/>
    <n v="30"/>
    <m/>
    <m/>
    <m/>
    <m/>
    <m/>
    <m/>
    <n v="1"/>
    <n v="29"/>
    <m/>
    <n v="1045.4000000000001"/>
    <n v="36.048275862068969"/>
    <m/>
    <m/>
  </r>
  <r>
    <n v="201"/>
    <n v="128"/>
    <s v="I.petrana"/>
    <x v="2"/>
    <d v="2023-03-16T00:00:00"/>
    <x v="86"/>
    <n v="1"/>
    <s v="YER_31.1"/>
    <n v="56.5"/>
    <n v="47.7"/>
    <n v="1.1844863731656183"/>
    <n v="2695.05"/>
    <n v="26.950500000000005"/>
    <n v="24.5"/>
    <n v="13"/>
    <n v="9.1999999999999993"/>
    <n v="31"/>
    <n v="1"/>
    <n v="1"/>
    <n v="0"/>
    <n v="0"/>
    <n v="0"/>
    <n v="0"/>
    <n v="0"/>
    <n v="0"/>
    <m/>
    <n v="0"/>
    <n v="0"/>
    <n v="0"/>
    <m/>
  </r>
  <r>
    <n v="202"/>
    <n v="26"/>
    <s v="I.petrana"/>
    <x v="2"/>
    <d v="2023-03-09T00:00:00"/>
    <x v="87"/>
    <n v="1"/>
    <s v="YER_32.1"/>
    <n v="66"/>
    <n v="60.3"/>
    <n v="1.0945273631840797"/>
    <n v="3979.7999999999997"/>
    <n v="39.797999999999995"/>
    <n v="33.9"/>
    <n v="14"/>
    <n v="8.1999999999999993"/>
    <n v="32"/>
    <n v="3"/>
    <n v="3"/>
    <n v="0"/>
    <n v="3"/>
    <n v="0"/>
    <n v="3"/>
    <n v="1"/>
    <n v="79"/>
    <m/>
    <n v="2565.6"/>
    <n v="32.475949367088603"/>
    <n v="1"/>
    <m/>
  </r>
  <r>
    <n v="203"/>
    <n v="27"/>
    <s v="I.petrana"/>
    <x v="2"/>
    <d v="2023-03-09T00:00:00"/>
    <x v="87"/>
    <n v="2"/>
    <s v="YER_32.2"/>
    <n v="63.2"/>
    <n v="62.3"/>
    <n v="1.014446227929374"/>
    <n v="3937.36"/>
    <n v="39.373599999999996"/>
    <n v="31"/>
    <n v="11.9"/>
    <n v="9.1"/>
    <n v="32"/>
    <m/>
    <m/>
    <m/>
    <m/>
    <m/>
    <m/>
    <n v="1"/>
    <n v="20"/>
    <m/>
    <n v="647.70000000000005"/>
    <n v="32.385000000000005"/>
    <m/>
    <m/>
  </r>
  <r>
    <n v="204"/>
    <n v="260"/>
    <s v="I.petrana"/>
    <x v="2"/>
    <d v="2023-03-22T00:00:00"/>
    <x v="87"/>
    <n v="3"/>
    <s v="YER_32.3"/>
    <n v="62.8"/>
    <n v="61.8"/>
    <n v="1.0161812297734627"/>
    <n v="3881.0399999999995"/>
    <n v="38.810399999999994"/>
    <n v="31.8"/>
    <n v="13.5"/>
    <n v="10.1"/>
    <n v="32"/>
    <m/>
    <m/>
    <m/>
    <m/>
    <m/>
    <m/>
    <n v="1"/>
    <n v="19"/>
    <m/>
    <n v="683.1"/>
    <n v="35.952631578947368"/>
    <m/>
    <m/>
  </r>
  <r>
    <n v="205"/>
    <n v="126"/>
    <s v="I.petrana"/>
    <x v="2"/>
    <d v="2023-03-16T00:00:00"/>
    <x v="88"/>
    <n v="1"/>
    <s v="YER_33.1"/>
    <n v="56.3"/>
    <n v="61.3"/>
    <n v="0.91843393148450247"/>
    <n v="3451.1899999999996"/>
    <n v="34.511899999999997"/>
    <n v="31.4"/>
    <n v="15.9"/>
    <n v="11"/>
    <n v="33"/>
    <n v="3"/>
    <n v="1"/>
    <n v="2"/>
    <n v="1"/>
    <n v="2"/>
    <n v="3"/>
    <n v="1"/>
    <n v="42"/>
    <m/>
    <n v="1441.1"/>
    <n v="34.311904761904756"/>
    <n v="1"/>
    <m/>
  </r>
  <r>
    <n v="206"/>
    <n v="262"/>
    <s v="I.petrana"/>
    <x v="2"/>
    <d v="2023-03-22T00:00:00"/>
    <x v="3"/>
    <n v="1"/>
    <s v="YER_34.1"/>
    <n v="54.7"/>
    <n v="54.4"/>
    <n v="1.005514705882353"/>
    <n v="2975.6800000000003"/>
    <n v="29.756800000000002"/>
    <n v="26.3"/>
    <n v="15.9"/>
    <n v="11.2"/>
    <n v="34"/>
    <n v="1"/>
    <n v="1"/>
    <n v="0"/>
    <n v="0"/>
    <n v="0"/>
    <n v="0"/>
    <n v="0"/>
    <n v="0"/>
    <m/>
    <n v="0"/>
    <n v="0"/>
    <n v="0"/>
    <m/>
  </r>
  <r>
    <n v="207"/>
    <n v="173"/>
    <s v="I.petrana"/>
    <x v="2"/>
    <d v="2023-03-19T00:00:00"/>
    <x v="89"/>
    <n v="1"/>
    <s v="YER_36.1"/>
    <n v="47.7"/>
    <n v="64.099999999999994"/>
    <n v="0.74414976599063976"/>
    <n v="3057.5699999999997"/>
    <n v="30.575699999999998"/>
    <n v="22.2"/>
    <n v="12.8"/>
    <n v="10.6"/>
    <n v="36"/>
    <n v="1"/>
    <n v="1"/>
    <n v="0"/>
    <n v="0"/>
    <n v="0"/>
    <n v="0"/>
    <n v="0"/>
    <n v="0"/>
    <m/>
    <n v="0"/>
    <n v="0"/>
    <n v="0"/>
    <m/>
  </r>
  <r>
    <n v="208"/>
    <n v="150"/>
    <s v="I.petrana"/>
    <x v="2"/>
    <d v="2023-03-19T00:00:00"/>
    <x v="90"/>
    <n v="1"/>
    <s v="YER_39.1"/>
    <n v="76.8"/>
    <n v="81.8"/>
    <n v="0.93887530562347188"/>
    <n v="6282.24"/>
    <n v="62.822399999999995"/>
    <n v="36.1"/>
    <n v="17"/>
    <n v="11.4"/>
    <n v="39"/>
    <n v="6"/>
    <n v="3"/>
    <n v="3"/>
    <n v="1"/>
    <n v="3"/>
    <n v="4"/>
    <n v="1"/>
    <n v="59"/>
    <m/>
    <n v="3166.2"/>
    <n v="53.664406779661014"/>
    <n v="0.66666666666666663"/>
    <m/>
  </r>
  <r>
    <n v="209"/>
    <n v="151"/>
    <s v="I.petrana"/>
    <x v="2"/>
    <d v="2023-03-19T00:00:00"/>
    <x v="90"/>
    <n v="2"/>
    <s v="YER_39.2"/>
    <n v="69.400000000000006"/>
    <n v="77.599999999999994"/>
    <n v="0.89432989690721665"/>
    <n v="5385.44"/>
    <n v="53.854399999999998"/>
    <n v="32.799999999999997"/>
    <n v="13.8"/>
    <n v="14.8"/>
    <n v="39"/>
    <m/>
    <m/>
    <m/>
    <m/>
    <m/>
    <m/>
    <n v="0"/>
    <n v="0"/>
    <m/>
    <n v="0"/>
    <n v="0"/>
    <m/>
    <m/>
  </r>
  <r>
    <n v="210"/>
    <n v="152"/>
    <s v="I.petrana"/>
    <x v="2"/>
    <d v="2023-03-19T00:00:00"/>
    <x v="90"/>
    <n v="3"/>
    <s v="YER_39.3"/>
    <n v="57.4"/>
    <n v="59.8"/>
    <n v="0.95986622073578598"/>
    <n v="3432.5199999999995"/>
    <n v="34.325199999999995"/>
    <n v="22.9"/>
    <n v="13.7"/>
    <n v="12.5"/>
    <n v="39"/>
    <m/>
    <m/>
    <m/>
    <m/>
    <m/>
    <m/>
    <n v="0"/>
    <n v="0"/>
    <m/>
    <n v="0"/>
    <n v="0"/>
    <m/>
    <m/>
  </r>
  <r>
    <n v="211"/>
    <n v="153"/>
    <s v="I.petrana"/>
    <x v="2"/>
    <d v="2023-03-19T00:00:00"/>
    <x v="91"/>
    <n v="1"/>
    <s v="YER_40.1"/>
    <n v="61.9"/>
    <n v="64.2"/>
    <n v="0.96417445482866038"/>
    <n v="3973.98"/>
    <n v="39.739799999999995"/>
    <n v="30.4"/>
    <n v="16.2"/>
    <n v="9.1"/>
    <n v="40"/>
    <n v="5"/>
    <n v="4"/>
    <n v="1"/>
    <n v="3"/>
    <n v="1"/>
    <n v="4"/>
    <n v="1"/>
    <n v="63"/>
    <m/>
    <n v="1256.8"/>
    <n v="19.949206349206349"/>
    <n v="0.8"/>
    <m/>
  </r>
  <r>
    <n v="212"/>
    <n v="154"/>
    <s v="I.petrana"/>
    <x v="2"/>
    <d v="2023-03-19T00:00:00"/>
    <x v="91"/>
    <n v="2"/>
    <s v="YER_40.2"/>
    <n v="49.6"/>
    <n v="54"/>
    <n v="0.91851851851851851"/>
    <n v="2678.4"/>
    <n v="26.784000000000002"/>
    <n v="24.1"/>
    <n v="12.6"/>
    <n v="13"/>
    <n v="40"/>
    <m/>
    <m/>
    <m/>
    <m/>
    <m/>
    <m/>
    <n v="0"/>
    <n v="0"/>
    <m/>
    <n v="0"/>
    <n v="0"/>
    <m/>
    <m/>
  </r>
  <r>
    <n v="213"/>
    <n v="155"/>
    <s v="I.petrana"/>
    <x v="2"/>
    <d v="2023-03-19T00:00:00"/>
    <x v="91"/>
    <n v="3"/>
    <s v="YER_40.3"/>
    <n v="58.5"/>
    <n v="62.8"/>
    <n v="0.93152866242038224"/>
    <n v="3673.7999999999997"/>
    <n v="36.737999999999992"/>
    <n v="28.8"/>
    <n v="13.8"/>
    <n v="11.2"/>
    <n v="40"/>
    <m/>
    <m/>
    <m/>
    <m/>
    <m/>
    <m/>
    <n v="1"/>
    <n v="18"/>
    <m/>
    <n v="423.8"/>
    <n v="23.544444444444444"/>
    <m/>
    <m/>
  </r>
  <r>
    <n v="214"/>
    <n v="290"/>
    <s v="I.petrana"/>
    <x v="2"/>
    <d v="2023-03-28T00:00:00"/>
    <x v="91"/>
    <n v="4"/>
    <s v="YER_40.4"/>
    <n v="44.4"/>
    <n v="55.6"/>
    <n v="0.79856115107913661"/>
    <n v="2468.64"/>
    <n v="24.686399999999999"/>
    <n v="25.7"/>
    <n v="14.2"/>
    <n v="13.2"/>
    <n v="40"/>
    <m/>
    <m/>
    <m/>
    <m/>
    <m/>
    <m/>
    <n v="1"/>
    <n v="19"/>
    <m/>
    <n v="396.4"/>
    <n v="20.86315789473684"/>
    <m/>
    <m/>
  </r>
  <r>
    <n v="215"/>
    <n v="156"/>
    <s v="I.petrana"/>
    <x v="2"/>
    <d v="2023-03-19T00:00:00"/>
    <x v="92"/>
    <n v="1"/>
    <s v="YER_43.1"/>
    <n v="41.3"/>
    <n v="51.4"/>
    <n v="0.80350194552529175"/>
    <n v="2122.8199999999997"/>
    <n v="21.228199999999998"/>
    <n v="19.8"/>
    <n v="9.3000000000000007"/>
    <n v="8"/>
    <n v="43"/>
    <n v="4"/>
    <n v="1"/>
    <n v="3"/>
    <n v="0"/>
    <n v="0"/>
    <n v="0"/>
    <n v="0"/>
    <n v="0"/>
    <m/>
    <n v="0"/>
    <n v="0"/>
    <n v="0"/>
    <m/>
  </r>
  <r>
    <n v="216"/>
    <n v="275"/>
    <s v="I.petrana"/>
    <x v="2"/>
    <d v="2023-03-22T00:00:00"/>
    <x v="93"/>
    <n v="1"/>
    <s v="YER_44.1"/>
    <n v="59.5"/>
    <n v="59.7"/>
    <n v="0.99664991624790611"/>
    <n v="3552.15"/>
    <n v="35.521500000000003"/>
    <n v="28.9"/>
    <n v="14.5"/>
    <n v="9.9"/>
    <n v="44"/>
    <n v="1"/>
    <n v="1"/>
    <n v="0"/>
    <n v="1"/>
    <n v="0"/>
    <n v="1"/>
    <n v="1"/>
    <n v="34"/>
    <m/>
    <n v="1738.4"/>
    <n v="51.129411764705885"/>
    <n v="1"/>
    <m/>
  </r>
  <r>
    <n v="217"/>
    <n v="161"/>
    <s v="I.petrana"/>
    <x v="2"/>
    <d v="2023-03-19T00:00:00"/>
    <x v="4"/>
    <n v="1"/>
    <s v="YER_47.1"/>
    <n v="39"/>
    <n v="60.8"/>
    <n v="0.64144736842105265"/>
    <n v="2371.1999999999998"/>
    <n v="23.712"/>
    <n v="29"/>
    <n v="16.3"/>
    <n v="6.7"/>
    <n v="47"/>
    <n v="17"/>
    <n v="5"/>
    <n v="12"/>
    <n v="4"/>
    <n v="9"/>
    <n v="13"/>
    <n v="1"/>
    <n v="11"/>
    <m/>
    <n v="431.6"/>
    <n v="39.236363636363642"/>
    <n v="0.76470588235294112"/>
    <m/>
  </r>
  <r>
    <n v="218"/>
    <n v="162"/>
    <s v="I.petrana"/>
    <x v="2"/>
    <d v="2023-03-19T00:00:00"/>
    <x v="4"/>
    <n v="2"/>
    <s v="YER_47.2"/>
    <n v="41.7"/>
    <n v="65.3"/>
    <n v="0.63859111791730483"/>
    <n v="2723.01"/>
    <n v="27.230099999999997"/>
    <n v="29"/>
    <n v="16.8"/>
    <n v="9.6"/>
    <n v="47"/>
    <m/>
    <m/>
    <m/>
    <m/>
    <m/>
    <m/>
    <n v="1"/>
    <n v="36"/>
    <m/>
    <n v="1287.5"/>
    <n v="35.763888888888886"/>
    <m/>
    <m/>
  </r>
  <r>
    <n v="219"/>
    <n v="163"/>
    <s v="I.petrana"/>
    <x v="2"/>
    <d v="2023-03-19T00:00:00"/>
    <x v="4"/>
    <n v="3"/>
    <s v="YER_47.3"/>
    <n v="62.3"/>
    <n v="64"/>
    <n v="0.97343749999999996"/>
    <n v="3987.2"/>
    <n v="39.872"/>
    <n v="30.3"/>
    <n v="15.8"/>
    <n v="11.2"/>
    <n v="47"/>
    <m/>
    <m/>
    <m/>
    <m/>
    <m/>
    <m/>
    <n v="1"/>
    <n v="62"/>
    <m/>
    <n v="2286.5"/>
    <n v="36.87903225806452"/>
    <m/>
    <m/>
  </r>
  <r>
    <n v="220"/>
    <n v="164"/>
    <s v="I.petrana"/>
    <x v="2"/>
    <d v="2023-03-19T00:00:00"/>
    <x v="4"/>
    <n v="4"/>
    <s v="YER_47.4"/>
    <n v="59.3"/>
    <n v="68.900000000000006"/>
    <n v="0.86066763425253978"/>
    <n v="4085.77"/>
    <n v="40.857700000000001"/>
    <n v="28.1"/>
    <n v="13.3"/>
    <n v="9.1999999999999993"/>
    <n v="47"/>
    <m/>
    <m/>
    <m/>
    <m/>
    <m/>
    <m/>
    <n v="1"/>
    <n v="22"/>
    <m/>
    <n v="1292.9000000000001"/>
    <n v="58.768181818181823"/>
    <m/>
    <m/>
  </r>
  <r>
    <n v="221"/>
    <n v="165"/>
    <s v="I.petrana"/>
    <x v="2"/>
    <d v="2023-03-19T00:00:00"/>
    <x v="4"/>
    <n v="5"/>
    <s v="YER_47.5"/>
    <n v="39.1"/>
    <n v="56.8"/>
    <n v="0.68838028169014087"/>
    <n v="2220.88"/>
    <n v="22.2088"/>
    <n v="30"/>
    <n v="14.5"/>
    <n v="10.6"/>
    <n v="47"/>
    <m/>
    <m/>
    <m/>
    <m/>
    <m/>
    <m/>
    <n v="0"/>
    <n v="0"/>
    <m/>
    <n v="0"/>
    <n v="0"/>
    <m/>
    <m/>
  </r>
  <r>
    <n v="222"/>
    <n v="171"/>
    <s v="I.petrana"/>
    <x v="2"/>
    <d v="2023-03-19T00:00:00"/>
    <x v="94"/>
    <n v="1"/>
    <s v="YER_50.1"/>
    <n v="47"/>
    <n v="65.400000000000006"/>
    <n v="0.71865443425076447"/>
    <n v="3073.8"/>
    <n v="30.738000000000007"/>
    <n v="24.7"/>
    <n v="12.5"/>
    <n v="10.1"/>
    <n v="50"/>
    <n v="4"/>
    <n v="2"/>
    <n v="2"/>
    <n v="1"/>
    <n v="1"/>
    <n v="2"/>
    <n v="0"/>
    <n v="0"/>
    <m/>
    <n v="0"/>
    <n v="0"/>
    <n v="0.5"/>
    <m/>
  </r>
  <r>
    <n v="223"/>
    <n v="172"/>
    <s v="I.petrana"/>
    <x v="2"/>
    <d v="2023-03-19T00:00:00"/>
    <x v="94"/>
    <n v="2"/>
    <s v="YER_50.2"/>
    <n v="56.5"/>
    <n v="77"/>
    <n v="0.73376623376623373"/>
    <n v="4350.5"/>
    <n v="43.505000000000003"/>
    <n v="27.7"/>
    <n v="13.7"/>
    <n v="10"/>
    <n v="50"/>
    <m/>
    <m/>
    <m/>
    <m/>
    <m/>
    <m/>
    <n v="1"/>
    <n v="28"/>
    <m/>
    <n v="588"/>
    <n v="21"/>
    <m/>
    <m/>
  </r>
  <r>
    <n v="224"/>
    <n v="207"/>
    <s v="I.petrana"/>
    <x v="2"/>
    <d v="2023-03-22T00:00:00"/>
    <x v="95"/>
    <n v="1"/>
    <s v="YER_53.1"/>
    <n v="58"/>
    <n v="59.3"/>
    <n v="0.97807757166947729"/>
    <n v="3439.3999999999996"/>
    <n v="34.393999999999998"/>
    <n v="31.4"/>
    <n v="14.7"/>
    <n v="13.2"/>
    <n v="53"/>
    <n v="8"/>
    <n v="5"/>
    <n v="3"/>
    <n v="4"/>
    <n v="2"/>
    <n v="6"/>
    <n v="1"/>
    <n v="20"/>
    <m/>
    <n v="422.7"/>
    <n v="21.134999999999998"/>
    <n v="0.75"/>
    <m/>
  </r>
  <r>
    <n v="225"/>
    <n v="208"/>
    <s v="I.petrana"/>
    <x v="2"/>
    <d v="2023-03-22T00:00:00"/>
    <x v="95"/>
    <n v="2"/>
    <s v="YER_53.2"/>
    <n v="56.9"/>
    <n v="60.4"/>
    <n v="0.94205298013245031"/>
    <n v="3436.7599999999998"/>
    <n v="34.367599999999996"/>
    <n v="34.5"/>
    <n v="15"/>
    <n v="12"/>
    <n v="53"/>
    <m/>
    <m/>
    <m/>
    <m/>
    <m/>
    <m/>
    <n v="1"/>
    <n v="33"/>
    <m/>
    <n v="1100.0999999999999"/>
    <n v="33.336363636363636"/>
    <m/>
    <m/>
  </r>
  <r>
    <n v="226"/>
    <n v="209"/>
    <s v="I.petrana"/>
    <x v="2"/>
    <d v="2023-03-22T00:00:00"/>
    <x v="95"/>
    <n v="3"/>
    <s v="YER_53.3"/>
    <n v="59.4"/>
    <n v="66.900000000000006"/>
    <n v="0.88789237668161425"/>
    <n v="3973.86"/>
    <n v="39.738599999999998"/>
    <n v="31.4"/>
    <n v="17.5"/>
    <n v="8.6999999999999993"/>
    <n v="53"/>
    <m/>
    <m/>
    <m/>
    <m/>
    <m/>
    <m/>
    <n v="1"/>
    <n v="12"/>
    <m/>
    <n v="397"/>
    <n v="33.083333333333336"/>
    <m/>
    <m/>
  </r>
  <r>
    <n v="227"/>
    <n v="210"/>
    <s v="I.petrana"/>
    <x v="2"/>
    <d v="2023-03-22T00:00:00"/>
    <x v="95"/>
    <n v="4"/>
    <s v="YER_53.4"/>
    <n v="51.6"/>
    <n v="59.3"/>
    <n v="0.87015177065767291"/>
    <n v="3059.88"/>
    <n v="30.598800000000001"/>
    <n v="30.2"/>
    <n v="13.7"/>
    <n v="10.7"/>
    <n v="53"/>
    <m/>
    <m/>
    <m/>
    <m/>
    <m/>
    <m/>
    <n v="0"/>
    <n v="0"/>
    <m/>
    <n v="0"/>
    <n v="0"/>
    <m/>
    <m/>
  </r>
  <r>
    <n v="228"/>
    <n v="211"/>
    <s v="I.petrana"/>
    <x v="2"/>
    <d v="2023-03-22T00:00:00"/>
    <x v="95"/>
    <n v="5"/>
    <s v="YER_53.5"/>
    <n v="50.8"/>
    <n v="56.6"/>
    <n v="0.89752650176678439"/>
    <n v="2875.2799999999997"/>
    <n v="28.752800000000001"/>
    <n v="27.7"/>
    <n v="14.5"/>
    <n v="13.4"/>
    <n v="53"/>
    <m/>
    <m/>
    <m/>
    <m/>
    <m/>
    <m/>
    <n v="1"/>
    <n v="21"/>
    <m/>
    <n v="520.29999999999995"/>
    <n v="24.776190476190475"/>
    <m/>
    <m/>
  </r>
  <r>
    <n v="229"/>
    <n v="9"/>
    <s v="I.petrana"/>
    <x v="2"/>
    <d v="2023-03-09T00:00:00"/>
    <x v="96"/>
    <n v="1"/>
    <s v="YER_54.1"/>
    <n v="71.5"/>
    <n v="60.6"/>
    <n v="1.1798679867986799"/>
    <n v="4332.9000000000005"/>
    <n v="43.329000000000008"/>
    <n v="29.6"/>
    <n v="13"/>
    <n v="8"/>
    <n v="54"/>
    <n v="8"/>
    <n v="3"/>
    <n v="5"/>
    <n v="2"/>
    <n v="2"/>
    <n v="4"/>
    <n v="1"/>
    <n v="44"/>
    <m/>
    <n v="1318.6"/>
    <n v="29.968181818181815"/>
    <n v="0.5"/>
    <m/>
  </r>
  <r>
    <n v="230"/>
    <n v="31"/>
    <s v="I.petrana"/>
    <x v="2"/>
    <d v="2023-03-16T00:00:00"/>
    <x v="96"/>
    <n v="2"/>
    <s v="YER_54.2"/>
    <n v="69"/>
    <n v="59"/>
    <n v="1.1694915254237288"/>
    <n v="4071"/>
    <n v="40.710000000000008"/>
    <n v="28.5"/>
    <n v="15.5"/>
    <n v="12.6"/>
    <n v="54"/>
    <m/>
    <m/>
    <m/>
    <m/>
    <m/>
    <m/>
    <n v="1"/>
    <n v="27"/>
    <m/>
    <n v="863.2"/>
    <n v="31.970370370370372"/>
    <m/>
    <m/>
  </r>
  <r>
    <n v="231"/>
    <n v="32"/>
    <s v="I.petrana"/>
    <x v="2"/>
    <d v="2023-03-16T00:00:00"/>
    <x v="96"/>
    <n v="3"/>
    <s v="YER_54.3"/>
    <n v="67.3"/>
    <n v="61.2"/>
    <n v="1.099673202614379"/>
    <n v="4118.76"/>
    <n v="41.187599999999996"/>
    <n v="27.7"/>
    <n v="13"/>
    <n v="8.6999999999999993"/>
    <n v="54"/>
    <m/>
    <m/>
    <m/>
    <m/>
    <m/>
    <m/>
    <n v="0"/>
    <n v="0"/>
    <m/>
    <n v="0"/>
    <n v="0"/>
    <m/>
    <m/>
  </r>
  <r>
    <n v="232"/>
    <n v="33"/>
    <s v="I.petrana"/>
    <x v="2"/>
    <d v="2023-03-16T00:00:00"/>
    <x v="97"/>
    <n v="1"/>
    <s v="YER_55.1"/>
    <n v="61.2"/>
    <n v="56.6"/>
    <n v="1.0812720848056538"/>
    <n v="3463.92"/>
    <n v="34.639200000000002"/>
    <n v="27.9"/>
    <n v="14.1"/>
    <n v="8.9"/>
    <n v="55"/>
    <n v="3"/>
    <n v="2"/>
    <n v="1"/>
    <n v="2"/>
    <n v="1"/>
    <n v="3"/>
    <n v="1"/>
    <n v="50"/>
    <m/>
    <n v="1332.1"/>
    <n v="26.641999999999999"/>
    <n v="1"/>
    <m/>
  </r>
  <r>
    <n v="233"/>
    <n v="34"/>
    <s v="I.petrana"/>
    <x v="2"/>
    <d v="2023-03-16T00:00:00"/>
    <x v="97"/>
    <n v="2"/>
    <s v="YER_55.2"/>
    <n v="58.2"/>
    <n v="52.2"/>
    <n v="1.1149425287356323"/>
    <n v="3038.0400000000004"/>
    <n v="30.380400000000005"/>
    <n v="29"/>
    <n v="11.8"/>
    <n v="9.6"/>
    <n v="55"/>
    <m/>
    <m/>
    <m/>
    <m/>
    <m/>
    <m/>
    <n v="1"/>
    <n v="33"/>
    <m/>
    <n v="525.29999999999995"/>
    <n v="15.918181818181816"/>
    <m/>
    <m/>
  </r>
  <r>
    <n v="234"/>
    <n v="8"/>
    <s v="I.petrana"/>
    <x v="2"/>
    <d v="2023-03-09T00:00:00"/>
    <x v="98"/>
    <n v="1"/>
    <s v="YER_57.1"/>
    <n v="57.2"/>
    <n v="59.9"/>
    <n v="0.95492487479131893"/>
    <n v="3426.28"/>
    <n v="34.262800000000006"/>
    <n v="29.7"/>
    <n v="14.6"/>
    <n v="6.2"/>
    <n v="57"/>
    <n v="8"/>
    <n v="3"/>
    <n v="5"/>
    <n v="2"/>
    <n v="1"/>
    <n v="3"/>
    <n v="1"/>
    <n v="6"/>
    <m/>
    <n v="216.7"/>
    <n v="36.116666666666667"/>
    <n v="0.375"/>
    <m/>
  </r>
  <r>
    <n v="235"/>
    <n v="39"/>
    <s v="I.petrana"/>
    <x v="2"/>
    <d v="2023-03-16T00:00:00"/>
    <x v="98"/>
    <n v="2"/>
    <s v="YER_57.2"/>
    <n v="47.6"/>
    <n v="47.8"/>
    <n v="0.99581589958159"/>
    <n v="2275.2799999999997"/>
    <n v="22.752799999999997"/>
    <n v="25.6"/>
    <n v="11.7"/>
    <n v="8.3000000000000007"/>
    <n v="57"/>
    <m/>
    <m/>
    <m/>
    <m/>
    <m/>
    <m/>
    <n v="0"/>
    <n v="0"/>
    <m/>
    <n v="0"/>
    <n v="0"/>
    <m/>
    <m/>
  </r>
  <r>
    <n v="236"/>
    <n v="197"/>
    <s v="I.petrana"/>
    <x v="2"/>
    <d v="2023-03-22T00:00:00"/>
    <x v="98"/>
    <n v="3"/>
    <s v="YER_57.3"/>
    <n v="40.200000000000003"/>
    <n v="49.5"/>
    <n v="0.81212121212121213"/>
    <n v="1989.9"/>
    <n v="19.899000000000004"/>
    <n v="26.6"/>
    <n v="11.9"/>
    <n v="8.1999999999999993"/>
    <n v="57"/>
    <m/>
    <m/>
    <m/>
    <m/>
    <m/>
    <m/>
    <n v="1"/>
    <n v="4"/>
    <m/>
    <n v="85.3"/>
    <n v="21.324999999999999"/>
    <m/>
    <m/>
  </r>
  <r>
    <n v="237"/>
    <n v="44"/>
    <s v="I.petrana"/>
    <x v="2"/>
    <d v="2023-03-16T00:00:00"/>
    <x v="99"/>
    <n v="1"/>
    <s v="YER_60.1"/>
    <n v="55.8"/>
    <n v="50"/>
    <n v="1.1159999999999999"/>
    <n v="2790"/>
    <n v="27.9"/>
    <n v="27.1"/>
    <n v="14.4"/>
    <n v="9.6"/>
    <n v="60"/>
    <n v="6"/>
    <n v="4"/>
    <n v="2"/>
    <n v="4"/>
    <n v="1"/>
    <n v="5"/>
    <n v="1"/>
    <n v="42"/>
    <m/>
    <n v="1283.0999999999999"/>
    <n v="30.549999999999997"/>
    <n v="0.83333333333333337"/>
    <m/>
  </r>
  <r>
    <n v="238"/>
    <n v="45"/>
    <s v="I.petrana"/>
    <x v="2"/>
    <d v="2023-03-16T00:00:00"/>
    <x v="99"/>
    <n v="2"/>
    <s v="YER_60.2"/>
    <n v="51.4"/>
    <n v="52.2"/>
    <n v="0.98467432950191558"/>
    <n v="2683.08"/>
    <n v="26.8308"/>
    <n v="24.9"/>
    <n v="12.7"/>
    <n v="9.9"/>
    <n v="60"/>
    <m/>
    <m/>
    <m/>
    <m/>
    <m/>
    <m/>
    <n v="1"/>
    <n v="20"/>
    <m/>
    <n v="347.4"/>
    <n v="17.369999999999997"/>
    <m/>
    <m/>
  </r>
  <r>
    <n v="239"/>
    <n v="46"/>
    <s v="I.petrana"/>
    <x v="2"/>
    <d v="2023-03-16T00:00:00"/>
    <x v="99"/>
    <n v="3"/>
    <s v="YER_60.3"/>
    <n v="57"/>
    <n v="54.1"/>
    <n v="1.0536044362292052"/>
    <n v="3083.7000000000003"/>
    <n v="30.837000000000003"/>
    <n v="30"/>
    <n v="13.9"/>
    <n v="8.1999999999999993"/>
    <n v="60"/>
    <m/>
    <m/>
    <m/>
    <m/>
    <m/>
    <m/>
    <n v="1"/>
    <n v="15"/>
    <m/>
    <n v="485.9"/>
    <n v="32.393333333333331"/>
    <m/>
    <m/>
  </r>
  <r>
    <n v="240"/>
    <n v="198"/>
    <s v="I.petrana"/>
    <x v="2"/>
    <d v="2023-03-22T00:00:00"/>
    <x v="99"/>
    <n v="4"/>
    <s v="YER_60.4"/>
    <n v="39.200000000000003"/>
    <n v="40.5"/>
    <n v="0.96790123456790134"/>
    <n v="1587.6000000000001"/>
    <n v="15.876000000000001"/>
    <n v="22.9"/>
    <n v="10.7"/>
    <n v="8.9"/>
    <n v="60"/>
    <m/>
    <m/>
    <m/>
    <m/>
    <m/>
    <m/>
    <n v="1"/>
    <n v="4"/>
    <m/>
    <n v="169.1"/>
    <n v="42.274999999999999"/>
    <m/>
    <m/>
  </r>
  <r>
    <n v="241"/>
    <n v="47"/>
    <s v="I.petrana"/>
    <x v="2"/>
    <d v="2023-03-16T00:00:00"/>
    <x v="100"/>
    <n v="1"/>
    <s v="YER_61.1"/>
    <n v="45.8"/>
    <n v="49.5"/>
    <n v="0.92525252525252522"/>
    <n v="2267.1"/>
    <n v="22.671000000000003"/>
    <n v="22.3"/>
    <n v="11.3"/>
    <n v="9.1999999999999993"/>
    <n v="61"/>
    <n v="1"/>
    <n v="1"/>
    <n v="0"/>
    <n v="1"/>
    <n v="0"/>
    <n v="1"/>
    <n v="1"/>
    <n v="8"/>
    <m/>
    <n v="158.9"/>
    <n v="19.862500000000001"/>
    <n v="1"/>
    <m/>
  </r>
  <r>
    <n v="242"/>
    <n v="48"/>
    <s v="I.petrana"/>
    <x v="2"/>
    <d v="2023-03-16T00:00:00"/>
    <x v="101"/>
    <n v="1"/>
    <s v="YER_64.1"/>
    <n v="56.9"/>
    <n v="56.7"/>
    <n v="1.0035273368606701"/>
    <n v="3226.23"/>
    <n v="32.262299999999996"/>
    <n v="28.8"/>
    <n v="10.1"/>
    <n v="9.6999999999999993"/>
    <n v="64"/>
    <n v="1"/>
    <n v="1"/>
    <n v="0"/>
    <n v="1"/>
    <n v="0"/>
    <n v="1"/>
    <n v="1"/>
    <n v="0"/>
    <m/>
    <n v="0"/>
    <n v="0"/>
    <n v="1"/>
    <m/>
  </r>
  <r>
    <n v="243"/>
    <n v="93"/>
    <s v="I.petrana"/>
    <x v="2"/>
    <d v="2023-03-16T00:00:00"/>
    <x v="102"/>
    <n v="1"/>
    <s v="YER_65.1"/>
    <n v="39"/>
    <n v="47.7"/>
    <n v="0.81761006289308169"/>
    <n v="1860.3000000000002"/>
    <n v="18.603000000000002"/>
    <n v="22.6"/>
    <n v="12"/>
    <n v="7.6"/>
    <n v="65"/>
    <n v="4"/>
    <n v="3"/>
    <n v="1"/>
    <n v="1"/>
    <n v="0"/>
    <n v="1"/>
    <n v="0"/>
    <n v="0"/>
    <m/>
    <n v="0"/>
    <n v="0"/>
    <n v="0.25"/>
    <m/>
  </r>
  <r>
    <n v="244"/>
    <n v="94"/>
    <s v="I.petrana"/>
    <x v="2"/>
    <d v="2023-03-16T00:00:00"/>
    <x v="102"/>
    <n v="2"/>
    <s v="YER_65.2"/>
    <n v="45.5"/>
    <n v="55.6"/>
    <n v="0.81834532374100721"/>
    <n v="2529.8000000000002"/>
    <n v="25.298000000000002"/>
    <n v="22.8"/>
    <n v="13.4"/>
    <n v="8"/>
    <n v="65"/>
    <m/>
    <m/>
    <m/>
    <m/>
    <m/>
    <m/>
    <n v="0"/>
    <n v="0"/>
    <m/>
    <n v="0"/>
    <n v="0"/>
    <m/>
    <m/>
  </r>
  <r>
    <n v="245"/>
    <n v="95"/>
    <s v="I.petrana"/>
    <x v="2"/>
    <d v="2023-03-16T00:00:00"/>
    <x v="102"/>
    <n v="3"/>
    <s v="YER_65.3"/>
    <n v="51.9"/>
    <n v="57"/>
    <n v="0.91052631578947363"/>
    <n v="2958.2999999999997"/>
    <n v="29.582999999999998"/>
    <n v="26.3"/>
    <n v="15.6"/>
    <n v="8.9"/>
    <n v="65"/>
    <m/>
    <m/>
    <m/>
    <m/>
    <m/>
    <m/>
    <n v="1"/>
    <n v="19"/>
    <m/>
    <n v="379.8"/>
    <n v="19.989473684210527"/>
    <m/>
    <m/>
  </r>
  <r>
    <n v="246"/>
    <n v="199"/>
    <s v="I.petrana"/>
    <x v="2"/>
    <d v="2023-03-22T00:00:00"/>
    <x v="103"/>
    <n v="1"/>
    <s v="YER_66.1"/>
    <n v="50.2"/>
    <n v="50"/>
    <n v="1.004"/>
    <n v="2510"/>
    <n v="25.1"/>
    <n v="24.6"/>
    <n v="11.7"/>
    <n v="7.9"/>
    <n v="66"/>
    <n v="5"/>
    <n v="3"/>
    <n v="2"/>
    <n v="3"/>
    <n v="0"/>
    <n v="3"/>
    <n v="1"/>
    <n v="5"/>
    <m/>
    <n v="105.3"/>
    <n v="21.06"/>
    <n v="0.6"/>
    <m/>
  </r>
  <r>
    <n v="247"/>
    <n v="200"/>
    <s v="I.petrana"/>
    <x v="2"/>
    <d v="2023-03-22T00:00:00"/>
    <x v="103"/>
    <n v="2"/>
    <s v="YER_66.2"/>
    <n v="52.4"/>
    <n v="51"/>
    <n v="1.0274509803921568"/>
    <n v="2672.4"/>
    <n v="26.724"/>
    <n v="25.9"/>
    <n v="10.4"/>
    <n v="12.2"/>
    <n v="66"/>
    <m/>
    <m/>
    <m/>
    <m/>
    <m/>
    <m/>
    <n v="1"/>
    <n v="12"/>
    <m/>
    <n v="391.4"/>
    <n v="32.616666666666667"/>
    <m/>
    <m/>
  </r>
  <r>
    <n v="248"/>
    <n v="201"/>
    <s v="I.petrana"/>
    <x v="2"/>
    <d v="2023-03-22T00:00:00"/>
    <x v="103"/>
    <n v="3"/>
    <s v="YER_66.3"/>
    <n v="48.5"/>
    <n v="49.4"/>
    <n v="0.98178137651821862"/>
    <n v="2395.9"/>
    <n v="23.958999999999996"/>
    <n v="24.6"/>
    <n v="12.2"/>
    <n v="9.6"/>
    <n v="66"/>
    <m/>
    <m/>
    <m/>
    <m/>
    <m/>
    <m/>
    <n v="1"/>
    <n v="0"/>
    <m/>
    <n v="0"/>
    <n v="0"/>
    <m/>
    <m/>
  </r>
  <r>
    <n v="249"/>
    <n v="202"/>
    <s v="I.petrana"/>
    <x v="2"/>
    <d v="2023-03-22T00:00:00"/>
    <x v="104"/>
    <n v="1"/>
    <s v="YER_67.1"/>
    <n v="61.7"/>
    <n v="63.8"/>
    <n v="0.96708463949843271"/>
    <n v="3936.46"/>
    <n v="39.364599999999996"/>
    <n v="29.6"/>
    <n v="15"/>
    <n v="8.6"/>
    <n v="67"/>
    <n v="2"/>
    <n v="1"/>
    <n v="1"/>
    <n v="1"/>
    <n v="1"/>
    <n v="2"/>
    <n v="1"/>
    <n v="25"/>
    <m/>
    <n v="962.5"/>
    <n v="38.5"/>
    <n v="1"/>
    <m/>
  </r>
  <r>
    <n v="250"/>
    <n v="49"/>
    <s v="I.petrana"/>
    <x v="2"/>
    <d v="2023-03-16T00:00:00"/>
    <x v="105"/>
    <n v="1"/>
    <s v="YER_68.1"/>
    <n v="53.4"/>
    <n v="55.6"/>
    <n v="0.96043165467625891"/>
    <n v="2969.04"/>
    <n v="29.6904"/>
    <n v="28.8"/>
    <n v="13.7"/>
    <n v="9"/>
    <n v="68"/>
    <n v="1"/>
    <n v="1"/>
    <n v="0"/>
    <n v="1"/>
    <n v="0"/>
    <n v="1"/>
    <n v="1"/>
    <n v="16"/>
    <m/>
    <n v="380.5"/>
    <n v="23.78125"/>
    <n v="1"/>
    <m/>
  </r>
  <r>
    <n v="251"/>
    <n v="203"/>
    <s v="I.petrana"/>
    <x v="2"/>
    <d v="2023-03-22T00:00:00"/>
    <x v="106"/>
    <n v="1"/>
    <s v="YER_72.1"/>
    <n v="47.3"/>
    <n v="55.4"/>
    <n v="0.85379061371841147"/>
    <n v="2620.4199999999996"/>
    <n v="26.204199999999997"/>
    <n v="24.2"/>
    <n v="11.4"/>
    <n v="8.9"/>
    <n v="72"/>
    <n v="1"/>
    <n v="1"/>
    <n v="0"/>
    <n v="0"/>
    <n v="0"/>
    <n v="0"/>
    <n v="0"/>
    <n v="0"/>
    <m/>
    <n v="0"/>
    <n v="0"/>
    <n v="0"/>
    <m/>
  </r>
  <r>
    <n v="252"/>
    <n v="204"/>
    <s v="I.petrana"/>
    <x v="2"/>
    <d v="2023-03-22T00:00:00"/>
    <x v="8"/>
    <n v="1"/>
    <s v="YER_73.1"/>
    <n v="48.9"/>
    <n v="62.3"/>
    <n v="0.7849117174959872"/>
    <n v="3046.47"/>
    <n v="30.464699999999997"/>
    <n v="26"/>
    <n v="10.9"/>
    <n v="7.4"/>
    <n v="73"/>
    <n v="4"/>
    <n v="3"/>
    <n v="1"/>
    <n v="2"/>
    <n v="1"/>
    <n v="3"/>
    <n v="1"/>
    <n v="5"/>
    <m/>
    <n v="151.30000000000001"/>
    <n v="30.26"/>
    <n v="0.75"/>
    <m/>
  </r>
  <r>
    <n v="253"/>
    <n v="205"/>
    <s v="I.petrana"/>
    <x v="2"/>
    <d v="2023-03-22T00:00:00"/>
    <x v="8"/>
    <n v="2"/>
    <s v="YER_73.2"/>
    <n v="44.7"/>
    <n v="45.6"/>
    <n v="0.98026315789473684"/>
    <n v="2038.3200000000002"/>
    <n v="20.383200000000006"/>
    <n v="23.5"/>
    <n v="10.6"/>
    <n v="7.2"/>
    <n v="73"/>
    <m/>
    <m/>
    <m/>
    <m/>
    <m/>
    <m/>
    <n v="0"/>
    <n v="0"/>
    <m/>
    <n v="0"/>
    <n v="0"/>
    <m/>
    <m/>
  </r>
  <r>
    <n v="254"/>
    <n v="206"/>
    <s v="I.petrana"/>
    <x v="2"/>
    <d v="2023-03-22T00:00:00"/>
    <x v="8"/>
    <n v="3"/>
    <s v="YER_73.3"/>
    <n v="58.6"/>
    <n v="63.2"/>
    <n v="0.92721518987341767"/>
    <n v="3703.5200000000004"/>
    <n v="37.035200000000003"/>
    <n v="27.6"/>
    <n v="11.9"/>
    <n v="9.1"/>
    <n v="73"/>
    <m/>
    <m/>
    <m/>
    <m/>
    <m/>
    <m/>
    <n v="1"/>
    <n v="21"/>
    <m/>
    <n v="535.1"/>
    <n v="25.480952380952381"/>
    <m/>
    <m/>
  </r>
  <r>
    <n v="255"/>
    <n v="59"/>
    <s v="I.petrana"/>
    <x v="2"/>
    <d v="2023-03-16T00:00:00"/>
    <x v="107"/>
    <n v="1"/>
    <s v="YER_74.1"/>
    <n v="54.5"/>
    <n v="59.9"/>
    <n v="0.90984974958263776"/>
    <n v="3264.5499999999997"/>
    <n v="32.645500000000006"/>
    <n v="25.5"/>
    <n v="16.600000000000001"/>
    <n v="9"/>
    <n v="74"/>
    <n v="2"/>
    <n v="1"/>
    <n v="1"/>
    <n v="1"/>
    <n v="1"/>
    <n v="2"/>
    <n v="1"/>
    <n v="23"/>
    <m/>
    <n v="609.79999999999995"/>
    <n v="26.513043478260869"/>
    <n v="1"/>
    <m/>
  </r>
  <r>
    <n v="256"/>
    <n v="96"/>
    <s v="I.petrana"/>
    <x v="2"/>
    <d v="2023-03-16T00:00:00"/>
    <x v="108"/>
    <n v="1"/>
    <s v="YER_78.1"/>
    <n v="64.900000000000006"/>
    <n v="54.9"/>
    <n v="1.1821493624772315"/>
    <n v="3563.01"/>
    <n v="35.630100000000006"/>
    <n v="30"/>
    <n v="13.5"/>
    <n v="10.4"/>
    <n v="78"/>
    <n v="3"/>
    <n v="2"/>
    <n v="1"/>
    <n v="2"/>
    <n v="1"/>
    <n v="3"/>
    <n v="1"/>
    <n v="28"/>
    <m/>
    <n v="1169.2"/>
    <n v="41.75714285714286"/>
    <n v="1"/>
    <m/>
  </r>
  <r>
    <n v="257"/>
    <n v="97"/>
    <s v="I.petrana"/>
    <x v="2"/>
    <d v="2023-03-16T00:00:00"/>
    <x v="108"/>
    <n v="2"/>
    <s v="YER_78.2"/>
    <n v="69.099999999999994"/>
    <n v="70"/>
    <n v="0.9871428571428571"/>
    <n v="4837"/>
    <n v="48.37"/>
    <n v="30.3"/>
    <n v="14.6"/>
    <n v="8.5"/>
    <n v="78"/>
    <m/>
    <m/>
    <m/>
    <m/>
    <m/>
    <m/>
    <n v="1"/>
    <n v="47"/>
    <m/>
    <n v="1759.1"/>
    <n v="37.42765957446808"/>
    <m/>
    <m/>
  </r>
  <r>
    <n v="258"/>
    <n v="98"/>
    <s v="I.petrana"/>
    <x v="2"/>
    <d v="2023-03-16T00:00:00"/>
    <x v="109"/>
    <n v="1"/>
    <s v="YER_79.1"/>
    <n v="63.3"/>
    <n v="58.7"/>
    <n v="1.0783645655877341"/>
    <n v="3715.71"/>
    <n v="37.1571"/>
    <n v="29.5"/>
    <n v="14.5"/>
    <n v="9.4"/>
    <n v="79"/>
    <n v="7"/>
    <n v="5"/>
    <n v="2"/>
    <n v="4"/>
    <n v="1"/>
    <n v="5"/>
    <n v="1"/>
    <n v="26"/>
    <m/>
    <n v="961.7"/>
    <n v="36.988461538461543"/>
    <n v="0.7142857142857143"/>
    <m/>
  </r>
  <r>
    <n v="259"/>
    <n v="99"/>
    <s v="I.petrana"/>
    <x v="2"/>
    <d v="2023-03-16T00:00:00"/>
    <x v="109"/>
    <n v="2"/>
    <s v="YER_79.2"/>
    <n v="51.3"/>
    <n v="53.8"/>
    <n v="0.95353159851301117"/>
    <n v="2759.9399999999996"/>
    <n v="27.599399999999999"/>
    <n v="26.8"/>
    <n v="13"/>
    <n v="9.9"/>
    <n v="79"/>
    <m/>
    <m/>
    <m/>
    <m/>
    <m/>
    <m/>
    <n v="1"/>
    <n v="28"/>
    <m/>
    <n v="977.4"/>
    <n v="34.907142857142858"/>
    <m/>
    <m/>
  </r>
  <r>
    <n v="260"/>
    <n v="100"/>
    <s v="I.petrana"/>
    <x v="2"/>
    <d v="2023-03-16T00:00:00"/>
    <x v="109"/>
    <n v="3"/>
    <s v="YER_79.3"/>
    <n v="47.3"/>
    <n v="47.9"/>
    <n v="0.98747390396659707"/>
    <n v="2265.6699999999996"/>
    <n v="22.656699999999997"/>
    <n v="23"/>
    <n v="11.9"/>
    <n v="9.9"/>
    <n v="79"/>
    <m/>
    <m/>
    <m/>
    <m/>
    <m/>
    <m/>
    <n v="1"/>
    <n v="16"/>
    <m/>
    <n v="578.9"/>
    <n v="36.181249999999999"/>
    <m/>
    <m/>
  </r>
  <r>
    <n v="261"/>
    <n v="101"/>
    <s v="I.petrana"/>
    <x v="2"/>
    <d v="2023-03-16T00:00:00"/>
    <x v="109"/>
    <n v="4"/>
    <s v="YER_79.4"/>
    <n v="51"/>
    <n v="52"/>
    <n v="0.98076923076923073"/>
    <n v="2652"/>
    <n v="26.52"/>
    <n v="24.3"/>
    <n v="12.3"/>
    <n v="6.8"/>
    <n v="79"/>
    <m/>
    <m/>
    <m/>
    <m/>
    <m/>
    <m/>
    <n v="0"/>
    <n v="0"/>
    <m/>
    <n v="0"/>
    <n v="0"/>
    <m/>
    <m/>
  </r>
  <r>
    <n v="262"/>
    <n v="193"/>
    <s v="I.petrana"/>
    <x v="2"/>
    <d v="2023-03-22T00:00:00"/>
    <x v="109"/>
    <n v="5"/>
    <s v="YER_79.5"/>
    <n v="45.6"/>
    <n v="49.1"/>
    <n v="0.92871690427698572"/>
    <n v="2238.96"/>
    <n v="22.389600000000002"/>
    <n v="19.5"/>
    <n v="7.7"/>
    <n v="5.9"/>
    <n v="79"/>
    <m/>
    <m/>
    <m/>
    <m/>
    <m/>
    <m/>
    <n v="1"/>
    <n v="11"/>
    <m/>
    <n v="305.60000000000002"/>
    <n v="27.781818181818185"/>
    <m/>
    <m/>
  </r>
  <r>
    <n v="263"/>
    <n v="102"/>
    <s v="I.petrana"/>
    <x v="2"/>
    <d v="2023-03-16T00:00:00"/>
    <x v="10"/>
    <n v="1"/>
    <s v="YER_80.1"/>
    <n v="62.9"/>
    <n v="59.8"/>
    <n v="1.0518394648829432"/>
    <n v="3761.4199999999996"/>
    <n v="37.614199999999997"/>
    <n v="27.9"/>
    <n v="15.3"/>
    <n v="9.3000000000000007"/>
    <n v="80"/>
    <n v="7"/>
    <n v="3"/>
    <n v="4"/>
    <n v="3"/>
    <n v="2"/>
    <n v="5"/>
    <n v="1"/>
    <n v="34"/>
    <m/>
    <n v="908.8"/>
    <n v="26.72941176470588"/>
    <n v="0.7142857142857143"/>
    <m/>
  </r>
  <r>
    <n v="264"/>
    <n v="103"/>
    <s v="I.petrana"/>
    <x v="2"/>
    <d v="2023-03-16T00:00:00"/>
    <x v="10"/>
    <n v="2"/>
    <s v="YER_80.2"/>
    <n v="60.7"/>
    <n v="57.1"/>
    <n v="1.063047285464098"/>
    <n v="3465.9700000000003"/>
    <n v="34.659700000000001"/>
    <n v="28.4"/>
    <n v="14.9"/>
    <n v="9.3000000000000007"/>
    <n v="80"/>
    <m/>
    <m/>
    <m/>
    <m/>
    <m/>
    <m/>
    <n v="1"/>
    <n v="49"/>
    <m/>
    <n v="822.1"/>
    <n v="16.777551020408165"/>
    <m/>
    <m/>
  </r>
  <r>
    <n v="265"/>
    <n v="104"/>
    <s v="I.petrana"/>
    <x v="2"/>
    <d v="2023-03-16T00:00:00"/>
    <x v="10"/>
    <n v="3"/>
    <s v="YER_80.3"/>
    <n v="67.400000000000006"/>
    <n v="59.6"/>
    <n v="1.1308724832214765"/>
    <n v="4017.0400000000004"/>
    <n v="40.170400000000001"/>
    <n v="30"/>
    <n v="16.2"/>
    <n v="9.1999999999999993"/>
    <n v="80"/>
    <m/>
    <m/>
    <m/>
    <m/>
    <m/>
    <m/>
    <n v="1"/>
    <n v="39"/>
    <m/>
    <n v="1237"/>
    <n v="31.717948717948719"/>
    <m/>
    <m/>
  </r>
  <r>
    <n v="266"/>
    <n v="35"/>
    <s v="I.petrana"/>
    <x v="2"/>
    <d v="2023-03-16T00:00:00"/>
    <x v="110"/>
    <n v="1"/>
    <s v="YER_82.1"/>
    <n v="67.2"/>
    <n v="61.4"/>
    <n v="1.0944625407166124"/>
    <n v="4126.08"/>
    <n v="41.260800000000003"/>
    <n v="31.2"/>
    <n v="15.6"/>
    <n v="6.7"/>
    <n v="82"/>
    <n v="5"/>
    <n v="4"/>
    <n v="1"/>
    <n v="4"/>
    <n v="1"/>
    <n v="5"/>
    <n v="1"/>
    <n v="7"/>
    <m/>
    <n v="245.6"/>
    <n v="35.085714285714282"/>
    <n v="1"/>
    <m/>
  </r>
  <r>
    <n v="267"/>
    <n v="36"/>
    <s v="I.petrana"/>
    <x v="2"/>
    <d v="2023-03-16T00:00:00"/>
    <x v="110"/>
    <n v="2"/>
    <s v="YER_82.2"/>
    <n v="51.2"/>
    <n v="53.4"/>
    <n v="0.95880149812734095"/>
    <n v="2734.08"/>
    <n v="27.340800000000002"/>
    <n v="24.9"/>
    <n v="12.9"/>
    <n v="9.8000000000000007"/>
    <n v="82"/>
    <m/>
    <m/>
    <m/>
    <m/>
    <m/>
    <m/>
    <n v="1"/>
    <n v="10"/>
    <m/>
    <n v="319"/>
    <n v="31.9"/>
    <m/>
    <m/>
  </r>
  <r>
    <n v="268"/>
    <n v="37"/>
    <s v="I.petrana"/>
    <x v="2"/>
    <d v="2023-03-16T00:00:00"/>
    <x v="110"/>
    <n v="3"/>
    <s v="YER_82.3"/>
    <n v="48.8"/>
    <n v="52.6"/>
    <n v="0.92775665399239537"/>
    <n v="2566.88"/>
    <n v="25.668799999999997"/>
    <n v="28.8"/>
    <n v="17.2"/>
    <n v="8.8000000000000007"/>
    <n v="82"/>
    <m/>
    <m/>
    <m/>
    <m/>
    <m/>
    <m/>
    <n v="1"/>
    <n v="20"/>
    <m/>
    <n v="612.20000000000005"/>
    <n v="30.610000000000003"/>
    <m/>
    <m/>
  </r>
  <r>
    <n v="269"/>
    <n v="38"/>
    <s v="I.petrana"/>
    <x v="2"/>
    <d v="2023-03-16T00:00:00"/>
    <x v="110"/>
    <n v="4"/>
    <s v="YER_82.4"/>
    <n v="61.1"/>
    <n v="54.7"/>
    <n v="1.117001828153565"/>
    <n v="3342.17"/>
    <n v="33.421700000000008"/>
    <n v="25"/>
    <n v="12.3"/>
    <n v="11.8"/>
    <n v="82"/>
    <m/>
    <m/>
    <m/>
    <m/>
    <m/>
    <m/>
    <n v="1"/>
    <n v="32"/>
    <m/>
    <n v="884.3"/>
    <n v="27.634374999999999"/>
    <m/>
    <m/>
  </r>
  <r>
    <n v="270"/>
    <n v="7"/>
    <s v="I.petrana"/>
    <x v="2"/>
    <d v="2023-03-09T00:00:00"/>
    <x v="111"/>
    <n v="1"/>
    <s v="YER_83.1"/>
    <n v="66.2"/>
    <n v="59"/>
    <n v="1.1220338983050848"/>
    <n v="3905.8"/>
    <n v="39.058"/>
    <n v="30.4"/>
    <n v="12"/>
    <n v="8.5"/>
    <n v="83"/>
    <n v="5"/>
    <n v="2"/>
    <n v="3"/>
    <n v="1"/>
    <n v="3"/>
    <n v="4"/>
    <n v="1"/>
    <n v="41"/>
    <m/>
    <n v="1078.2"/>
    <n v="26.297560975609755"/>
    <n v="0.8"/>
    <m/>
  </r>
  <r>
    <n v="271"/>
    <n v="194"/>
    <s v="I.petrana"/>
    <x v="2"/>
    <d v="2023-03-22T00:00:00"/>
    <x v="111"/>
    <n v="2"/>
    <s v="YER_83.2"/>
    <n v="30.9"/>
    <n v="41.1"/>
    <n v="0.75182481751824815"/>
    <n v="1269.99"/>
    <n v="12.6999"/>
    <n v="17"/>
    <n v="7.7"/>
    <n v="6"/>
    <n v="83"/>
    <m/>
    <m/>
    <m/>
    <m/>
    <m/>
    <m/>
    <n v="0"/>
    <n v="0"/>
    <m/>
    <n v="0"/>
    <n v="0"/>
    <m/>
    <m/>
  </r>
  <r>
    <n v="272"/>
    <n v="195"/>
    <s v="I.petrana"/>
    <x v="2"/>
    <d v="2023-03-22T00:00:00"/>
    <x v="112"/>
    <n v="1"/>
    <s v="YER_84.1"/>
    <n v="73.599999999999994"/>
    <n v="40"/>
    <n v="1.8399999999999999"/>
    <n v="2944"/>
    <n v="29.439999999999998"/>
    <n v="25.4"/>
    <n v="11"/>
    <n v="9.3000000000000007"/>
    <n v="84"/>
    <n v="1"/>
    <n v="1"/>
    <n v="0"/>
    <n v="1"/>
    <n v="0"/>
    <n v="1"/>
    <n v="1"/>
    <n v="11"/>
    <m/>
    <n v="412.7"/>
    <n v="37.518181818181816"/>
    <n v="1"/>
    <m/>
  </r>
  <r>
    <n v="273"/>
    <n v="43"/>
    <s v="I.petrana"/>
    <x v="2"/>
    <d v="2023-03-16T00:00:00"/>
    <x v="11"/>
    <n v="1"/>
    <s v="YER_87.1"/>
    <n v="45.5"/>
    <n v="47.1"/>
    <n v="0.96602972399150744"/>
    <n v="2143.0500000000002"/>
    <n v="21.430499999999999"/>
    <n v="22.1"/>
    <n v="11.3"/>
    <n v="9.3000000000000007"/>
    <n v="87"/>
    <n v="2"/>
    <n v="2"/>
    <n v="0"/>
    <n v="0"/>
    <n v="0"/>
    <n v="0"/>
    <n v="0"/>
    <n v="0"/>
    <m/>
    <n v="0"/>
    <n v="0"/>
    <n v="0"/>
    <m/>
  </r>
  <r>
    <n v="274"/>
    <n v="291"/>
    <s v="I.petrana"/>
    <x v="2"/>
    <d v="2023-03-28T00:00:00"/>
    <x v="11"/>
    <n v="2"/>
    <s v="YER_87.2"/>
    <n v="55.4"/>
    <n v="56.3"/>
    <n v="0.98401420959147423"/>
    <n v="3119.02"/>
    <n v="31.190200000000001"/>
    <n v="22.2"/>
    <n v="13.6"/>
    <n v="11.6"/>
    <n v="87"/>
    <m/>
    <m/>
    <m/>
    <m/>
    <m/>
    <m/>
    <n v="0"/>
    <n v="0"/>
    <m/>
    <n v="0"/>
    <n v="0"/>
    <m/>
    <m/>
  </r>
  <r>
    <n v="275"/>
    <n v="40"/>
    <s v="I.petrana"/>
    <x v="2"/>
    <d v="2023-03-16T00:00:00"/>
    <x v="113"/>
    <n v="1"/>
    <s v="YER_88.1"/>
    <n v="64.400000000000006"/>
    <n v="63.5"/>
    <n v="1.0141732283464568"/>
    <n v="4089.4000000000005"/>
    <n v="40.893999999999998"/>
    <n v="29.5"/>
    <n v="12.8"/>
    <n v="7.8"/>
    <n v="88"/>
    <n v="7"/>
    <n v="4"/>
    <n v="3"/>
    <n v="3"/>
    <n v="3"/>
    <n v="6"/>
    <n v="1"/>
    <n v="41"/>
    <m/>
    <n v="941.9"/>
    <n v="22.973170731707317"/>
    <n v="0.8571428571428571"/>
    <m/>
  </r>
  <r>
    <n v="276"/>
    <n v="41"/>
    <s v="I.petrana"/>
    <x v="2"/>
    <d v="2023-03-16T00:00:00"/>
    <x v="113"/>
    <n v="2"/>
    <s v="YER_88.2"/>
    <n v="62.7"/>
    <n v="68.3"/>
    <n v="0.91800878477306014"/>
    <n v="4282.41"/>
    <n v="42.824100000000001"/>
    <n v="32.200000000000003"/>
    <n v="12.2"/>
    <n v="7.5"/>
    <n v="88"/>
    <m/>
    <m/>
    <m/>
    <m/>
    <m/>
    <m/>
    <n v="1"/>
    <n v="53"/>
    <m/>
    <n v="1179.7"/>
    <n v="22.258490566037736"/>
    <m/>
    <m/>
  </r>
  <r>
    <n v="277"/>
    <n v="42"/>
    <s v="I.petrana"/>
    <x v="2"/>
    <d v="2023-03-16T00:00:00"/>
    <x v="113"/>
    <n v="3"/>
    <s v="YER_88.3"/>
    <n v="65"/>
    <n v="60"/>
    <n v="1.0833333333333333"/>
    <n v="3900"/>
    <n v="39"/>
    <n v="29.8"/>
    <n v="14.3"/>
    <n v="8.8000000000000007"/>
    <n v="88"/>
    <m/>
    <m/>
    <m/>
    <m/>
    <m/>
    <m/>
    <n v="1"/>
    <n v="14"/>
    <m/>
    <n v="313.60000000000002"/>
    <n v="22.400000000000002"/>
    <m/>
    <m/>
  </r>
  <r>
    <n v="278"/>
    <n v="196"/>
    <s v="I.petrana"/>
    <x v="2"/>
    <d v="2023-03-22T00:00:00"/>
    <x v="113"/>
    <n v="4"/>
    <s v="YER_88.4"/>
    <n v="54.1"/>
    <n v="41.7"/>
    <n v="1.2973621103117505"/>
    <n v="2255.9700000000003"/>
    <n v="22.559699999999999"/>
    <n v="20.8"/>
    <n v="9.6999999999999993"/>
    <n v="4.9000000000000004"/>
    <n v="88"/>
    <m/>
    <m/>
    <m/>
    <m/>
    <m/>
    <m/>
    <n v="0"/>
    <n v="0"/>
    <m/>
    <n v="0"/>
    <n v="0"/>
    <m/>
    <m/>
  </r>
  <r>
    <n v="279"/>
    <n v="92"/>
    <s v="I.petrana"/>
    <x v="2"/>
    <d v="2023-03-16T00:00:00"/>
    <x v="114"/>
    <n v="1"/>
    <s v="YER_90.1"/>
    <n v="45.7"/>
    <n v="63.9"/>
    <n v="0.71517996870109557"/>
    <n v="2920.23"/>
    <n v="29.202300000000001"/>
    <n v="25.9"/>
    <n v="13.7"/>
    <n v="11.9"/>
    <n v="90"/>
    <n v="1"/>
    <n v="1"/>
    <n v="0"/>
    <n v="1"/>
    <n v="0"/>
    <n v="1"/>
    <n v="1"/>
    <n v="13"/>
    <m/>
    <n v="189.1"/>
    <n v="14.546153846153846"/>
    <n v="1"/>
    <m/>
  </r>
  <r>
    <n v="280"/>
    <n v="10"/>
    <s v="I.petrana"/>
    <x v="2"/>
    <d v="2023-03-09T00:00:00"/>
    <x v="115"/>
    <n v="1"/>
    <s v="YER_97.1"/>
    <n v="70.2"/>
    <n v="66.7"/>
    <n v="1.0524737631184409"/>
    <n v="4682.34"/>
    <n v="46.823399999999999"/>
    <n v="32.4"/>
    <n v="13.4"/>
    <n v="8.1"/>
    <n v="97"/>
    <n v="4"/>
    <n v="2"/>
    <n v="2"/>
    <n v="2"/>
    <n v="0"/>
    <n v="2"/>
    <n v="1"/>
    <n v="13"/>
    <m/>
    <n v="568.79999999999995"/>
    <n v="43.753846153846148"/>
    <n v="0.5"/>
    <m/>
  </r>
  <r>
    <n v="281"/>
    <n v="64"/>
    <s v="I.petrana"/>
    <x v="2"/>
    <d v="2023-03-16T00:00:00"/>
    <x v="115"/>
    <n v="2"/>
    <s v="YER_97.2"/>
    <n v="47.4"/>
    <n v="58.7"/>
    <n v="0.80749574105621802"/>
    <n v="2782.38"/>
    <n v="27.823800000000002"/>
    <n v="31.7"/>
    <n v="14.1"/>
    <n v="6.9"/>
    <n v="97"/>
    <m/>
    <m/>
    <m/>
    <m/>
    <m/>
    <m/>
    <n v="1"/>
    <n v="15"/>
    <m/>
    <n v="577.9"/>
    <n v="38.526666666666664"/>
    <m/>
    <m/>
  </r>
  <r>
    <n v="282"/>
    <n v="212"/>
    <s v="I.petrana"/>
    <x v="2"/>
    <d v="2023-03-22T00:00:00"/>
    <x v="116"/>
    <n v="1"/>
    <s v="YER_98.1"/>
    <n v="52.8"/>
    <n v="52.3"/>
    <n v="1.0095602294455066"/>
    <n v="2761.4399999999996"/>
    <n v="27.614399999999993"/>
    <n v="28.3"/>
    <n v="11.9"/>
    <n v="9.1999999999999993"/>
    <n v="98"/>
    <n v="4"/>
    <n v="1"/>
    <n v="3"/>
    <n v="0"/>
    <n v="0"/>
    <n v="0"/>
    <n v="0"/>
    <n v="0"/>
    <m/>
    <n v="0"/>
    <n v="0"/>
    <n v="0"/>
    <m/>
  </r>
  <r>
    <n v="283"/>
    <n v="11"/>
    <s v="I.petrana"/>
    <x v="2"/>
    <d v="2023-03-09T00:00:00"/>
    <x v="117"/>
    <n v="1"/>
    <s v="YER_99.1"/>
    <n v="54.8"/>
    <n v="46"/>
    <n v="1.191304347826087"/>
    <n v="2520.7999999999997"/>
    <n v="25.207999999999995"/>
    <n v="26.1"/>
    <n v="13.3"/>
    <n v="6.6"/>
    <n v="99"/>
    <n v="8"/>
    <n v="4"/>
    <n v="4"/>
    <n v="2"/>
    <n v="2"/>
    <n v="4"/>
    <n v="1"/>
    <n v="26"/>
    <m/>
    <n v="511.6"/>
    <n v="19.676923076923078"/>
    <n v="0.5"/>
    <m/>
  </r>
  <r>
    <n v="284"/>
    <n v="61"/>
    <s v="I.petrana"/>
    <x v="2"/>
    <d v="2023-03-16T00:00:00"/>
    <x v="117"/>
    <n v="2"/>
    <s v="YER_99.2"/>
    <n v="49.3"/>
    <n v="47"/>
    <n v="1.048936170212766"/>
    <n v="2317.1"/>
    <n v="23.170999999999999"/>
    <n v="24"/>
    <n v="13.2"/>
    <n v="8.1"/>
    <n v="99"/>
    <m/>
    <m/>
    <m/>
    <m/>
    <m/>
    <m/>
    <n v="0"/>
    <n v="0"/>
    <m/>
    <n v="0"/>
    <n v="0"/>
    <m/>
    <m/>
  </r>
  <r>
    <n v="285"/>
    <n v="62"/>
    <s v="I.petrana"/>
    <x v="2"/>
    <d v="2023-03-16T00:00:00"/>
    <x v="117"/>
    <n v="3"/>
    <s v="YER_99.3"/>
    <n v="45.8"/>
    <n v="40.799999999999997"/>
    <n v="1.1225490196078431"/>
    <n v="1868.6399999999996"/>
    <n v="18.686399999999999"/>
    <n v="21.4"/>
    <n v="10"/>
    <n v="8.3000000000000007"/>
    <n v="99"/>
    <m/>
    <m/>
    <m/>
    <m/>
    <m/>
    <m/>
    <n v="0"/>
    <n v="0"/>
    <m/>
    <n v="0"/>
    <n v="0"/>
    <m/>
    <m/>
  </r>
  <r>
    <n v="286"/>
    <n v="63"/>
    <s v="I.petrana"/>
    <x v="2"/>
    <d v="2023-03-16T00:00:00"/>
    <x v="117"/>
    <n v="4"/>
    <s v="YER_99.4"/>
    <n v="49.3"/>
    <n v="48.6"/>
    <n v="1.0144032921810699"/>
    <n v="2395.98"/>
    <n v="23.959800000000001"/>
    <n v="27.8"/>
    <n v="14.3"/>
    <n v="8.4"/>
    <n v="99"/>
    <m/>
    <m/>
    <m/>
    <m/>
    <m/>
    <m/>
    <n v="1"/>
    <n v="22"/>
    <m/>
    <n v="188.2"/>
    <n v="8.5545454545454547"/>
    <m/>
    <m/>
  </r>
  <r>
    <n v="287"/>
    <n v="12"/>
    <s v="I.petrana"/>
    <x v="2"/>
    <d v="2023-03-09T00:00:00"/>
    <x v="118"/>
    <n v="1"/>
    <s v="YER_100.1"/>
    <n v="60.5"/>
    <n v="55.9"/>
    <n v="1.0822898032200359"/>
    <n v="3381.95"/>
    <n v="33.819499999999998"/>
    <n v="28.2"/>
    <n v="13.5"/>
    <n v="11.3"/>
    <n v="100"/>
    <n v="8"/>
    <n v="3"/>
    <n v="5"/>
    <n v="2"/>
    <n v="2"/>
    <n v="4"/>
    <n v="1"/>
    <n v="42"/>
    <m/>
    <n v="831.7"/>
    <n v="19.802380952380954"/>
    <n v="0.5"/>
    <m/>
  </r>
  <r>
    <n v="288"/>
    <n v="13"/>
    <s v="I.petrana"/>
    <x v="2"/>
    <d v="2023-03-09T00:00:00"/>
    <x v="118"/>
    <n v="2"/>
    <s v="YER_100.2"/>
    <n v="55.6"/>
    <n v="53.2"/>
    <n v="1.0451127819548871"/>
    <n v="2957.92"/>
    <n v="29.579200000000004"/>
    <n v="23.7"/>
    <n v="10.9"/>
    <n v="10.3"/>
    <n v="100"/>
    <m/>
    <m/>
    <m/>
    <m/>
    <m/>
    <m/>
    <n v="1"/>
    <n v="27"/>
    <m/>
    <n v="565"/>
    <n v="20.925925925925927"/>
    <m/>
    <m/>
  </r>
  <r>
    <n v="289"/>
    <n v="60"/>
    <s v="I.petrana"/>
    <x v="2"/>
    <d v="2023-03-16T00:00:00"/>
    <x v="118"/>
    <n v="3"/>
    <s v="YER_100.3"/>
    <n v="50.3"/>
    <n v="48.6"/>
    <n v="1.0349794238683128"/>
    <n v="2444.58"/>
    <n v="24.445799999999998"/>
    <n v="23.5"/>
    <n v="12.5"/>
    <n v="9.5"/>
    <n v="100"/>
    <m/>
    <m/>
    <m/>
    <m/>
    <m/>
    <m/>
    <n v="0"/>
    <n v="0"/>
    <m/>
    <n v="0"/>
    <n v="0"/>
    <m/>
    <m/>
  </r>
  <r>
    <n v="290"/>
    <n v="88"/>
    <s v="I.petrana"/>
    <x v="2"/>
    <d v="2023-03-16T00:00:00"/>
    <x v="119"/>
    <n v="1"/>
    <s v="YER_105.1"/>
    <n v="40.200000000000003"/>
    <n v="56"/>
    <n v="0.71785714285714286"/>
    <n v="2251.2000000000003"/>
    <n v="22.512"/>
    <n v="25.6"/>
    <n v="11.5"/>
    <n v="6.9"/>
    <n v="105"/>
    <n v="2"/>
    <n v="2"/>
    <n v="0"/>
    <n v="2"/>
    <n v="0"/>
    <n v="2"/>
    <n v="1"/>
    <n v="25"/>
    <m/>
    <n v="578.5"/>
    <n v="23.14"/>
    <n v="1"/>
    <m/>
  </r>
  <r>
    <n v="291"/>
    <n v="89"/>
    <s v="I.petrana"/>
    <x v="2"/>
    <d v="2023-03-16T00:00:00"/>
    <x v="119"/>
    <n v="2"/>
    <s v="YER_105.2"/>
    <n v="51.4"/>
    <n v="61.7"/>
    <n v="0.83306320907617493"/>
    <n v="3171.38"/>
    <n v="31.713799999999999"/>
    <n v="28.4"/>
    <n v="13.5"/>
    <n v="9.3000000000000007"/>
    <n v="105"/>
    <m/>
    <m/>
    <m/>
    <m/>
    <m/>
    <m/>
    <n v="1"/>
    <n v="53"/>
    <m/>
    <n v="1424.8"/>
    <n v="26.883018867924527"/>
    <m/>
    <m/>
  </r>
  <r>
    <n v="292"/>
    <n v="87"/>
    <s v="I.petrana"/>
    <x v="2"/>
    <d v="2023-03-16T00:00:00"/>
    <x v="120"/>
    <n v="1"/>
    <s v="YER_106.1"/>
    <n v="44.8"/>
    <n v="51.9"/>
    <n v="0.86319845857418109"/>
    <n v="2325.12"/>
    <n v="23.251199999999994"/>
    <n v="23.3"/>
    <n v="10.1"/>
    <n v="6.3"/>
    <n v="106"/>
    <n v="3"/>
    <n v="1"/>
    <n v="2"/>
    <n v="0"/>
    <n v="2"/>
    <n v="2"/>
    <n v="0"/>
    <n v="0"/>
    <m/>
    <n v="0"/>
    <n v="0"/>
    <n v="0.66666666666666663"/>
    <m/>
  </r>
  <r>
    <n v="293"/>
    <n v="191"/>
    <s v="I.petrana"/>
    <x v="2"/>
    <d v="2023-03-19T00:00:00"/>
    <x v="121"/>
    <n v="1"/>
    <s v="YER_108.1"/>
    <n v="53"/>
    <n v="67.5"/>
    <n v="0.78518518518518521"/>
    <n v="3577.5"/>
    <n v="35.774999999999999"/>
    <n v="23.5"/>
    <n v="13.8"/>
    <n v="6.5"/>
    <n v="108"/>
    <n v="3"/>
    <n v="2"/>
    <n v="1"/>
    <n v="0"/>
    <n v="0"/>
    <n v="0"/>
    <n v="0"/>
    <n v="0"/>
    <m/>
    <n v="0"/>
    <n v="0"/>
    <n v="0"/>
    <m/>
  </r>
  <r>
    <n v="294"/>
    <n v="192"/>
    <s v="I.petrana"/>
    <x v="2"/>
    <d v="2023-03-19T00:00:00"/>
    <x v="121"/>
    <n v="2"/>
    <s v="YER_108.2"/>
    <n v="55"/>
    <n v="51.3"/>
    <n v="1.0721247563352827"/>
    <n v="2821.5"/>
    <n v="28.215"/>
    <n v="20.5"/>
    <n v="9.9"/>
    <n v="9"/>
    <n v="108"/>
    <m/>
    <m/>
    <m/>
    <m/>
    <m/>
    <m/>
    <n v="0"/>
    <n v="0"/>
    <m/>
    <n v="0"/>
    <n v="0"/>
    <m/>
    <m/>
  </r>
  <r>
    <n v="295"/>
    <n v="80"/>
    <s v="I.petrana"/>
    <x v="2"/>
    <d v="2023-03-16T00:00:00"/>
    <x v="122"/>
    <n v="1"/>
    <s v="YER_112.1"/>
    <n v="45.8"/>
    <n v="52.6"/>
    <n v="0.87072243346007594"/>
    <n v="2409.08"/>
    <n v="24.090799999999998"/>
    <n v="26.2"/>
    <n v="12.5"/>
    <n v="7.1"/>
    <n v="112"/>
    <n v="2"/>
    <n v="1"/>
    <n v="1"/>
    <n v="1"/>
    <n v="1"/>
    <n v="2"/>
    <n v="1"/>
    <n v="18"/>
    <m/>
    <n v="456.2"/>
    <n v="25.344444444444445"/>
    <n v="1"/>
    <m/>
  </r>
  <r>
    <n v="296"/>
    <n v="79"/>
    <s v="I.petrana"/>
    <x v="2"/>
    <d v="2023-03-16T00:00:00"/>
    <x v="13"/>
    <n v="1"/>
    <s v="YER_115.1"/>
    <n v="56.8"/>
    <n v="60.5"/>
    <n v="0.93884297520661153"/>
    <n v="3436.3999999999996"/>
    <n v="34.363999999999997"/>
    <n v="31"/>
    <n v="15"/>
    <n v="9.1999999999999993"/>
    <n v="115"/>
    <n v="4"/>
    <n v="2"/>
    <n v="2"/>
    <n v="2"/>
    <n v="0"/>
    <n v="2"/>
    <n v="1"/>
    <n v="11"/>
    <m/>
    <n v="242.1"/>
    <n v="22.009090909090908"/>
    <n v="0.5"/>
    <m/>
  </r>
  <r>
    <n v="297"/>
    <n v="248"/>
    <s v="I.petrana"/>
    <x v="2"/>
    <d v="2023-03-22T00:00:00"/>
    <x v="13"/>
    <n v="2"/>
    <s v="YER_115.2"/>
    <n v="52"/>
    <n v="59.6"/>
    <n v="0.87248322147651003"/>
    <n v="3099.2000000000003"/>
    <n v="30.992000000000001"/>
    <n v="32.200000000000003"/>
    <n v="15.9"/>
    <n v="7.2"/>
    <n v="115"/>
    <m/>
    <m/>
    <m/>
    <m/>
    <m/>
    <m/>
    <n v="1"/>
    <n v="14"/>
    <m/>
    <n v="412.6"/>
    <n v="29.471428571428572"/>
    <m/>
    <m/>
  </r>
  <r>
    <n v="298"/>
    <n v="245"/>
    <s v="I.petrana"/>
    <x v="2"/>
    <d v="2023-03-22T00:00:00"/>
    <x v="123"/>
    <n v="1"/>
    <s v="YER_117.1"/>
    <n v="47.7"/>
    <n v="49.5"/>
    <n v="0.96363636363636374"/>
    <n v="2361.15"/>
    <n v="23.611500000000003"/>
    <n v="24.1"/>
    <n v="12.7"/>
    <n v="8.3000000000000007"/>
    <n v="117"/>
    <n v="2"/>
    <n v="1"/>
    <n v="1"/>
    <n v="1"/>
    <n v="0"/>
    <n v="1"/>
    <n v="1"/>
    <n v="0"/>
    <m/>
    <n v="0"/>
    <n v="0"/>
    <n v="0.5"/>
    <m/>
  </r>
  <r>
    <n v="299"/>
    <n v="242"/>
    <s v="I.petrana"/>
    <x v="2"/>
    <d v="2023-03-22T00:00:00"/>
    <x v="124"/>
    <n v="1"/>
    <s v="YER_118.1"/>
    <n v="63.4"/>
    <n v="63.4"/>
    <n v="1"/>
    <n v="4019.56"/>
    <n v="40.195599999999999"/>
    <n v="29.2"/>
    <n v="12.3"/>
    <n v="7.8"/>
    <n v="118"/>
    <n v="3"/>
    <n v="3"/>
    <n v="0"/>
    <n v="1"/>
    <n v="0"/>
    <n v="1"/>
    <n v="1"/>
    <n v="25"/>
    <m/>
    <n v="1900.6"/>
    <n v="76.024000000000001"/>
    <n v="0.33333333333333331"/>
    <m/>
  </r>
  <r>
    <n v="300"/>
    <n v="243"/>
    <s v="I.petrana"/>
    <x v="2"/>
    <d v="2023-03-22T00:00:00"/>
    <x v="124"/>
    <n v="2"/>
    <s v="YER_118.2"/>
    <n v="63.4"/>
    <n v="64.3"/>
    <n v="0.98600311041990674"/>
    <n v="4076.62"/>
    <n v="40.766199999999998"/>
    <n v="22.2"/>
    <n v="11.9"/>
    <n v="8.6"/>
    <n v="118"/>
    <m/>
    <m/>
    <m/>
    <m/>
    <m/>
    <m/>
    <n v="0"/>
    <n v="0"/>
    <m/>
    <n v="0"/>
    <n v="0"/>
    <m/>
    <m/>
  </r>
  <r>
    <n v="301"/>
    <n v="244"/>
    <s v="I.petrana"/>
    <x v="2"/>
    <d v="2023-03-22T00:00:00"/>
    <x v="124"/>
    <n v="3"/>
    <s v="YER_118.3"/>
    <n v="58.3"/>
    <n v="76.2"/>
    <n v="0.76509186351706027"/>
    <n v="4442.46"/>
    <n v="44.424599999999998"/>
    <n v="25.2"/>
    <n v="8.1999999999999993"/>
    <n v="6.7"/>
    <n v="118"/>
    <m/>
    <m/>
    <m/>
    <m/>
    <m/>
    <m/>
    <n v="0"/>
    <n v="0"/>
    <m/>
    <n v="0"/>
    <n v="0"/>
    <m/>
    <m/>
  </r>
  <r>
    <n v="302"/>
    <n v="73"/>
    <s v="I.petrana"/>
    <x v="2"/>
    <d v="2023-03-16T00:00:00"/>
    <x v="125"/>
    <n v="1"/>
    <s v="YER_119.1"/>
    <n v="54.2"/>
    <n v="59.4"/>
    <n v="0.91245791245791252"/>
    <n v="3219.48"/>
    <n v="32.194799999999994"/>
    <n v="54.9"/>
    <n v="11.2"/>
    <n v="4.5"/>
    <n v="119"/>
    <n v="6"/>
    <n v="4"/>
    <n v="2"/>
    <n v="2"/>
    <n v="0"/>
    <n v="2"/>
    <n v="1"/>
    <n v="5"/>
    <m/>
    <n v="168.2"/>
    <n v="33.64"/>
    <n v="0.33333333333333331"/>
    <m/>
  </r>
  <r>
    <n v="303"/>
    <n v="74"/>
    <s v="I.petrana"/>
    <x v="2"/>
    <d v="2023-03-16T00:00:00"/>
    <x v="125"/>
    <n v="2"/>
    <s v="YER_119.2"/>
    <n v="54.7"/>
    <n v="56.2"/>
    <n v="0.9733096085409253"/>
    <n v="3074.1400000000003"/>
    <n v="30.741400000000006"/>
    <n v="25.9"/>
    <n v="8.9"/>
    <n v="7.7"/>
    <n v="119"/>
    <m/>
    <m/>
    <m/>
    <m/>
    <m/>
    <m/>
    <n v="1"/>
    <n v="11"/>
    <m/>
    <n v="128.4"/>
    <n v="11.672727272727274"/>
    <m/>
    <m/>
  </r>
  <r>
    <n v="304"/>
    <n v="240"/>
    <s v="I.petrana"/>
    <x v="2"/>
    <d v="2023-03-22T00:00:00"/>
    <x v="125"/>
    <n v="3"/>
    <s v="YER_119.3"/>
    <n v="46.5"/>
    <n v="47.8"/>
    <n v="0.9728033472803348"/>
    <n v="2222.6999999999998"/>
    <n v="22.227"/>
    <n v="22.7"/>
    <n v="8.8000000000000007"/>
    <n v="5.6"/>
    <n v="119"/>
    <m/>
    <m/>
    <m/>
    <m/>
    <m/>
    <m/>
    <n v="0"/>
    <n v="0"/>
    <m/>
    <n v="0"/>
    <n v="0"/>
    <m/>
    <m/>
  </r>
  <r>
    <n v="305"/>
    <n v="241"/>
    <s v="I.petrana"/>
    <x v="2"/>
    <d v="2023-03-22T00:00:00"/>
    <x v="125"/>
    <n v="4"/>
    <s v="YER_119.4"/>
    <n v="42.4"/>
    <n v="46.4"/>
    <n v="0.91379310344827591"/>
    <n v="1967.36"/>
    <n v="19.6736"/>
    <n v="20.5"/>
    <n v="10"/>
    <n v="6.5"/>
    <n v="119"/>
    <m/>
    <m/>
    <m/>
    <m/>
    <m/>
    <m/>
    <n v="0"/>
    <n v="0"/>
    <m/>
    <n v="0"/>
    <n v="0"/>
    <m/>
    <m/>
  </r>
  <r>
    <n v="306"/>
    <n v="237"/>
    <s v="I.petrana"/>
    <x v="2"/>
    <d v="2023-03-22T00:00:00"/>
    <x v="126"/>
    <n v="1"/>
    <s v="YER_120.1"/>
    <n v="55.8"/>
    <n v="58.8"/>
    <n v="0.94897959183673464"/>
    <n v="3281.0399999999995"/>
    <n v="32.810400000000001"/>
    <n v="29.6"/>
    <n v="13.7"/>
    <n v="7.9"/>
    <n v="120"/>
    <n v="5"/>
    <n v="3"/>
    <n v="2"/>
    <n v="1"/>
    <n v="2"/>
    <n v="3"/>
    <n v="0"/>
    <n v="0"/>
    <m/>
    <n v="0"/>
    <n v="0"/>
    <n v="0.6"/>
    <m/>
  </r>
  <r>
    <n v="307"/>
    <n v="238"/>
    <s v="I.petrana"/>
    <x v="2"/>
    <d v="2023-03-22T00:00:00"/>
    <x v="126"/>
    <n v="2"/>
    <s v="YER_120.2"/>
    <n v="61.2"/>
    <n v="85.5"/>
    <n v="0.71578947368421053"/>
    <n v="5232.6000000000004"/>
    <n v="52.326000000000008"/>
    <n v="30.8"/>
    <n v="11.4"/>
    <n v="12.5"/>
    <n v="120"/>
    <m/>
    <m/>
    <m/>
    <m/>
    <m/>
    <m/>
    <n v="1"/>
    <n v="18"/>
    <m/>
    <n v="476.9"/>
    <n v="26.494444444444444"/>
    <m/>
    <m/>
  </r>
  <r>
    <n v="308"/>
    <n v="239"/>
    <s v="I.petrana"/>
    <x v="2"/>
    <d v="2023-03-22T00:00:00"/>
    <x v="126"/>
    <n v="3"/>
    <s v="YER_120.3"/>
    <n v="49.9"/>
    <n v="61.8"/>
    <n v="0.80744336569579289"/>
    <n v="3083.8199999999997"/>
    <n v="30.838200000000001"/>
    <n v="26.8"/>
    <n v="13.1"/>
    <n v="6.9"/>
    <n v="120"/>
    <m/>
    <m/>
    <m/>
    <m/>
    <m/>
    <m/>
    <n v="0"/>
    <n v="0"/>
    <m/>
    <n v="0"/>
    <n v="0"/>
    <m/>
    <m/>
  </r>
  <r>
    <n v="309"/>
    <n v="91"/>
    <s v="I.petrana"/>
    <x v="2"/>
    <d v="2023-03-16T00:00:00"/>
    <x v="127"/>
    <n v="1"/>
    <s v="YER_121.1"/>
    <n v="74"/>
    <n v="77.3"/>
    <n v="0.95730918499353168"/>
    <n v="5720.2"/>
    <n v="57.201999999999998"/>
    <n v="34.700000000000003"/>
    <n v="11.7"/>
    <n v="9"/>
    <n v="121"/>
    <n v="3"/>
    <n v="2"/>
    <n v="1"/>
    <n v="2"/>
    <n v="1"/>
    <n v="3"/>
    <n v="1"/>
    <n v="6"/>
    <m/>
    <n v="256.7"/>
    <n v="42.783333333333331"/>
    <n v="1"/>
    <m/>
  </r>
  <r>
    <n v="310"/>
    <n v="236"/>
    <s v="I.petrana"/>
    <x v="2"/>
    <d v="2023-03-22T00:00:00"/>
    <x v="127"/>
    <n v="2"/>
    <s v="YER_121.2"/>
    <n v="42.8"/>
    <n v="65"/>
    <n v="0.65846153846153843"/>
    <n v="2782"/>
    <n v="27.819999999999997"/>
    <n v="29.5"/>
    <n v="13.9"/>
    <n v="7.1"/>
    <n v="121"/>
    <m/>
    <m/>
    <m/>
    <m/>
    <m/>
    <m/>
    <n v="1"/>
    <n v="11"/>
    <m/>
    <n v="408.2"/>
    <n v="37.109090909090909"/>
    <m/>
    <m/>
  </r>
  <r>
    <n v="311"/>
    <n v="4"/>
    <s v="I.petrana"/>
    <x v="2"/>
    <d v="2023-03-09T00:00:00"/>
    <x v="128"/>
    <n v="1"/>
    <s v="YER_122.1"/>
    <n v="53.2"/>
    <n v="49.5"/>
    <n v="1.0747474747474748"/>
    <n v="2633.4"/>
    <n v="26.334000000000003"/>
    <n v="25.8"/>
    <n v="11.8"/>
    <n v="7.4"/>
    <n v="122"/>
    <n v="2"/>
    <n v="1"/>
    <n v="1"/>
    <n v="1"/>
    <n v="0"/>
    <n v="1"/>
    <n v="1"/>
    <n v="6"/>
    <m/>
    <n v="118.6"/>
    <n v="19.766666666666666"/>
    <n v="0.5"/>
    <m/>
  </r>
  <r>
    <n v="312"/>
    <n v="71"/>
    <s v="I.petrana"/>
    <x v="2"/>
    <d v="2023-03-16T00:00:00"/>
    <x v="129"/>
    <n v="1"/>
    <s v="YER_123.1"/>
    <n v="49.8"/>
    <n v="57.8"/>
    <n v="0.86159169550173009"/>
    <n v="2878.4399999999996"/>
    <n v="28.784399999999994"/>
    <n v="26.4"/>
    <n v="14.8"/>
    <n v="8.6"/>
    <n v="123"/>
    <n v="2"/>
    <n v="2"/>
    <n v="0"/>
    <n v="1"/>
    <n v="0"/>
    <n v="1"/>
    <n v="1"/>
    <n v="33"/>
    <m/>
    <n v="535.6"/>
    <n v="16.23030303030303"/>
    <n v="0.5"/>
    <m/>
  </r>
  <r>
    <n v="313"/>
    <n v="72"/>
    <s v="I.petrana"/>
    <x v="2"/>
    <d v="2023-03-16T00:00:00"/>
    <x v="129"/>
    <n v="2"/>
    <s v="YER_123.2"/>
    <n v="34.200000000000003"/>
    <n v="49.4"/>
    <n v="0.6923076923076924"/>
    <n v="1689.48"/>
    <n v="16.8948"/>
    <n v="14.9"/>
    <n v="11.4"/>
    <n v="9.9"/>
    <n v="123"/>
    <m/>
    <m/>
    <m/>
    <m/>
    <m/>
    <m/>
    <n v="0"/>
    <n v="0"/>
    <m/>
    <n v="0"/>
    <n v="0"/>
    <m/>
    <m/>
  </r>
  <r>
    <n v="314"/>
    <n v="90"/>
    <s v="I.petrana"/>
    <x v="2"/>
    <d v="2023-03-16T00:00:00"/>
    <x v="130"/>
    <n v="1"/>
    <s v="YER_124.1"/>
    <n v="64.2"/>
    <n v="56.8"/>
    <n v="1.1302816901408452"/>
    <n v="3646.56"/>
    <n v="36.465599999999995"/>
    <n v="28.6"/>
    <n v="14.3"/>
    <n v="9.3000000000000007"/>
    <n v="124"/>
    <n v="4"/>
    <n v="4"/>
    <n v="0"/>
    <n v="3"/>
    <n v="0"/>
    <n v="3"/>
    <n v="1"/>
    <n v="35"/>
    <m/>
    <n v="1085.9000000000001"/>
    <n v="31.025714285714287"/>
    <n v="0.75"/>
    <m/>
  </r>
  <r>
    <n v="315"/>
    <n v="233"/>
    <s v="I.petrana"/>
    <x v="2"/>
    <d v="2023-03-22T00:00:00"/>
    <x v="130"/>
    <n v="2"/>
    <s v="YER_124.2"/>
    <n v="56.1"/>
    <n v="46.7"/>
    <n v="1.2012847965738758"/>
    <n v="2619.8700000000003"/>
    <n v="26.198700000000002"/>
    <n v="25.3"/>
    <n v="11.3"/>
    <n v="8.3000000000000007"/>
    <n v="124"/>
    <m/>
    <m/>
    <m/>
    <m/>
    <m/>
    <m/>
    <n v="0"/>
    <n v="0"/>
    <m/>
    <n v="0"/>
    <n v="0"/>
    <m/>
    <m/>
  </r>
  <r>
    <n v="316"/>
    <n v="234"/>
    <s v="I.petrana"/>
    <x v="2"/>
    <d v="2023-03-22T00:00:00"/>
    <x v="130"/>
    <n v="3"/>
    <s v="YER_124.3"/>
    <n v="58.9"/>
    <n v="49.1"/>
    <n v="1.1995926680244398"/>
    <n v="2891.9900000000002"/>
    <n v="28.919899999999998"/>
    <n v="26.3"/>
    <n v="14.3"/>
    <n v="9"/>
    <n v="124"/>
    <m/>
    <m/>
    <m/>
    <m/>
    <m/>
    <m/>
    <n v="1"/>
    <n v="20"/>
    <m/>
    <n v="530.5"/>
    <n v="26.524999999999999"/>
    <m/>
    <m/>
  </r>
  <r>
    <n v="317"/>
    <n v="235"/>
    <s v="I.petrana"/>
    <x v="2"/>
    <d v="2023-03-22T00:00:00"/>
    <x v="130"/>
    <n v="4"/>
    <s v="YER_124.4"/>
    <n v="50.4"/>
    <n v="50.3"/>
    <n v="1.0019880715705767"/>
    <n v="2535.12"/>
    <n v="25.351199999999999"/>
    <n v="27.3"/>
    <n v="15.3"/>
    <n v="11.9"/>
    <n v="124"/>
    <m/>
    <m/>
    <m/>
    <m/>
    <m/>
    <m/>
    <n v="1"/>
    <n v="5"/>
    <m/>
    <n v="211.9"/>
    <n v="42.38"/>
    <m/>
    <m/>
  </r>
  <r>
    <n v="318"/>
    <n v="3"/>
    <s v="I.petrana"/>
    <x v="2"/>
    <d v="2023-03-09T00:00:00"/>
    <x v="131"/>
    <n v="1"/>
    <s v="YER_127.1"/>
    <n v="60.5"/>
    <n v="59.3"/>
    <n v="1.0202360876897134"/>
    <n v="3587.6499999999996"/>
    <n v="35.8765"/>
    <n v="29"/>
    <n v="9.9"/>
    <n v="7.1"/>
    <n v="127"/>
    <n v="8"/>
    <n v="4"/>
    <n v="4"/>
    <n v="2"/>
    <n v="1"/>
    <n v="3"/>
    <n v="1"/>
    <n v="28"/>
    <m/>
    <n v="838.3"/>
    <n v="29.939285714285713"/>
    <n v="0.375"/>
    <m/>
  </r>
  <r>
    <n v="319"/>
    <n v="75"/>
    <s v="I.petrana"/>
    <x v="2"/>
    <d v="2023-03-16T00:00:00"/>
    <x v="131"/>
    <n v="2"/>
    <s v="YER_127.2"/>
    <n v="55"/>
    <n v="77.3"/>
    <n v="0.71151358344113846"/>
    <n v="4251.5"/>
    <n v="42.515000000000001"/>
    <n v="30.1"/>
    <n v="13.5"/>
    <n v="7.5"/>
    <n v="127"/>
    <m/>
    <m/>
    <m/>
    <m/>
    <m/>
    <m/>
    <n v="0"/>
    <n v="0"/>
    <m/>
    <n v="0"/>
    <n v="0"/>
    <m/>
    <m/>
  </r>
  <r>
    <n v="320"/>
    <n v="76"/>
    <s v="I.petrana"/>
    <x v="2"/>
    <d v="2023-03-16T00:00:00"/>
    <x v="131"/>
    <n v="3"/>
    <s v="YER_127.3"/>
    <n v="47.1"/>
    <n v="70.900000000000006"/>
    <n v="0.6643159379407616"/>
    <n v="3339.3900000000003"/>
    <n v="33.393900000000002"/>
    <n v="27.5"/>
    <n v="10.6"/>
    <n v="6.5"/>
    <n v="127"/>
    <m/>
    <m/>
    <m/>
    <m/>
    <m/>
    <m/>
    <n v="1"/>
    <n v="0"/>
    <m/>
    <n v="0"/>
    <n v="0"/>
    <m/>
    <m/>
  </r>
  <r>
    <n v="321"/>
    <n v="77"/>
    <s v="I.petrana"/>
    <x v="2"/>
    <d v="2023-03-16T00:00:00"/>
    <x v="131"/>
    <n v="4"/>
    <s v="YER_127.4"/>
    <n v="47.2"/>
    <n v="50.9"/>
    <n v="0.92730844793713174"/>
    <n v="2402.48"/>
    <n v="24.024800000000003"/>
    <n v="25.8"/>
    <n v="9.9"/>
    <n v="6.4"/>
    <n v="127"/>
    <m/>
    <m/>
    <m/>
    <m/>
    <m/>
    <m/>
    <n v="0"/>
    <n v="0"/>
    <m/>
    <n v="0"/>
    <n v="0"/>
    <m/>
    <m/>
  </r>
  <r>
    <n v="322"/>
    <n v="1"/>
    <s v="I.petrana"/>
    <x v="2"/>
    <d v="2023-03-09T00:00:00"/>
    <x v="132"/>
    <n v="1"/>
    <s v="YER_128.1"/>
    <n v="67.400000000000006"/>
    <n v="55.8"/>
    <n v="1.2078853046594984"/>
    <n v="3760.92"/>
    <n v="37.609200000000001"/>
    <n v="30.9"/>
    <n v="13.8"/>
    <n v="8.9"/>
    <n v="128"/>
    <n v="8"/>
    <n v="5"/>
    <n v="3"/>
    <n v="5"/>
    <n v="3"/>
    <n v="8"/>
    <n v="1"/>
    <n v="64"/>
    <m/>
    <n v="2359.8000000000002"/>
    <n v="36.871875000000003"/>
    <n v="1"/>
    <m/>
  </r>
  <r>
    <n v="323"/>
    <n v="2"/>
    <s v="I.petrana"/>
    <x v="2"/>
    <d v="2023-03-09T00:00:00"/>
    <x v="132"/>
    <n v="2"/>
    <s v="YER_128.2"/>
    <n v="65.5"/>
    <n v="64"/>
    <n v="1.0234375"/>
    <n v="4192"/>
    <n v="41.92"/>
    <n v="29.2"/>
    <n v="12.1"/>
    <n v="7.3"/>
    <n v="128"/>
    <m/>
    <m/>
    <m/>
    <m/>
    <m/>
    <m/>
    <n v="1"/>
    <n v="0"/>
    <m/>
    <n v="0"/>
    <n v="0"/>
    <m/>
    <m/>
  </r>
  <r>
    <n v="324"/>
    <n v="78"/>
    <s v="I.petrana"/>
    <x v="2"/>
    <d v="2023-03-16T00:00:00"/>
    <x v="132"/>
    <n v="3"/>
    <s v="YER_128.3"/>
    <n v="54.3"/>
    <n v="66.599999999999994"/>
    <n v="0.81531531531531531"/>
    <n v="3616.3799999999997"/>
    <n v="36.163799999999995"/>
    <n v="32.799999999999997"/>
    <n v="12.9"/>
    <n v="8.8000000000000007"/>
    <n v="128"/>
    <m/>
    <m/>
    <m/>
    <m/>
    <m/>
    <m/>
    <n v="1"/>
    <n v="79"/>
    <m/>
    <n v="2509.9"/>
    <n v="31.770886075949367"/>
    <m/>
    <m/>
  </r>
  <r>
    <n v="325"/>
    <n v="246"/>
    <s v="I.petrana"/>
    <x v="2"/>
    <d v="2023-03-22T00:00:00"/>
    <x v="132"/>
    <n v="4"/>
    <s v="YER_128.4"/>
    <n v="49.9"/>
    <n v="50.7"/>
    <n v="0.98422090729783029"/>
    <n v="2529.9300000000003"/>
    <n v="25.299300000000002"/>
    <n v="24.9"/>
    <n v="12.2"/>
    <n v="9.6"/>
    <n v="128"/>
    <m/>
    <m/>
    <m/>
    <m/>
    <m/>
    <m/>
    <n v="1"/>
    <n v="21"/>
    <m/>
    <n v="501.4"/>
    <n v="23.876190476190477"/>
    <m/>
    <m/>
  </r>
  <r>
    <n v="326"/>
    <n v="247"/>
    <s v="I.petrana"/>
    <x v="2"/>
    <d v="2023-03-22T00:00:00"/>
    <x v="132"/>
    <n v="5"/>
    <s v="YER_128.5"/>
    <n v="43.8"/>
    <n v="51.5"/>
    <n v="0.85048543689320388"/>
    <n v="2255.6999999999998"/>
    <n v="22.557000000000002"/>
    <n v="26.9"/>
    <n v="12.3"/>
    <n v="5.8"/>
    <n v="128"/>
    <m/>
    <m/>
    <m/>
    <m/>
    <m/>
    <m/>
    <n v="1"/>
    <n v="22"/>
    <m/>
    <n v="672"/>
    <n v="30.545454545454547"/>
    <m/>
    <m/>
  </r>
  <r>
    <n v="327"/>
    <n v="129"/>
    <s v="I.petrana"/>
    <x v="2"/>
    <d v="2023-03-16T00:00:00"/>
    <x v="133"/>
    <n v="1"/>
    <s v="YER_131.1"/>
    <n v="51.8"/>
    <n v="50.6"/>
    <n v="1.0237154150197627"/>
    <n v="2621.08"/>
    <n v="26.210800000000003"/>
    <n v="25.2"/>
    <n v="12"/>
    <n v="7.9"/>
    <n v="131"/>
    <n v="1"/>
    <n v="1"/>
    <n v="0"/>
    <s v="NA"/>
    <n v="0"/>
    <s v="NA"/>
    <s v="NA"/>
    <s v="NA"/>
    <m/>
    <s v="NA"/>
    <s v="NA"/>
    <s v="NA"/>
    <m/>
  </r>
  <r>
    <n v="328"/>
    <n v="261"/>
    <s v="I.petrana"/>
    <x v="2"/>
    <d v="2023-03-22T00:00:00"/>
    <x v="30"/>
    <n v="1"/>
    <s v="YER_135.1"/>
    <n v="62.4"/>
    <n v="59.2"/>
    <n v="1.0540540540540539"/>
    <n v="3694.08"/>
    <n v="36.940800000000003"/>
    <n v="26.3"/>
    <n v="15.4"/>
    <n v="11.2"/>
    <n v="135"/>
    <n v="3"/>
    <n v="2"/>
    <n v="1"/>
    <n v="2"/>
    <n v="1"/>
    <n v="3"/>
    <n v="1"/>
    <n v="25"/>
    <m/>
    <n v="507.6"/>
    <n v="20.304000000000002"/>
    <n v="1"/>
    <m/>
  </r>
  <r>
    <n v="329"/>
    <n v="287"/>
    <s v="I.petrana"/>
    <x v="2"/>
    <d v="2023-03-28T00:00:00"/>
    <x v="30"/>
    <n v="2"/>
    <s v="YER_135.2"/>
    <n v="55.6"/>
    <n v="56.1"/>
    <n v="0.9910873440285205"/>
    <n v="3119.1600000000003"/>
    <n v="31.191600000000005"/>
    <n v="29.1"/>
    <n v="15.9"/>
    <n v="7.3"/>
    <n v="135"/>
    <m/>
    <m/>
    <m/>
    <m/>
    <m/>
    <m/>
    <n v="1"/>
    <n v="7"/>
    <m/>
    <n v="261.60000000000002"/>
    <n v="37.371428571428574"/>
    <m/>
    <m/>
  </r>
  <r>
    <n v="330"/>
    <n v="181"/>
    <s v="I.petrana"/>
    <x v="2"/>
    <d v="2023-03-19T00:00:00"/>
    <x v="134"/>
    <n v="1"/>
    <s v="YER_137.1"/>
    <n v="42.2"/>
    <n v="56.7"/>
    <n v="0.74426807760141089"/>
    <n v="2392.7400000000002"/>
    <n v="23.927400000000002"/>
    <n v="25.7"/>
    <n v="15.5"/>
    <n v="8.6"/>
    <n v="137"/>
    <n v="4"/>
    <n v="1"/>
    <n v="3"/>
    <n v="1"/>
    <n v="2"/>
    <n v="3"/>
    <n v="1"/>
    <n v="6"/>
    <m/>
    <n v="169.8"/>
    <n v="28.3"/>
    <n v="0.75"/>
    <m/>
  </r>
  <r>
    <n v="331"/>
    <n v="186"/>
    <s v="I.petrana"/>
    <x v="2"/>
    <d v="2023-03-19T00:00:00"/>
    <x v="135"/>
    <n v="1"/>
    <s v="YER_143.1"/>
    <n v="56"/>
    <n v="61.8"/>
    <n v="0.90614886731391586"/>
    <n v="3460.7999999999997"/>
    <n v="34.607999999999997"/>
    <n v="26.8"/>
    <n v="11.9"/>
    <n v="9.1999999999999993"/>
    <n v="143"/>
    <n v="8"/>
    <n v="5"/>
    <n v="3"/>
    <n v="3"/>
    <n v="3"/>
    <n v="6"/>
    <n v="1"/>
    <n v="15"/>
    <m/>
    <n v="421.5"/>
    <n v="28.1"/>
    <n v="0.75"/>
    <m/>
  </r>
  <r>
    <n v="332"/>
    <n v="187"/>
    <s v="I.petrana"/>
    <x v="2"/>
    <d v="2023-03-19T00:00:00"/>
    <x v="135"/>
    <n v="2"/>
    <s v="YER_143.2"/>
    <n v="52.4"/>
    <n v="67.900000000000006"/>
    <n v="0.77172312223858608"/>
    <n v="3557.96"/>
    <n v="35.579600000000006"/>
    <n v="31"/>
    <n v="12.7"/>
    <n v="10.9"/>
    <n v="143"/>
    <m/>
    <m/>
    <m/>
    <m/>
    <m/>
    <m/>
    <n v="1"/>
    <n v="36"/>
    <m/>
    <n v="1200.5"/>
    <n v="33.347222222222221"/>
    <m/>
    <m/>
  </r>
  <r>
    <n v="333"/>
    <n v="281"/>
    <s v="I.petrana"/>
    <x v="2"/>
    <d v="2023-03-28T00:00:00"/>
    <x v="135"/>
    <n v="3"/>
    <s v="YER_143.3"/>
    <n v="67.7"/>
    <n v="63"/>
    <n v="1.0746031746031746"/>
    <n v="4265.1000000000004"/>
    <n v="42.651000000000003"/>
    <n v="31.3"/>
    <n v="14.1"/>
    <n v="10.1"/>
    <n v="143"/>
    <m/>
    <m/>
    <m/>
    <m/>
    <m/>
    <m/>
    <n v="1"/>
    <n v="12"/>
    <m/>
    <n v="648.1"/>
    <n v="54.008333333333333"/>
    <m/>
    <m/>
  </r>
  <r>
    <n v="334"/>
    <n v="282"/>
    <s v="I.petrana"/>
    <x v="2"/>
    <d v="2023-03-28T00:00:00"/>
    <x v="135"/>
    <n v="4"/>
    <s v="YER_143.4"/>
    <n v="74.099999999999994"/>
    <n v="64.599999999999994"/>
    <n v="1.1470588235294117"/>
    <n v="4786.8599999999988"/>
    <n v="47.868599999999986"/>
    <n v="36.1"/>
    <n v="17.5"/>
    <n v="7.4"/>
    <n v="143"/>
    <m/>
    <m/>
    <m/>
    <m/>
    <m/>
    <m/>
    <n v="0"/>
    <n v="0"/>
    <m/>
    <n v="0"/>
    <n v="0"/>
    <m/>
    <m/>
  </r>
  <r>
    <n v="335"/>
    <n v="283"/>
    <s v="I.petrana"/>
    <x v="2"/>
    <d v="2023-03-28T00:00:00"/>
    <x v="135"/>
    <n v="5"/>
    <s v="YER_143.5"/>
    <n v="68.900000000000006"/>
    <n v="65"/>
    <n v="1.06"/>
    <n v="4478.5"/>
    <n v="44.785000000000004"/>
    <n v="32.5"/>
    <n v="14.9"/>
    <n v="9"/>
    <n v="143"/>
    <m/>
    <m/>
    <m/>
    <m/>
    <m/>
    <m/>
    <n v="0"/>
    <n v="0"/>
    <m/>
    <n v="0"/>
    <n v="0"/>
    <m/>
    <m/>
  </r>
  <r>
    <n v="336"/>
    <n v="284"/>
    <s v="I.petrana"/>
    <x v="2"/>
    <d v="2023-03-28T00:00:00"/>
    <x v="136"/>
    <n v="1"/>
    <s v="YER_146.1"/>
    <n v="62.9"/>
    <n v="76.3"/>
    <n v="0.82437745740498036"/>
    <n v="4799.2699999999995"/>
    <n v="47.992699999999999"/>
    <n v="29.7"/>
    <n v="11.8"/>
    <n v="7.3"/>
    <n v="146"/>
    <n v="3"/>
    <n v="3"/>
    <n v="0"/>
    <n v="3"/>
    <n v="0"/>
    <n v="3"/>
    <n v="1"/>
    <n v="18"/>
    <m/>
    <n v="1250"/>
    <n v="69.444444444444443"/>
    <n v="1"/>
    <m/>
  </r>
  <r>
    <n v="337"/>
    <n v="285"/>
    <s v="I.petrana"/>
    <x v="2"/>
    <d v="2023-03-28T00:00:00"/>
    <x v="136"/>
    <n v="2"/>
    <s v="YER_146.2"/>
    <n v="63.7"/>
    <n v="63.9"/>
    <n v="0.99687010954616595"/>
    <n v="4070.4300000000003"/>
    <n v="40.704299999999996"/>
    <n v="27.6"/>
    <n v="13"/>
    <n v="9.5"/>
    <n v="146"/>
    <m/>
    <m/>
    <m/>
    <m/>
    <m/>
    <m/>
    <n v="1"/>
    <n v="16"/>
    <m/>
    <n v="594.1"/>
    <n v="37.131250000000001"/>
    <m/>
    <m/>
  </r>
  <r>
    <n v="338"/>
    <n v="286"/>
    <s v="I.petrana"/>
    <x v="2"/>
    <d v="2023-03-28T00:00:00"/>
    <x v="136"/>
    <n v="3"/>
    <s v="YER_146.3"/>
    <n v="61.2"/>
    <n v="59.3"/>
    <n v="1.0320404721753795"/>
    <n v="3629.16"/>
    <n v="36.291599999999995"/>
    <n v="27.9"/>
    <n v="12.3"/>
    <n v="8.3000000000000007"/>
    <n v="146"/>
    <m/>
    <m/>
    <m/>
    <m/>
    <m/>
    <m/>
    <n v="1"/>
    <n v="13"/>
    <m/>
    <n v="497.4"/>
    <n v="38.261538461538457"/>
    <m/>
    <m/>
  </r>
  <r>
    <n v="339"/>
    <n v="277"/>
    <s v="I.petrana"/>
    <x v="2"/>
    <d v="2023-03-28T00:00:00"/>
    <x v="35"/>
    <n v="1"/>
    <s v="YER_147.1"/>
    <n v="50.5"/>
    <n v="67.5"/>
    <n v="0.74814814814814812"/>
    <n v="3408.75"/>
    <n v="34.087499999999999"/>
    <n v="30.9"/>
    <n v="10.3"/>
    <n v="7.9"/>
    <n v="147"/>
    <n v="2"/>
    <n v="1"/>
    <n v="1"/>
    <n v="1"/>
    <n v="1"/>
    <n v="2"/>
    <n v="1"/>
    <n v="33"/>
    <m/>
    <n v="2060.3000000000002"/>
    <n v="62.433333333333337"/>
    <n v="1"/>
    <m/>
  </r>
  <r>
    <n v="340"/>
    <n v="182"/>
    <s v="I.petrana"/>
    <x v="2"/>
    <d v="2023-03-19T00:00:00"/>
    <x v="137"/>
    <n v="1"/>
    <s v="YER_148.1"/>
    <n v="56.4"/>
    <n v="62.8"/>
    <n v="0.89808917197452232"/>
    <n v="3541.9199999999996"/>
    <n v="35.419199999999996"/>
    <n v="30.2"/>
    <n v="10.5"/>
    <n v="9.8000000000000007"/>
    <n v="148"/>
    <n v="1"/>
    <n v="1"/>
    <n v="0"/>
    <n v="1"/>
    <n v="0"/>
    <n v="1"/>
    <n v="1"/>
    <n v="38"/>
    <m/>
    <n v="906.5"/>
    <n v="23.855263157894736"/>
    <n v="1"/>
    <m/>
  </r>
  <r>
    <n v="341"/>
    <n v="256"/>
    <s v="I.petrana"/>
    <x v="2"/>
    <d v="2023-03-22T00:00:00"/>
    <x v="17"/>
    <n v="1"/>
    <s v="YER_156.1"/>
    <n v="40"/>
    <n v="42.7"/>
    <n v="0.93676814988290391"/>
    <n v="1708"/>
    <n v="17.080000000000002"/>
    <n v="25.1"/>
    <n v="12.6"/>
    <n v="8.9"/>
    <n v="156"/>
    <n v="2"/>
    <n v="1"/>
    <n v="1"/>
    <n v="0"/>
    <n v="0"/>
    <n v="0"/>
    <n v="0"/>
    <n v="0"/>
    <m/>
    <n v="0"/>
    <n v="0"/>
    <n v="0"/>
    <m/>
  </r>
  <r>
    <n v="342"/>
    <n v="144"/>
    <s v="I.petrana"/>
    <x v="2"/>
    <d v="2023-03-19T00:00:00"/>
    <x v="138"/>
    <n v="1"/>
    <s v="YER_157.1"/>
    <n v="52.9"/>
    <n v="57.4"/>
    <n v="0.92160278745644597"/>
    <n v="3036.46"/>
    <n v="30.364600000000003"/>
    <n v="30.3"/>
    <n v="15"/>
    <n v="9.4"/>
    <n v="157"/>
    <n v="7"/>
    <n v="4"/>
    <n v="3"/>
    <n v="3"/>
    <n v="2"/>
    <n v="5"/>
    <n v="0"/>
    <n v="0"/>
    <m/>
    <n v="0"/>
    <n v="0"/>
    <n v="0.7142857142857143"/>
    <m/>
  </r>
  <r>
    <n v="343"/>
    <n v="145"/>
    <s v="I.petrana"/>
    <x v="2"/>
    <d v="2023-03-19T00:00:00"/>
    <x v="138"/>
    <n v="2"/>
    <s v="YER_157.2"/>
    <n v="44.5"/>
    <n v="60.4"/>
    <n v="0.73675496688741726"/>
    <n v="2687.7999999999997"/>
    <n v="26.878"/>
    <n v="30.9"/>
    <n v="15.7"/>
    <n v="6.5"/>
    <n v="157"/>
    <m/>
    <m/>
    <m/>
    <m/>
    <m/>
    <m/>
    <n v="1"/>
    <n v="13"/>
    <m/>
    <n v="305.60000000000002"/>
    <n v="23.507692307692309"/>
    <m/>
    <m/>
  </r>
  <r>
    <n v="344"/>
    <n v="146"/>
    <s v="I.petrana"/>
    <x v="2"/>
    <d v="2023-03-19T00:00:00"/>
    <x v="138"/>
    <n v="3"/>
    <s v="YER_157.3"/>
    <n v="38.200000000000003"/>
    <n v="49.4"/>
    <n v="0.77327935222672073"/>
    <n v="1887.0800000000002"/>
    <n v="18.870799999999999"/>
    <n v="22.8"/>
    <n v="15.2"/>
    <n v="7.9"/>
    <n v="157"/>
    <m/>
    <m/>
    <m/>
    <m/>
    <m/>
    <m/>
    <n v="1"/>
    <n v="14"/>
    <m/>
    <n v="326.39999999999998"/>
    <n v="23.314285714285713"/>
    <m/>
    <m/>
  </r>
  <r>
    <n v="345"/>
    <n v="147"/>
    <s v="I.petrana"/>
    <x v="2"/>
    <d v="2023-03-19T00:00:00"/>
    <x v="138"/>
    <n v="4"/>
    <s v="YER_157.4"/>
    <n v="49.4"/>
    <n v="51.1"/>
    <n v="0.9667318982387475"/>
    <n v="2524.34"/>
    <n v="25.243399999999998"/>
    <n v="25.7"/>
    <n v="15.4"/>
    <n v="8.8000000000000007"/>
    <n v="157"/>
    <m/>
    <m/>
    <m/>
    <m/>
    <m/>
    <m/>
    <n v="1"/>
    <n v="19"/>
    <m/>
    <n v="605.6"/>
    <n v="31.873684210526317"/>
    <m/>
    <m/>
  </r>
  <r>
    <n v="346"/>
    <n v="29"/>
    <s v="I.petrana"/>
    <x v="2"/>
    <d v="2023-03-09T00:00:00"/>
    <x v="139"/>
    <n v="1"/>
    <s v="YER_161.1"/>
    <n v="51.7"/>
    <n v="58.9"/>
    <n v="0.87775891341256373"/>
    <n v="3045.13"/>
    <n v="30.451299999999996"/>
    <n v="28.9"/>
    <n v="12.5"/>
    <n v="9.3000000000000007"/>
    <n v="161"/>
    <n v="7"/>
    <n v="2"/>
    <n v="5"/>
    <n v="1"/>
    <n v="5"/>
    <n v="6"/>
    <n v="1"/>
    <n v="10"/>
    <m/>
    <n v="296.7"/>
    <n v="29.669999999999998"/>
    <n v="0.8571428571428571"/>
    <m/>
  </r>
  <r>
    <n v="347"/>
    <n v="264"/>
    <s v="I.petrana"/>
    <x v="2"/>
    <d v="2023-03-22T00:00:00"/>
    <x v="139"/>
    <n v="2"/>
    <s v="YER_161.2"/>
    <n v="45.9"/>
    <n v="48.9"/>
    <n v="0.93865030674846628"/>
    <n v="2244.5099999999998"/>
    <n v="22.445099999999996"/>
    <n v="20.399999999999999"/>
    <n v="8.5"/>
    <n v="4"/>
    <n v="161"/>
    <m/>
    <m/>
    <m/>
    <m/>
    <m/>
    <m/>
    <n v="0"/>
    <n v="0"/>
    <m/>
    <n v="0"/>
    <n v="0"/>
    <m/>
    <m/>
  </r>
  <r>
    <n v="348"/>
    <n v="258"/>
    <s v="I.petrana"/>
    <x v="2"/>
    <d v="2023-03-22T00:00:00"/>
    <x v="38"/>
    <n v="1"/>
    <s v="YER_163.1"/>
    <n v="63"/>
    <n v="50.9"/>
    <n v="1.2377210216110019"/>
    <n v="3206.7"/>
    <n v="32.067"/>
    <n v="29.7"/>
    <n v="17.7"/>
    <n v="13.4"/>
    <n v="163"/>
    <n v="3"/>
    <n v="3"/>
    <n v="0"/>
    <n v="3"/>
    <n v="0"/>
    <n v="3"/>
    <n v="1"/>
    <n v="16"/>
    <m/>
    <n v="664.4"/>
    <n v="41.524999999999999"/>
    <n v="1"/>
    <m/>
  </r>
  <r>
    <n v="349"/>
    <n v="259"/>
    <s v="I.petrana"/>
    <x v="2"/>
    <d v="2023-03-22T00:00:00"/>
    <x v="38"/>
    <n v="2"/>
    <s v="YER_163.2"/>
    <n v="55.6"/>
    <n v="54.6"/>
    <n v="1.0183150183150182"/>
    <n v="3035.76"/>
    <n v="30.357600000000001"/>
    <n v="27.7"/>
    <n v="15.7"/>
    <n v="11.8"/>
    <n v="163"/>
    <m/>
    <m/>
    <m/>
    <m/>
    <m/>
    <m/>
    <n v="1"/>
    <n v="0"/>
    <m/>
    <n v="0"/>
    <n v="0"/>
    <m/>
    <m/>
  </r>
  <r>
    <n v="350"/>
    <n v="288"/>
    <s v="I.petrana"/>
    <x v="2"/>
    <d v="2023-03-28T00:00:00"/>
    <x v="38"/>
    <n v="3"/>
    <s v="YER_163.3"/>
    <n v="51.6"/>
    <n v="52"/>
    <n v="0.99230769230769234"/>
    <n v="2683.2000000000003"/>
    <n v="26.832000000000001"/>
    <n v="28.7"/>
    <n v="15.8"/>
    <n v="9"/>
    <n v="163"/>
    <m/>
    <m/>
    <m/>
    <m/>
    <m/>
    <m/>
    <n v="1"/>
    <n v="0"/>
    <m/>
    <n v="0"/>
    <n v="0"/>
    <m/>
    <m/>
  </r>
  <r>
    <n v="351"/>
    <n v="24"/>
    <s v="I.petrana"/>
    <x v="2"/>
    <d v="2023-03-09T00:00:00"/>
    <x v="20"/>
    <n v="1"/>
    <s v="YER_165.1"/>
    <n v="65.5"/>
    <n v="65.8"/>
    <n v="0.99544072948328277"/>
    <n v="4309.8999999999996"/>
    <n v="43.098999999999997"/>
    <n v="27.5"/>
    <n v="14.3"/>
    <n v="7.8"/>
    <n v="165"/>
    <n v="3"/>
    <n v="2"/>
    <n v="1"/>
    <n v="2"/>
    <n v="1"/>
    <n v="3"/>
    <n v="1"/>
    <n v="39"/>
    <m/>
    <n v="1085.2"/>
    <n v="27.825641025641026"/>
    <n v="1"/>
    <m/>
  </r>
  <r>
    <n v="352"/>
    <n v="25"/>
    <s v="I.petrana"/>
    <x v="2"/>
    <d v="2023-03-09T00:00:00"/>
    <x v="20"/>
    <n v="2"/>
    <s v="YER_165.2"/>
    <n v="61.5"/>
    <n v="52.6"/>
    <n v="1.1692015209125475"/>
    <n v="3234.9"/>
    <n v="32.349000000000004"/>
    <n v="21.9"/>
    <n v="10.7"/>
    <n v="14.1"/>
    <n v="165"/>
    <m/>
    <m/>
    <m/>
    <m/>
    <m/>
    <m/>
    <n v="1"/>
    <n v="44"/>
    <m/>
    <n v="1054.5"/>
    <n v="23.96590909090909"/>
    <m/>
    <m/>
  </r>
  <r>
    <n v="353"/>
    <n v="127"/>
    <s v="I.petrana"/>
    <x v="2"/>
    <d v="2023-03-16T00:00:00"/>
    <x v="140"/>
    <n v="1"/>
    <s v="YER_167.1"/>
    <n v="69.900000000000006"/>
    <n v="60.7"/>
    <n v="1.1515650741350907"/>
    <n v="4242.93"/>
    <n v="42.429300000000005"/>
    <n v="29.3"/>
    <n v="13.8"/>
    <n v="10.5"/>
    <n v="167"/>
    <n v="3"/>
    <n v="3"/>
    <n v="0"/>
    <n v="2"/>
    <n v="0"/>
    <n v="2"/>
    <n v="1"/>
    <n v="57"/>
    <m/>
    <n v="1543.4"/>
    <n v="27.077192982456143"/>
    <n v="0.66666666666666663"/>
    <m/>
  </r>
  <r>
    <n v="354"/>
    <n v="174"/>
    <s v="I.petrana"/>
    <x v="2"/>
    <d v="2023-03-19T00:00:00"/>
    <x v="140"/>
    <n v="2"/>
    <s v="YER_167.2"/>
    <n v="49.8"/>
    <n v="70"/>
    <n v="0.71142857142857141"/>
    <n v="3486"/>
    <n v="34.86"/>
    <n v="24.7"/>
    <n v="10.8"/>
    <n v="11.5"/>
    <n v="167"/>
    <m/>
    <m/>
    <m/>
    <m/>
    <m/>
    <m/>
    <n v="0"/>
    <n v="0"/>
    <m/>
    <n v="0"/>
    <n v="0"/>
    <m/>
    <m/>
  </r>
  <r>
    <n v="355"/>
    <n v="263"/>
    <s v="I.petrana"/>
    <x v="2"/>
    <d v="2023-03-22T00:00:00"/>
    <x v="140"/>
    <n v="3"/>
    <s v="YER_167.3"/>
    <n v="58.7"/>
    <n v="55.2"/>
    <n v="1.0634057971014492"/>
    <n v="3240.2400000000002"/>
    <n v="32.4024"/>
    <n v="28.9"/>
    <n v="12.6"/>
    <n v="9"/>
    <n v="167"/>
    <m/>
    <m/>
    <m/>
    <m/>
    <m/>
    <m/>
    <n v="1"/>
    <n v="34"/>
    <m/>
    <n v="1278.2"/>
    <n v="37.594117647058823"/>
    <m/>
    <m/>
  </r>
  <r>
    <n v="356"/>
    <n v="136"/>
    <s v="I.petrana"/>
    <x v="2"/>
    <d v="2023-03-19T00:00:00"/>
    <x v="141"/>
    <n v="1"/>
    <s v="YER_168.1"/>
    <n v="53.2"/>
    <n v="52.6"/>
    <n v="1.0114068441064639"/>
    <n v="2798.32"/>
    <n v="27.9832"/>
    <n v="24.6"/>
    <n v="9.6999999999999993"/>
    <n v="7.2"/>
    <n v="168"/>
    <n v="6"/>
    <n v="3"/>
    <n v="3"/>
    <n v="2"/>
    <n v="1"/>
    <n v="3"/>
    <n v="0"/>
    <n v="0"/>
    <m/>
    <n v="0"/>
    <n v="0"/>
    <n v="0.5"/>
    <m/>
  </r>
  <r>
    <n v="357"/>
    <n v="137"/>
    <s v="I.petrana"/>
    <x v="2"/>
    <d v="2023-03-19T00:00:00"/>
    <x v="141"/>
    <n v="2"/>
    <s v="YER_168.2"/>
    <n v="63.4"/>
    <n v="53.2"/>
    <n v="1.1917293233082706"/>
    <n v="3372.88"/>
    <n v="33.7288"/>
    <n v="26.8"/>
    <n v="9.9"/>
    <n v="8.3000000000000007"/>
    <n v="168"/>
    <m/>
    <m/>
    <m/>
    <m/>
    <m/>
    <m/>
    <n v="1"/>
    <n v="40"/>
    <m/>
    <n v="1338.9"/>
    <n v="33.472500000000004"/>
    <m/>
    <m/>
  </r>
  <r>
    <n v="358"/>
    <n v="138"/>
    <s v="I.petrana"/>
    <x v="2"/>
    <d v="2023-03-19T00:00:00"/>
    <x v="141"/>
    <n v="3"/>
    <s v="YER_168.3"/>
    <n v="62.2"/>
    <n v="67"/>
    <n v="0.92835820895522392"/>
    <n v="4167.4000000000005"/>
    <n v="41.674000000000007"/>
    <n v="24.7"/>
    <n v="11.3"/>
    <n v="6.6"/>
    <n v="168"/>
    <m/>
    <m/>
    <m/>
    <m/>
    <m/>
    <m/>
    <n v="1"/>
    <n v="44"/>
    <m/>
    <n v="1328.3"/>
    <n v="30.188636363636363"/>
    <m/>
    <m/>
  </r>
  <r>
    <n v="359"/>
    <n v="149"/>
    <s v="I.petrana"/>
    <x v="2"/>
    <d v="2023-03-19T00:00:00"/>
    <x v="40"/>
    <n v="1"/>
    <s v="YER_170.1"/>
    <n v="55.2"/>
    <n v="62"/>
    <n v="0.89032258064516134"/>
    <n v="3422.4"/>
    <n v="34.224000000000004"/>
    <n v="28.5"/>
    <n v="14.6"/>
    <n v="9.4"/>
    <n v="170"/>
    <n v="7"/>
    <n v="5"/>
    <n v="2"/>
    <n v="5"/>
    <n v="2"/>
    <n v="7"/>
    <n v="1"/>
    <n v="38"/>
    <m/>
    <n v="1611.9"/>
    <n v="42.418421052631579"/>
    <n v="1"/>
    <m/>
  </r>
  <r>
    <n v="360"/>
    <n v="268"/>
    <s v="I.petrana"/>
    <x v="2"/>
    <d v="2023-03-22T00:00:00"/>
    <x v="40"/>
    <n v="2"/>
    <s v="YER_170.2"/>
    <n v="55.1"/>
    <n v="56.4"/>
    <n v="0.97695035460992907"/>
    <n v="3107.64"/>
    <n v="31.076399999999996"/>
    <n v="28.9"/>
    <n v="11.9"/>
    <n v="10.9"/>
    <n v="170"/>
    <m/>
    <m/>
    <m/>
    <m/>
    <m/>
    <m/>
    <n v="1"/>
    <n v="17"/>
    <m/>
    <n v="581.9"/>
    <n v="34.22941176470588"/>
    <m/>
    <m/>
  </r>
  <r>
    <n v="361"/>
    <n v="269"/>
    <s v="I.petrana"/>
    <x v="2"/>
    <d v="2023-03-22T00:00:00"/>
    <x v="40"/>
    <n v="3"/>
    <s v="YER_170.3"/>
    <n v="47.4"/>
    <n v="54.4"/>
    <n v="0.87132352941176472"/>
    <n v="2578.56"/>
    <n v="25.785599999999999"/>
    <n v="31.6"/>
    <n v="14.5"/>
    <n v="8.5"/>
    <n v="170"/>
    <m/>
    <m/>
    <m/>
    <m/>
    <m/>
    <m/>
    <n v="1"/>
    <n v="27"/>
    <m/>
    <n v="1680.5"/>
    <n v="62.24074074074074"/>
    <m/>
    <m/>
  </r>
  <r>
    <n v="362"/>
    <n v="270"/>
    <s v="I.petrana"/>
    <x v="2"/>
    <d v="2023-03-22T00:00:00"/>
    <x v="40"/>
    <n v="4"/>
    <s v="YER_170.4"/>
    <n v="49.5"/>
    <n v="50.4"/>
    <n v="0.98214285714285721"/>
    <n v="2494.7999999999997"/>
    <n v="24.948"/>
    <n v="28.3"/>
    <n v="11.8"/>
    <n v="10.4"/>
    <n v="170"/>
    <m/>
    <m/>
    <m/>
    <m/>
    <m/>
    <m/>
    <n v="1"/>
    <n v="16"/>
    <m/>
    <n v="600.1"/>
    <n v="37.506250000000001"/>
    <m/>
    <m/>
  </r>
  <r>
    <n v="363"/>
    <n v="271"/>
    <s v="I.petrana"/>
    <x v="2"/>
    <d v="2023-03-22T00:00:00"/>
    <x v="40"/>
    <n v="5"/>
    <s v="YER_170.5"/>
    <n v="44.4"/>
    <n v="51.5"/>
    <n v="0.86213592233009706"/>
    <n v="2286.6"/>
    <n v="22.866"/>
    <n v="30.1"/>
    <n v="15.4"/>
    <n v="8.1999999999999993"/>
    <n v="170"/>
    <m/>
    <m/>
    <m/>
    <m/>
    <m/>
    <m/>
    <n v="1"/>
    <n v="22"/>
    <m/>
    <n v="1121.2"/>
    <n v="50.963636363636368"/>
    <m/>
    <m/>
  </r>
  <r>
    <n v="364"/>
    <n v="159"/>
    <s v="I.petrana"/>
    <x v="2"/>
    <d v="2023-03-19T00:00:00"/>
    <x v="41"/>
    <n v="1"/>
    <s v="YER_172.1"/>
    <n v="51.2"/>
    <n v="66.599999999999994"/>
    <n v="0.76876876876876887"/>
    <n v="3409.92"/>
    <n v="34.099199999999996"/>
    <n v="25.7"/>
    <n v="11.6"/>
    <n v="9.4"/>
    <n v="172"/>
    <n v="3"/>
    <n v="2"/>
    <n v="1"/>
    <n v="1"/>
    <n v="1"/>
    <n v="2"/>
    <n v="0"/>
    <n v="0"/>
    <m/>
    <n v="0"/>
    <n v="0"/>
    <n v="0.66666666666666663"/>
    <m/>
  </r>
  <r>
    <n v="365"/>
    <n v="267"/>
    <s v="I.petrana"/>
    <x v="2"/>
    <d v="2023-03-22T00:00:00"/>
    <x v="41"/>
    <n v="2"/>
    <s v="YER_172.2"/>
    <n v="58.1"/>
    <n v="62.2"/>
    <n v="0.93408360128617363"/>
    <n v="3613.82"/>
    <n v="36.138200000000005"/>
    <n v="28.4"/>
    <n v="13.5"/>
    <n v="11.4"/>
    <n v="172"/>
    <m/>
    <m/>
    <m/>
    <m/>
    <m/>
    <m/>
    <n v="1"/>
    <n v="22"/>
    <m/>
    <n v="1017.7"/>
    <n v="46.259090909090908"/>
    <m/>
    <m/>
  </r>
  <r>
    <n v="366"/>
    <n v="157"/>
    <s v="I.petrana"/>
    <x v="2"/>
    <d v="2023-03-19T00:00:00"/>
    <x v="142"/>
    <n v="1"/>
    <s v="YER_173.1"/>
    <n v="45.4"/>
    <n v="58"/>
    <n v="0.78275862068965518"/>
    <n v="2633.2"/>
    <n v="26.332000000000001"/>
    <n v="23"/>
    <n v="13.2"/>
    <n v="13.5"/>
    <n v="173"/>
    <n v="4"/>
    <n v="2"/>
    <n v="2"/>
    <n v="2"/>
    <n v="1"/>
    <n v="3"/>
    <n v="1"/>
    <n v="9"/>
    <m/>
    <n v="347"/>
    <n v="38.555555555555557"/>
    <n v="0.75"/>
    <m/>
  </r>
  <r>
    <n v="367"/>
    <n v="158"/>
    <s v="I.petrana"/>
    <x v="2"/>
    <d v="2023-03-19T00:00:00"/>
    <x v="142"/>
    <n v="2"/>
    <s v="YER_173.2"/>
    <n v="54.4"/>
    <n v="53.1"/>
    <n v="1.024482109227872"/>
    <n v="2888.64"/>
    <n v="28.886399999999998"/>
    <n v="24.9"/>
    <n v="15.2"/>
    <n v="11"/>
    <n v="173"/>
    <m/>
    <m/>
    <m/>
    <m/>
    <m/>
    <m/>
    <n v="1"/>
    <n v="6"/>
    <m/>
    <n v="160.80000000000001"/>
    <n v="26.8"/>
    <m/>
    <m/>
  </r>
  <r>
    <n v="368"/>
    <n v="169"/>
    <s v="I.petrana"/>
    <x v="2"/>
    <d v="2023-03-19T00:00:00"/>
    <x v="21"/>
    <n v="1"/>
    <s v="YER_174.1"/>
    <n v="56.5"/>
    <n v="58"/>
    <n v="0.97413793103448276"/>
    <n v="3277"/>
    <n v="32.770000000000003"/>
    <n v="28.4"/>
    <n v="12.6"/>
    <n v="4.5"/>
    <n v="174"/>
    <n v="3"/>
    <n v="3"/>
    <n v="0"/>
    <n v="2"/>
    <n v="0"/>
    <n v="2"/>
    <n v="1"/>
    <n v="12"/>
    <m/>
    <n v="486.1"/>
    <n v="40.508333333333333"/>
    <n v="0.66666666666666663"/>
    <m/>
  </r>
  <r>
    <n v="369"/>
    <n v="170"/>
    <s v="I.petrana"/>
    <x v="2"/>
    <d v="2023-03-19T00:00:00"/>
    <x v="21"/>
    <n v="2"/>
    <s v="YER_174.2"/>
    <n v="52.4"/>
    <n v="62.8"/>
    <n v="0.83439490445859876"/>
    <n v="3290.72"/>
    <n v="32.907199999999996"/>
    <n v="22.2"/>
    <n v="10.199999999999999"/>
    <n v="13"/>
    <n v="174"/>
    <m/>
    <m/>
    <m/>
    <m/>
    <m/>
    <m/>
    <n v="0"/>
    <n v="0"/>
    <m/>
    <n v="0"/>
    <n v="0"/>
    <m/>
    <m/>
  </r>
  <r>
    <n v="370"/>
    <n v="266"/>
    <s v="I.petrana"/>
    <x v="2"/>
    <d v="2023-03-22T00:00:00"/>
    <x v="21"/>
    <n v="3"/>
    <s v="YER_174.3"/>
    <n v="72.7"/>
    <n v="63.3"/>
    <n v="1.1484992101105846"/>
    <n v="4601.91"/>
    <n v="46.019100000000002"/>
    <n v="34.200000000000003"/>
    <n v="15"/>
    <n v="12"/>
    <n v="174"/>
    <m/>
    <m/>
    <m/>
    <m/>
    <m/>
    <m/>
    <n v="1"/>
    <n v="33"/>
    <m/>
    <n v="942"/>
    <n v="28.545454545454547"/>
    <m/>
    <m/>
  </r>
  <r>
    <n v="371"/>
    <n v="160"/>
    <s v="I.petrana"/>
    <x v="2"/>
    <d v="2023-03-19T00:00:00"/>
    <x v="22"/>
    <n v="1"/>
    <s v="YER_175.1"/>
    <n v="58.4"/>
    <n v="60.5"/>
    <n v="0.96528925619834705"/>
    <n v="3533.2"/>
    <n v="35.332000000000001"/>
    <n v="29.3"/>
    <n v="13.5"/>
    <n v="10.4"/>
    <n v="175"/>
    <n v="4"/>
    <n v="1"/>
    <n v="3"/>
    <n v="0"/>
    <n v="3"/>
    <n v="3"/>
    <n v="0"/>
    <n v="0"/>
    <m/>
    <n v="0"/>
    <n v="0"/>
    <n v="0.75"/>
    <m/>
  </r>
  <r>
    <n v="372"/>
    <n v="166"/>
    <s v="I.petrana"/>
    <x v="2"/>
    <d v="2023-03-19T00:00:00"/>
    <x v="42"/>
    <n v="1"/>
    <s v="YER_177.1"/>
    <n v="57.9"/>
    <n v="56.4"/>
    <n v="1.0265957446808511"/>
    <n v="3265.56"/>
    <n v="32.6556"/>
    <n v="25.6"/>
    <n v="15.5"/>
    <n v="8.5"/>
    <n v="177"/>
    <n v="6"/>
    <n v="3"/>
    <n v="3"/>
    <n v="0"/>
    <n v="0"/>
    <n v="0"/>
    <n v="0"/>
    <n v="0"/>
    <m/>
    <n v="0"/>
    <n v="0"/>
    <n v="0"/>
    <m/>
  </r>
  <r>
    <n v="373"/>
    <n v="167"/>
    <s v="I.petrana"/>
    <x v="2"/>
    <d v="2023-03-19T00:00:00"/>
    <x v="42"/>
    <n v="2"/>
    <s v="YER_177.2"/>
    <n v="47.7"/>
    <n v="53.4"/>
    <n v="0.89325842696629221"/>
    <n v="2547.1800000000003"/>
    <n v="25.471800000000002"/>
    <n v="30.8"/>
    <n v="14.1"/>
    <n v="7.9"/>
    <n v="177"/>
    <m/>
    <m/>
    <m/>
    <m/>
    <m/>
    <m/>
    <n v="0"/>
    <n v="0"/>
    <m/>
    <n v="0"/>
    <n v="0"/>
    <m/>
    <m/>
  </r>
  <r>
    <n v="374"/>
    <n v="168"/>
    <s v="I.petrana"/>
    <x v="2"/>
    <d v="2023-03-19T00:00:00"/>
    <x v="42"/>
    <n v="3"/>
    <s v="YER_177.3"/>
    <n v="53.2"/>
    <n v="57.6"/>
    <n v="0.92361111111111116"/>
    <n v="3064.32"/>
    <n v="30.6432"/>
    <n v="30.9"/>
    <n v="14.2"/>
    <n v="10.7"/>
    <n v="177"/>
    <m/>
    <m/>
    <m/>
    <m/>
    <m/>
    <m/>
    <n v="0"/>
    <n v="0"/>
    <m/>
    <n v="0"/>
    <n v="0"/>
    <m/>
    <m/>
  </r>
  <r>
    <n v="375"/>
    <n v="125"/>
    <s v="I.petrana"/>
    <x v="2"/>
    <d v="2023-03-16T00:00:00"/>
    <x v="43"/>
    <n v="1"/>
    <s v="YER_179.1"/>
    <n v="55.9"/>
    <n v="55.8"/>
    <n v="1.0017921146953406"/>
    <n v="3119.22"/>
    <n v="31.1922"/>
    <n v="25.8"/>
    <n v="12.7"/>
    <n v="8.9"/>
    <n v="179"/>
    <n v="5"/>
    <n v="5"/>
    <n v="0"/>
    <n v="3"/>
    <n v="0"/>
    <n v="3"/>
    <n v="1"/>
    <n v="44"/>
    <m/>
    <n v="1351.7"/>
    <n v="30.720454545454547"/>
    <n v="0.6"/>
    <m/>
  </r>
  <r>
    <n v="376"/>
    <n v="272"/>
    <s v="I.petrana"/>
    <x v="2"/>
    <d v="2023-03-22T00:00:00"/>
    <x v="43"/>
    <n v="2"/>
    <s v="YER_179.2"/>
    <n v="51.4"/>
    <n v="65.400000000000006"/>
    <n v="0.78593272171253814"/>
    <n v="3361.5600000000004"/>
    <n v="33.615600000000001"/>
    <n v="27.2"/>
    <n v="15"/>
    <n v="10"/>
    <n v="179"/>
    <m/>
    <m/>
    <m/>
    <m/>
    <m/>
    <m/>
    <n v="1"/>
    <n v="8"/>
    <m/>
    <n v="131.1"/>
    <n v="16.387499999999999"/>
    <m/>
    <m/>
  </r>
  <r>
    <n v="377"/>
    <n v="273"/>
    <s v="I.petrana"/>
    <x v="2"/>
    <d v="2023-03-22T00:00:00"/>
    <x v="43"/>
    <n v="3"/>
    <s v="YER_179.3"/>
    <n v="48.4"/>
    <n v="52.7"/>
    <n v="0.91840607210626179"/>
    <n v="2550.6799999999998"/>
    <n v="25.506800000000002"/>
    <n v="27.2"/>
    <n v="10.6"/>
    <n v="7.9"/>
    <n v="179"/>
    <m/>
    <m/>
    <m/>
    <m/>
    <m/>
    <m/>
    <n v="0"/>
    <n v="0"/>
    <m/>
    <n v="0"/>
    <n v="0"/>
    <m/>
    <m/>
  </r>
  <r>
    <n v="378"/>
    <n v="274"/>
    <s v="I.petrana"/>
    <x v="2"/>
    <d v="2023-03-22T00:00:00"/>
    <x v="43"/>
    <n v="4"/>
    <s v="YER_179.4"/>
    <n v="45"/>
    <n v="59.7"/>
    <n v="0.75376884422110546"/>
    <n v="2686.5"/>
    <n v="26.865000000000002"/>
    <n v="27.9"/>
    <n v="12.1"/>
    <n v="7.3"/>
    <n v="179"/>
    <m/>
    <m/>
    <m/>
    <m/>
    <m/>
    <m/>
    <n v="0"/>
    <n v="0"/>
    <m/>
    <n v="0"/>
    <n v="0"/>
    <m/>
    <m/>
  </r>
  <r>
    <n v="379"/>
    <n v="289"/>
    <s v="I.petrana"/>
    <x v="2"/>
    <d v="2023-03-28T00:00:00"/>
    <x v="43"/>
    <n v="5"/>
    <s v="YER_179.5"/>
    <n v="48.6"/>
    <n v="52.9"/>
    <n v="0.91871455576559546"/>
    <n v="2570.94"/>
    <n v="25.709400000000002"/>
    <n v="30.3"/>
    <n v="14"/>
    <n v="7.5"/>
    <n v="179"/>
    <m/>
    <m/>
    <m/>
    <m/>
    <m/>
    <m/>
    <n v="1"/>
    <n v="30"/>
    <m/>
    <n v="1110.0999999999999"/>
    <n v="37.00333333333333"/>
    <m/>
    <m/>
  </r>
  <r>
    <n v="380"/>
    <n v="15"/>
    <s v="I.petrana"/>
    <x v="2"/>
    <d v="2023-03-09T00:00:00"/>
    <x v="143"/>
    <n v="1"/>
    <s v="YER_181.1"/>
    <n v="65.2"/>
    <n v="66.400000000000006"/>
    <n v="0.98192771084337349"/>
    <n v="4329.2800000000007"/>
    <n v="43.292800000000007"/>
    <n v="35.200000000000003"/>
    <n v="8.9"/>
    <n v="8.5"/>
    <n v="181"/>
    <n v="9"/>
    <n v="3"/>
    <n v="6"/>
    <n v="3"/>
    <n v="5"/>
    <n v="8"/>
    <n v="1"/>
    <n v="44"/>
    <m/>
    <n v="981.1"/>
    <n v="22.297727272727272"/>
    <n v="0.88888888888888884"/>
    <m/>
  </r>
  <r>
    <n v="381"/>
    <n v="110"/>
    <s v="I.petrana"/>
    <x v="2"/>
    <d v="2023-03-16T00:00:00"/>
    <x v="143"/>
    <n v="2"/>
    <s v="YER_181.2"/>
    <n v="51.2"/>
    <n v="58.6"/>
    <n v="0.87372013651877134"/>
    <n v="3000.32"/>
    <n v="30.003200000000003"/>
    <n v="33.9"/>
    <n v="13.9"/>
    <n v="9"/>
    <n v="181"/>
    <m/>
    <m/>
    <m/>
    <m/>
    <m/>
    <m/>
    <n v="1"/>
    <n v="27"/>
    <m/>
    <n v="1014.6"/>
    <n v="37.577777777777776"/>
    <m/>
    <m/>
  </r>
  <r>
    <n v="382"/>
    <n v="111"/>
    <s v="I.petrana"/>
    <x v="2"/>
    <d v="2023-03-16T00:00:00"/>
    <x v="143"/>
    <n v="3"/>
    <s v="YER_181.3"/>
    <n v="50.4"/>
    <n v="53.4"/>
    <n v="0.9438202247191011"/>
    <n v="2691.3599999999997"/>
    <n v="26.913599999999999"/>
    <n v="31.2"/>
    <n v="11.2"/>
    <n v="8.6"/>
    <n v="181"/>
    <m/>
    <m/>
    <m/>
    <m/>
    <m/>
    <m/>
    <n v="1"/>
    <n v="19"/>
    <m/>
    <n v="541.9"/>
    <n v="28.521052631578947"/>
    <m/>
    <m/>
  </r>
  <r>
    <n v="383"/>
    <n v="112"/>
    <s v="I.petrana"/>
    <x v="2"/>
    <d v="2023-03-16T00:00:00"/>
    <x v="46"/>
    <n v="1"/>
    <s v="YER_185.1"/>
    <n v="58.5"/>
    <n v="67.099999999999994"/>
    <n v="0.87183308494783907"/>
    <n v="3925.3499999999995"/>
    <n v="39.253499999999995"/>
    <n v="27.2"/>
    <n v="15.3"/>
    <n v="8"/>
    <n v="185"/>
    <n v="6"/>
    <n v="4"/>
    <n v="2"/>
    <n v="2"/>
    <n v="1"/>
    <n v="3"/>
    <n v="0"/>
    <n v="0"/>
    <m/>
    <n v="0"/>
    <n v="0"/>
    <n v="0.5"/>
    <m/>
  </r>
  <r>
    <n v="384"/>
    <n v="113"/>
    <s v="I.petrana"/>
    <x v="2"/>
    <d v="2023-03-16T00:00:00"/>
    <x v="46"/>
    <n v="2"/>
    <s v="YER_185.2"/>
    <n v="55.1"/>
    <n v="55.2"/>
    <n v="0.99818840579710144"/>
    <n v="3041.5200000000004"/>
    <n v="30.415200000000002"/>
    <n v="30.5"/>
    <n v="13.6"/>
    <n v="9.1"/>
    <n v="185"/>
    <m/>
    <m/>
    <m/>
    <m/>
    <m/>
    <m/>
    <n v="1"/>
    <n v="28"/>
    <m/>
    <n v="734.3"/>
    <n v="26.224999999999998"/>
    <m/>
    <m/>
  </r>
  <r>
    <n v="385"/>
    <n v="114"/>
    <s v="I.petrana"/>
    <x v="2"/>
    <d v="2023-03-16T00:00:00"/>
    <x v="46"/>
    <n v="3"/>
    <s v="YER_185.3"/>
    <n v="48.7"/>
    <n v="46.6"/>
    <n v="1.0450643776824036"/>
    <n v="2269.42"/>
    <n v="22.694200000000002"/>
    <n v="24.8"/>
    <n v="11.4"/>
    <n v="9.1"/>
    <n v="185"/>
    <m/>
    <m/>
    <m/>
    <m/>
    <m/>
    <m/>
    <n v="1"/>
    <n v="8"/>
    <m/>
    <n v="223"/>
    <n v="27.875"/>
    <m/>
    <m/>
  </r>
  <r>
    <n v="386"/>
    <n v="115"/>
    <s v="I.petrana"/>
    <x v="2"/>
    <d v="2023-03-16T00:00:00"/>
    <x v="46"/>
    <n v="4"/>
    <s v="YER_185.4"/>
    <n v="46.6"/>
    <n v="52.5"/>
    <n v="0.88761904761904764"/>
    <n v="2446.5"/>
    <n v="24.465"/>
    <n v="25.4"/>
    <n v="12.1"/>
    <n v="10.3"/>
    <n v="185"/>
    <m/>
    <m/>
    <m/>
    <m/>
    <m/>
    <m/>
    <n v="0"/>
    <n v="0"/>
    <m/>
    <n v="0"/>
    <n v="0"/>
    <m/>
    <m/>
  </r>
  <r>
    <n v="387"/>
    <n v="227"/>
    <s v="I.petrana"/>
    <x v="2"/>
    <d v="2023-03-22T00:00:00"/>
    <x v="49"/>
    <n v="1"/>
    <s v="YER_188.1"/>
    <n v="60.2"/>
    <n v="61.4"/>
    <n v="0.98045602605863202"/>
    <n v="3696.28"/>
    <n v="36.962800000000001"/>
    <n v="33.299999999999997"/>
    <n v="15.8"/>
    <n v="7.9"/>
    <n v="188"/>
    <n v="2"/>
    <n v="2"/>
    <n v="0"/>
    <n v="2"/>
    <n v="0"/>
    <n v="2"/>
    <n v="1"/>
    <n v="0"/>
    <m/>
    <n v="0"/>
    <n v="0"/>
    <n v="1"/>
    <m/>
  </r>
  <r>
    <n v="388"/>
    <n v="228"/>
    <s v="I.petrana"/>
    <x v="2"/>
    <d v="2023-03-22T00:00:00"/>
    <x v="49"/>
    <n v="2"/>
    <s v="YER_188.2"/>
    <n v="67.2"/>
    <n v="63"/>
    <n v="1.0666666666666667"/>
    <n v="4233.6000000000004"/>
    <n v="42.336000000000006"/>
    <n v="33"/>
    <n v="14.5"/>
    <n v="7.5"/>
    <n v="188"/>
    <m/>
    <m/>
    <m/>
    <m/>
    <m/>
    <m/>
    <n v="1"/>
    <n v="6"/>
    <m/>
    <n v="272"/>
    <n v="45.333333333333336"/>
    <m/>
    <m/>
  </r>
  <r>
    <n v="389"/>
    <n v="108"/>
    <s v="I.petrana"/>
    <x v="2"/>
    <d v="2023-03-16T00:00:00"/>
    <x v="53"/>
    <n v="1"/>
    <s v="YER_192.1"/>
    <n v="68.400000000000006"/>
    <n v="58.7"/>
    <n v="1.1652470187393527"/>
    <n v="4015.0800000000004"/>
    <n v="40.150800000000004"/>
    <n v="34.200000000000003"/>
    <n v="13.4"/>
    <n v="8.1999999999999993"/>
    <n v="192"/>
    <n v="2"/>
    <n v="1"/>
    <n v="1"/>
    <n v="1"/>
    <n v="0"/>
    <n v="1"/>
    <n v="1"/>
    <n v="51"/>
    <m/>
    <n v="1548.5"/>
    <n v="30.362745098039216"/>
    <n v="0.5"/>
    <m/>
  </r>
  <r>
    <n v="390"/>
    <n v="121"/>
    <s v="I.petrana"/>
    <x v="2"/>
    <d v="2023-03-16T00:00:00"/>
    <x v="54"/>
    <n v="1"/>
    <s v="YER_193.1"/>
    <n v="54.2"/>
    <n v="62.7"/>
    <n v="0.86443381180223289"/>
    <n v="3398.34"/>
    <n v="33.983400000000003"/>
    <n v="31.3"/>
    <n v="15.2"/>
    <n v="10.5"/>
    <n v="193"/>
    <n v="7"/>
    <n v="5"/>
    <n v="2"/>
    <n v="3"/>
    <n v="2"/>
    <n v="5"/>
    <n v="1"/>
    <n v="47"/>
    <m/>
    <n v="1360.5"/>
    <n v="28.946808510638299"/>
    <n v="0.7142857142857143"/>
    <m/>
  </r>
  <r>
    <n v="391"/>
    <n v="122"/>
    <s v="I.petrana"/>
    <x v="2"/>
    <d v="2023-03-16T00:00:00"/>
    <x v="54"/>
    <n v="2"/>
    <s v="YER_193.2"/>
    <n v="61.9"/>
    <n v="64.7"/>
    <n v="0.95672333848531677"/>
    <n v="4004.9300000000003"/>
    <n v="40.049300000000002"/>
    <n v="32.299999999999997"/>
    <n v="15.8"/>
    <n v="8.6"/>
    <n v="193"/>
    <m/>
    <m/>
    <m/>
    <m/>
    <m/>
    <m/>
    <n v="0"/>
    <n v="0"/>
    <m/>
    <n v="0"/>
    <n v="0"/>
    <m/>
    <m/>
  </r>
  <r>
    <n v="392"/>
    <n v="123"/>
    <s v="I.petrana"/>
    <x v="2"/>
    <d v="2023-03-16T00:00:00"/>
    <x v="54"/>
    <n v="3"/>
    <s v="YER_193.3"/>
    <n v="60.9"/>
    <n v="58.1"/>
    <n v="1.0481927710843373"/>
    <n v="3538.29"/>
    <n v="35.382899999999999"/>
    <n v="28.2"/>
    <n v="15.3"/>
    <n v="8.5"/>
    <n v="193"/>
    <m/>
    <m/>
    <m/>
    <m/>
    <m/>
    <m/>
    <n v="1"/>
    <n v="15"/>
    <m/>
    <n v="582.1"/>
    <n v="38.806666666666665"/>
    <m/>
    <m/>
  </r>
  <r>
    <n v="393"/>
    <n v="124"/>
    <s v="I.petrana"/>
    <x v="2"/>
    <d v="2023-03-16T00:00:00"/>
    <x v="54"/>
    <n v="4"/>
    <s v="YER_193.4"/>
    <n v="52.2"/>
    <n v="55.2"/>
    <n v="0.94565217391304346"/>
    <n v="2881.4400000000005"/>
    <n v="28.814400000000006"/>
    <n v="22.8"/>
    <n v="12.7"/>
    <n v="8.5"/>
    <n v="193"/>
    <m/>
    <m/>
    <m/>
    <m/>
    <m/>
    <m/>
    <n v="1"/>
    <s v="NA"/>
    <m/>
    <s v="NA"/>
    <s v="NA"/>
    <m/>
    <m/>
  </r>
  <r>
    <n v="394"/>
    <n v="221"/>
    <s v="I.petrana"/>
    <x v="2"/>
    <d v="2023-03-22T00:00:00"/>
    <x v="54"/>
    <n v="5"/>
    <s v="YER_193.5"/>
    <n v="45.5"/>
    <n v="57.7"/>
    <n v="0.78856152512998268"/>
    <n v="2625.35"/>
    <n v="26.253500000000003"/>
    <n v="27.5"/>
    <n v="12.7"/>
    <n v="8.5"/>
    <n v="193"/>
    <m/>
    <m/>
    <m/>
    <m/>
    <m/>
    <m/>
    <n v="0"/>
    <n v="0"/>
    <m/>
    <n v="0"/>
    <n v="0"/>
    <m/>
    <m/>
  </r>
  <r>
    <n v="395"/>
    <n v="107"/>
    <s v="I.petrana"/>
    <x v="2"/>
    <d v="2023-03-16T00:00:00"/>
    <x v="56"/>
    <n v="1"/>
    <s v="YER_195.1"/>
    <n v="65.3"/>
    <n v="58.2"/>
    <n v="1.1219931271477661"/>
    <n v="3800.46"/>
    <n v="38.004599999999996"/>
    <n v="32.5"/>
    <n v="15.6"/>
    <n v="13.4"/>
    <n v="195"/>
    <n v="6"/>
    <n v="6"/>
    <n v="0"/>
    <n v="5"/>
    <n v="0"/>
    <n v="5"/>
    <n v="1"/>
    <n v="34"/>
    <m/>
    <n v="1013.3"/>
    <n v="29.802941176470586"/>
    <n v="0.83333333333333337"/>
    <m/>
  </r>
  <r>
    <n v="396"/>
    <n v="222"/>
    <s v="I.petrana"/>
    <x v="2"/>
    <d v="2023-03-22T00:00:00"/>
    <x v="56"/>
    <n v="2"/>
    <s v="YER_195.2"/>
    <n v="64.599999999999994"/>
    <n v="57.7"/>
    <n v="1.119584055459272"/>
    <n v="3727.42"/>
    <n v="37.2742"/>
    <n v="26.6"/>
    <n v="13.9"/>
    <n v="12.3"/>
    <n v="195"/>
    <m/>
    <m/>
    <m/>
    <m/>
    <m/>
    <m/>
    <n v="1"/>
    <n v="17"/>
    <m/>
    <n v="825"/>
    <n v="48.529411764705884"/>
    <m/>
    <m/>
  </r>
  <r>
    <n v="397"/>
    <n v="223"/>
    <s v="I.petrana"/>
    <x v="2"/>
    <d v="2023-03-22T00:00:00"/>
    <x v="56"/>
    <n v="3"/>
    <s v="YER_195.3"/>
    <n v="62.3"/>
    <n v="58.8"/>
    <n v="1.0595238095238095"/>
    <n v="3663.24"/>
    <n v="36.632399999999997"/>
    <n v="30"/>
    <n v="11.8"/>
    <n v="10.5"/>
    <n v="195"/>
    <m/>
    <m/>
    <m/>
    <m/>
    <m/>
    <m/>
    <n v="1"/>
    <n v="44"/>
    <m/>
    <n v="1618.7"/>
    <n v="36.788636363636364"/>
    <m/>
    <m/>
  </r>
  <r>
    <n v="398"/>
    <n v="224"/>
    <s v="I.petrana"/>
    <x v="2"/>
    <d v="2023-03-22T00:00:00"/>
    <x v="56"/>
    <n v="4"/>
    <s v="YER_195.4"/>
    <n v="61.7"/>
    <n v="55.6"/>
    <n v="1.1097122302158273"/>
    <n v="3430.5200000000004"/>
    <n v="34.305199999999999"/>
    <n v="30.8"/>
    <n v="14.4"/>
    <n v="11.1"/>
    <n v="195"/>
    <m/>
    <m/>
    <m/>
    <m/>
    <m/>
    <m/>
    <n v="1"/>
    <n v="17"/>
    <m/>
    <n v="618.4"/>
    <n v="36.376470588235293"/>
    <m/>
    <m/>
  </r>
  <r>
    <n v="399"/>
    <n v="225"/>
    <s v="I.petrana"/>
    <x v="2"/>
    <d v="2023-03-22T00:00:00"/>
    <x v="56"/>
    <n v="5"/>
    <s v="YER_195.5"/>
    <n v="54.2"/>
    <n v="58.2"/>
    <n v="0.93127147766323026"/>
    <n v="3154.4400000000005"/>
    <n v="31.5444"/>
    <n v="32.5"/>
    <n v="11.8"/>
    <n v="8.9"/>
    <n v="195"/>
    <m/>
    <m/>
    <m/>
    <m/>
    <m/>
    <m/>
    <n v="0"/>
    <n v="0"/>
    <m/>
    <n v="0"/>
    <n v="0"/>
    <m/>
    <m/>
  </r>
  <r>
    <n v="400"/>
    <n v="294"/>
    <s v="I.petrana"/>
    <x v="2"/>
    <d v="2023-03-28T00:00:00"/>
    <x v="56"/>
    <n v="6"/>
    <s v="YER_195.6"/>
    <n v="60.4"/>
    <n v="53.4"/>
    <n v="1.1310861423220975"/>
    <n v="3225.3599999999997"/>
    <n v="32.253599999999999"/>
    <n v="27.4"/>
    <n v="14.2"/>
    <n v="11.7"/>
    <n v="195"/>
    <m/>
    <m/>
    <m/>
    <m/>
    <m/>
    <m/>
    <n v="1"/>
    <n v="10"/>
    <m/>
    <n v="495.8"/>
    <n v="49.58"/>
    <m/>
    <m/>
  </r>
  <r>
    <n v="401"/>
    <n v="219"/>
    <s v="I.petrana"/>
    <x v="2"/>
    <d v="2023-03-22T00:00:00"/>
    <x v="61"/>
    <n v="1"/>
    <s v="YER_200.1"/>
    <n v="55"/>
    <n v="51"/>
    <n v="1.0784313725490196"/>
    <n v="2805"/>
    <n v="28.049999999999997"/>
    <n v="29"/>
    <n v="16"/>
    <n v="17.3"/>
    <n v="200"/>
    <n v="4"/>
    <n v="3"/>
    <n v="1"/>
    <n v="1"/>
    <n v="0"/>
    <n v="1"/>
    <n v="0"/>
    <n v="0"/>
    <m/>
    <n v="0"/>
    <n v="0"/>
    <n v="0.25"/>
    <m/>
  </r>
  <r>
    <n v="402"/>
    <n v="220"/>
    <s v="I.petrana"/>
    <x v="2"/>
    <d v="2023-03-22T00:00:00"/>
    <x v="61"/>
    <n v="2"/>
    <s v="YER_200.2"/>
    <n v="46.6"/>
    <n v="45.2"/>
    <n v="1.0309734513274336"/>
    <n v="2106.3200000000002"/>
    <n v="21.063200000000002"/>
    <n v="24.8"/>
    <n v="12"/>
    <n v="14.8"/>
    <n v="200"/>
    <m/>
    <m/>
    <m/>
    <m/>
    <m/>
    <m/>
    <n v="1"/>
    <n v="2"/>
    <m/>
    <n v="64.8"/>
    <n v="32.4"/>
    <m/>
    <m/>
  </r>
  <r>
    <n v="403"/>
    <n v="293"/>
    <s v="I.petrana"/>
    <x v="2"/>
    <d v="2023-03-28T00:00:00"/>
    <x v="61"/>
    <n v="3"/>
    <s v="YER_200.3"/>
    <n v="42"/>
    <n v="50.7"/>
    <n v="0.82840236686390523"/>
    <n v="2129.4"/>
    <n v="21.294"/>
    <n v="27.7"/>
    <n v="16.3"/>
    <n v="8.9"/>
    <n v="200"/>
    <m/>
    <m/>
    <m/>
    <m/>
    <m/>
    <m/>
    <n v="0"/>
    <n v="0"/>
    <m/>
    <n v="0"/>
    <n v="0"/>
    <m/>
    <m/>
  </r>
  <r>
    <n v="404"/>
    <n v="55"/>
    <s v="I.petrana"/>
    <x v="2"/>
    <d v="2023-03-16T00:00:00"/>
    <x v="62"/>
    <n v="1"/>
    <s v="YER_201.1"/>
    <n v="58.4"/>
    <n v="57"/>
    <n v="1.024561403508772"/>
    <n v="3328.7999999999997"/>
    <n v="33.287999999999997"/>
    <n v="29.2"/>
    <n v="11.7"/>
    <n v="9.3000000000000007"/>
    <n v="201"/>
    <n v="4"/>
    <n v="3"/>
    <n v="1"/>
    <n v="1"/>
    <n v="1"/>
    <n v="2"/>
    <n v="0"/>
    <n v="0"/>
    <m/>
    <n v="0"/>
    <n v="0"/>
    <n v="0.5"/>
    <m/>
  </r>
  <r>
    <n v="405"/>
    <n v="217"/>
    <s v="I.petrana"/>
    <x v="2"/>
    <d v="2023-03-22T00:00:00"/>
    <x v="62"/>
    <n v="2"/>
    <s v="YER_201.2"/>
    <n v="49.4"/>
    <n v="67.5"/>
    <n v="0.73185185185185186"/>
    <n v="3334.5"/>
    <n v="33.344999999999999"/>
    <n v="32"/>
    <n v="15.8"/>
    <n v="13.5"/>
    <n v="201"/>
    <m/>
    <m/>
    <m/>
    <m/>
    <m/>
    <m/>
    <n v="1"/>
    <n v="6"/>
    <m/>
    <n v="260.8"/>
    <n v="43.466666666666669"/>
    <m/>
    <m/>
  </r>
  <r>
    <n v="406"/>
    <n v="218"/>
    <s v="I.petrana"/>
    <x v="2"/>
    <d v="2023-03-22T00:00:00"/>
    <x v="62"/>
    <n v="3"/>
    <s v="YER_201.3"/>
    <n v="54.3"/>
    <n v="55.8"/>
    <n v="0.9731182795698925"/>
    <n v="3029.9399999999996"/>
    <n v="30.299399999999999"/>
    <n v="32.200000000000003"/>
    <n v="11.9"/>
    <n v="9.1"/>
    <n v="201"/>
    <m/>
    <m/>
    <m/>
    <m/>
    <m/>
    <m/>
    <n v="0"/>
    <n v="0"/>
    <m/>
    <n v="0"/>
    <n v="0"/>
    <m/>
    <m/>
  </r>
  <r>
    <n v="407"/>
    <n v="50"/>
    <s v="I.petrana"/>
    <x v="2"/>
    <d v="2023-03-16T00:00:00"/>
    <x v="63"/>
    <n v="1"/>
    <s v="YER_202.1"/>
    <n v="54.1"/>
    <n v="60"/>
    <n v="0.90166666666666673"/>
    <n v="3246"/>
    <n v="32.46"/>
    <n v="31.3"/>
    <n v="14.9"/>
    <d v="1900-01-10T21:36:00"/>
    <n v="202"/>
    <n v="2"/>
    <n v="2"/>
    <n v="0"/>
    <n v="1"/>
    <n v="0"/>
    <n v="1"/>
    <n v="1"/>
    <n v="4"/>
    <m/>
    <n v="108.3"/>
    <n v="27.074999999999999"/>
    <n v="0.5"/>
    <m/>
  </r>
  <r>
    <n v="408"/>
    <n v="214"/>
    <s v="I.petrana"/>
    <x v="2"/>
    <d v="2023-03-22T00:00:00"/>
    <x v="63"/>
    <n v="2"/>
    <s v="YER_202.2"/>
    <n v="52.3"/>
    <n v="45.8"/>
    <n v="1.1419213973799127"/>
    <n v="2395.3399999999997"/>
    <n v="23.953399999999998"/>
    <n v="23.9"/>
    <n v="14.4"/>
    <n v="10"/>
    <n v="202"/>
    <m/>
    <m/>
    <m/>
    <m/>
    <m/>
    <m/>
    <n v="0"/>
    <n v="0"/>
    <m/>
    <n v="0"/>
    <n v="0"/>
    <m/>
    <m/>
  </r>
  <r>
    <n v="409"/>
    <n v="105"/>
    <s v="I.petrana"/>
    <x v="2"/>
    <d v="2023-03-16T00:00:00"/>
    <x v="65"/>
    <n v="1"/>
    <s v="YER_204.1"/>
    <n v="50.3"/>
    <n v="55.2"/>
    <n v="0.91123188405797095"/>
    <n v="2776.56"/>
    <n v="27.765599999999999"/>
    <n v="27.7"/>
    <n v="13.6"/>
    <n v="7.9"/>
    <n v="204"/>
    <n v="2"/>
    <n v="1"/>
    <n v="1"/>
    <n v="1"/>
    <n v="0"/>
    <n v="1"/>
    <n v="1"/>
    <n v="31"/>
    <m/>
    <n v="1218.8"/>
    <n v="39.316129032258061"/>
    <n v="0.5"/>
    <m/>
  </r>
  <r>
    <n v="410"/>
    <n v="56"/>
    <s v="I.petrana"/>
    <x v="2"/>
    <d v="2023-03-16T00:00:00"/>
    <x v="67"/>
    <n v="1"/>
    <s v="YER_206.1"/>
    <n v="54.2"/>
    <n v="64.3"/>
    <n v="0.84292379471228629"/>
    <n v="3485.06"/>
    <n v="34.8506"/>
    <n v="26.2"/>
    <n v="10.9"/>
    <n v="8.6"/>
    <n v="206"/>
    <n v="2"/>
    <n v="1"/>
    <n v="1"/>
    <n v="0"/>
    <n v="1"/>
    <n v="1"/>
    <n v="0"/>
    <n v="0"/>
    <m/>
    <n v="0"/>
    <n v="0"/>
    <n v="0.5"/>
    <m/>
  </r>
  <r>
    <n v="411"/>
    <n v="57"/>
    <s v="I.petrana"/>
    <x v="2"/>
    <d v="2023-03-16T00:00:00"/>
    <x v="144"/>
    <n v="1"/>
    <s v="YER_211.1"/>
    <n v="45.4"/>
    <n v="43.3"/>
    <n v="1.048498845265589"/>
    <n v="1965.8199999999997"/>
    <n v="19.658200000000001"/>
    <n v="19.600000000000001"/>
    <n v="9.1"/>
    <n v="8.1999999999999993"/>
    <n v="211"/>
    <n v="1"/>
    <n v="1"/>
    <n v="0"/>
    <n v="0"/>
    <n v="0"/>
    <n v="0"/>
    <n v="0"/>
    <n v="0"/>
    <m/>
    <n v="0"/>
    <n v="0"/>
    <n v="0"/>
    <m/>
  </r>
  <r>
    <n v="412"/>
    <n v="178"/>
    <s v="I.petrana"/>
    <x v="2"/>
    <d v="2023-03-19T00:00:00"/>
    <x v="145"/>
    <n v="1"/>
    <s v="YER_213.1"/>
    <n v="49.2"/>
    <n v="63.8"/>
    <n v="0.7711598746081505"/>
    <n v="3138.96"/>
    <n v="31.389599999999998"/>
    <n v="29.8"/>
    <n v="13.3"/>
    <n v="7.7"/>
    <n v="213"/>
    <n v="2"/>
    <n v="1"/>
    <n v="1"/>
    <n v="1"/>
    <n v="1"/>
    <n v="2"/>
    <n v="1"/>
    <n v="28"/>
    <m/>
    <n v="518.79999999999995"/>
    <n v="18.528571428571428"/>
    <n v="1"/>
    <m/>
  </r>
  <r>
    <n v="413"/>
    <n v="230"/>
    <s v="I.petrana"/>
    <x v="2"/>
    <d v="2023-03-22T00:00:00"/>
    <x v="146"/>
    <n v="1"/>
    <s v="YER_217.1"/>
    <n v="56"/>
    <n v="54"/>
    <n v="1.037037037037037"/>
    <n v="3024"/>
    <n v="30.24"/>
    <n v="28.7"/>
    <n v="13.4"/>
    <n v="10.4"/>
    <n v="217"/>
    <n v="5"/>
    <n v="2"/>
    <n v="3"/>
    <n v="2"/>
    <n v="2"/>
    <n v="4"/>
    <n v="1"/>
    <n v="0"/>
    <m/>
    <n v="0"/>
    <n v="0"/>
    <n v="0.8"/>
    <m/>
  </r>
  <r>
    <n v="414"/>
    <n v="231"/>
    <s v="I.petrana"/>
    <x v="2"/>
    <d v="2023-03-22T00:00:00"/>
    <x v="146"/>
    <n v="2"/>
    <s v="YER_217.2"/>
    <n v="59.9"/>
    <n v="55.5"/>
    <n v="1.0792792792792794"/>
    <n v="3324.45"/>
    <n v="33.244500000000002"/>
    <n v="27.9"/>
    <n v="14"/>
    <n v="10.4"/>
    <n v="217"/>
    <m/>
    <m/>
    <m/>
    <m/>
    <m/>
    <m/>
    <n v="1"/>
    <n v="0"/>
    <m/>
    <n v="0"/>
    <n v="0"/>
    <m/>
    <m/>
  </r>
  <r>
    <n v="415"/>
    <n v="179"/>
    <s v="I.petrana"/>
    <x v="2"/>
    <d v="2023-03-19T00:00:00"/>
    <x v="147"/>
    <n v="1"/>
    <s v="YER_223.1"/>
    <n v="48"/>
    <n v="56"/>
    <n v="0.8571428571428571"/>
    <n v="2688"/>
    <n v="26.88"/>
    <n v="27.8"/>
    <n v="12.5"/>
    <n v="7.3"/>
    <n v="223"/>
    <n v="1"/>
    <n v="1"/>
    <n v="0"/>
    <n v="1"/>
    <n v="0"/>
    <n v="1"/>
    <n v="1"/>
    <n v="0"/>
    <m/>
    <n v="0"/>
    <n v="0"/>
    <n v="1"/>
    <m/>
  </r>
  <r>
    <n v="416"/>
    <n v="148"/>
    <s v="I.petrana"/>
    <x v="2"/>
    <d v="2023-03-19T00:00:00"/>
    <x v="148"/>
    <n v="1"/>
    <s v="YER_226.1"/>
    <n v="41.7"/>
    <n v="63.2"/>
    <n v="0.65981012658227844"/>
    <n v="2635.4400000000005"/>
    <n v="26.354400000000002"/>
    <n v="27.2"/>
    <n v="11.9"/>
    <n v="7.6"/>
    <n v="226"/>
    <n v="3"/>
    <n v="1"/>
    <n v="2"/>
    <n v="1"/>
    <n v="0"/>
    <n v="1"/>
    <n v="1"/>
    <n v="5"/>
    <m/>
    <n v="131.5"/>
    <n v="26.3"/>
    <n v="0.33333333333333331"/>
    <m/>
  </r>
  <r>
    <n v="417"/>
    <n v="213"/>
    <s v="I.petrana"/>
    <x v="2"/>
    <d v="2023-03-22T00:00:00"/>
    <x v="149"/>
    <n v="1"/>
    <s v="YER_228.1"/>
    <n v="47.1"/>
    <n v="49.9"/>
    <n v="0.94388777555110226"/>
    <n v="2350.29"/>
    <n v="23.5029"/>
    <n v="25.1"/>
    <n v="12.5"/>
    <n v="10.199999999999999"/>
    <n v="228"/>
    <n v="2"/>
    <n v="1"/>
    <n v="1"/>
    <s v="NA"/>
    <n v="1"/>
    <s v="NA"/>
    <s v="NA"/>
    <s v="NA"/>
    <m/>
    <s v="NA"/>
    <s v="NA"/>
    <s v="NA"/>
    <m/>
  </r>
  <r>
    <n v="418"/>
    <n v="119"/>
    <s v="I.petrana"/>
    <x v="2"/>
    <d v="2023-03-16T00:00:00"/>
    <x v="150"/>
    <n v="1"/>
    <s v="YER_232.1"/>
    <n v="54"/>
    <n v="53.4"/>
    <n v="1.0112359550561798"/>
    <n v="2883.6"/>
    <n v="28.836000000000002"/>
    <n v="26.4"/>
    <n v="14.6"/>
    <n v="13.6"/>
    <n v="232"/>
    <n v="6"/>
    <n v="3"/>
    <n v="3"/>
    <n v="2"/>
    <n v="2"/>
    <n v="4"/>
    <n v="1"/>
    <n v="27"/>
    <m/>
    <n v="782.1"/>
    <n v="28.966666666666669"/>
    <n v="0.66666666666666663"/>
    <m/>
  </r>
  <r>
    <n v="419"/>
    <n v="120"/>
    <s v="I.petrana"/>
    <x v="2"/>
    <d v="2023-03-16T00:00:00"/>
    <x v="150"/>
    <n v="2"/>
    <s v="YER_232.2"/>
    <n v="50.7"/>
    <n v="48"/>
    <n v="1.0562500000000001"/>
    <n v="2433.6000000000004"/>
    <n v="24.336000000000002"/>
    <n v="28"/>
    <n v="14"/>
    <n v="13.3"/>
    <n v="232"/>
    <m/>
    <m/>
    <m/>
    <m/>
    <m/>
    <m/>
    <n v="1"/>
    <n v="5"/>
    <m/>
    <n v="77.400000000000006"/>
    <n v="15.48"/>
    <m/>
    <m/>
  </r>
  <r>
    <n v="420"/>
    <n v="229"/>
    <s v="I.petrana"/>
    <x v="2"/>
    <d v="2023-03-22T00:00:00"/>
    <x v="150"/>
    <n v="3"/>
    <s v="YER_232.3"/>
    <n v="51"/>
    <n v="52.6"/>
    <n v="0.96958174904942962"/>
    <n v="2682.6"/>
    <n v="26.825999999999997"/>
    <n v="27"/>
    <n v="13.3"/>
    <n v="6.9"/>
    <n v="232"/>
    <m/>
    <m/>
    <m/>
    <m/>
    <m/>
    <m/>
    <n v="0"/>
    <n v="0"/>
    <m/>
    <n v="0"/>
    <n v="0"/>
    <m/>
    <m/>
  </r>
  <r>
    <n v="421"/>
    <n v="14"/>
    <s v="I.petrana"/>
    <x v="2"/>
    <d v="2023-03-09T00:00:00"/>
    <x v="24"/>
    <n v="1"/>
    <s v="YER_234.1"/>
    <n v="55"/>
    <n v="48.2"/>
    <n v="1.1410788381742738"/>
    <n v="2651"/>
    <n v="26.51"/>
    <n v="21.8"/>
    <n v="10.3"/>
    <n v="10.199999999999999"/>
    <n v="234"/>
    <n v="17"/>
    <n v="8"/>
    <n v="9"/>
    <n v="3"/>
    <n v="4"/>
    <n v="7"/>
    <n v="0"/>
    <n v="0"/>
    <m/>
    <n v="0"/>
    <n v="0"/>
    <n v="0.41176470588235292"/>
    <m/>
  </r>
  <r>
    <n v="422"/>
    <n v="65"/>
    <s v="I.petrana"/>
    <x v="2"/>
    <d v="2023-03-16T00:00:00"/>
    <x v="24"/>
    <n v="2"/>
    <s v="YER_234.2"/>
    <n v="41.9"/>
    <n v="45.9"/>
    <n v="0.91285403050108938"/>
    <n v="1923.2099999999998"/>
    <n v="19.232099999999996"/>
    <n v="22.2"/>
    <n v="12.7"/>
    <n v="11.8"/>
    <n v="234"/>
    <m/>
    <m/>
    <m/>
    <m/>
    <m/>
    <m/>
    <n v="1"/>
    <n v="16"/>
    <m/>
    <n v="256.8"/>
    <n v="16.05"/>
    <m/>
    <m/>
  </r>
  <r>
    <n v="423"/>
    <n v="66"/>
    <s v="I.petrana"/>
    <x v="2"/>
    <d v="2023-03-16T00:00:00"/>
    <x v="24"/>
    <n v="3"/>
    <s v="YER_234.3"/>
    <n v="50"/>
    <n v="54.6"/>
    <n v="0.91575091575091572"/>
    <n v="2730"/>
    <n v="27.3"/>
    <n v="25.5"/>
    <n v="13.5"/>
    <n v="13.9"/>
    <n v="234"/>
    <m/>
    <m/>
    <m/>
    <m/>
    <m/>
    <m/>
    <n v="1"/>
    <n v="24"/>
    <m/>
    <n v="518.70000000000005"/>
    <n v="21.612500000000001"/>
    <m/>
    <m/>
  </r>
  <r>
    <n v="424"/>
    <n v="67"/>
    <s v="I.petrana"/>
    <x v="2"/>
    <d v="2023-03-16T00:00:00"/>
    <x v="24"/>
    <n v="4"/>
    <s v="YER_234.4"/>
    <n v="47.8"/>
    <n v="49.5"/>
    <n v="0.96565656565656555"/>
    <n v="2366.1"/>
    <n v="23.660999999999998"/>
    <n v="26.2"/>
    <n v="12.3"/>
    <n v="10.9"/>
    <n v="234"/>
    <m/>
    <m/>
    <m/>
    <m/>
    <m/>
    <m/>
    <n v="0"/>
    <n v="0"/>
    <m/>
    <n v="0"/>
    <n v="0"/>
    <m/>
    <m/>
  </r>
  <r>
    <n v="425"/>
    <n v="68"/>
    <s v="I.petrana"/>
    <x v="2"/>
    <d v="2023-03-16T00:00:00"/>
    <x v="24"/>
    <n v="5"/>
    <s v="YER_234.5"/>
    <n v="42.2"/>
    <n v="47.1"/>
    <n v="0.89596602972399153"/>
    <n v="1987.6200000000001"/>
    <n v="19.876200000000004"/>
    <n v="22.8"/>
    <n v="12.6"/>
    <n v="11.5"/>
    <n v="234"/>
    <m/>
    <m/>
    <m/>
    <m/>
    <m/>
    <m/>
    <n v="0"/>
    <n v="0"/>
    <m/>
    <n v="0"/>
    <n v="0"/>
    <m/>
    <m/>
  </r>
  <r>
    <n v="426"/>
    <n v="69"/>
    <s v="I.petrana"/>
    <x v="2"/>
    <d v="2023-03-16T00:00:00"/>
    <x v="24"/>
    <n v="6"/>
    <s v="YER_234.6"/>
    <n v="46.1"/>
    <n v="47.8"/>
    <n v="0.96443514644351469"/>
    <n v="2203.58"/>
    <n v="22.035799999999998"/>
    <n v="22.6"/>
    <n v="12.2"/>
    <n v="10.6"/>
    <n v="234"/>
    <m/>
    <m/>
    <m/>
    <m/>
    <m/>
    <m/>
    <n v="0"/>
    <n v="0"/>
    <m/>
    <n v="0"/>
    <n v="0"/>
    <m/>
    <m/>
  </r>
  <r>
    <n v="427"/>
    <n v="70"/>
    <s v="I.petrana"/>
    <x v="2"/>
    <d v="2023-03-16T00:00:00"/>
    <x v="24"/>
    <n v="7"/>
    <s v="YER_234.7"/>
    <n v="45.9"/>
    <n v="44.9"/>
    <n v="1.022271714922049"/>
    <n v="2060.91"/>
    <n v="20.609100000000002"/>
    <n v="21.2"/>
    <n v="13.1"/>
    <n v="11.9"/>
    <n v="234"/>
    <m/>
    <m/>
    <m/>
    <m/>
    <m/>
    <m/>
    <n v="1"/>
    <n v="15"/>
    <m/>
    <n v="372.1"/>
    <n v="24.806666666666668"/>
    <m/>
    <m/>
  </r>
  <r>
    <n v="428"/>
    <n v="232"/>
    <s v="I.petrana"/>
    <x v="2"/>
    <d v="2023-03-22T00:00:00"/>
    <x v="24"/>
    <n v="8"/>
    <s v="YER_234.8"/>
    <n v="41"/>
    <n v="41.1"/>
    <n v="0.9975669099756691"/>
    <n v="1685.1000000000001"/>
    <n v="16.850999999999999"/>
    <n v="23.6"/>
    <n v="12"/>
    <n v="9.5"/>
    <n v="234"/>
    <m/>
    <m/>
    <m/>
    <m/>
    <m/>
    <m/>
    <n v="0"/>
    <n v="0"/>
    <m/>
    <n v="0"/>
    <n v="0"/>
    <m/>
    <m/>
  </r>
  <r>
    <n v="429"/>
    <n v="188"/>
    <s v="I.petrana"/>
    <x v="2"/>
    <d v="2023-03-19T00:00:00"/>
    <x v="151"/>
    <n v="1"/>
    <s v="YER_235.1"/>
    <n v="58.3"/>
    <n v="70.8"/>
    <n v="0.82344632768361581"/>
    <n v="4127.6399999999994"/>
    <n v="41.276400000000002"/>
    <n v="28.9"/>
    <n v="15.2"/>
    <n v="10.8"/>
    <n v="235"/>
    <n v="2"/>
    <n v="1"/>
    <n v="1"/>
    <n v="1"/>
    <n v="1"/>
    <n v="2"/>
    <n v="1"/>
    <n v="26"/>
    <m/>
    <n v="612.4"/>
    <n v="23.553846153846152"/>
    <n v="1"/>
    <m/>
  </r>
  <r>
    <n v="430"/>
    <n v="5"/>
    <s v="I.petrana"/>
    <x v="2"/>
    <d v="2023-03-09T00:00:00"/>
    <x v="152"/>
    <n v="1"/>
    <s v="YER_237.1"/>
    <n v="61.9"/>
    <n v="62.1"/>
    <n v="0.9967793880837359"/>
    <n v="3843.99"/>
    <n v="38.439899999999994"/>
    <n v="27.8"/>
    <n v="10.7"/>
    <n v="6.7"/>
    <n v="237"/>
    <n v="24"/>
    <n v="8"/>
    <n v="16"/>
    <n v="2"/>
    <n v="0"/>
    <n v="2"/>
    <n v="0"/>
    <n v="0"/>
    <m/>
    <n v="0"/>
    <n v="0"/>
    <n v="8.3333333333333329E-2"/>
    <m/>
  </r>
  <r>
    <n v="431"/>
    <n v="6"/>
    <s v="I.petrana"/>
    <x v="2"/>
    <d v="2023-03-09T00:00:00"/>
    <x v="152"/>
    <n v="2"/>
    <s v="YER_237.2"/>
    <n v="42.9"/>
    <n v="50.6"/>
    <n v="0.84782608695652173"/>
    <n v="2170.7399999999998"/>
    <n v="21.707400000000003"/>
    <n v="22.6"/>
    <n v="9.5"/>
    <n v="5.4"/>
    <n v="237"/>
    <m/>
    <m/>
    <m/>
    <m/>
    <m/>
    <m/>
    <n v="0"/>
    <n v="0"/>
    <m/>
    <n v="0"/>
    <n v="0"/>
    <m/>
    <m/>
  </r>
  <r>
    <n v="432"/>
    <n v="81"/>
    <s v="I.petrana"/>
    <x v="2"/>
    <d v="2023-03-16T00:00:00"/>
    <x v="152"/>
    <n v="3"/>
    <s v="YER_237.3"/>
    <n v="47.9"/>
    <n v="52.7"/>
    <n v="0.90891840607210617"/>
    <n v="2524.33"/>
    <n v="25.243300000000001"/>
    <n v="25.7"/>
    <n v="11.9"/>
    <n v="6.6"/>
    <n v="237"/>
    <m/>
    <m/>
    <m/>
    <m/>
    <m/>
    <m/>
    <n v="0"/>
    <n v="0"/>
    <m/>
    <n v="0"/>
    <n v="0"/>
    <m/>
    <m/>
  </r>
  <r>
    <n v="433"/>
    <n v="82"/>
    <s v="I.petrana"/>
    <x v="2"/>
    <d v="2023-03-16T00:00:00"/>
    <x v="152"/>
    <n v="4"/>
    <s v="YER_237.4"/>
    <n v="47.8"/>
    <n v="50.7"/>
    <n v="0.94280078895463504"/>
    <n v="2423.46"/>
    <n v="24.234599999999997"/>
    <n v="21.7"/>
    <n v="9.3000000000000007"/>
    <n v="6.1"/>
    <n v="237"/>
    <m/>
    <m/>
    <m/>
    <m/>
    <m/>
    <m/>
    <n v="0"/>
    <n v="0"/>
    <m/>
    <n v="0"/>
    <n v="0"/>
    <m/>
    <m/>
  </r>
  <r>
    <n v="434"/>
    <n v="83"/>
    <s v="I.petrana"/>
    <x v="2"/>
    <d v="2023-03-16T00:00:00"/>
    <x v="152"/>
    <n v="5"/>
    <s v="YER_237.5"/>
    <n v="47.9"/>
    <n v="59.4"/>
    <n v="0.80639730639730645"/>
    <n v="2845.2599999999998"/>
    <n v="28.452599999999997"/>
    <n v="23.6"/>
    <n v="10.6"/>
    <n v="7.8"/>
    <n v="237"/>
    <m/>
    <m/>
    <m/>
    <m/>
    <m/>
    <m/>
    <n v="0"/>
    <n v="0"/>
    <m/>
    <n v="0"/>
    <n v="0"/>
    <m/>
    <m/>
  </r>
  <r>
    <n v="435"/>
    <n v="84"/>
    <s v="I.petrana"/>
    <x v="2"/>
    <d v="2023-03-16T00:00:00"/>
    <x v="152"/>
    <n v="6"/>
    <s v="YER_237.6"/>
    <n v="49"/>
    <n v="57.9"/>
    <n v="0.84628670120898097"/>
    <n v="2837.1"/>
    <n v="28.371000000000002"/>
    <n v="21"/>
    <n v="12"/>
    <n v="7"/>
    <n v="237"/>
    <m/>
    <m/>
    <m/>
    <m/>
    <m/>
    <m/>
    <n v="1"/>
    <n v="8"/>
    <m/>
    <n v="132"/>
    <n v="16.5"/>
    <m/>
    <m/>
  </r>
  <r>
    <n v="436"/>
    <n v="85"/>
    <s v="I.petrana"/>
    <x v="2"/>
    <d v="2023-03-16T00:00:00"/>
    <x v="152"/>
    <n v="7"/>
    <s v="YER_237.7"/>
    <n v="44.3"/>
    <n v="53.1"/>
    <n v="0.83427495291902065"/>
    <n v="2352.33"/>
    <n v="23.523299999999999"/>
    <n v="22.3"/>
    <n v="9"/>
    <n v="5.7"/>
    <n v="237"/>
    <m/>
    <m/>
    <m/>
    <m/>
    <m/>
    <m/>
    <n v="0"/>
    <n v="0"/>
    <m/>
    <n v="0"/>
    <n v="0"/>
    <m/>
    <m/>
  </r>
  <r>
    <n v="437"/>
    <n v="86"/>
    <s v="I.petrana"/>
    <x v="2"/>
    <d v="2023-03-16T00:00:00"/>
    <x v="152"/>
    <n v="8"/>
    <s v="YER_237.8"/>
    <n v="52.6"/>
    <n v="66.900000000000006"/>
    <n v="0.78624813153961126"/>
    <n v="3518.9400000000005"/>
    <n v="35.189399999999999"/>
    <n v="27.7"/>
    <n v="13"/>
    <n v="9.1999999999999993"/>
    <n v="237"/>
    <m/>
    <m/>
    <m/>
    <m/>
    <m/>
    <m/>
    <n v="1"/>
    <n v="5"/>
    <m/>
    <n v="208.1"/>
    <n v="41.62"/>
    <m/>
    <m/>
  </r>
  <r>
    <n v="438"/>
    <n v="180"/>
    <s v="I.petrana"/>
    <x v="2"/>
    <d v="2023-03-19T00:00:00"/>
    <x v="153"/>
    <n v="1"/>
    <s v="YER_238.1"/>
    <n v="64.8"/>
    <n v="62.6"/>
    <n v="1.035143769968051"/>
    <n v="4056.48"/>
    <n v="40.564799999999998"/>
    <n v="26"/>
    <n v="13.2"/>
    <n v="11.7"/>
    <n v="238"/>
    <n v="3"/>
    <n v="2"/>
    <n v="1"/>
    <n v="1"/>
    <n v="1"/>
    <n v="2"/>
    <n v="1"/>
    <n v="0"/>
    <m/>
    <n v="0"/>
    <n v="0"/>
    <n v="0.66666666666666663"/>
    <m/>
  </r>
  <r>
    <n v="439"/>
    <n v="276"/>
    <s v="I.petrana"/>
    <x v="2"/>
    <d v="2023-03-28T00:00:00"/>
    <x v="153"/>
    <n v="2"/>
    <s v="YER_238.2"/>
    <n v="72"/>
    <n v="57.4"/>
    <n v="1.2543554006968642"/>
    <n v="4132.8"/>
    <n v="41.328000000000003"/>
    <n v="28.7"/>
    <n v="13.9"/>
    <n v="12.3"/>
    <n v="238"/>
    <m/>
    <m/>
    <m/>
    <m/>
    <m/>
    <m/>
    <n v="0"/>
    <n v="0"/>
    <m/>
    <n v="0"/>
    <n v="0"/>
    <m/>
    <m/>
  </r>
  <r>
    <n v="440"/>
    <n v="280"/>
    <s v="I.petrana"/>
    <x v="2"/>
    <d v="2023-03-28T00:00:00"/>
    <x v="154"/>
    <n v="1"/>
    <s v="YER_241.1"/>
    <n v="40.1"/>
    <n v="53.5"/>
    <n v="0.74953271028037383"/>
    <n v="2145.35"/>
    <n v="21.453499999999998"/>
    <n v="20.8"/>
    <n v="11.4"/>
    <n v="7.5"/>
    <n v="241"/>
    <n v="1"/>
    <n v="1"/>
    <n v="0"/>
    <n v="1"/>
    <n v="0"/>
    <n v="1"/>
    <n v="1"/>
    <n v="2"/>
    <m/>
    <n v="16.100000000000001"/>
    <n v="8.0500000000000007"/>
    <n v="1"/>
    <m/>
  </r>
  <r>
    <n v="441"/>
    <n v="16"/>
    <s v="I.petrana"/>
    <x v="2"/>
    <d v="2023-03-09T00:00:00"/>
    <x v="155"/>
    <n v="1"/>
    <s v="YER_900.1"/>
    <n v="74.900000000000006"/>
    <n v="47"/>
    <n v="1.5936170212765959"/>
    <n v="3520.3"/>
    <n v="35.203000000000003"/>
    <n v="34.799999999999997"/>
    <n v="17"/>
    <n v="10.4"/>
    <n v="900"/>
    <n v="3"/>
    <n v="2"/>
    <n v="1"/>
    <n v="2"/>
    <n v="1"/>
    <n v="3"/>
    <n v="1"/>
    <n v="76"/>
    <m/>
    <n v="1952.1"/>
    <n v="25.685526315789474"/>
    <n v="1"/>
    <m/>
  </r>
  <r>
    <n v="442"/>
    <n v="17"/>
    <s v="I.petrana"/>
    <x v="2"/>
    <d v="2023-03-09T00:00:00"/>
    <x v="155"/>
    <n v="2"/>
    <s v="YER_900.2"/>
    <n v="65.099999999999994"/>
    <n v="69.5"/>
    <n v="0.93669064748201436"/>
    <n v="4524.45"/>
    <n v="45.244500000000002"/>
    <n v="35"/>
    <n v="13.6"/>
    <n v="13.5"/>
    <n v="900"/>
    <m/>
    <m/>
    <m/>
    <m/>
    <m/>
    <m/>
    <n v="1"/>
    <n v="39"/>
    <m/>
    <n v="1977.8"/>
    <n v="50.712820512820514"/>
    <m/>
    <m/>
  </r>
  <r>
    <n v="443"/>
    <n v="58"/>
    <s v="I.petrana"/>
    <x v="2"/>
    <d v="2023-03-16T00:00:00"/>
    <x v="25"/>
    <n v="1"/>
    <s v="YER_902.1"/>
    <n v="43.1"/>
    <n v="45.9"/>
    <n v="0.9389978213507626"/>
    <n v="1978.29"/>
    <n v="19.782900000000001"/>
    <n v="22.4"/>
    <n v="15.2"/>
    <n v="12.9"/>
    <n v="902"/>
    <n v="4"/>
    <n v="2"/>
    <n v="2"/>
    <n v="2"/>
    <n v="1"/>
    <n v="3"/>
    <n v="1"/>
    <n v="10"/>
    <m/>
    <n v="180"/>
    <n v="18"/>
    <n v="0.75"/>
    <m/>
  </r>
  <r>
    <n v="444"/>
    <n v="292"/>
    <s v="I.petrana"/>
    <x v="2"/>
    <d v="2023-03-28T00:00:00"/>
    <x v="25"/>
    <n v="2"/>
    <s v="YER_902.2"/>
    <n v="54.2"/>
    <n v="48.5"/>
    <n v="1.1175257731958763"/>
    <n v="2628.7000000000003"/>
    <n v="26.286999999999999"/>
    <n v="25.8"/>
    <n v="14.8"/>
    <n v="10.8"/>
    <n v="902"/>
    <m/>
    <m/>
    <m/>
    <m/>
    <m/>
    <m/>
    <n v="1"/>
    <n v="11"/>
    <m/>
    <n v="145.9"/>
    <n v="13.263636363636364"/>
    <m/>
    <m/>
  </r>
  <r>
    <n v="445"/>
    <n v="109"/>
    <s v="I.petrana"/>
    <x v="2"/>
    <d v="2023-03-16T00:00:00"/>
    <x v="156"/>
    <n v="1"/>
    <s v="YER_903.1"/>
    <n v="57.2"/>
    <n v="67.099999999999994"/>
    <n v="0.85245901639344279"/>
    <n v="3838.12"/>
    <n v="38.3812"/>
    <n v="27.4"/>
    <n v="12"/>
    <n v="12"/>
    <n v="903"/>
    <n v="4"/>
    <n v="3"/>
    <n v="1"/>
    <n v="3"/>
    <n v="1"/>
    <n v="4"/>
    <n v="1"/>
    <n v="25"/>
    <m/>
    <n v="444.9"/>
    <n v="17.795999999999999"/>
    <n v="1"/>
    <m/>
  </r>
  <r>
    <n v="446"/>
    <n v="226"/>
    <s v="I.petrana"/>
    <x v="2"/>
    <d v="2023-03-22T00:00:00"/>
    <x v="156"/>
    <n v="2"/>
    <s v="YER_903.2"/>
    <n v="47.4"/>
    <n v="53"/>
    <n v="0.89433962264150946"/>
    <n v="2512.1999999999998"/>
    <n v="25.122"/>
    <n v="27.2"/>
    <n v="12.4"/>
    <n v="9.9"/>
    <n v="903"/>
    <m/>
    <m/>
    <m/>
    <m/>
    <m/>
    <m/>
    <n v="1"/>
    <n v="24"/>
    <m/>
    <n v="324.2"/>
    <n v="13.508333333333333"/>
    <m/>
    <m/>
  </r>
  <r>
    <n v="447"/>
    <n v="295"/>
    <s v="I.petrana"/>
    <x v="2"/>
    <d v="2023-03-28T00:00:00"/>
    <x v="156"/>
    <n v="3"/>
    <s v="YER_903.3"/>
    <n v="53.3"/>
    <n v="55"/>
    <n v="0.969090909090909"/>
    <n v="2931.5"/>
    <n v="29.315000000000001"/>
    <n v="31.5"/>
    <n v="14.1"/>
    <n v="6.3"/>
    <n v="903"/>
    <m/>
    <m/>
    <m/>
    <m/>
    <m/>
    <m/>
    <n v="1"/>
    <n v="7"/>
    <m/>
    <n v="68.900000000000006"/>
    <n v="9.8428571428571434"/>
    <m/>
    <m/>
  </r>
  <r>
    <n v="448"/>
    <n v="117"/>
    <s v="I.petrana"/>
    <x v="2"/>
    <d v="2023-03-16T00:00:00"/>
    <x v="157"/>
    <n v="1"/>
    <s v="YER_905.1"/>
    <n v="48"/>
    <n v="61.2"/>
    <n v="0.78431372549019607"/>
    <n v="2937.6000000000004"/>
    <n v="29.375999999999998"/>
    <n v="33"/>
    <n v="12.8"/>
    <n v="10.9"/>
    <n v="905"/>
    <n v="4"/>
    <n v="3"/>
    <n v="1"/>
    <n v="3"/>
    <n v="1"/>
    <n v="4"/>
    <n v="1"/>
    <n v="22"/>
    <m/>
    <n v="875.1"/>
    <n v="39.777272727272731"/>
    <n v="1"/>
    <m/>
  </r>
  <r>
    <n v="449"/>
    <n v="116"/>
    <s v="I.petrana"/>
    <x v="2"/>
    <d v="2023-03-16T00:00:00"/>
    <x v="157"/>
    <n v="2"/>
    <s v="YER_905.2"/>
    <n v="66.8"/>
    <n v="61.9"/>
    <n v="1.0791599353796446"/>
    <n v="4134.92"/>
    <n v="41.349199999999996"/>
    <n v="30.6"/>
    <n v="13"/>
    <n v="11.5"/>
    <n v="905"/>
    <m/>
    <m/>
    <m/>
    <m/>
    <m/>
    <m/>
    <n v="1"/>
    <n v="36"/>
    <m/>
    <n v="1377.3"/>
    <n v="38.258333333333333"/>
    <m/>
    <m/>
  </r>
  <r>
    <n v="450"/>
    <n v="118"/>
    <s v="I.petrana"/>
    <x v="2"/>
    <d v="2023-03-16T00:00:00"/>
    <x v="157"/>
    <n v="3"/>
    <s v="YER_905.3"/>
    <n v="55"/>
    <n v="59.3"/>
    <n v="0.92748735244519398"/>
    <n v="3261.5"/>
    <n v="32.614999999999995"/>
    <n v="30.6"/>
    <n v="11.3"/>
    <n v="9.8000000000000007"/>
    <n v="905"/>
    <m/>
    <m/>
    <m/>
    <m/>
    <m/>
    <m/>
    <n v="1"/>
    <n v="18"/>
    <m/>
    <n v="598.4"/>
    <n v="33.24444444444444"/>
    <m/>
    <m/>
  </r>
  <r>
    <n v="451"/>
    <n v="183"/>
    <s v="I.petrana"/>
    <x v="2"/>
    <d v="2023-03-19T00:00:00"/>
    <x v="29"/>
    <n v="1"/>
    <s v="YER_911.1"/>
    <n v="64.2"/>
    <n v="68.400000000000006"/>
    <n v="0.9385964912280701"/>
    <n v="4391.2800000000007"/>
    <n v="43.912800000000004"/>
    <n v="30.7"/>
    <n v="15.3"/>
    <n v="9.8000000000000007"/>
    <n v="911"/>
    <n v="5"/>
    <n v="4"/>
    <n v="1"/>
    <n v="3"/>
    <n v="1"/>
    <n v="4"/>
    <n v="1"/>
    <n v="37"/>
    <m/>
    <n v="1020"/>
    <n v="27.567567567567568"/>
    <n v="0.8"/>
    <m/>
  </r>
  <r>
    <n v="452"/>
    <n v="184"/>
    <s v="I.petrana"/>
    <x v="2"/>
    <d v="2023-03-19T00:00:00"/>
    <x v="29"/>
    <n v="2"/>
    <s v="YER_911.2"/>
    <n v="53.7"/>
    <n v="61.7"/>
    <n v="0.87034035656401942"/>
    <n v="3313.2900000000004"/>
    <n v="33.132899999999999"/>
    <n v="28.5"/>
    <n v="13.2"/>
    <n v="11"/>
    <n v="911"/>
    <m/>
    <m/>
    <m/>
    <m/>
    <m/>
    <m/>
    <n v="1"/>
    <n v="22"/>
    <m/>
    <n v="747.8"/>
    <n v="33.990909090909092"/>
    <m/>
    <m/>
  </r>
  <r>
    <n v="453"/>
    <n v="185"/>
    <s v="I.petrana"/>
    <x v="2"/>
    <d v="2023-03-19T00:00:00"/>
    <x v="29"/>
    <n v="3"/>
    <s v="YER_911.3"/>
    <n v="56.6"/>
    <n v="55.2"/>
    <n v="1.0253623188405796"/>
    <n v="3124.32"/>
    <n v="31.243200000000002"/>
    <n v="25.7"/>
    <n v="10.199999999999999"/>
    <n v="11.7"/>
    <n v="911"/>
    <m/>
    <m/>
    <m/>
    <m/>
    <m/>
    <m/>
    <n v="0"/>
    <n v="0"/>
    <m/>
    <n v="0"/>
    <n v="0"/>
    <m/>
    <m/>
  </r>
  <r>
    <n v="454"/>
    <n v="278"/>
    <s v="I.petrana"/>
    <x v="2"/>
    <d v="2023-03-28T00:00:00"/>
    <x v="29"/>
    <n v="4"/>
    <s v="YER_911.4"/>
    <n v="59.7"/>
    <n v="56.4"/>
    <n v="1.0585106382978724"/>
    <n v="3367.08"/>
    <n v="33.6708"/>
    <n v="29"/>
    <n v="13.5"/>
    <n v="10.9"/>
    <n v="911"/>
    <m/>
    <m/>
    <m/>
    <m/>
    <m/>
    <m/>
    <n v="1"/>
    <n v="7"/>
    <m/>
    <n v="210.1"/>
    <n v="30.014285714285712"/>
    <m/>
    <m/>
  </r>
  <r>
    <n v="455"/>
    <n v="189"/>
    <s v="I.petrana"/>
    <x v="2"/>
    <d v="2023-03-19T00:00:00"/>
    <x v="158"/>
    <n v="1"/>
    <s v="YER_914.1"/>
    <n v="61.7"/>
    <n v="68.7"/>
    <n v="0.89810771470160122"/>
    <n v="4238.79"/>
    <n v="42.387900000000002"/>
    <n v="24.8"/>
    <n v="12.3"/>
    <n v="11.1"/>
    <n v="914"/>
    <n v="4"/>
    <n v="2"/>
    <n v="2"/>
    <n v="2"/>
    <n v="2"/>
    <n v="4"/>
    <n v="1"/>
    <n v="50"/>
    <m/>
    <n v="1257.7"/>
    <n v="25.154"/>
    <n v="1"/>
    <m/>
  </r>
  <r>
    <n v="456"/>
    <n v="190"/>
    <s v="I.petrana"/>
    <x v="2"/>
    <d v="2023-03-19T00:00:00"/>
    <x v="158"/>
    <n v="2"/>
    <s v="YER_914.2"/>
    <n v="65.099999999999994"/>
    <n v="63.4"/>
    <n v="1.0268138801261828"/>
    <n v="4127.3399999999992"/>
    <n v="41.273399999999995"/>
    <n v="26.9"/>
    <n v="14.2"/>
    <n v="8.6999999999999993"/>
    <n v="914"/>
    <m/>
    <m/>
    <m/>
    <m/>
    <m/>
    <m/>
    <n v="1"/>
    <n v="16"/>
    <m/>
    <n v="338.7"/>
    <n v="21.168749999999999"/>
    <m/>
    <m/>
  </r>
  <r>
    <n v="457"/>
    <n v="215"/>
    <s v="I.petrana"/>
    <x v="2"/>
    <d v="2023-03-22T00:00:00"/>
    <x v="159"/>
    <n v="1"/>
    <s v="YER_917.1"/>
    <n v="54"/>
    <n v="63.1"/>
    <n v="0.85578446909667194"/>
    <n v="3407.4"/>
    <n v="34.074000000000005"/>
    <n v="27.5"/>
    <n v="11.2"/>
    <n v="8.8000000000000007"/>
    <n v="917"/>
    <n v="4"/>
    <n v="1"/>
    <n v="3"/>
    <n v="0"/>
    <n v="3"/>
    <n v="3"/>
    <n v="0"/>
    <n v="0"/>
    <m/>
    <n v="0"/>
    <n v="0"/>
    <n v="0.75"/>
    <m/>
  </r>
  <r>
    <n v="458"/>
    <n v="51"/>
    <s v="I.petrana"/>
    <x v="2"/>
    <d v="2023-03-16T00:00:00"/>
    <x v="160"/>
    <n v="1"/>
    <s v="YER_918.1"/>
    <n v="56.9"/>
    <n v="57.4"/>
    <n v="0.99128919860627174"/>
    <n v="3266.06"/>
    <n v="32.660599999999995"/>
    <n v="31.7"/>
    <n v="15.6"/>
    <n v="9.1999999999999993"/>
    <n v="918"/>
    <n v="7"/>
    <n v="5"/>
    <n v="2"/>
    <n v="4"/>
    <n v="2"/>
    <n v="6"/>
    <n v="1"/>
    <n v="28"/>
    <m/>
    <n v="989.2"/>
    <n v="35.328571428571429"/>
    <n v="0.8571428571428571"/>
    <m/>
  </r>
  <r>
    <n v="459"/>
    <n v="52"/>
    <s v="I.petrana"/>
    <x v="2"/>
    <d v="2023-03-16T00:00:00"/>
    <x v="160"/>
    <n v="2"/>
    <s v="YER_918.2"/>
    <n v="62.8"/>
    <n v="54.9"/>
    <n v="1.1438979963570128"/>
    <n v="3447.72"/>
    <n v="34.477199999999996"/>
    <n v="30.3"/>
    <n v="12.4"/>
    <n v="9.6"/>
    <n v="918"/>
    <m/>
    <m/>
    <m/>
    <m/>
    <m/>
    <m/>
    <n v="1"/>
    <n v="41"/>
    <m/>
    <n v="1157.5999999999999"/>
    <n v="28.234146341463411"/>
    <m/>
    <m/>
  </r>
  <r>
    <n v="460"/>
    <n v="53"/>
    <s v="I.petrana"/>
    <x v="2"/>
    <d v="2023-03-16T00:00:00"/>
    <x v="160"/>
    <n v="3"/>
    <s v="YER_918.3"/>
    <n v="61.8"/>
    <n v="60.6"/>
    <n v="1.0198019801980198"/>
    <n v="3745.08"/>
    <n v="37.450800000000001"/>
    <n v="33.4"/>
    <n v="12.6"/>
    <n v="8"/>
    <n v="918"/>
    <m/>
    <m/>
    <m/>
    <m/>
    <m/>
    <m/>
    <n v="1"/>
    <n v="50"/>
    <m/>
    <n v="1482.4"/>
    <n v="29.648000000000003"/>
    <m/>
    <m/>
  </r>
  <r>
    <n v="461"/>
    <n v="54"/>
    <s v="I.petrana"/>
    <x v="2"/>
    <d v="2023-03-16T00:00:00"/>
    <x v="160"/>
    <n v="4"/>
    <s v="YER_918.4"/>
    <n v="56"/>
    <n v="63.2"/>
    <n v="0.88607594936708856"/>
    <n v="3539.2000000000003"/>
    <n v="35.391999999999996"/>
    <n v="34.4"/>
    <n v="16"/>
    <n v="7.7"/>
    <n v="918"/>
    <m/>
    <m/>
    <m/>
    <m/>
    <m/>
    <m/>
    <n v="1"/>
    <n v="35"/>
    <m/>
    <n v="1251.5999999999999"/>
    <n v="35.76"/>
    <m/>
    <m/>
  </r>
  <r>
    <n v="462"/>
    <n v="216"/>
    <s v="I.petrana"/>
    <x v="2"/>
    <d v="2023-03-22T00:00:00"/>
    <x v="160"/>
    <n v="5"/>
    <s v="YER_918.5"/>
    <n v="50"/>
    <n v="50.4"/>
    <n v="0.99206349206349209"/>
    <n v="2520"/>
    <n v="25.2"/>
    <n v="26.4"/>
    <n v="12.3"/>
    <n v="9.1999999999999993"/>
    <n v="918"/>
    <m/>
    <m/>
    <m/>
    <m/>
    <m/>
    <m/>
    <n v="0"/>
    <n v="0"/>
    <m/>
    <n v="0"/>
    <n v="0"/>
    <m/>
    <m/>
  </r>
  <r>
    <n v="463"/>
    <n v="279"/>
    <s v="I.petrana"/>
    <x v="2"/>
    <d v="2023-03-28T00:00:00"/>
    <x v="161"/>
    <n v="1"/>
    <s v="YER_920.1"/>
    <n v="53.5"/>
    <n v="53.5"/>
    <n v="1"/>
    <n v="2862.25"/>
    <n v="28.622499999999995"/>
    <n v="24.3"/>
    <n v="13.4"/>
    <n v="11.5"/>
    <n v="920"/>
    <n v="1"/>
    <n v="1"/>
    <n v="0"/>
    <n v="1"/>
    <n v="0"/>
    <n v="1"/>
    <n v="1"/>
    <n v="6"/>
    <m/>
    <n v="201.6"/>
    <n v="33.6"/>
    <n v="1"/>
    <m/>
  </r>
  <r>
    <n v="464"/>
    <n v="106"/>
    <s v="I.petrana"/>
    <x v="2"/>
    <d v="2023-03-16T00:00:00"/>
    <x v="162"/>
    <n v="1"/>
    <s v="YER_921.1"/>
    <n v="57.8"/>
    <n v="53.3"/>
    <n v="1.0844277673545966"/>
    <n v="3080.74"/>
    <n v="30.807399999999998"/>
    <n v="27.1"/>
    <n v="13"/>
    <n v="9.9"/>
    <n v="921"/>
    <n v="1"/>
    <n v="1"/>
    <n v="0"/>
    <n v="1"/>
    <n v="0"/>
    <n v="1"/>
    <n v="1"/>
    <n v="60"/>
    <m/>
    <n v="586.5"/>
    <n v="9.7750000000000004"/>
    <n v="1"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x v="163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0">
  <r>
    <n v="1"/>
    <n v="23"/>
    <s v="I.atropurpurea"/>
    <x v="0"/>
    <d v="2023-02-26T00:00:00"/>
    <n v="13"/>
    <n v="14"/>
    <x v="0"/>
    <x v="0"/>
    <s v="NET_3.1"/>
    <s v="Blue"/>
    <n v="63.4"/>
    <n v="55"/>
    <n v="1.1527272727272726"/>
    <n v="3487"/>
    <n v="34.869999999999997"/>
    <s v="NA"/>
    <s v="NA"/>
    <s v="NA"/>
    <x v="0"/>
    <n v="3"/>
    <n v="1"/>
    <n v="2"/>
    <n v="0"/>
    <n v="0"/>
    <n v="0"/>
    <n v="0"/>
    <n v="0"/>
    <m/>
    <n v="0"/>
    <n v="0"/>
  </r>
  <r>
    <n v="2"/>
    <n v="24"/>
    <s v="I.atropurpurea"/>
    <x v="0"/>
    <d v="2023-02-26T00:00:00"/>
    <n v="13"/>
    <n v="14"/>
    <x v="1"/>
    <x v="0"/>
    <s v="NET_10.1"/>
    <s v="Blue"/>
    <n v="96"/>
    <n v="78.5"/>
    <n v="1.2229299363057324"/>
    <n v="7536"/>
    <n v="75.36"/>
    <n v="31.6"/>
    <n v="11.1"/>
    <n v="7.4"/>
    <x v="1"/>
    <n v="3"/>
    <n v="2"/>
    <n v="1"/>
    <n v="1"/>
    <n v="0"/>
    <n v="1"/>
    <n v="1"/>
    <n v="14"/>
    <m/>
    <n v="1008.5"/>
    <n v="72.035714285714292"/>
  </r>
  <r>
    <n v="3"/>
    <n v="36"/>
    <s v="I.atropurpurea"/>
    <x v="0"/>
    <d v="2023-03-05T00:00:00"/>
    <n v="20"/>
    <n v="21"/>
    <x v="1"/>
    <x v="1"/>
    <s v="NET_10.2"/>
    <s v="Blue"/>
    <n v="77.099999999999994"/>
    <n v="63.4"/>
    <n v="1.2160883280757098"/>
    <n v="4888.1399999999994"/>
    <n v="48.881399999999992"/>
    <n v="26.7"/>
    <n v="14"/>
    <n v="8.8000000000000007"/>
    <x v="1"/>
    <m/>
    <m/>
    <m/>
    <m/>
    <m/>
    <m/>
    <n v="0"/>
    <n v="0"/>
    <m/>
    <n v="0"/>
    <n v="0"/>
  </r>
  <r>
    <n v="4"/>
    <n v="46"/>
    <s v="I.atropurpurea"/>
    <x v="0"/>
    <d v="2023-03-05T00:00:00"/>
    <n v="20"/>
    <n v="21"/>
    <x v="2"/>
    <x v="0"/>
    <s v="NET_29.1"/>
    <s v="Red"/>
    <n v="61"/>
    <n v="57.2"/>
    <n v="1.0664335664335665"/>
    <n v="3489.2000000000003"/>
    <n v="34.892000000000003"/>
    <s v="NA"/>
    <s v="NA"/>
    <s v="NA"/>
    <x v="2"/>
    <n v="2"/>
    <n v="1"/>
    <n v="1"/>
    <n v="0"/>
    <n v="0"/>
    <n v="0"/>
    <n v="0"/>
    <n v="0"/>
    <m/>
    <n v="0"/>
    <n v="0"/>
  </r>
  <r>
    <n v="5"/>
    <n v="35"/>
    <s v="I.atropurpurea"/>
    <x v="0"/>
    <d v="2023-02-26T00:00:00"/>
    <n v="13"/>
    <n v="14"/>
    <x v="3"/>
    <x v="0"/>
    <s v="NET_34.1"/>
    <s v="Red"/>
    <n v="62.5"/>
    <n v="59.7"/>
    <n v="1.0469011725293131"/>
    <n v="3731.25"/>
    <n v="37.312500000000007"/>
    <n v="31"/>
    <n v="12.5"/>
    <n v="6.6"/>
    <x v="3"/>
    <n v="2"/>
    <n v="1"/>
    <n v="1"/>
    <n v="0"/>
    <n v="0"/>
    <n v="0"/>
    <n v="0"/>
    <n v="0"/>
    <m/>
    <n v="0"/>
    <n v="0"/>
  </r>
  <r>
    <n v="6"/>
    <n v="44"/>
    <s v="I.atropurpurea"/>
    <x v="0"/>
    <d v="2023-03-05T00:00:00"/>
    <n v="20"/>
    <n v="21"/>
    <x v="4"/>
    <x v="0"/>
    <s v="NET_47.1"/>
    <s v="Green"/>
    <n v="57.5"/>
    <n v="53.4"/>
    <n v="1.0767790262172285"/>
    <n v="3070.5"/>
    <n v="30.704999999999998"/>
    <s v="NA"/>
    <s v="NA"/>
    <s v="NA"/>
    <x v="4"/>
    <n v="6"/>
    <n v="1"/>
    <n v="5"/>
    <n v="0"/>
    <n v="1"/>
    <n v="1"/>
    <n v="0"/>
    <n v="0"/>
    <m/>
    <n v="0"/>
    <n v="0"/>
  </r>
  <r>
    <n v="7"/>
    <n v="13"/>
    <s v="I.atropurpurea"/>
    <x v="0"/>
    <d v="2023-02-21T00:00:00"/>
    <n v="8"/>
    <n v="9"/>
    <x v="5"/>
    <x v="0"/>
    <s v="NET_49.1"/>
    <s v="Green"/>
    <n v="74.599999999999994"/>
    <n v="65.7"/>
    <n v="1.1354642313546421"/>
    <n v="4901.22"/>
    <n v="49.0122"/>
    <n v="26"/>
    <n v="17.3"/>
    <n v="7.2"/>
    <x v="5"/>
    <n v="2"/>
    <n v="1"/>
    <n v="1"/>
    <n v="0"/>
    <n v="0"/>
    <n v="0"/>
    <n v="0"/>
    <n v="0"/>
    <m/>
    <n v="0"/>
    <n v="0"/>
  </r>
  <r>
    <n v="8"/>
    <n v="9"/>
    <s v="I.atropurpurea"/>
    <x v="0"/>
    <d v="2023-02-21T00:00:00"/>
    <n v="8"/>
    <n v="9"/>
    <x v="6"/>
    <x v="0"/>
    <s v="NET_51.1"/>
    <s v="Green"/>
    <n v="89.7"/>
    <n v="75"/>
    <n v="1.196"/>
    <n v="6727.5"/>
    <n v="67.275000000000006"/>
    <n v="32.799999999999997"/>
    <n v="17.2"/>
    <n v="11.9"/>
    <x v="6"/>
    <n v="18"/>
    <n v="5"/>
    <n v="13"/>
    <n v="0"/>
    <n v="0"/>
    <n v="0"/>
    <n v="0"/>
    <n v="0"/>
    <m/>
    <n v="0"/>
    <n v="0"/>
  </r>
  <r>
    <n v="9"/>
    <n v="10"/>
    <s v="I.atropurpurea"/>
    <x v="0"/>
    <d v="2023-02-21T00:00:00"/>
    <n v="8"/>
    <n v="9"/>
    <x v="6"/>
    <x v="1"/>
    <s v="NET_51.2"/>
    <s v="Green"/>
    <n v="88.4"/>
    <n v="73.2"/>
    <n v="1.2076502732240437"/>
    <n v="6470.880000000001"/>
    <n v="64.708799999999997"/>
    <n v="31.5"/>
    <n v="17.8"/>
    <n v="9.9"/>
    <x v="6"/>
    <m/>
    <m/>
    <m/>
    <m/>
    <m/>
    <m/>
    <n v="0"/>
    <n v="0"/>
    <m/>
    <n v="0"/>
    <n v="0"/>
  </r>
  <r>
    <n v="10"/>
    <n v="11"/>
    <s v="I.atropurpurea"/>
    <x v="0"/>
    <d v="2023-02-21T00:00:00"/>
    <n v="8"/>
    <n v="9"/>
    <x v="6"/>
    <x v="2"/>
    <s v="NET_51.3"/>
    <s v="Green"/>
    <n v="76.599999999999994"/>
    <n v="77.8"/>
    <n v="0.98457583547557836"/>
    <n v="5959.48"/>
    <n v="59.594799999999992"/>
    <n v="31.5"/>
    <n v="18"/>
    <n v="1.1000000000000001"/>
    <x v="6"/>
    <m/>
    <m/>
    <m/>
    <m/>
    <m/>
    <m/>
    <n v="0"/>
    <n v="0"/>
    <m/>
    <n v="0"/>
    <n v="0"/>
  </r>
  <r>
    <n v="11"/>
    <n v="12"/>
    <s v="I.atropurpurea"/>
    <x v="0"/>
    <d v="2023-02-21T00:00:00"/>
    <n v="8"/>
    <n v="9"/>
    <x v="6"/>
    <x v="3"/>
    <s v="NET_51.4"/>
    <s v="Green"/>
    <n v="98.2"/>
    <n v="81.5"/>
    <n v="1.2049079754601226"/>
    <n v="8003.3"/>
    <n v="80.033000000000001"/>
    <n v="35"/>
    <n v="18.5"/>
    <n v="12.1"/>
    <x v="6"/>
    <m/>
    <m/>
    <m/>
    <m/>
    <m/>
    <m/>
    <n v="0"/>
    <n v="0"/>
    <m/>
    <n v="0"/>
    <n v="0"/>
  </r>
  <r>
    <n v="12"/>
    <n v="34"/>
    <s v="I.atropurpurea"/>
    <x v="0"/>
    <d v="2023-02-26T00:00:00"/>
    <n v="13"/>
    <n v="14"/>
    <x v="6"/>
    <x v="4"/>
    <s v="NET_51.5"/>
    <s v="Green"/>
    <n v="56.9"/>
    <n v="62.1"/>
    <n v="0.91626409017713362"/>
    <n v="3533.49"/>
    <n v="35.334899999999998"/>
    <n v="26.9"/>
    <n v="15.8"/>
    <n v="7.5"/>
    <x v="6"/>
    <m/>
    <m/>
    <m/>
    <m/>
    <m/>
    <m/>
    <n v="0"/>
    <n v="0"/>
    <m/>
    <n v="0"/>
    <n v="0"/>
  </r>
  <r>
    <n v="13"/>
    <n v="5"/>
    <s v="I.atropurpurea"/>
    <x v="0"/>
    <d v="2023-02-13T00:00:00"/>
    <n v="0"/>
    <n v="1"/>
    <x v="7"/>
    <x v="0"/>
    <s v="NET_56.1"/>
    <s v="Pink"/>
    <n v="68.3"/>
    <n v="65.7"/>
    <n v="1.0395738203957381"/>
    <n v="4487.3100000000004"/>
    <n v="44.873100000000001"/>
    <n v="30.4"/>
    <n v="17.8"/>
    <n v="5.0999999999999996"/>
    <x v="7"/>
    <n v="9"/>
    <n v="5"/>
    <n v="4"/>
    <n v="3"/>
    <n v="0"/>
    <n v="3"/>
    <n v="1"/>
    <n v="13"/>
    <m/>
    <n v="758.9"/>
    <n v="58.376923076923077"/>
  </r>
  <r>
    <n v="14"/>
    <n v="14"/>
    <s v="I.atropurpurea"/>
    <x v="0"/>
    <d v="2023-02-21T00:00:00"/>
    <n v="8"/>
    <n v="9"/>
    <x v="7"/>
    <x v="1"/>
    <s v="NET_56.2"/>
    <s v="Pink"/>
    <n v="72.8"/>
    <n v="68.7"/>
    <n v="1.0596797671033478"/>
    <n v="5001.3599999999997"/>
    <n v="50.013599999999997"/>
    <n v="32.6"/>
    <n v="19"/>
    <n v="6.4"/>
    <x v="7"/>
    <m/>
    <m/>
    <m/>
    <m/>
    <m/>
    <m/>
    <n v="1"/>
    <n v="33"/>
    <m/>
    <n v="1613.9"/>
    <n v="48.906060606060606"/>
  </r>
  <r>
    <n v="15"/>
    <n v="32"/>
    <s v="I.atropurpurea"/>
    <x v="0"/>
    <d v="2023-02-26T00:00:00"/>
    <n v="13"/>
    <n v="14"/>
    <x v="7"/>
    <x v="2"/>
    <s v="NET_56.3"/>
    <s v="Pink"/>
    <n v="70.400000000000006"/>
    <n v="63.3"/>
    <n v="1.1121642969984205"/>
    <n v="4456.32"/>
    <n v="44.563200000000009"/>
    <n v="30.3"/>
    <n v="12.3"/>
    <n v="13.9"/>
    <x v="7"/>
    <m/>
    <m/>
    <m/>
    <m/>
    <m/>
    <m/>
    <n v="0"/>
    <n v="0"/>
    <m/>
    <n v="0"/>
    <n v="0"/>
  </r>
  <r>
    <n v="16"/>
    <n v="42"/>
    <s v="I.atropurpurea"/>
    <x v="0"/>
    <d v="2023-03-05T00:00:00"/>
    <n v="20"/>
    <n v="21"/>
    <x v="7"/>
    <x v="3"/>
    <s v="NET_56.4"/>
    <s v="Pink"/>
    <n v="52"/>
    <n v="54.4"/>
    <n v="0.95588235294117652"/>
    <n v="2828.7999999999997"/>
    <n v="28.287999999999997"/>
    <n v="24.7"/>
    <n v="12.3"/>
    <n v="6.5"/>
    <x v="7"/>
    <m/>
    <m/>
    <m/>
    <m/>
    <m/>
    <m/>
    <n v="0"/>
    <n v="0"/>
    <m/>
    <n v="0"/>
    <n v="0"/>
  </r>
  <r>
    <n v="17"/>
    <n v="43"/>
    <s v="I.atropurpurea"/>
    <x v="0"/>
    <d v="2023-03-05T00:00:00"/>
    <n v="20"/>
    <n v="21"/>
    <x v="7"/>
    <x v="4"/>
    <s v="NET_56.5"/>
    <s v="Pink"/>
    <n v="52.4"/>
    <n v="58.3"/>
    <n v="0.89879931389365353"/>
    <n v="3054.9199999999996"/>
    <n v="30.549200000000003"/>
    <s v="NA"/>
    <s v="NA"/>
    <s v="NA"/>
    <x v="7"/>
    <m/>
    <m/>
    <m/>
    <m/>
    <m/>
    <m/>
    <n v="1"/>
    <n v="0"/>
    <m/>
    <n v="0"/>
    <n v="0"/>
  </r>
  <r>
    <n v="18"/>
    <n v="15"/>
    <s v="I.atropurpurea"/>
    <x v="0"/>
    <d v="2023-02-21T00:00:00"/>
    <n v="8"/>
    <n v="9"/>
    <x v="8"/>
    <x v="0"/>
    <s v="NET_73.1"/>
    <s v="Pink"/>
    <n v="86.5"/>
    <n v="74.5"/>
    <n v="1.1610738255033557"/>
    <n v="6444.25"/>
    <n v="64.44250000000001"/>
    <n v="30.3"/>
    <n v="18.8"/>
    <n v="7.3"/>
    <x v="8"/>
    <n v="1"/>
    <n v="1"/>
    <n v="0"/>
    <n v="1"/>
    <n v="0"/>
    <n v="1"/>
    <n v="1"/>
    <n v="43"/>
    <m/>
    <n v="1102.0999999999999"/>
    <n v="25.630232558139532"/>
  </r>
  <r>
    <n v="19"/>
    <n v="16"/>
    <s v="I.atropurpurea"/>
    <x v="0"/>
    <d v="2023-02-21T00:00:00"/>
    <n v="8"/>
    <n v="9"/>
    <x v="9"/>
    <x v="0"/>
    <s v="NET_77.1"/>
    <s v="Orange"/>
    <n v="79"/>
    <n v="65"/>
    <n v="1.2153846153846153"/>
    <n v="5135"/>
    <n v="51.35"/>
    <n v="33.700000000000003"/>
    <n v="15"/>
    <n v="8.3000000000000007"/>
    <x v="9"/>
    <n v="9"/>
    <n v="2"/>
    <n v="7"/>
    <n v="1"/>
    <n v="3"/>
    <n v="4"/>
    <n v="1"/>
    <n v="6"/>
    <m/>
    <n v="272.3"/>
    <n v="45.383333333333333"/>
  </r>
  <r>
    <n v="20"/>
    <n v="17"/>
    <s v="I.atropurpurea"/>
    <x v="0"/>
    <d v="2023-02-21T00:00:00"/>
    <n v="8"/>
    <n v="9"/>
    <x v="9"/>
    <x v="1"/>
    <s v="NET_77.2"/>
    <s v="Orange"/>
    <n v="89.1"/>
    <n v="89.4"/>
    <n v="0.99664429530201326"/>
    <n v="7965.54"/>
    <n v="79.655400000000014"/>
    <n v="34"/>
    <n v="17.8"/>
    <n v="8.1"/>
    <x v="9"/>
    <m/>
    <m/>
    <m/>
    <m/>
    <m/>
    <m/>
    <n v="0"/>
    <n v="0"/>
    <m/>
    <n v="0"/>
    <n v="0"/>
  </r>
  <r>
    <n v="21"/>
    <n v="18"/>
    <s v="I.atropurpurea"/>
    <x v="0"/>
    <d v="2023-02-21T00:00:00"/>
    <n v="8"/>
    <n v="9"/>
    <x v="10"/>
    <x v="0"/>
    <s v="NET_80.1"/>
    <s v="Orange"/>
    <n v="74.5"/>
    <n v="61.4"/>
    <n v="1.2133550488599349"/>
    <n v="4574.3"/>
    <n v="45.743000000000002"/>
    <n v="28.3"/>
    <n v="18"/>
    <n v="8"/>
    <x v="10"/>
    <n v="5"/>
    <n v="1"/>
    <n v="4"/>
    <n v="0"/>
    <n v="0"/>
    <n v="0"/>
    <n v="0"/>
    <n v="0"/>
    <m/>
    <n v="0"/>
    <n v="0"/>
  </r>
  <r>
    <n v="22"/>
    <n v="51"/>
    <s v="I.atropurpurea"/>
    <x v="0"/>
    <d v="2023-03-12T00:00:00"/>
    <n v="27"/>
    <n v="28"/>
    <x v="11"/>
    <x v="0"/>
    <s v="NET_87.1"/>
    <s v="Blue"/>
    <n v="58.9"/>
    <n v="45.3"/>
    <n v="1.3002207505518764"/>
    <n v="2668.1699999999996"/>
    <n v="26.681699999999996"/>
    <n v="27"/>
    <n v="11.2"/>
    <n v="10.9"/>
    <x v="11"/>
    <n v="2"/>
    <n v="1"/>
    <n v="0"/>
    <n v="0"/>
    <n v="0"/>
    <n v="0"/>
    <n v="0"/>
    <n v="0"/>
    <m/>
    <n v="0"/>
    <n v="0"/>
  </r>
  <r>
    <n v="23"/>
    <n v="25"/>
    <s v="I.atropurpurea"/>
    <x v="0"/>
    <d v="2023-02-26T00:00:00"/>
    <n v="13"/>
    <n v="14"/>
    <x v="12"/>
    <x v="0"/>
    <s v="NET_104.1"/>
    <s v="Blue"/>
    <n v="75.900000000000006"/>
    <n v="61.4"/>
    <n v="1.236156351791531"/>
    <n v="4660.26"/>
    <n v="46.602600000000002"/>
    <n v="29.5"/>
    <n v="14"/>
    <n v="9"/>
    <x v="12"/>
    <n v="4"/>
    <n v="2"/>
    <n v="2"/>
    <n v="0"/>
    <s v="NA"/>
    <s v="NA"/>
    <n v="0"/>
    <n v="0"/>
    <m/>
    <n v="0"/>
    <n v="0"/>
  </r>
  <r>
    <n v="24"/>
    <n v="26"/>
    <s v="I.atropurpurea"/>
    <x v="0"/>
    <d v="2023-02-26T00:00:00"/>
    <n v="13"/>
    <n v="14"/>
    <x v="12"/>
    <x v="1"/>
    <s v="NET_104.2"/>
    <s v="Blue"/>
    <n v="64.900000000000006"/>
    <n v="70"/>
    <n v="0.92714285714285727"/>
    <n v="4543"/>
    <n v="45.43"/>
    <s v="NA"/>
    <s v="NA"/>
    <s v="NA"/>
    <x v="12"/>
    <m/>
    <m/>
    <m/>
    <m/>
    <m/>
    <m/>
    <n v="0"/>
    <n v="0"/>
    <m/>
    <n v="0"/>
    <n v="0"/>
  </r>
  <r>
    <n v="25"/>
    <n v="38"/>
    <s v="I.atropurpurea"/>
    <x v="0"/>
    <d v="2023-03-05T00:00:00"/>
    <n v="20"/>
    <n v="21"/>
    <x v="13"/>
    <x v="0"/>
    <s v="NET_115.1"/>
    <s v="Blue"/>
    <n v="62"/>
    <n v="44.9"/>
    <n v="1.380846325167038"/>
    <n v="2783.7999999999997"/>
    <n v="27.838000000000001"/>
    <n v="21.8"/>
    <n v="14.1"/>
    <n v="5.8"/>
    <x v="13"/>
    <n v="1"/>
    <n v="1"/>
    <n v="0"/>
    <n v="0"/>
    <n v="0"/>
    <n v="0"/>
    <n v="0"/>
    <n v="0"/>
    <m/>
    <n v="0"/>
    <n v="0"/>
  </r>
  <r>
    <n v="26"/>
    <n v="27"/>
    <s v="I.atropurpurea"/>
    <x v="0"/>
    <d v="2023-02-26T00:00:00"/>
    <n v="13"/>
    <n v="14"/>
    <x v="14"/>
    <x v="0"/>
    <s v="NET_116.1"/>
    <s v="Blue"/>
    <n v="77"/>
    <n v="71.7"/>
    <n v="1.0739191073919108"/>
    <n v="5520.9000000000005"/>
    <n v="55.209000000000003"/>
    <n v="32.4"/>
    <n v="16.8"/>
    <n v="5.8"/>
    <x v="14"/>
    <n v="2"/>
    <n v="1"/>
    <n v="1"/>
    <n v="0"/>
    <n v="0"/>
    <n v="0"/>
    <n v="0"/>
    <n v="0"/>
    <m/>
    <n v="0"/>
    <n v="0"/>
  </r>
  <r>
    <n v="27"/>
    <n v="1"/>
    <s v="I.atropurpurea"/>
    <x v="0"/>
    <d v="2023-02-13T00:00:00"/>
    <n v="0"/>
    <n v="1"/>
    <x v="15"/>
    <x v="0"/>
    <s v="NET_130.1"/>
    <s v="Brown"/>
    <n v="75.5"/>
    <n v="67"/>
    <n v="1.1268656716417911"/>
    <n v="5058.5"/>
    <n v="50.585000000000001"/>
    <s v="NA"/>
    <s v="NA"/>
    <s v="NA"/>
    <x v="15"/>
    <n v="1"/>
    <n v="1"/>
    <n v="0"/>
    <n v="0"/>
    <n v="0"/>
    <n v="0"/>
    <n v="0"/>
    <n v="0"/>
    <m/>
    <n v="0"/>
    <n v="0"/>
  </r>
  <r>
    <n v="28"/>
    <n v="40"/>
    <s v="I.atropurpurea"/>
    <x v="0"/>
    <d v="2023-03-05T00:00:00"/>
    <n v="20"/>
    <n v="21"/>
    <x v="16"/>
    <x v="0"/>
    <s v="NET_144.1"/>
    <s v="Orange"/>
    <n v="64.7"/>
    <n v="67.900000000000006"/>
    <n v="0.95287187039764354"/>
    <n v="4393.13"/>
    <n v="43.931300000000007"/>
    <n v="29.7"/>
    <n v="12.7"/>
    <n v="7"/>
    <x v="16"/>
    <n v="2"/>
    <n v="1"/>
    <n v="1"/>
    <n v="0"/>
    <n v="0"/>
    <n v="0"/>
    <n v="0"/>
    <n v="0"/>
    <m/>
    <n v="0"/>
    <n v="0"/>
  </r>
  <r>
    <n v="29"/>
    <n v="45"/>
    <s v="I.atropurpurea"/>
    <x v="0"/>
    <d v="2023-03-05T00:00:00"/>
    <n v="20"/>
    <n v="21"/>
    <x v="17"/>
    <x v="0"/>
    <s v="NET_156.1"/>
    <s v="Green"/>
    <n v="65.5"/>
    <n v="58.2"/>
    <n v="1.1254295532646048"/>
    <n v="3812.1000000000004"/>
    <n v="38.121000000000002"/>
    <n v="34.200000000000003"/>
    <n v="12"/>
    <n v="8.6"/>
    <x v="17"/>
    <n v="2"/>
    <n v="1"/>
    <n v="1"/>
    <n v="0"/>
    <n v="0"/>
    <n v="0"/>
    <n v="0"/>
    <n v="0"/>
    <m/>
    <n v="0"/>
    <n v="0"/>
  </r>
  <r>
    <n v="30"/>
    <n v="22"/>
    <s v="I.atropurpurea"/>
    <x v="0"/>
    <d v="2023-02-21T00:00:00"/>
    <n v="8"/>
    <n v="9"/>
    <x v="18"/>
    <x v="0"/>
    <s v="NET_158.1"/>
    <s v="Blue"/>
    <n v="63.4"/>
    <n v="64.8"/>
    <n v="0.97839506172839508"/>
    <n v="4108.32"/>
    <n v="41.083199999999998"/>
    <n v="32.200000000000003"/>
    <n v="16.7"/>
    <n v="7"/>
    <x v="18"/>
    <n v="1"/>
    <n v="1"/>
    <n v="0"/>
    <n v="0"/>
    <n v="0"/>
    <n v="0"/>
    <n v="0"/>
    <n v="0"/>
    <m/>
    <n v="0"/>
    <n v="0"/>
  </r>
  <r>
    <n v="31"/>
    <n v="21"/>
    <s v="I.atropurpurea"/>
    <x v="0"/>
    <d v="2023-02-21T00:00:00"/>
    <n v="8"/>
    <n v="9"/>
    <x v="19"/>
    <x v="0"/>
    <s v="NET_162.1"/>
    <s v="Blue"/>
    <n v="77.400000000000006"/>
    <n v="66.900000000000006"/>
    <n v="1.1569506726457399"/>
    <n v="5178.0600000000004"/>
    <n v="51.780600000000007"/>
    <n v="26.5"/>
    <n v="10"/>
    <n v="6.2"/>
    <x v="19"/>
    <n v="5"/>
    <n v="2"/>
    <n v="3"/>
    <n v="0"/>
    <n v="0"/>
    <n v="0"/>
    <n v="0"/>
    <n v="0"/>
    <m/>
    <n v="0"/>
    <n v="0"/>
  </r>
  <r>
    <n v="32"/>
    <n v="28"/>
    <s v="I.atropurpurea"/>
    <x v="0"/>
    <d v="2023-02-26T00:00:00"/>
    <n v="13"/>
    <n v="14"/>
    <x v="19"/>
    <x v="1"/>
    <s v="NET_162.2"/>
    <s v="Blue"/>
    <n v="66.7"/>
    <n v="64.7"/>
    <n v="1.0309119010819165"/>
    <n v="4315.4900000000007"/>
    <n v="43.154900000000005"/>
    <n v="28.1"/>
    <n v="15.7"/>
    <n v="8.4"/>
    <x v="19"/>
    <m/>
    <m/>
    <m/>
    <m/>
    <m/>
    <m/>
    <n v="0"/>
    <n v="0"/>
    <m/>
    <n v="0"/>
    <n v="0"/>
  </r>
  <r>
    <n v="33"/>
    <n v="2"/>
    <s v="I.atropurpurea"/>
    <x v="0"/>
    <d v="2023-02-13T00:00:00"/>
    <n v="0"/>
    <n v="1"/>
    <x v="20"/>
    <x v="0"/>
    <s v="NET_165.1"/>
    <s v="Blue"/>
    <n v="81.400000000000006"/>
    <n v="71.400000000000006"/>
    <n v="1.1400560224089635"/>
    <n v="5811.9600000000009"/>
    <n v="58.119600000000005"/>
    <n v="26.2"/>
    <n v="15.1"/>
    <n v="8.1999999999999993"/>
    <x v="20"/>
    <n v="6"/>
    <n v="4"/>
    <n v="2"/>
    <n v="0"/>
    <n v="1"/>
    <n v="1"/>
    <n v="0"/>
    <n v="0"/>
    <m/>
    <n v="0"/>
    <n v="0"/>
  </r>
  <r>
    <n v="34"/>
    <n v="3"/>
    <s v="I.atropurpurea"/>
    <x v="0"/>
    <d v="2023-02-13T00:00:00"/>
    <n v="0"/>
    <n v="1"/>
    <x v="20"/>
    <x v="1"/>
    <s v="NET_165.2"/>
    <s v="Blue"/>
    <n v="51.2"/>
    <n v="64.400000000000006"/>
    <n v="0.79503105590062106"/>
    <n v="3297.2800000000007"/>
    <n v="32.972799999999999"/>
    <n v="27"/>
    <n v="15"/>
    <n v="7.4"/>
    <x v="20"/>
    <m/>
    <m/>
    <m/>
    <m/>
    <m/>
    <m/>
    <n v="0"/>
    <n v="0"/>
    <m/>
    <n v="0"/>
    <n v="0"/>
  </r>
  <r>
    <n v="35"/>
    <n v="4"/>
    <s v="I.atropurpurea"/>
    <x v="0"/>
    <d v="2023-02-13T00:00:00"/>
    <n v="0"/>
    <n v="1"/>
    <x v="20"/>
    <x v="2"/>
    <s v="NET_165.3"/>
    <s v="Blue"/>
    <n v="62"/>
    <n v="54.7"/>
    <n v="1.1334552102376598"/>
    <n v="3391.4"/>
    <n v="33.914000000000001"/>
    <n v="26"/>
    <n v="14.6"/>
    <n v="7.7"/>
    <x v="20"/>
    <m/>
    <m/>
    <m/>
    <m/>
    <m/>
    <m/>
    <n v="0"/>
    <n v="0"/>
    <m/>
    <n v="0"/>
    <n v="0"/>
  </r>
  <r>
    <n v="36"/>
    <n v="20"/>
    <s v="I.atropurpurea"/>
    <x v="0"/>
    <d v="2023-02-21T00:00:00"/>
    <n v="8"/>
    <n v="9"/>
    <x v="20"/>
    <x v="3"/>
    <s v="NET_165.4"/>
    <s v="Blue"/>
    <n v="26.7"/>
    <n v="15.8"/>
    <n v="1.6898734177215189"/>
    <n v="421.86"/>
    <n v="4.2186000000000003"/>
    <s v="NA"/>
    <s v="NA"/>
    <s v="NA"/>
    <x v="20"/>
    <m/>
    <m/>
    <m/>
    <m/>
    <m/>
    <m/>
    <n v="0"/>
    <n v="0"/>
    <m/>
    <n v="0"/>
    <n v="0"/>
  </r>
  <r>
    <n v="37"/>
    <n v="39"/>
    <s v="I.atropurpurea"/>
    <x v="0"/>
    <d v="2023-03-05T00:00:00"/>
    <n v="20"/>
    <n v="21"/>
    <x v="21"/>
    <x v="0"/>
    <s v="NET_174.1"/>
    <s v="Blue"/>
    <n v="55.2"/>
    <n v="58"/>
    <n v="0.9517241379310345"/>
    <n v="3201.6000000000004"/>
    <n v="32.015999999999998"/>
    <n v="24"/>
    <n v="12.7"/>
    <n v="7.9"/>
    <x v="21"/>
    <n v="3"/>
    <n v="1"/>
    <n v="2"/>
    <n v="1"/>
    <n v="0"/>
    <n v="1"/>
    <n v="1"/>
    <n v="3"/>
    <m/>
    <n v="104.1"/>
    <n v="34.699999999999996"/>
  </r>
  <r>
    <n v="38"/>
    <n v="29"/>
    <s v="I.atropurpurea"/>
    <x v="0"/>
    <d v="2023-02-26T00:00:00"/>
    <n v="13"/>
    <n v="14"/>
    <x v="22"/>
    <x v="0"/>
    <s v="NET_175.1"/>
    <s v="Blue"/>
    <n v="77.8"/>
    <n v="67.099999999999994"/>
    <n v="1.1594634873323399"/>
    <n v="5220.3799999999992"/>
    <n v="52.203799999999987"/>
    <n v="33.1"/>
    <n v="14.1"/>
    <n v="8.8000000000000007"/>
    <x v="22"/>
    <n v="4"/>
    <n v="3"/>
    <n v="1"/>
    <n v="1"/>
    <n v="0"/>
    <n v="1"/>
    <n v="1"/>
    <n v="5"/>
    <m/>
    <n v="220.5"/>
    <n v="44.1"/>
  </r>
  <r>
    <n v="39"/>
    <n v="30"/>
    <s v="I.atropurpurea"/>
    <x v="0"/>
    <d v="2023-02-26T00:00:00"/>
    <n v="13"/>
    <n v="14"/>
    <x v="22"/>
    <x v="1"/>
    <s v="NET_175.2"/>
    <s v="Blue"/>
    <n v="64.099999999999994"/>
    <n v="64.2"/>
    <n v="0.99844236760124594"/>
    <n v="4115.22"/>
    <n v="41.152199999999993"/>
    <n v="33.799999999999997"/>
    <n v="18.899999999999999"/>
    <n v="10.199999999999999"/>
    <x v="22"/>
    <m/>
    <m/>
    <m/>
    <m/>
    <m/>
    <m/>
    <n v="0"/>
    <n v="0"/>
    <m/>
    <n v="0"/>
    <n v="0"/>
  </r>
  <r>
    <n v="40"/>
    <n v="31"/>
    <s v="I.atropurpurea"/>
    <x v="0"/>
    <d v="2023-02-26T00:00:00"/>
    <n v="13"/>
    <n v="14"/>
    <x v="22"/>
    <x v="2"/>
    <s v="NET_175.3"/>
    <s v="Blue"/>
    <n v="74"/>
    <n v="63.4"/>
    <n v="1.1671924290220821"/>
    <n v="4691.5999999999995"/>
    <n v="46.916000000000004"/>
    <n v="37.1"/>
    <n v="14.3"/>
    <n v="8.1"/>
    <x v="22"/>
    <m/>
    <m/>
    <m/>
    <m/>
    <m/>
    <m/>
    <n v="0"/>
    <n v="0"/>
    <m/>
    <n v="0"/>
    <n v="0"/>
  </r>
  <r>
    <n v="41"/>
    <n v="37"/>
    <s v="I.atropurpurea"/>
    <x v="0"/>
    <d v="2023-03-05T00:00:00"/>
    <n v="20"/>
    <n v="21"/>
    <x v="23"/>
    <x v="0"/>
    <s v="NET_176.1"/>
    <s v="Blue"/>
    <n v="68.599999999999994"/>
    <n v="60.7"/>
    <n v="1.1301482701812189"/>
    <n v="4164.0199999999995"/>
    <n v="41.6402"/>
    <n v="29.1"/>
    <n v="16.2"/>
    <n v="8.1999999999999993"/>
    <x v="23"/>
    <n v="1"/>
    <n v="1"/>
    <n v="0"/>
    <s v="NA"/>
    <n v="0"/>
    <s v="NA"/>
    <s v="NA"/>
    <s v="NA"/>
    <m/>
    <s v="NA"/>
    <s v="NA"/>
  </r>
  <r>
    <n v="42"/>
    <n v="19"/>
    <s v="I.atropurpurea"/>
    <x v="0"/>
    <d v="2023-02-21T00:00:00"/>
    <n v="8"/>
    <n v="9"/>
    <x v="24"/>
    <x v="0"/>
    <s v="NET_234.1"/>
    <s v="Orange"/>
    <n v="77.8"/>
    <n v="63.7"/>
    <n v="1.2213500784929356"/>
    <n v="4955.8599999999997"/>
    <n v="49.558599999999998"/>
    <s v="NA"/>
    <s v="NA"/>
    <s v="NA"/>
    <x v="24"/>
    <n v="2"/>
    <n v="1"/>
    <n v="1"/>
    <n v="0"/>
    <n v="0"/>
    <n v="0"/>
    <n v="0"/>
    <n v="0"/>
    <m/>
    <n v="0"/>
    <n v="0"/>
  </r>
  <r>
    <n v="43"/>
    <n v="41"/>
    <s v="I.atropurpurea"/>
    <x v="0"/>
    <d v="2023-03-05T00:00:00"/>
    <n v="20"/>
    <n v="21"/>
    <x v="25"/>
    <x v="0"/>
    <s v="NET_902.1"/>
    <s v="Orange"/>
    <n v="77.2"/>
    <n v="63.9"/>
    <n v="1.2081377151799688"/>
    <n v="4933.08"/>
    <n v="49.330800000000004"/>
    <n v="32.200000000000003"/>
    <n v="13.9"/>
    <n v="9"/>
    <x v="25"/>
    <n v="8"/>
    <n v="1"/>
    <n v="7"/>
    <n v="1"/>
    <s v="NA"/>
    <s v="NA"/>
    <n v="1"/>
    <n v="45"/>
    <m/>
    <n v="2128.5"/>
    <n v="47.3"/>
  </r>
  <r>
    <n v="44"/>
    <n v="8"/>
    <s v="I.atropurpurea"/>
    <x v="0"/>
    <d v="2023-02-21T00:00:00"/>
    <n v="8"/>
    <n v="9"/>
    <x v="26"/>
    <x v="0"/>
    <s v="NET_907.1"/>
    <s v="Green"/>
    <n v="74.540000000000006"/>
    <n v="66.2"/>
    <n v="1.1259818731117825"/>
    <n v="4934.5480000000007"/>
    <n v="49.345480000000002"/>
    <n v="28.2"/>
    <n v="16.2"/>
    <n v="7.2"/>
    <x v="26"/>
    <n v="4"/>
    <n v="1"/>
    <n v="3"/>
    <n v="1"/>
    <n v="0"/>
    <n v="1"/>
    <n v="1"/>
    <n v="7"/>
    <m/>
    <n v="280.2"/>
    <n v="40.028571428571425"/>
  </r>
  <r>
    <n v="45"/>
    <n v="6"/>
    <s v="I.atropurpurea"/>
    <x v="0"/>
    <d v="2023-02-21T00:00:00"/>
    <n v="8"/>
    <n v="9"/>
    <x v="27"/>
    <x v="0"/>
    <s v="NET_908.1"/>
    <s v="Red"/>
    <n v="72.8"/>
    <n v="61.3"/>
    <n v="1.1876019575856445"/>
    <n v="4462.6399999999994"/>
    <n v="44.626399999999997"/>
    <n v="31.1"/>
    <n v="19.3"/>
    <n v="5.9"/>
    <x v="27"/>
    <n v="4"/>
    <n v="2"/>
    <n v="2"/>
    <s v="NA"/>
    <s v="NA"/>
    <s v="NA"/>
    <s v="NA"/>
    <s v="NA"/>
    <m/>
    <s v="NA"/>
    <s v="NA"/>
  </r>
  <r>
    <n v="46"/>
    <n v="7"/>
    <s v="I.atropurpurea"/>
    <x v="0"/>
    <d v="2023-02-21T00:00:00"/>
    <n v="8"/>
    <n v="9"/>
    <x v="27"/>
    <x v="1"/>
    <s v="NET_908.2"/>
    <s v="Red"/>
    <n v="63.6"/>
    <n v="67"/>
    <n v="0.94925373134328361"/>
    <n v="4261.2"/>
    <n v="42.612000000000002"/>
    <n v="25.4"/>
    <n v="15.8"/>
    <n v="6.3"/>
    <x v="27"/>
    <m/>
    <m/>
    <m/>
    <m/>
    <m/>
    <m/>
    <s v="NA"/>
    <s v="NA"/>
    <m/>
    <s v="NA"/>
    <s v="NA"/>
  </r>
  <r>
    <n v="47"/>
    <n v="47"/>
    <s v="I.atropurpurea"/>
    <x v="0"/>
    <d v="2023-03-05T00:00:00"/>
    <n v="20"/>
    <n v="21"/>
    <x v="28"/>
    <x v="0"/>
    <s v="NET_910.1"/>
    <s v="Red"/>
    <n v="61.1"/>
    <n v="54.7"/>
    <n v="1.117001828153565"/>
    <n v="3342.17"/>
    <n v="33.421700000000008"/>
    <n v="27.4"/>
    <n v="12.8"/>
    <n v="8"/>
    <x v="28"/>
    <n v="13"/>
    <n v="4"/>
    <n v="9"/>
    <s v="NA"/>
    <s v="NA"/>
    <s v="NA"/>
    <s v="NA"/>
    <s v="NA"/>
    <m/>
    <s v="NA"/>
    <s v="NA"/>
  </r>
  <r>
    <n v="48"/>
    <n v="48"/>
    <s v="I.atropurpurea"/>
    <x v="0"/>
    <d v="2023-03-05T00:00:00"/>
    <n v="20"/>
    <n v="21"/>
    <x v="28"/>
    <x v="1"/>
    <s v="NET_910.2"/>
    <s v="Red"/>
    <n v="67.7"/>
    <n v="56.4"/>
    <n v="1.2003546099290781"/>
    <n v="3818.28"/>
    <n v="38.1828"/>
    <n v="27.1"/>
    <n v="11.8"/>
    <n v="6.7"/>
    <x v="28"/>
    <m/>
    <m/>
    <m/>
    <m/>
    <m/>
    <m/>
    <s v="NA"/>
    <s v="NA"/>
    <m/>
    <s v="NA"/>
    <s v="NA"/>
  </r>
  <r>
    <n v="49"/>
    <n v="49"/>
    <s v="I.atropurpurea"/>
    <x v="0"/>
    <d v="2023-03-05T00:00:00"/>
    <n v="20"/>
    <n v="21"/>
    <x v="28"/>
    <x v="2"/>
    <s v="NET_910.3"/>
    <s v="Red"/>
    <n v="76.8"/>
    <n v="58.6"/>
    <n v="1.310580204778157"/>
    <n v="4500.4799999999996"/>
    <n v="45.004800000000003"/>
    <n v="28.5"/>
    <n v="9.3000000000000007"/>
    <n v="8"/>
    <x v="28"/>
    <m/>
    <m/>
    <m/>
    <m/>
    <m/>
    <m/>
    <s v="NA"/>
    <s v="NA"/>
    <m/>
    <s v="NA"/>
    <s v="NA"/>
  </r>
  <r>
    <n v="50"/>
    <n v="50"/>
    <s v="I.atropurpurea"/>
    <x v="0"/>
    <d v="2023-03-05T00:00:00"/>
    <n v="20"/>
    <n v="21"/>
    <x v="28"/>
    <x v="3"/>
    <s v="NET_910.4"/>
    <s v="Red"/>
    <n v="55.2"/>
    <n v="50"/>
    <n v="1.1040000000000001"/>
    <n v="2760"/>
    <n v="27.6"/>
    <s v="NA"/>
    <s v="NA"/>
    <s v="NA"/>
    <x v="28"/>
    <m/>
    <m/>
    <m/>
    <m/>
    <m/>
    <m/>
    <s v="NA"/>
    <s v="NA"/>
    <m/>
    <s v="NA"/>
    <s v="NA"/>
  </r>
  <r>
    <n v="51"/>
    <n v="33"/>
    <s v="I.atropurpurea"/>
    <x v="0"/>
    <d v="2023-02-26T00:00:00"/>
    <n v="13"/>
    <n v="14"/>
    <x v="29"/>
    <x v="0"/>
    <s v="NET_911.1"/>
    <s v="Green"/>
    <n v="75.400000000000006"/>
    <n v="66"/>
    <n v="1.1424242424242426"/>
    <n v="4976.4000000000005"/>
    <n v="49.764000000000003"/>
    <n v="29.5"/>
    <n v="14"/>
    <n v="7.8"/>
    <x v="29"/>
    <n v="3"/>
    <n v="2"/>
    <n v="1"/>
    <n v="0"/>
    <n v="0"/>
    <n v="0"/>
    <n v="0"/>
    <n v="0"/>
    <m/>
    <n v="0"/>
    <n v="0"/>
  </r>
  <r>
    <n v="52"/>
    <n v="52"/>
    <s v="I.atropurpurea"/>
    <x v="0"/>
    <d v="2023-03-12T00:00:00"/>
    <n v="27"/>
    <n v="28"/>
    <x v="29"/>
    <x v="1"/>
    <s v="NET_911.2"/>
    <s v="Green"/>
    <n v="67.7"/>
    <n v="63.6"/>
    <n v="1.0644654088050314"/>
    <n v="4305.72"/>
    <n v="43.057200000000002"/>
    <n v="26.8"/>
    <n v="12"/>
    <n v="8"/>
    <x v="29"/>
    <m/>
    <m/>
    <m/>
    <m/>
    <m/>
    <m/>
    <n v="0"/>
    <n v="0"/>
    <m/>
    <n v="0"/>
    <n v="0"/>
  </r>
  <r>
    <n v="53"/>
    <n v="7"/>
    <s v="I.atropurpurea"/>
    <x v="1"/>
    <d v="2023-02-23T00:00:00"/>
    <n v="9"/>
    <n v="10"/>
    <x v="30"/>
    <x v="0"/>
    <s v="KUR_135.1"/>
    <s v="Yellow"/>
    <n v="64.099999999999994"/>
    <n v="58.3"/>
    <n v="1.0994854202401372"/>
    <n v="3737.0299999999993"/>
    <n v="37.370299999999993"/>
    <n v="25.7"/>
    <n v="12.2"/>
    <n v="9.6"/>
    <x v="30"/>
    <n v="2"/>
    <n v="1"/>
    <n v="1"/>
    <n v="1"/>
    <n v="0"/>
    <n v="1"/>
    <n v="1"/>
    <n v="0"/>
    <m/>
    <n v="0"/>
    <n v="0"/>
  </r>
  <r>
    <n v="54"/>
    <n v="42"/>
    <s v="I.atropurpurea"/>
    <x v="1"/>
    <d v="2023-03-01T00:00:00"/>
    <n v="15"/>
    <n v="16"/>
    <x v="31"/>
    <x v="0"/>
    <s v="KUR_136.1"/>
    <s v="Yellow"/>
    <n v="80.3"/>
    <n v="60.8"/>
    <n v="1.3207236842105263"/>
    <n v="4882.24"/>
    <n v="48.822399999999995"/>
    <n v="25"/>
    <n v="13.1"/>
    <n v="7.7"/>
    <x v="31"/>
    <n v="1"/>
    <n v="1"/>
    <n v="0"/>
    <n v="0"/>
    <n v="0"/>
    <n v="0"/>
    <n v="0"/>
    <n v="0"/>
    <m/>
    <n v="0"/>
    <n v="0"/>
  </r>
  <r>
    <n v="55"/>
    <n v="44"/>
    <s v="I.atropurpurea"/>
    <x v="1"/>
    <d v="2023-03-01T00:00:00"/>
    <n v="15"/>
    <n v="16"/>
    <x v="32"/>
    <x v="0"/>
    <s v="KUR_139.1"/>
    <s v="Yellow"/>
    <n v="65.3"/>
    <n v="58.4"/>
    <n v="1.1181506849315068"/>
    <n v="3813.5199999999995"/>
    <n v="38.135199999999998"/>
    <n v="32.1"/>
    <n v="14.4"/>
    <n v="8.1999999999999993"/>
    <x v="32"/>
    <n v="5"/>
    <n v="3"/>
    <n v="2"/>
    <n v="0"/>
    <n v="0"/>
    <n v="0"/>
    <n v="0"/>
    <n v="0"/>
    <m/>
    <n v="0"/>
    <n v="0"/>
  </r>
  <r>
    <n v="56"/>
    <n v="45"/>
    <s v="I.atropurpurea"/>
    <x v="1"/>
    <d v="2023-03-01T00:00:00"/>
    <n v="15"/>
    <n v="16"/>
    <x v="32"/>
    <x v="1"/>
    <s v="KUR_139.2"/>
    <s v="Yellow"/>
    <n v="62.8"/>
    <n v="54.2"/>
    <n v="1.158671586715867"/>
    <n v="3403.76"/>
    <n v="34.037599999999998"/>
    <m/>
    <m/>
    <m/>
    <x v="32"/>
    <m/>
    <m/>
    <m/>
    <m/>
    <m/>
    <m/>
    <n v="0"/>
    <n v="0"/>
    <m/>
    <n v="0"/>
    <n v="0"/>
  </r>
  <r>
    <n v="57"/>
    <n v="46"/>
    <s v="I.atropurpurea"/>
    <x v="1"/>
    <d v="2023-03-01T00:00:00"/>
    <n v="15"/>
    <n v="16"/>
    <x v="32"/>
    <x v="2"/>
    <s v="KUR_139.3"/>
    <s v="Yellow"/>
    <n v="64.2"/>
    <n v="57.5"/>
    <n v="1.1165217391304347"/>
    <n v="3691.5"/>
    <n v="36.914999999999999"/>
    <n v="28.9"/>
    <n v="14.7"/>
    <n v="7.4"/>
    <x v="32"/>
    <m/>
    <m/>
    <m/>
    <m/>
    <m/>
    <m/>
    <n v="0"/>
    <n v="0"/>
    <m/>
    <n v="0"/>
    <n v="0"/>
  </r>
  <r>
    <n v="58"/>
    <n v="85"/>
    <s v="I.atropurpurea"/>
    <x v="1"/>
    <d v="2023-03-08T00:00:00"/>
    <n v="22"/>
    <n v="23"/>
    <x v="33"/>
    <x v="0"/>
    <s v="KUR_140.1"/>
    <s v="Yellow"/>
    <n v="65.900000000000006"/>
    <n v="49.5"/>
    <n v="1.3313131313131314"/>
    <n v="3262.05"/>
    <n v="32.620500000000007"/>
    <n v="25.4"/>
    <n v="14.4"/>
    <n v="6"/>
    <x v="33"/>
    <n v="7"/>
    <n v="5"/>
    <n v="2"/>
    <n v="0"/>
    <n v="0"/>
    <n v="0"/>
    <n v="0"/>
    <n v="0"/>
    <m/>
    <n v="0"/>
    <n v="0"/>
  </r>
  <r>
    <n v="59"/>
    <n v="86"/>
    <s v="I.atropurpurea"/>
    <x v="1"/>
    <d v="2023-03-08T00:00:00"/>
    <n v="22"/>
    <n v="23"/>
    <x v="33"/>
    <x v="1"/>
    <s v="KUR_140.2"/>
    <s v="Yellow"/>
    <n v="48.4"/>
    <n v="61.5"/>
    <n v="0.78699186991869918"/>
    <n v="2976.6"/>
    <n v="29.766000000000002"/>
    <m/>
    <m/>
    <m/>
    <x v="33"/>
    <m/>
    <m/>
    <m/>
    <m/>
    <m/>
    <m/>
    <n v="0"/>
    <n v="0"/>
    <m/>
    <n v="0"/>
    <n v="0"/>
  </r>
  <r>
    <n v="60"/>
    <n v="87"/>
    <s v="I.atropurpurea"/>
    <x v="1"/>
    <d v="2023-03-08T00:00:00"/>
    <n v="22"/>
    <n v="23"/>
    <x v="33"/>
    <x v="2"/>
    <s v="KUR_140.3"/>
    <s v="Yellow"/>
    <n v="43.6"/>
    <n v="37.6"/>
    <n v="1.1595744680851063"/>
    <n v="1639.3600000000001"/>
    <n v="16.393600000000003"/>
    <n v="21.8"/>
    <n v="12.9"/>
    <n v="8.1"/>
    <x v="33"/>
    <m/>
    <m/>
    <m/>
    <m/>
    <m/>
    <m/>
    <n v="0"/>
    <n v="0"/>
    <m/>
    <n v="0"/>
    <n v="0"/>
  </r>
  <r>
    <n v="61"/>
    <n v="88"/>
    <s v="I.atropurpurea"/>
    <x v="1"/>
    <d v="2023-03-08T00:00:00"/>
    <n v="22"/>
    <n v="23"/>
    <x v="33"/>
    <x v="3"/>
    <s v="KUR_140.4"/>
    <s v="Yellow"/>
    <n v="47.9"/>
    <n v="42.5"/>
    <n v="1.1270588235294117"/>
    <n v="2035.75"/>
    <n v="20.357500000000002"/>
    <n v="22.2"/>
    <n v="10.8"/>
    <n v="9"/>
    <x v="33"/>
    <m/>
    <m/>
    <m/>
    <m/>
    <m/>
    <m/>
    <n v="0"/>
    <n v="0"/>
    <m/>
    <n v="0"/>
    <n v="0"/>
  </r>
  <r>
    <n v="62"/>
    <n v="103"/>
    <s v="I.atropurpurea"/>
    <x v="1"/>
    <d v="2023-03-13T00:00:00"/>
    <n v="27"/>
    <n v="28"/>
    <x v="33"/>
    <x v="4"/>
    <s v="KUR_140.5"/>
    <s v="Yellow"/>
    <n v="51.2"/>
    <n v="46.4"/>
    <n v="1.103448275862069"/>
    <n v="2375.6799999999998"/>
    <n v="23.756799999999998"/>
    <n v="23.3"/>
    <n v="12"/>
    <n v="7.9"/>
    <x v="33"/>
    <m/>
    <m/>
    <m/>
    <m/>
    <m/>
    <m/>
    <n v="0"/>
    <n v="0"/>
    <m/>
    <n v="0"/>
    <n v="0"/>
  </r>
  <r>
    <n v="63"/>
    <n v="25"/>
    <s v="I.atropurpurea"/>
    <x v="1"/>
    <d v="2023-02-23T00:00:00"/>
    <n v="9"/>
    <n v="10"/>
    <x v="34"/>
    <x v="0"/>
    <s v="KUR_145.1"/>
    <s v="Red"/>
    <n v="62.4"/>
    <n v="57.1"/>
    <n v="1.0928196147110332"/>
    <n v="3563.04"/>
    <n v="35.630400000000002"/>
    <n v="26.2"/>
    <n v="11.2"/>
    <n v="9.3000000000000007"/>
    <x v="34"/>
    <n v="2"/>
    <n v="1"/>
    <n v="1"/>
    <n v="0"/>
    <n v="0"/>
    <n v="0"/>
    <n v="0"/>
    <n v="0"/>
    <m/>
    <n v="0"/>
    <n v="0"/>
  </r>
  <r>
    <n v="64"/>
    <n v="27"/>
    <s v="I.atropurpurea"/>
    <x v="1"/>
    <d v="2023-02-23T00:00:00"/>
    <n v="9"/>
    <n v="10"/>
    <x v="35"/>
    <x v="0"/>
    <s v="KUR_147.1"/>
    <s v="Red"/>
    <n v="78.3"/>
    <n v="67.400000000000006"/>
    <n v="1.161721068249258"/>
    <n v="5277.42"/>
    <n v="52.7742"/>
    <n v="25.6"/>
    <n v="13.9"/>
    <n v="6.3"/>
    <x v="35"/>
    <n v="2"/>
    <n v="2"/>
    <n v="0"/>
    <n v="0"/>
    <n v="0"/>
    <n v="0"/>
    <n v="0"/>
    <n v="0"/>
    <m/>
    <n v="0"/>
    <n v="0"/>
  </r>
  <r>
    <n v="65"/>
    <n v="28"/>
    <s v="I.atropurpurea"/>
    <x v="1"/>
    <d v="2023-02-23T00:00:00"/>
    <n v="9"/>
    <n v="10"/>
    <x v="35"/>
    <x v="1"/>
    <s v="KUR_147.2"/>
    <s v="Red"/>
    <n v="72.7"/>
    <n v="65.3"/>
    <n v="1.1133231240428791"/>
    <n v="4747.3100000000004"/>
    <n v="47.473099999999995"/>
    <n v="29.2"/>
    <n v="13.1"/>
    <n v="9.9"/>
    <x v="35"/>
    <m/>
    <m/>
    <m/>
    <m/>
    <m/>
    <m/>
    <n v="0"/>
    <n v="0"/>
    <m/>
    <n v="0"/>
    <n v="0"/>
  </r>
  <r>
    <n v="66"/>
    <n v="15"/>
    <s v="I.atropurpurea"/>
    <x v="1"/>
    <d v="2023-02-23T00:00:00"/>
    <n v="9"/>
    <n v="10"/>
    <x v="36"/>
    <x v="0"/>
    <s v="KUR_155.1"/>
    <s v="Blue"/>
    <n v="61.8"/>
    <n v="53.9"/>
    <n v="1.1465677179962894"/>
    <n v="3331.02"/>
    <n v="33.310199999999995"/>
    <n v="27.3"/>
    <n v="13.9"/>
    <n v="8.5"/>
    <x v="36"/>
    <n v="3"/>
    <n v="2"/>
    <n v="1"/>
    <n v="0"/>
    <n v="0"/>
    <n v="0"/>
    <n v="0"/>
    <n v="0"/>
    <m/>
    <n v="0"/>
    <n v="0"/>
  </r>
  <r>
    <n v="67"/>
    <n v="16"/>
    <s v="I.atropurpurea"/>
    <x v="1"/>
    <d v="2023-02-23T00:00:00"/>
    <n v="9"/>
    <n v="10"/>
    <x v="36"/>
    <x v="1"/>
    <s v="KUR_155.2"/>
    <s v="Blue"/>
    <n v="59.3"/>
    <n v="55.5"/>
    <n v="1.0684684684684684"/>
    <n v="3291.1499999999996"/>
    <n v="32.911499999999997"/>
    <n v="25"/>
    <n v="14.8"/>
    <n v="7.6"/>
    <x v="36"/>
    <m/>
    <m/>
    <m/>
    <m/>
    <m/>
    <m/>
    <n v="0"/>
    <n v="0"/>
    <m/>
    <n v="0"/>
    <n v="0"/>
  </r>
  <r>
    <n v="68"/>
    <n v="53"/>
    <s v="I.atropurpurea"/>
    <x v="1"/>
    <d v="2023-03-01T00:00:00"/>
    <n v="15"/>
    <n v="16"/>
    <x v="37"/>
    <x v="0"/>
    <s v="KUR_159.1"/>
    <s v="Brown"/>
    <n v="49.7"/>
    <n v="48.3"/>
    <n v="1.0289855072463769"/>
    <n v="2400.5100000000002"/>
    <n v="24.005100000000002"/>
    <n v="24.5"/>
    <n v="9.1999999999999993"/>
    <n v="8.8000000000000007"/>
    <x v="37"/>
    <n v="14"/>
    <n v="9"/>
    <n v="5"/>
    <n v="0"/>
    <n v="0"/>
    <n v="0"/>
    <n v="0"/>
    <n v="0"/>
    <m/>
    <n v="0"/>
    <n v="0"/>
  </r>
  <r>
    <n v="69"/>
    <n v="76"/>
    <s v="I.atropurpurea"/>
    <x v="1"/>
    <d v="2023-03-08T00:00:00"/>
    <n v="22"/>
    <n v="23"/>
    <x v="37"/>
    <x v="1"/>
    <s v="KUR_159.2"/>
    <s v="Brown"/>
    <n v="46.3"/>
    <n v="43.5"/>
    <n v="1.0643678160919539"/>
    <n v="2014.05"/>
    <n v="20.140499999999999"/>
    <n v="21.8"/>
    <n v="11.2"/>
    <n v="8.4"/>
    <x v="37"/>
    <m/>
    <m/>
    <m/>
    <m/>
    <m/>
    <m/>
    <n v="0"/>
    <n v="0"/>
    <m/>
    <n v="0"/>
    <n v="0"/>
  </r>
  <r>
    <n v="70"/>
    <n v="77"/>
    <s v="I.atropurpurea"/>
    <x v="1"/>
    <d v="2023-03-08T00:00:00"/>
    <n v="22"/>
    <n v="23"/>
    <x v="37"/>
    <x v="2"/>
    <s v="KUR_159.3"/>
    <s v="Brown"/>
    <n v="42"/>
    <n v="41.9"/>
    <n v="1.0023866348448687"/>
    <n v="1759.8"/>
    <n v="17.597999999999999"/>
    <n v="21.3"/>
    <n v="10.7"/>
    <n v="7.1"/>
    <x v="37"/>
    <m/>
    <m/>
    <m/>
    <m/>
    <m/>
    <m/>
    <n v="0"/>
    <n v="0"/>
    <m/>
    <n v="0"/>
    <n v="0"/>
  </r>
  <r>
    <n v="71"/>
    <n v="78"/>
    <s v="I.atropurpurea"/>
    <x v="1"/>
    <d v="2023-03-08T00:00:00"/>
    <n v="22"/>
    <n v="23"/>
    <x v="37"/>
    <x v="3"/>
    <s v="KUR_159.4"/>
    <s v="Brown"/>
    <n v="44.1"/>
    <n v="41.4"/>
    <n v="1.0652173913043479"/>
    <n v="1825.74"/>
    <n v="18.257400000000001"/>
    <n v="21.6"/>
    <n v="10.4"/>
    <n v="7.1"/>
    <x v="37"/>
    <m/>
    <m/>
    <m/>
    <m/>
    <m/>
    <m/>
    <s v="NA"/>
    <s v="NA"/>
    <m/>
    <s v="NA"/>
    <s v="NA"/>
  </r>
  <r>
    <n v="72"/>
    <n v="79"/>
    <s v="I.atropurpurea"/>
    <x v="1"/>
    <d v="2023-03-08T00:00:00"/>
    <n v="22"/>
    <n v="23"/>
    <x v="37"/>
    <x v="4"/>
    <s v="KUR_159.5"/>
    <s v="Brown"/>
    <n v="51.4"/>
    <n v="46.3"/>
    <n v="1.1101511879049677"/>
    <n v="2379.8199999999997"/>
    <n v="23.798199999999998"/>
    <n v="22"/>
    <n v="12.2"/>
    <n v="7.7"/>
    <x v="37"/>
    <m/>
    <m/>
    <m/>
    <m/>
    <m/>
    <m/>
    <n v="0"/>
    <n v="0"/>
    <m/>
    <n v="0"/>
    <n v="0"/>
  </r>
  <r>
    <n v="73"/>
    <n v="80"/>
    <s v="I.atropurpurea"/>
    <x v="1"/>
    <d v="2023-03-08T00:00:00"/>
    <n v="22"/>
    <n v="23"/>
    <x v="37"/>
    <x v="5"/>
    <s v="KUR_159.6"/>
    <s v="Brown"/>
    <n v="44.1"/>
    <n v="42.4"/>
    <n v="1.0400943396226416"/>
    <n v="1869.84"/>
    <n v="18.698400000000003"/>
    <m/>
    <m/>
    <m/>
    <x v="37"/>
    <m/>
    <m/>
    <m/>
    <m/>
    <m/>
    <m/>
    <n v="0"/>
    <n v="0"/>
    <m/>
    <n v="0"/>
    <n v="0"/>
  </r>
  <r>
    <n v="74"/>
    <n v="81"/>
    <s v="I.atropurpurea"/>
    <x v="1"/>
    <d v="2023-03-08T00:00:00"/>
    <n v="22"/>
    <n v="23"/>
    <x v="37"/>
    <x v="6"/>
    <s v="KUR_159.7"/>
    <s v="Brown"/>
    <n v="39.700000000000003"/>
    <n v="37.700000000000003"/>
    <n v="1.0530503978779842"/>
    <n v="1496.6900000000003"/>
    <n v="14.966900000000003"/>
    <n v="19"/>
    <n v="11.2"/>
    <n v="5.7"/>
    <x v="37"/>
    <m/>
    <m/>
    <m/>
    <m/>
    <m/>
    <m/>
    <n v="0"/>
    <n v="0"/>
    <m/>
    <n v="0"/>
    <n v="0"/>
  </r>
  <r>
    <n v="75"/>
    <n v="82"/>
    <s v="I.atropurpurea"/>
    <x v="1"/>
    <d v="2023-03-08T00:00:00"/>
    <n v="22"/>
    <n v="23"/>
    <x v="37"/>
    <x v="7"/>
    <s v="KUR_159.8"/>
    <s v="Brown"/>
    <n v="45"/>
    <n v="41.7"/>
    <n v="1.079136690647482"/>
    <n v="1876.5000000000002"/>
    <n v="18.765000000000001"/>
    <m/>
    <m/>
    <m/>
    <x v="37"/>
    <m/>
    <m/>
    <m/>
    <m/>
    <m/>
    <m/>
    <n v="0"/>
    <n v="0"/>
    <m/>
    <n v="0"/>
    <n v="0"/>
  </r>
  <r>
    <n v="76"/>
    <n v="83"/>
    <s v="I.atropurpurea"/>
    <x v="1"/>
    <d v="2023-03-08T00:00:00"/>
    <n v="22"/>
    <n v="23"/>
    <x v="37"/>
    <x v="8"/>
    <s v="KUR_159.9"/>
    <s v="Brown"/>
    <n v="45"/>
    <n v="43.2"/>
    <n v="1.0416666666666665"/>
    <n v="1944.0000000000002"/>
    <n v="19.440000000000001"/>
    <m/>
    <m/>
    <m/>
    <x v="37"/>
    <m/>
    <m/>
    <m/>
    <m/>
    <m/>
    <m/>
    <n v="0"/>
    <n v="0"/>
    <m/>
    <n v="0"/>
    <n v="0"/>
  </r>
  <r>
    <n v="77"/>
    <n v="68"/>
    <s v="I.atropurpurea"/>
    <x v="1"/>
    <d v="2023-03-08T00:00:00"/>
    <n v="22"/>
    <n v="23"/>
    <x v="19"/>
    <x v="0"/>
    <s v="KUR_162.1"/>
    <s v="Green"/>
    <n v="63.9"/>
    <n v="56"/>
    <n v="1.1410714285714285"/>
    <n v="3578.4"/>
    <n v="35.783999999999999"/>
    <n v="25.9"/>
    <n v="12.6"/>
    <n v="7.5"/>
    <x v="19"/>
    <n v="2"/>
    <n v="2"/>
    <n v="0"/>
    <s v="NA"/>
    <n v="0"/>
    <s v="NA"/>
    <n v="0"/>
    <n v="0"/>
    <m/>
    <n v="0"/>
    <n v="0"/>
  </r>
  <r>
    <n v="78"/>
    <n v="69"/>
    <s v="I.atropurpurea"/>
    <x v="1"/>
    <d v="2023-03-08T00:00:00"/>
    <n v="22"/>
    <n v="23"/>
    <x v="19"/>
    <x v="1"/>
    <s v="KUR_162.2"/>
    <s v="Green"/>
    <n v="66.2"/>
    <n v="61.7"/>
    <n v="1.072933549432739"/>
    <n v="4084.5400000000004"/>
    <n v="40.845399999999998"/>
    <n v="25.3"/>
    <n v="11.1"/>
    <n v="5.9"/>
    <x v="19"/>
    <m/>
    <m/>
    <m/>
    <m/>
    <m/>
    <m/>
    <s v="NA"/>
    <s v="NA"/>
    <m/>
    <s v="NA"/>
    <s v="NA"/>
  </r>
  <r>
    <n v="79"/>
    <n v="52"/>
    <s v="I.atropurpurea"/>
    <x v="1"/>
    <d v="2023-03-01T00:00:00"/>
    <n v="15"/>
    <n v="16"/>
    <x v="38"/>
    <x v="0"/>
    <s v="KUR_163.1"/>
    <s v="Green"/>
    <n v="59.7"/>
    <n v="56.3"/>
    <n v="1.0603907637655419"/>
    <n v="3361.11"/>
    <n v="33.6111"/>
    <n v="28.5"/>
    <n v="14"/>
    <n v="6.7"/>
    <x v="38"/>
    <n v="1"/>
    <n v="1"/>
    <n v="0"/>
    <n v="0"/>
    <n v="0"/>
    <n v="0"/>
    <n v="0"/>
    <n v="0"/>
    <m/>
    <n v="0"/>
    <n v="0"/>
  </r>
  <r>
    <n v="80"/>
    <n v="60"/>
    <s v="I.atropurpurea"/>
    <x v="1"/>
    <d v="2023-03-01T00:00:00"/>
    <n v="15"/>
    <n v="16"/>
    <x v="20"/>
    <x v="0"/>
    <s v="KUR_165.1"/>
    <s v="Red"/>
    <n v="64.8"/>
    <n v="57.4"/>
    <n v="1.1289198606271778"/>
    <n v="3719.5199999999995"/>
    <n v="37.1952"/>
    <n v="28"/>
    <n v="9.8000000000000007"/>
    <n v="9.8000000000000007"/>
    <x v="20"/>
    <n v="1"/>
    <n v="1"/>
    <n v="0"/>
    <n v="0"/>
    <n v="0"/>
    <n v="0"/>
    <n v="0"/>
    <n v="0"/>
    <m/>
    <n v="0"/>
    <n v="0"/>
  </r>
  <r>
    <n v="81"/>
    <n v="54"/>
    <s v="I.atropurpurea"/>
    <x v="1"/>
    <d v="2023-03-01T00:00:00"/>
    <n v="15"/>
    <n v="16"/>
    <x v="39"/>
    <x v="0"/>
    <s v="KUR_169.1"/>
    <s v="Brown"/>
    <n v="66.2"/>
    <n v="54"/>
    <n v="1.2259259259259261"/>
    <n v="3574.8"/>
    <n v="35.748000000000005"/>
    <n v="29.3"/>
    <n v="11.5"/>
    <n v="9.9"/>
    <x v="39"/>
    <n v="3"/>
    <n v="1"/>
    <n v="2"/>
    <n v="0"/>
    <n v="0"/>
    <n v="0"/>
    <n v="0"/>
    <n v="0"/>
    <m/>
    <n v="0"/>
    <n v="0"/>
  </r>
  <r>
    <n v="82"/>
    <n v="2"/>
    <s v="I.atropurpurea"/>
    <x v="1"/>
    <d v="2023-02-14T00:00:00"/>
    <n v="0"/>
    <n v="1"/>
    <x v="40"/>
    <x v="0"/>
    <s v="KUR_170.1"/>
    <s v="Yellow"/>
    <n v="65.5"/>
    <n v="60"/>
    <n v="1.0916666666666666"/>
    <n v="3930"/>
    <n v="39.299999999999997"/>
    <n v="31.5"/>
    <n v="12.1"/>
    <n v="8.6"/>
    <x v="40"/>
    <n v="1"/>
    <n v="1"/>
    <n v="0"/>
    <s v="NA"/>
    <n v="0"/>
    <s v="NA"/>
    <s v="NA"/>
    <s v="NA"/>
    <m/>
    <s v="NA"/>
    <s v="NA"/>
  </r>
  <r>
    <n v="83"/>
    <n v="57"/>
    <s v="I.atropurpurea"/>
    <x v="1"/>
    <d v="2023-03-01T00:00:00"/>
    <n v="15"/>
    <n v="16"/>
    <x v="41"/>
    <x v="0"/>
    <s v="KUR_172.1"/>
    <s v="Blue"/>
    <n v="92.7"/>
    <n v="71.3"/>
    <n v="1.3001402524544181"/>
    <n v="6609.51"/>
    <n v="66.095100000000002"/>
    <n v="32.6"/>
    <n v="16.100000000000001"/>
    <n v="7.9"/>
    <x v="41"/>
    <n v="1"/>
    <n v="1"/>
    <n v="0"/>
    <s v="NA"/>
    <n v="0"/>
    <s v="NA"/>
    <s v="NA"/>
    <s v="NA"/>
    <m/>
    <s v="NA"/>
    <s v="NA"/>
  </r>
  <r>
    <n v="84"/>
    <n v="64"/>
    <s v="I.atropurpurea"/>
    <x v="1"/>
    <d v="2023-03-01T00:00:00"/>
    <n v="15"/>
    <n v="16"/>
    <x v="42"/>
    <x v="0"/>
    <s v="KUR_177.1"/>
    <s v="Red"/>
    <n v="73.099999999999994"/>
    <n v="62.1"/>
    <n v="1.1771336553945249"/>
    <n v="4539.5099999999993"/>
    <n v="45.395099999999999"/>
    <n v="27.4"/>
    <n v="14.3"/>
    <n v="8.3000000000000007"/>
    <x v="42"/>
    <n v="5"/>
    <n v="2"/>
    <n v="3"/>
    <n v="0"/>
    <n v="0"/>
    <n v="0"/>
    <n v="0"/>
    <n v="0"/>
    <m/>
    <n v="0"/>
    <n v="0"/>
  </r>
  <r>
    <n v="85"/>
    <n v="65"/>
    <s v="I.atropurpurea"/>
    <x v="1"/>
    <d v="2023-03-01T00:00:00"/>
    <n v="15"/>
    <n v="16"/>
    <x v="42"/>
    <x v="1"/>
    <s v="KUR_177.2"/>
    <s v="Red"/>
    <n v="71.5"/>
    <n v="62.8"/>
    <n v="1.1385350318471339"/>
    <n v="4490.2"/>
    <n v="44.902000000000001"/>
    <n v="29.5"/>
    <n v="11.6"/>
    <n v="10.4"/>
    <x v="42"/>
    <m/>
    <m/>
    <m/>
    <m/>
    <m/>
    <m/>
    <n v="0"/>
    <n v="0"/>
    <m/>
    <n v="0"/>
    <n v="0"/>
  </r>
  <r>
    <n v="86"/>
    <n v="19"/>
    <s v="I.atropurpurea"/>
    <x v="1"/>
    <d v="2023-02-23T00:00:00"/>
    <n v="9"/>
    <n v="10"/>
    <x v="43"/>
    <x v="0"/>
    <s v="KUR_179.1"/>
    <s v="Blue"/>
    <n v="61.1"/>
    <n v="53.6"/>
    <n v="1.1399253731343284"/>
    <n v="3274.96"/>
    <n v="32.749600000000001"/>
    <n v="24.4"/>
    <n v="11.6"/>
    <n v="9.1999999999999993"/>
    <x v="43"/>
    <n v="6"/>
    <n v="2"/>
    <n v="4"/>
    <n v="0"/>
    <n v="0"/>
    <n v="0"/>
    <n v="0"/>
    <n v="0"/>
    <m/>
    <n v="0"/>
    <n v="0"/>
  </r>
  <r>
    <n v="87"/>
    <n v="55"/>
    <s v="I.atropurpurea"/>
    <x v="1"/>
    <d v="2023-03-01T00:00:00"/>
    <n v="15"/>
    <n v="16"/>
    <x v="43"/>
    <x v="1"/>
    <s v="KUR_179.2"/>
    <s v="Blue"/>
    <n v="65.7"/>
    <n v="58.5"/>
    <n v="1.1230769230769231"/>
    <n v="3843.4500000000003"/>
    <n v="38.4345"/>
    <m/>
    <m/>
    <m/>
    <x v="43"/>
    <m/>
    <m/>
    <m/>
    <m/>
    <m/>
    <m/>
    <n v="0"/>
    <n v="0"/>
    <m/>
    <n v="0"/>
    <n v="0"/>
  </r>
  <r>
    <n v="88"/>
    <n v="1"/>
    <s v="I.atropurpurea"/>
    <x v="1"/>
    <d v="2023-02-14T00:00:00"/>
    <n v="0"/>
    <n v="1"/>
    <x v="44"/>
    <x v="0"/>
    <s v="KUR_183.1"/>
    <s v="Blue"/>
    <n v="63.1"/>
    <n v="58.1"/>
    <n v="1.0860585197934596"/>
    <n v="3666.11"/>
    <n v="36.661100000000005"/>
    <n v="26.9"/>
    <n v="11.8"/>
    <n v="7.6"/>
    <x v="44"/>
    <n v="4"/>
    <n v="2"/>
    <n v="2"/>
    <s v="NA"/>
    <n v="0"/>
    <s v="NA"/>
    <n v="0"/>
    <n v="0"/>
    <m/>
    <n v="0"/>
    <n v="0"/>
  </r>
  <r>
    <n v="89"/>
    <n v="112"/>
    <s v="I.atropurpurea"/>
    <x v="1"/>
    <d v="2023-03-13T00:00:00"/>
    <n v="27"/>
    <n v="28"/>
    <x v="44"/>
    <x v="1"/>
    <s v="KUR_183.2"/>
    <s v="Blue"/>
    <n v="62.6"/>
    <n v="53.3"/>
    <n v="1.1744840525328331"/>
    <n v="3336.58"/>
    <n v="33.3658"/>
    <n v="28"/>
    <n v="11.3"/>
    <n v="8.9"/>
    <x v="44"/>
    <m/>
    <m/>
    <m/>
    <m/>
    <m/>
    <m/>
    <s v="NA"/>
    <s v="NA"/>
    <m/>
    <s v="NA"/>
    <s v="NA"/>
  </r>
  <r>
    <n v="90"/>
    <n v="3"/>
    <s v="I.atropurpurea"/>
    <x v="1"/>
    <d v="2023-02-14T00:00:00"/>
    <n v="0"/>
    <n v="1"/>
    <x v="45"/>
    <x v="0"/>
    <s v="KUR_184.1"/>
    <s v="Red"/>
    <n v="85.35"/>
    <n v="65.900000000000006"/>
    <n v="1.2951441578148708"/>
    <n v="5624.5650000000005"/>
    <n v="56.245650000000005"/>
    <n v="25.1"/>
    <n v="9.6"/>
    <n v="8.6"/>
    <x v="45"/>
    <n v="14"/>
    <n v="6"/>
    <n v="8"/>
    <n v="0"/>
    <n v="0"/>
    <n v="0"/>
    <n v="0"/>
    <n v="0"/>
    <m/>
    <n v="0"/>
    <n v="0"/>
  </r>
  <r>
    <n v="91"/>
    <n v="4"/>
    <s v="I.atropurpurea"/>
    <x v="1"/>
    <d v="2023-02-14T00:00:00"/>
    <n v="0"/>
    <n v="1"/>
    <x v="45"/>
    <x v="1"/>
    <s v="KUR_184.2"/>
    <s v="Red"/>
    <n v="57.7"/>
    <n v="67.8"/>
    <n v="0.85103244837758119"/>
    <n v="3912.06"/>
    <n v="39.120599999999996"/>
    <n v="23.9"/>
    <n v="10"/>
    <n v="3.5"/>
    <x v="45"/>
    <m/>
    <m/>
    <m/>
    <m/>
    <m/>
    <m/>
    <n v="0"/>
    <n v="0"/>
    <m/>
    <n v="0"/>
    <n v="0"/>
  </r>
  <r>
    <n v="92"/>
    <n v="61"/>
    <s v="I.atropurpurea"/>
    <x v="1"/>
    <d v="2023-03-01T00:00:00"/>
    <n v="15"/>
    <n v="16"/>
    <x v="45"/>
    <x v="2"/>
    <s v="KUR_184.3"/>
    <s v="Red"/>
    <n v="64.3"/>
    <n v="58.2"/>
    <n v="1.1048109965635737"/>
    <n v="3742.26"/>
    <n v="37.422600000000003"/>
    <n v="23.7"/>
    <n v="10.4"/>
    <n v="7.3"/>
    <x v="45"/>
    <m/>
    <m/>
    <m/>
    <m/>
    <m/>
    <m/>
    <n v="0"/>
    <n v="0"/>
    <m/>
    <n v="0"/>
    <n v="0"/>
  </r>
  <r>
    <n v="93"/>
    <n v="62"/>
    <s v="I.atropurpurea"/>
    <x v="1"/>
    <d v="2023-03-01T00:00:00"/>
    <n v="15"/>
    <n v="16"/>
    <x v="45"/>
    <x v="3"/>
    <s v="KUR_184.4"/>
    <s v="Red"/>
    <n v="56.6"/>
    <n v="57.6"/>
    <n v="0.98263888888888884"/>
    <n v="3260.1600000000003"/>
    <n v="32.601599999999998"/>
    <m/>
    <m/>
    <m/>
    <x v="45"/>
    <m/>
    <m/>
    <m/>
    <m/>
    <m/>
    <m/>
    <n v="0"/>
    <n v="0"/>
    <m/>
    <n v="0"/>
    <n v="0"/>
  </r>
  <r>
    <n v="94"/>
    <n v="63"/>
    <s v="I.atropurpurea"/>
    <x v="1"/>
    <d v="2023-03-01T00:00:00"/>
    <n v="15"/>
    <n v="16"/>
    <x v="45"/>
    <x v="4"/>
    <s v="KUR_184.5"/>
    <s v="Red"/>
    <n v="66.099999999999994"/>
    <n v="58.2"/>
    <n v="1.13573883161512"/>
    <n v="3847.02"/>
    <n v="38.470199999999998"/>
    <m/>
    <m/>
    <m/>
    <x v="45"/>
    <m/>
    <m/>
    <m/>
    <m/>
    <m/>
    <m/>
    <n v="0"/>
    <n v="0"/>
    <m/>
    <n v="0"/>
    <n v="0"/>
  </r>
  <r>
    <n v="95"/>
    <n v="101"/>
    <s v="I.atropurpurea"/>
    <x v="1"/>
    <d v="2023-03-08T00:00:00"/>
    <n v="22"/>
    <n v="23"/>
    <x v="45"/>
    <x v="5"/>
    <s v="KUR_184.6"/>
    <s v="Red"/>
    <n v="52.2"/>
    <n v="49.9"/>
    <n v="1.0460921843687376"/>
    <n v="2604.7800000000002"/>
    <n v="26.047800000000006"/>
    <n v="23.1"/>
    <n v="10"/>
    <n v="6"/>
    <x v="45"/>
    <m/>
    <m/>
    <m/>
    <m/>
    <m/>
    <m/>
    <n v="0"/>
    <n v="0"/>
    <m/>
    <n v="0"/>
    <n v="0"/>
  </r>
  <r>
    <n v="96"/>
    <n v="5"/>
    <s v="I.atropurpurea"/>
    <x v="1"/>
    <d v="2023-02-14T00:00:00"/>
    <n v="0"/>
    <n v="1"/>
    <x v="46"/>
    <x v="0"/>
    <s v="KUR_185.1"/>
    <s v="Red"/>
    <n v="59.2"/>
    <n v="54.5"/>
    <n v="1.0862385321100918"/>
    <n v="3226.4"/>
    <n v="32.264000000000003"/>
    <n v="25.1"/>
    <n v="15.7"/>
    <n v="8.9"/>
    <x v="46"/>
    <n v="2"/>
    <n v="1"/>
    <n v="1"/>
    <n v="0"/>
    <n v="1"/>
    <n v="1"/>
    <n v="0"/>
    <n v="0"/>
    <m/>
    <n v="0"/>
    <n v="0"/>
  </r>
  <r>
    <n v="97"/>
    <n v="6"/>
    <s v="I.atropurpurea"/>
    <x v="1"/>
    <d v="2023-02-23T00:00:00"/>
    <n v="9"/>
    <n v="10"/>
    <x v="47"/>
    <x v="0"/>
    <s v="KUR_186.1"/>
    <s v="Yellow"/>
    <n v="72.400000000000006"/>
    <n v="72.8"/>
    <n v="0.99450549450549464"/>
    <n v="5270.72"/>
    <n v="52.7072"/>
    <n v="28.4"/>
    <n v="15.2"/>
    <n v="9.9"/>
    <x v="47"/>
    <n v="6"/>
    <n v="1"/>
    <n v="5"/>
    <n v="0"/>
    <n v="0"/>
    <n v="0"/>
    <n v="0"/>
    <n v="0"/>
    <m/>
    <n v="0"/>
    <n v="0"/>
  </r>
  <r>
    <n v="98"/>
    <n v="8"/>
    <s v="I.atropurpurea"/>
    <x v="1"/>
    <d v="2023-02-23T00:00:00"/>
    <n v="9"/>
    <n v="10"/>
    <x v="48"/>
    <x v="0"/>
    <s v="KUR_187.1"/>
    <s v="Yellow"/>
    <n v="73.7"/>
    <n v="69"/>
    <n v="1.0681159420289856"/>
    <n v="5085.3"/>
    <n v="50.853000000000002"/>
    <n v="26.4"/>
    <n v="13.3"/>
    <n v="8.8000000000000007"/>
    <x v="48"/>
    <n v="8"/>
    <n v="4"/>
    <n v="4"/>
    <n v="0"/>
    <n v="0"/>
    <n v="0"/>
    <n v="0"/>
    <n v="0"/>
    <m/>
    <n v="0"/>
    <n v="0"/>
  </r>
  <r>
    <n v="99"/>
    <n v="9"/>
    <s v="I.atropurpurea"/>
    <x v="1"/>
    <d v="2023-02-23T00:00:00"/>
    <n v="9"/>
    <n v="10"/>
    <x v="48"/>
    <x v="1"/>
    <s v="KUR_187.2"/>
    <s v="Yellow"/>
    <n v="69"/>
    <n v="57.5"/>
    <n v="1.2"/>
    <n v="3967.5"/>
    <n v="39.675000000000004"/>
    <m/>
    <m/>
    <m/>
    <x v="48"/>
    <m/>
    <m/>
    <m/>
    <m/>
    <m/>
    <m/>
    <n v="0"/>
    <n v="0"/>
    <m/>
    <n v="0"/>
    <n v="0"/>
  </r>
  <r>
    <n v="100"/>
    <n v="10"/>
    <s v="I.atropurpurea"/>
    <x v="1"/>
    <d v="2023-02-23T00:00:00"/>
    <n v="9"/>
    <n v="10"/>
    <x v="48"/>
    <x v="2"/>
    <s v="KUR_187.3"/>
    <s v="Yellow"/>
    <n v="66.7"/>
    <n v="67.599999999999994"/>
    <n v="0.98668639053254448"/>
    <n v="4508.92"/>
    <n v="45.089199999999998"/>
    <m/>
    <m/>
    <m/>
    <x v="48"/>
    <m/>
    <m/>
    <m/>
    <m/>
    <m/>
    <m/>
    <n v="0"/>
    <n v="0"/>
    <m/>
    <n v="0"/>
    <n v="0"/>
  </r>
  <r>
    <n v="101"/>
    <n v="43"/>
    <s v="I.atropurpurea"/>
    <x v="1"/>
    <d v="2023-03-01T00:00:00"/>
    <n v="15"/>
    <n v="16"/>
    <x v="48"/>
    <x v="3"/>
    <s v="KUR_187.4"/>
    <s v="Yellow"/>
    <n v="70.5"/>
    <n v="53.7"/>
    <n v="1.3128491620111731"/>
    <n v="3785.8500000000004"/>
    <n v="37.858499999999999"/>
    <n v="30"/>
    <n v="10"/>
    <n v="9.1"/>
    <x v="48"/>
    <m/>
    <m/>
    <m/>
    <m/>
    <m/>
    <m/>
    <n v="0"/>
    <n v="0"/>
    <m/>
    <n v="0"/>
    <n v="0"/>
  </r>
  <r>
    <n v="102"/>
    <n v="11"/>
    <s v="I.atropurpurea"/>
    <x v="1"/>
    <d v="2023-02-23T00:00:00"/>
    <n v="9"/>
    <n v="10"/>
    <x v="49"/>
    <x v="0"/>
    <s v="KUR_188.1"/>
    <s v="Yellow"/>
    <n v="57.8"/>
    <n v="52"/>
    <n v="1.1115384615384616"/>
    <n v="3005.6"/>
    <n v="30.055999999999997"/>
    <n v="23.6"/>
    <n v="14.2"/>
    <n v="5.7"/>
    <x v="49"/>
    <n v="9"/>
    <n v="2"/>
    <n v="7"/>
    <n v="1"/>
    <n v="0"/>
    <n v="1"/>
    <n v="1"/>
    <n v="27"/>
    <m/>
    <n v="532"/>
    <n v="19.703703703703702"/>
  </r>
  <r>
    <n v="103"/>
    <n v="50"/>
    <s v="I.atropurpurea"/>
    <x v="1"/>
    <d v="2023-03-01T00:00:00"/>
    <n v="15"/>
    <n v="16"/>
    <x v="49"/>
    <x v="1"/>
    <s v="KUR_188.2"/>
    <s v="Yellow"/>
    <n v="67.8"/>
    <n v="68"/>
    <n v="0.99705882352941178"/>
    <n v="4610.3999999999996"/>
    <n v="46.103999999999992"/>
    <n v="29.6"/>
    <n v="14.5"/>
    <n v="6.5"/>
    <x v="49"/>
    <m/>
    <m/>
    <m/>
    <m/>
    <m/>
    <m/>
    <n v="0"/>
    <n v="0"/>
    <m/>
    <n v="0"/>
    <n v="0"/>
  </r>
  <r>
    <n v="104"/>
    <n v="12"/>
    <s v="I.atropurpurea"/>
    <x v="1"/>
    <d v="2023-02-23T00:00:00"/>
    <n v="9"/>
    <n v="10"/>
    <x v="50"/>
    <x v="0"/>
    <s v="KUR_189.1"/>
    <s v="Blue"/>
    <n v="65.8"/>
    <n v="59.3"/>
    <n v="1.1096121416526139"/>
    <n v="3901.9399999999996"/>
    <n v="39.019399999999997"/>
    <n v="23"/>
    <n v="10.1"/>
    <n v="6.9"/>
    <x v="50"/>
    <n v="5"/>
    <n v="5"/>
    <n v="0"/>
    <n v="2"/>
    <n v="0"/>
    <n v="2"/>
    <n v="0"/>
    <n v="0"/>
    <m/>
    <n v="0"/>
    <n v="0"/>
  </r>
  <r>
    <n v="105"/>
    <n v="13"/>
    <s v="I.atropurpurea"/>
    <x v="1"/>
    <d v="2023-02-23T00:00:00"/>
    <n v="9"/>
    <n v="10"/>
    <x v="50"/>
    <x v="1"/>
    <s v="KUR_189.2"/>
    <s v="Blue"/>
    <n v="62"/>
    <n v="51.6"/>
    <n v="1.2015503875968991"/>
    <n v="3199.2000000000003"/>
    <n v="31.992000000000001"/>
    <n v="22.4"/>
    <n v="11.2"/>
    <n v="6.3"/>
    <x v="50"/>
    <m/>
    <m/>
    <m/>
    <m/>
    <m/>
    <m/>
    <n v="1"/>
    <n v="6"/>
    <m/>
    <n v="147.4"/>
    <n v="24.566666666666666"/>
  </r>
  <r>
    <n v="106"/>
    <n v="14"/>
    <s v="I.atropurpurea"/>
    <x v="1"/>
    <d v="2023-02-23T00:00:00"/>
    <n v="9"/>
    <n v="10"/>
    <x v="50"/>
    <x v="2"/>
    <s v="KUR_189.3"/>
    <s v="Blue"/>
    <n v="61.2"/>
    <n v="52.8"/>
    <n v="1.1590909090909092"/>
    <n v="3231.36"/>
    <n v="32.313599999999994"/>
    <n v="23.6"/>
    <n v="11.3"/>
    <n v="8"/>
    <x v="50"/>
    <m/>
    <m/>
    <m/>
    <m/>
    <m/>
    <m/>
    <n v="1"/>
    <n v="7"/>
    <m/>
    <n v="205.3"/>
    <n v="29.328571428571429"/>
  </r>
  <r>
    <n v="107"/>
    <n v="33"/>
    <s v="I.atropurpurea"/>
    <x v="1"/>
    <d v="2023-03-01T00:00:00"/>
    <n v="15"/>
    <n v="16"/>
    <x v="50"/>
    <x v="3"/>
    <s v="KUR_189.4"/>
    <s v="Blue"/>
    <n v="54.1"/>
    <n v="51"/>
    <n v="1.0607843137254902"/>
    <n v="2759.1"/>
    <n v="27.590999999999998"/>
    <n v="23.6"/>
    <n v="14"/>
    <n v="7.2"/>
    <x v="50"/>
    <m/>
    <m/>
    <m/>
    <m/>
    <m/>
    <m/>
    <n v="0"/>
    <n v="0"/>
    <m/>
    <n v="0"/>
    <n v="0"/>
  </r>
  <r>
    <n v="108"/>
    <n v="34"/>
    <s v="I.atropurpurea"/>
    <x v="1"/>
    <d v="2023-03-01T00:00:00"/>
    <n v="15"/>
    <n v="16"/>
    <x v="50"/>
    <x v="4"/>
    <s v="KUR_189.5"/>
    <s v="Blue"/>
    <n v="57.5"/>
    <n v="47.5"/>
    <n v="1.2105263157894737"/>
    <n v="2731.25"/>
    <n v="27.3125"/>
    <m/>
    <m/>
    <m/>
    <x v="50"/>
    <m/>
    <m/>
    <m/>
    <m/>
    <m/>
    <m/>
    <n v="0"/>
    <n v="0"/>
    <m/>
    <n v="0"/>
    <n v="0"/>
  </r>
  <r>
    <n v="109"/>
    <n v="17"/>
    <s v="I.atropurpurea"/>
    <x v="1"/>
    <d v="2023-02-23T00:00:00"/>
    <n v="9"/>
    <n v="10"/>
    <x v="51"/>
    <x v="0"/>
    <s v="KUR_190.1"/>
    <s v="Blue"/>
    <n v="67.5"/>
    <n v="55.3"/>
    <n v="1.2206148282097651"/>
    <n v="3732.75"/>
    <n v="37.327499999999993"/>
    <n v="27.2"/>
    <n v="9.8000000000000007"/>
    <n v="7.7"/>
    <x v="51"/>
    <n v="4"/>
    <n v="3"/>
    <n v="1"/>
    <n v="1"/>
    <n v="0"/>
    <n v="1"/>
    <n v="0"/>
    <n v="0"/>
    <m/>
    <n v="0"/>
    <n v="0"/>
  </r>
  <r>
    <n v="110"/>
    <n v="18"/>
    <s v="I.atropurpurea"/>
    <x v="1"/>
    <d v="2023-02-23T00:00:00"/>
    <n v="9"/>
    <n v="10"/>
    <x v="51"/>
    <x v="1"/>
    <s v="KUR_190.2"/>
    <s v="Blue"/>
    <n v="62"/>
    <n v="50.6"/>
    <n v="1.2252964426877471"/>
    <n v="3137.2000000000003"/>
    <n v="31.372000000000003"/>
    <m/>
    <m/>
    <m/>
    <x v="51"/>
    <m/>
    <m/>
    <m/>
    <m/>
    <m/>
    <m/>
    <n v="1"/>
    <n v="34"/>
    <m/>
    <n v="866.7"/>
    <n v="25.491176470588236"/>
  </r>
  <r>
    <n v="111"/>
    <n v="56"/>
    <s v="I.atropurpurea"/>
    <x v="1"/>
    <d v="2023-03-01T00:00:00"/>
    <n v="15"/>
    <n v="16"/>
    <x v="51"/>
    <x v="2"/>
    <s v="KUR_190.3"/>
    <s v="Blue"/>
    <n v="62.6"/>
    <n v="55.3"/>
    <n v="1.1320072332730562"/>
    <n v="3461.7799999999997"/>
    <n v="34.617799999999995"/>
    <n v="27.2"/>
    <n v="9.3000000000000007"/>
    <n v="7.6"/>
    <x v="51"/>
    <m/>
    <m/>
    <m/>
    <m/>
    <m/>
    <m/>
    <n v="0"/>
    <n v="0"/>
    <m/>
    <n v="0"/>
    <n v="0"/>
  </r>
  <r>
    <n v="112"/>
    <n v="20"/>
    <s v="I.atropurpurea"/>
    <x v="1"/>
    <d v="2023-02-23T00:00:00"/>
    <n v="9"/>
    <n v="10"/>
    <x v="52"/>
    <x v="0"/>
    <s v="KUR_191.1"/>
    <s v="Red"/>
    <n v="55.9"/>
    <n v="59.3"/>
    <n v="0.94266441821247893"/>
    <n v="3314.87"/>
    <n v="33.148699999999998"/>
    <n v="25.6"/>
    <n v="10.199999999999999"/>
    <n v="6.9"/>
    <x v="52"/>
    <n v="6"/>
    <n v="5"/>
    <n v="1"/>
    <n v="1"/>
    <n v="0"/>
    <n v="1"/>
    <n v="0"/>
    <n v="0"/>
    <m/>
    <n v="0"/>
    <n v="0"/>
  </r>
  <r>
    <n v="113"/>
    <n v="21"/>
    <s v="I.atropurpurea"/>
    <x v="1"/>
    <d v="2023-02-23T00:00:00"/>
    <n v="9"/>
    <n v="10"/>
    <x v="52"/>
    <x v="1"/>
    <s v="KUR_191.2"/>
    <s v="Red"/>
    <n v="56.8"/>
    <n v="62.3"/>
    <n v="0.9117174959871589"/>
    <n v="3538.64"/>
    <n v="35.386399999999995"/>
    <n v="26.4"/>
    <n v="8.8000000000000007"/>
    <n v="7"/>
    <x v="52"/>
    <m/>
    <m/>
    <m/>
    <m/>
    <m/>
    <m/>
    <n v="0"/>
    <n v="0"/>
    <m/>
    <n v="0"/>
    <n v="0"/>
  </r>
  <r>
    <n v="114"/>
    <n v="22"/>
    <s v="I.atropurpurea"/>
    <x v="1"/>
    <d v="2023-02-23T00:00:00"/>
    <n v="9"/>
    <n v="10"/>
    <x v="52"/>
    <x v="2"/>
    <s v="KUR_191.3"/>
    <s v="Red"/>
    <n v="69.099999999999994"/>
    <n v="56.7"/>
    <n v="1.2186948853615518"/>
    <n v="3917.97"/>
    <n v="39.179699999999997"/>
    <n v="29.9"/>
    <n v="9.3000000000000007"/>
    <n v="8.9"/>
    <x v="52"/>
    <m/>
    <m/>
    <m/>
    <m/>
    <m/>
    <m/>
    <n v="0"/>
    <n v="0"/>
    <m/>
    <n v="0"/>
    <n v="0"/>
  </r>
  <r>
    <n v="115"/>
    <n v="23"/>
    <s v="I.atropurpurea"/>
    <x v="1"/>
    <d v="2023-02-23T00:00:00"/>
    <n v="9"/>
    <n v="10"/>
    <x v="52"/>
    <x v="3"/>
    <s v="KUR_191.4"/>
    <s v="Red"/>
    <n v="60.9"/>
    <n v="58.2"/>
    <n v="1.0463917525773194"/>
    <n v="3544.38"/>
    <n v="35.443800000000003"/>
    <m/>
    <m/>
    <m/>
    <x v="52"/>
    <m/>
    <m/>
    <m/>
    <m/>
    <m/>
    <m/>
    <n v="0"/>
    <n v="0"/>
    <m/>
    <n v="0"/>
    <n v="0"/>
  </r>
  <r>
    <n v="116"/>
    <n v="24"/>
    <s v="I.atropurpurea"/>
    <x v="1"/>
    <d v="2023-02-23T00:00:00"/>
    <n v="9"/>
    <n v="10"/>
    <x v="52"/>
    <x v="4"/>
    <s v="KUR_191.5"/>
    <s v="Red"/>
    <n v="60.5"/>
    <n v="54.6"/>
    <n v="1.1080586080586081"/>
    <n v="3303.3"/>
    <n v="33.033000000000001"/>
    <m/>
    <m/>
    <m/>
    <x v="52"/>
    <m/>
    <m/>
    <m/>
    <m/>
    <m/>
    <m/>
    <n v="1"/>
    <n v="11"/>
    <m/>
    <n v="318.2"/>
    <n v="28.927272727272726"/>
  </r>
  <r>
    <n v="117"/>
    <n v="26"/>
    <s v="I.atropurpurea"/>
    <x v="1"/>
    <d v="2023-02-23T00:00:00"/>
    <n v="9"/>
    <n v="10"/>
    <x v="53"/>
    <x v="0"/>
    <s v="KUR_192.1"/>
    <s v="Red"/>
    <n v="78.900000000000006"/>
    <n v="63.2"/>
    <n v="1.2484177215189873"/>
    <n v="4986.4800000000005"/>
    <n v="49.864800000000002"/>
    <n v="28.7"/>
    <n v="12.1"/>
    <n v="9.6"/>
    <x v="53"/>
    <n v="3"/>
    <n v="2"/>
    <n v="1"/>
    <n v="2"/>
    <n v="0"/>
    <n v="2"/>
    <n v="1"/>
    <n v="37"/>
    <m/>
    <n v="1446.6"/>
    <n v="39.097297297297295"/>
  </r>
  <r>
    <n v="118"/>
    <n v="98"/>
    <s v="I.atropurpurea"/>
    <x v="1"/>
    <d v="2023-03-08T00:00:00"/>
    <n v="22"/>
    <n v="23"/>
    <x v="53"/>
    <x v="1"/>
    <s v="KUR_192.2"/>
    <s v="Red"/>
    <n v="72.099999999999994"/>
    <n v="62"/>
    <n v="1.1629032258064516"/>
    <n v="4470.2"/>
    <n v="44.701999999999998"/>
    <n v="28.6"/>
    <n v="12.2"/>
    <n v="8"/>
    <x v="53"/>
    <m/>
    <m/>
    <m/>
    <m/>
    <m/>
    <m/>
    <n v="1"/>
    <n v="10"/>
    <m/>
    <n v="483.8"/>
    <n v="48.38"/>
  </r>
  <r>
    <n v="119"/>
    <n v="29"/>
    <s v="I.atropurpurea"/>
    <x v="1"/>
    <d v="2023-03-01T00:00:00"/>
    <n v="15"/>
    <n v="16"/>
    <x v="54"/>
    <x v="0"/>
    <s v="KUR_193.1"/>
    <s v="Blue"/>
    <n v="54.3"/>
    <n v="68.7"/>
    <n v="0.79039301310043664"/>
    <n v="3730.41"/>
    <n v="37.304099999999998"/>
    <n v="29.7"/>
    <n v="14.6"/>
    <n v="6.3"/>
    <x v="54"/>
    <n v="8"/>
    <n v="4"/>
    <n v="4"/>
    <s v="NA"/>
    <n v="0"/>
    <s v="NA"/>
    <s v="NA"/>
    <s v="NA"/>
    <m/>
    <s v="NA"/>
    <s v="NA"/>
  </r>
  <r>
    <n v="120"/>
    <n v="30"/>
    <s v="I.atropurpurea"/>
    <x v="1"/>
    <d v="2023-03-01T00:00:00"/>
    <n v="15"/>
    <n v="16"/>
    <x v="54"/>
    <x v="1"/>
    <s v="KUR_193.2"/>
    <s v="Blue"/>
    <n v="60.3"/>
    <n v="58.5"/>
    <n v="1.0307692307692307"/>
    <n v="3527.5499999999997"/>
    <n v="35.275499999999994"/>
    <m/>
    <m/>
    <m/>
    <x v="54"/>
    <m/>
    <m/>
    <m/>
    <m/>
    <m/>
    <m/>
    <s v="NA"/>
    <s v="NA"/>
    <m/>
    <s v="NA"/>
    <s v="NA"/>
  </r>
  <r>
    <n v="121"/>
    <n v="31"/>
    <s v="I.atropurpurea"/>
    <x v="1"/>
    <d v="2023-03-01T00:00:00"/>
    <n v="15"/>
    <n v="16"/>
    <x v="54"/>
    <x v="2"/>
    <s v="KUR_193.3"/>
    <s v="Blue"/>
    <n v="65.099999999999994"/>
    <n v="54.7"/>
    <n v="1.1901279707495427"/>
    <n v="3560.97"/>
    <n v="35.609700000000004"/>
    <m/>
    <m/>
    <m/>
    <x v="54"/>
    <m/>
    <m/>
    <m/>
    <m/>
    <m/>
    <m/>
    <n v="0"/>
    <n v="0"/>
    <m/>
    <n v="0"/>
    <n v="0"/>
  </r>
  <r>
    <n v="122"/>
    <n v="32"/>
    <s v="I.atropurpurea"/>
    <x v="1"/>
    <d v="2023-03-01T00:00:00"/>
    <n v="15"/>
    <n v="16"/>
    <x v="54"/>
    <x v="3"/>
    <s v="KUR_193.4"/>
    <s v="Blue"/>
    <n v="80"/>
    <n v="75.5"/>
    <n v="1.0596026490066226"/>
    <n v="6040"/>
    <n v="60.4"/>
    <n v="29"/>
    <n v="15.7"/>
    <n v="7.4"/>
    <x v="54"/>
    <m/>
    <m/>
    <m/>
    <m/>
    <m/>
    <m/>
    <s v="NA"/>
    <s v="NA"/>
    <m/>
    <s v="NA"/>
    <s v="NA"/>
  </r>
  <r>
    <n v="123"/>
    <n v="35"/>
    <s v="I.atropurpurea"/>
    <x v="1"/>
    <d v="2023-03-01T00:00:00"/>
    <n v="15"/>
    <n v="16"/>
    <x v="55"/>
    <x v="0"/>
    <s v="KUR_194.1"/>
    <s v="Blue"/>
    <n v="72.599999999999994"/>
    <n v="64.900000000000006"/>
    <n v="1.1186440677966101"/>
    <n v="4711.74"/>
    <n v="47.117400000000004"/>
    <n v="25.7"/>
    <n v="13"/>
    <n v="7"/>
    <x v="55"/>
    <n v="4"/>
    <n v="3"/>
    <n v="1"/>
    <n v="0"/>
    <n v="0"/>
    <n v="0"/>
    <n v="0"/>
    <n v="0"/>
    <m/>
    <n v="0"/>
    <n v="0"/>
  </r>
  <r>
    <n v="124"/>
    <n v="36"/>
    <s v="I.atropurpurea"/>
    <x v="1"/>
    <d v="2023-03-01T00:00:00"/>
    <n v="15"/>
    <n v="16"/>
    <x v="55"/>
    <x v="1"/>
    <s v="KUR_194.2"/>
    <s v="Blue"/>
    <n v="75"/>
    <n v="69.5"/>
    <n v="1.079136690647482"/>
    <n v="5212.5"/>
    <n v="52.125"/>
    <n v="28.1"/>
    <n v="12.9"/>
    <n v="7.1"/>
    <x v="55"/>
    <m/>
    <m/>
    <m/>
    <m/>
    <m/>
    <m/>
    <n v="0"/>
    <n v="0"/>
    <m/>
    <n v="0"/>
    <n v="0"/>
  </r>
  <r>
    <n v="125"/>
    <n v="89"/>
    <s v="I.atropurpurea"/>
    <x v="1"/>
    <d v="2023-03-08T00:00:00"/>
    <n v="22"/>
    <n v="23"/>
    <x v="55"/>
    <x v="2"/>
    <s v="KUR_194.3"/>
    <s v="Blue"/>
    <n v="70.3"/>
    <n v="58.7"/>
    <n v="1.1976149914821124"/>
    <n v="4126.6099999999997"/>
    <n v="41.266099999999994"/>
    <n v="24.9"/>
    <n v="13.1"/>
    <n v="7.4"/>
    <x v="55"/>
    <m/>
    <m/>
    <m/>
    <m/>
    <m/>
    <m/>
    <n v="0"/>
    <n v="0"/>
    <m/>
    <n v="0"/>
    <n v="0"/>
  </r>
  <r>
    <n v="126"/>
    <n v="37"/>
    <s v="I.atropurpurea"/>
    <x v="1"/>
    <d v="2023-03-01T00:00:00"/>
    <n v="15"/>
    <n v="16"/>
    <x v="56"/>
    <x v="0"/>
    <s v="KUR_195.1"/>
    <s v="Blue"/>
    <n v="62.1"/>
    <n v="51.1"/>
    <n v="1.2152641878669277"/>
    <n v="3173.31"/>
    <n v="31.7331"/>
    <n v="28.3"/>
    <n v="10.8"/>
    <n v="9"/>
    <x v="56"/>
    <n v="9"/>
    <n v="6"/>
    <n v="3"/>
    <n v="1"/>
    <s v="NA"/>
    <s v="NA"/>
    <n v="0"/>
    <n v="0"/>
    <m/>
    <n v="0"/>
    <n v="0"/>
  </r>
  <r>
    <n v="127"/>
    <n v="38"/>
    <s v="I.atropurpurea"/>
    <x v="1"/>
    <d v="2023-03-01T00:00:00"/>
    <n v="15"/>
    <n v="16"/>
    <x v="56"/>
    <x v="1"/>
    <s v="KUR_195.2"/>
    <s v="Blue"/>
    <n v="61.7"/>
    <n v="55.2"/>
    <n v="1.1177536231884058"/>
    <n v="3405.84"/>
    <n v="34.058400000000006"/>
    <n v="28.9"/>
    <n v="10.1"/>
    <n v="8.4"/>
    <x v="56"/>
    <m/>
    <m/>
    <m/>
    <m/>
    <m/>
    <m/>
    <n v="1"/>
    <n v="14"/>
    <m/>
    <n v="644.4"/>
    <n v="46.028571428571425"/>
  </r>
  <r>
    <n v="128"/>
    <n v="90"/>
    <s v="I.atropurpurea"/>
    <x v="1"/>
    <d v="2023-03-08T00:00:00"/>
    <n v="22"/>
    <n v="23"/>
    <x v="56"/>
    <x v="2"/>
    <s v="KUR_195.3"/>
    <s v="Blue"/>
    <n v="54"/>
    <n v="48.9"/>
    <n v="1.1042944785276074"/>
    <n v="2640.6"/>
    <n v="26.405999999999999"/>
    <n v="22.6"/>
    <n v="11.4"/>
    <n v="8.9"/>
    <x v="56"/>
    <m/>
    <m/>
    <m/>
    <m/>
    <m/>
    <m/>
    <s v="NA"/>
    <s v="NA"/>
    <m/>
    <s v="NA"/>
    <s v="NA"/>
  </r>
  <r>
    <n v="129"/>
    <n v="91"/>
    <s v="I.atropurpurea"/>
    <x v="1"/>
    <d v="2023-03-08T00:00:00"/>
    <n v="22"/>
    <n v="23"/>
    <x v="56"/>
    <x v="3"/>
    <s v="KUR_195.4"/>
    <s v="Blue"/>
    <n v="60.4"/>
    <n v="51.2"/>
    <n v="1.1796875"/>
    <n v="3092.48"/>
    <n v="30.924800000000001"/>
    <n v="26.1"/>
    <n v="10.199999999999999"/>
    <n v="8.5"/>
    <x v="56"/>
    <m/>
    <m/>
    <m/>
    <m/>
    <m/>
    <m/>
    <n v="0"/>
    <n v="0"/>
    <m/>
    <n v="0"/>
    <n v="0"/>
  </r>
  <r>
    <n v="130"/>
    <n v="92"/>
    <s v="I.atropurpurea"/>
    <x v="1"/>
    <d v="2023-03-08T00:00:00"/>
    <n v="22"/>
    <n v="23"/>
    <x v="56"/>
    <x v="4"/>
    <s v="KUR_195.5"/>
    <s v="Blue"/>
    <n v="61.3"/>
    <n v="56.3"/>
    <n v="1.088809946714032"/>
    <n v="3451.1899999999996"/>
    <n v="34.511899999999997"/>
    <n v="25.6"/>
    <n v="10.4"/>
    <n v="8"/>
    <x v="56"/>
    <m/>
    <m/>
    <m/>
    <m/>
    <m/>
    <m/>
    <n v="0"/>
    <n v="0"/>
    <m/>
    <n v="0"/>
    <n v="0"/>
  </r>
  <r>
    <n v="131"/>
    <n v="111"/>
    <s v="I.atropurpurea"/>
    <x v="1"/>
    <d v="2023-03-13T00:00:00"/>
    <n v="27"/>
    <n v="28"/>
    <x v="56"/>
    <x v="5"/>
    <s v="KUR_195.6"/>
    <s v="Blue"/>
    <n v="51.2"/>
    <n v="43.5"/>
    <n v="1.1770114942528735"/>
    <n v="2227.2000000000003"/>
    <n v="22.271999999999998"/>
    <n v="22.3"/>
    <n v="9.6999999999999993"/>
    <n v="8.3000000000000007"/>
    <x v="56"/>
    <m/>
    <m/>
    <m/>
    <m/>
    <m/>
    <m/>
    <n v="0"/>
    <n v="0"/>
    <m/>
    <n v="0"/>
    <n v="0"/>
  </r>
  <r>
    <n v="132"/>
    <n v="39"/>
    <s v="I.atropurpurea"/>
    <x v="1"/>
    <d v="2023-03-01T00:00:00"/>
    <n v="15"/>
    <n v="16"/>
    <x v="57"/>
    <x v="0"/>
    <s v="KUR_196.1"/>
    <s v="Blue"/>
    <n v="64.400000000000006"/>
    <n v="54.9"/>
    <n v="1.1730418943533698"/>
    <n v="3535.5600000000004"/>
    <n v="35.355600000000003"/>
    <n v="25.6"/>
    <n v="15.8"/>
    <n v="6.4"/>
    <x v="57"/>
    <n v="7"/>
    <n v="3"/>
    <n v="4"/>
    <n v="0"/>
    <n v="0"/>
    <n v="0"/>
    <n v="0"/>
    <n v="0"/>
    <m/>
    <n v="0"/>
    <n v="0"/>
  </r>
  <r>
    <n v="133"/>
    <n v="40"/>
    <s v="I.atropurpurea"/>
    <x v="1"/>
    <d v="2023-03-01T00:00:00"/>
    <n v="15"/>
    <n v="16"/>
    <x v="57"/>
    <x v="1"/>
    <s v="KUR_196.2"/>
    <s v="Blue"/>
    <n v="59.4"/>
    <n v="53.5"/>
    <n v="1.1102803738317757"/>
    <n v="3177.9"/>
    <n v="31.778999999999996"/>
    <n v="24.1"/>
    <n v="4.9000000000000004"/>
    <n v="7.5"/>
    <x v="57"/>
    <m/>
    <m/>
    <m/>
    <m/>
    <m/>
    <m/>
    <n v="0"/>
    <n v="0"/>
    <m/>
    <n v="0"/>
    <n v="0"/>
  </r>
  <r>
    <n v="134"/>
    <n v="41"/>
    <s v="I.atropurpurea"/>
    <x v="1"/>
    <d v="2023-03-01T00:00:00"/>
    <n v="15"/>
    <n v="16"/>
    <x v="57"/>
    <x v="2"/>
    <s v="KUR_196.3"/>
    <s v="Blue"/>
    <n v="51.6"/>
    <n v="49.4"/>
    <n v="1.0445344129554657"/>
    <n v="2549.04"/>
    <n v="25.490399999999998"/>
    <m/>
    <m/>
    <m/>
    <x v="57"/>
    <m/>
    <m/>
    <m/>
    <m/>
    <m/>
    <m/>
    <n v="0"/>
    <n v="0"/>
    <m/>
    <n v="0"/>
    <n v="0"/>
  </r>
  <r>
    <n v="135"/>
    <n v="47"/>
    <s v="I.atropurpurea"/>
    <x v="1"/>
    <d v="2023-03-01T00:00:00"/>
    <n v="15"/>
    <n v="16"/>
    <x v="58"/>
    <x v="0"/>
    <s v="KUR_197.1"/>
    <s v="Yellow"/>
    <n v="64.599999999999994"/>
    <n v="57.2"/>
    <n v="1.1293706293706292"/>
    <n v="3695.12"/>
    <n v="36.9512"/>
    <n v="27.5"/>
    <n v="13.3"/>
    <n v="9.6"/>
    <x v="58"/>
    <n v="7"/>
    <n v="4"/>
    <n v="3"/>
    <n v="0"/>
    <n v="0"/>
    <n v="0"/>
    <n v="0"/>
    <n v="0"/>
    <m/>
    <n v="0"/>
    <n v="0"/>
  </r>
  <r>
    <n v="136"/>
    <n v="48"/>
    <s v="I.atropurpurea"/>
    <x v="1"/>
    <d v="2023-03-01T00:00:00"/>
    <n v="15"/>
    <n v="16"/>
    <x v="58"/>
    <x v="1"/>
    <s v="KUR_197.2"/>
    <s v="Yellow"/>
    <n v="65"/>
    <n v="55.7"/>
    <n v="1.1669658886894074"/>
    <n v="3620.5"/>
    <n v="36.204999999999998"/>
    <m/>
    <m/>
    <m/>
    <x v="58"/>
    <m/>
    <m/>
    <m/>
    <m/>
    <m/>
    <m/>
    <n v="0"/>
    <n v="0"/>
    <m/>
    <n v="0"/>
    <n v="0"/>
  </r>
  <r>
    <n v="137"/>
    <n v="49"/>
    <s v="I.atropurpurea"/>
    <x v="1"/>
    <d v="2023-03-01T00:00:00"/>
    <n v="15"/>
    <n v="16"/>
    <x v="58"/>
    <x v="2"/>
    <s v="KUR_197.3"/>
    <s v="Yellow"/>
    <n v="69"/>
    <n v="79.099999999999994"/>
    <n v="0.87231352718078392"/>
    <n v="5457.9"/>
    <n v="54.579000000000001"/>
    <n v="29.1"/>
    <n v="14.6"/>
    <n v="5.9"/>
    <x v="58"/>
    <m/>
    <m/>
    <m/>
    <m/>
    <m/>
    <m/>
    <n v="0"/>
    <n v="0"/>
    <m/>
    <n v="0"/>
    <n v="0"/>
  </r>
  <r>
    <n v="138"/>
    <n v="84"/>
    <s v="I.atropurpurea"/>
    <x v="1"/>
    <d v="2023-03-08T00:00:00"/>
    <n v="22"/>
    <n v="23"/>
    <x v="58"/>
    <x v="3"/>
    <s v="KUR_197.4"/>
    <s v="Yellow"/>
    <n v="73.5"/>
    <n v="59.7"/>
    <n v="1.2311557788944723"/>
    <n v="4387.95"/>
    <n v="43.8795"/>
    <n v="27.5"/>
    <n v="12.8"/>
    <n v="7.5"/>
    <x v="58"/>
    <m/>
    <m/>
    <m/>
    <m/>
    <m/>
    <m/>
    <n v="0"/>
    <n v="0"/>
    <m/>
    <n v="0"/>
    <n v="0"/>
  </r>
  <r>
    <n v="139"/>
    <n v="51"/>
    <s v="I.atropurpurea"/>
    <x v="1"/>
    <d v="2023-03-01T00:00:00"/>
    <n v="15"/>
    <n v="16"/>
    <x v="59"/>
    <x v="0"/>
    <s v="KUR_198.1"/>
    <s v="Green"/>
    <n v="85.1"/>
    <n v="65.2"/>
    <n v="1.3052147239263803"/>
    <n v="5548.5199999999995"/>
    <n v="55.485200000000006"/>
    <n v="30.9"/>
    <n v="12.7"/>
    <n v="8.6999999999999993"/>
    <x v="59"/>
    <n v="3"/>
    <n v="1"/>
    <n v="2"/>
    <s v="NA"/>
    <n v="0"/>
    <s v="NA"/>
    <s v="NA"/>
    <s v="NA"/>
    <m/>
    <s v="NA"/>
    <s v="NA"/>
  </r>
  <r>
    <n v="140"/>
    <n v="58"/>
    <s v="I.atropurpurea"/>
    <x v="1"/>
    <d v="2023-03-01T00:00:00"/>
    <n v="15"/>
    <n v="16"/>
    <x v="60"/>
    <x v="0"/>
    <s v="KUR_199.1"/>
    <s v="Blue"/>
    <n v="79"/>
    <n v="56.6"/>
    <n v="1.3957597173144876"/>
    <n v="4471.4000000000005"/>
    <n v="44.714000000000006"/>
    <n v="23.6"/>
    <n v="11.6"/>
    <n v="6.5"/>
    <x v="60"/>
    <n v="4"/>
    <n v="2"/>
    <n v="2"/>
    <s v="NA"/>
    <s v="NA"/>
    <s v="NA"/>
    <n v="0"/>
    <n v="0"/>
    <m/>
    <n v="0"/>
    <n v="0"/>
  </r>
  <r>
    <n v="141"/>
    <n v="59"/>
    <s v="I.atropurpurea"/>
    <x v="1"/>
    <d v="2023-03-01T00:00:00"/>
    <n v="15"/>
    <n v="16"/>
    <x v="60"/>
    <x v="1"/>
    <s v="KUR_199.2"/>
    <s v="Blue"/>
    <n v="64.3"/>
    <n v="56.4"/>
    <n v="1.1400709219858156"/>
    <n v="3626.5199999999995"/>
    <n v="36.265199999999993"/>
    <m/>
    <m/>
    <m/>
    <x v="60"/>
    <m/>
    <m/>
    <m/>
    <m/>
    <m/>
    <m/>
    <s v="NA"/>
    <s v="NA"/>
    <m/>
    <s v="NA"/>
    <s v="NA"/>
  </r>
  <r>
    <n v="142"/>
    <n v="66"/>
    <s v="I.atropurpurea"/>
    <x v="1"/>
    <d v="2023-03-01T00:00:00"/>
    <n v="15"/>
    <n v="16"/>
    <x v="61"/>
    <x v="0"/>
    <s v="KUR_200.1"/>
    <s v="Red"/>
    <n v="68.099999999999994"/>
    <n v="62"/>
    <n v="1.0983870967741935"/>
    <n v="4222.2"/>
    <n v="42.222000000000001"/>
    <n v="27.8"/>
    <n v="13.4"/>
    <n v="4.7"/>
    <x v="61"/>
    <n v="6"/>
    <n v="3"/>
    <n v="3"/>
    <n v="0"/>
    <n v="0"/>
    <n v="0"/>
    <n v="0"/>
    <n v="0"/>
    <m/>
    <n v="0"/>
    <n v="0"/>
  </r>
  <r>
    <n v="143"/>
    <n v="67"/>
    <s v="I.atropurpurea"/>
    <x v="1"/>
    <d v="2023-03-01T00:00:00"/>
    <n v="15"/>
    <n v="16"/>
    <x v="61"/>
    <x v="1"/>
    <s v="KUR_200.2"/>
    <s v="Red"/>
    <n v="61.2"/>
    <n v="48.5"/>
    <n v="1.2618556701030927"/>
    <n v="2968.2000000000003"/>
    <n v="29.681999999999999"/>
    <m/>
    <m/>
    <m/>
    <x v="61"/>
    <m/>
    <m/>
    <m/>
    <m/>
    <m/>
    <m/>
    <n v="0"/>
    <n v="0"/>
    <m/>
    <n v="0"/>
    <n v="0"/>
  </r>
  <r>
    <n v="144"/>
    <n v="102"/>
    <s v="I.atropurpurea"/>
    <x v="1"/>
    <d v="2023-03-08T00:00:00"/>
    <n v="22"/>
    <n v="23"/>
    <x v="61"/>
    <x v="2"/>
    <s v="KUR_200.3"/>
    <s v="Red"/>
    <n v="47.7"/>
    <n v="49.5"/>
    <n v="0.96363636363636374"/>
    <n v="2361.15"/>
    <n v="23.611500000000003"/>
    <n v="22.5"/>
    <n v="9.1"/>
    <n v="9"/>
    <x v="61"/>
    <m/>
    <m/>
    <m/>
    <m/>
    <m/>
    <m/>
    <n v="0"/>
    <n v="0"/>
    <m/>
    <n v="0"/>
    <n v="0"/>
  </r>
  <r>
    <n v="145"/>
    <n v="70"/>
    <s v="I.atropurpurea"/>
    <x v="1"/>
    <d v="2023-03-08T00:00:00"/>
    <n v="22"/>
    <n v="23"/>
    <x v="62"/>
    <x v="0"/>
    <s v="KUR_201.1"/>
    <s v="Blue"/>
    <n v="72.7"/>
    <n v="59.3"/>
    <n v="1.2259696458684655"/>
    <n v="4311.1099999999997"/>
    <n v="43.1111"/>
    <n v="25.9"/>
    <n v="11.1"/>
    <n v="9.4"/>
    <x v="62"/>
    <n v="6"/>
    <n v="3"/>
    <n v="3"/>
    <n v="0"/>
    <n v="0"/>
    <n v="0"/>
    <n v="0"/>
    <n v="0"/>
    <m/>
    <n v="0"/>
    <n v="0"/>
  </r>
  <r>
    <n v="146"/>
    <n v="71"/>
    <s v="I.atropurpurea"/>
    <x v="1"/>
    <d v="2023-03-08T00:00:00"/>
    <n v="22"/>
    <n v="23"/>
    <x v="62"/>
    <x v="1"/>
    <s v="KUR_201.2"/>
    <s v="Blue"/>
    <n v="55.7"/>
    <n v="52.8"/>
    <n v="1.0549242424242424"/>
    <n v="2940.96"/>
    <n v="29.409599999999998"/>
    <n v="25.2"/>
    <n v="12.5"/>
    <n v="6"/>
    <x v="62"/>
    <m/>
    <m/>
    <m/>
    <m/>
    <m/>
    <m/>
    <n v="0"/>
    <n v="0"/>
    <m/>
    <n v="0"/>
    <n v="0"/>
  </r>
  <r>
    <n v="147"/>
    <n v="106"/>
    <s v="I.atropurpurea"/>
    <x v="1"/>
    <d v="2023-03-13T00:00:00"/>
    <n v="27"/>
    <n v="28"/>
    <x v="62"/>
    <x v="2"/>
    <s v="KUR_201.3"/>
    <s v="Blue"/>
    <n v="62"/>
    <n v="59.4"/>
    <n v="1.0437710437710439"/>
    <n v="3682.7999999999997"/>
    <n v="36.827999999999996"/>
    <n v="23.8"/>
    <n v="13.2"/>
    <n v="7.9"/>
    <x v="62"/>
    <m/>
    <m/>
    <m/>
    <m/>
    <m/>
    <m/>
    <n v="0"/>
    <n v="0"/>
    <m/>
    <n v="0"/>
    <n v="0"/>
  </r>
  <r>
    <n v="148"/>
    <n v="72"/>
    <s v="I.atropurpurea"/>
    <x v="1"/>
    <d v="2023-03-08T00:00:00"/>
    <n v="22"/>
    <n v="23"/>
    <x v="63"/>
    <x v="0"/>
    <s v="KUR_202.1"/>
    <s v="Blue"/>
    <n v="64.400000000000006"/>
    <n v="57.5"/>
    <n v="1.1200000000000001"/>
    <n v="3703.0000000000005"/>
    <n v="37.03"/>
    <n v="27.1"/>
    <n v="13.4"/>
    <n v="9.5"/>
    <x v="63"/>
    <n v="7"/>
    <n v="3"/>
    <n v="4"/>
    <n v="0"/>
    <n v="0"/>
    <n v="0"/>
    <n v="0"/>
    <n v="0"/>
    <m/>
    <n v="0"/>
    <n v="0"/>
  </r>
  <r>
    <n v="149"/>
    <n v="73"/>
    <s v="I.atropurpurea"/>
    <x v="1"/>
    <d v="2023-03-08T00:00:00"/>
    <n v="22"/>
    <n v="23"/>
    <x v="63"/>
    <x v="1"/>
    <s v="KUR_202.2"/>
    <s v="Blue"/>
    <n v="55.8"/>
    <n v="51.1"/>
    <n v="1.0919765166340507"/>
    <n v="2851.38"/>
    <n v="28.513800000000003"/>
    <n v="28.7"/>
    <n v="12.7"/>
    <n v="9.5"/>
    <x v="63"/>
    <m/>
    <m/>
    <m/>
    <m/>
    <m/>
    <m/>
    <n v="0"/>
    <n v="0"/>
    <m/>
    <n v="0"/>
    <n v="0"/>
  </r>
  <r>
    <n v="150"/>
    <n v="107"/>
    <s v="I.atropurpurea"/>
    <x v="1"/>
    <d v="2023-03-13T00:00:00"/>
    <n v="27"/>
    <n v="28"/>
    <x v="63"/>
    <x v="2"/>
    <s v="KUR_202.3"/>
    <s v="Blue"/>
    <n v="76"/>
    <n v="59.5"/>
    <n v="1.2773109243697478"/>
    <n v="4522"/>
    <n v="45.22"/>
    <n v="30.5"/>
    <n v="14.9"/>
    <n v="6.4"/>
    <x v="63"/>
    <m/>
    <m/>
    <m/>
    <m/>
    <m/>
    <m/>
    <n v="0"/>
    <n v="0"/>
    <m/>
    <n v="0"/>
    <n v="0"/>
  </r>
  <r>
    <n v="151"/>
    <n v="74"/>
    <s v="I.atropurpurea"/>
    <x v="1"/>
    <d v="2023-03-08T00:00:00"/>
    <n v="22"/>
    <n v="23"/>
    <x v="64"/>
    <x v="0"/>
    <s v="KUR_203.1"/>
    <s v="Yellow"/>
    <n v="67.900000000000006"/>
    <n v="57.1"/>
    <n v="1.1891418563922942"/>
    <n v="3877.0900000000006"/>
    <n v="38.770900000000005"/>
    <n v="24.2"/>
    <n v="10.9"/>
    <n v="7.3"/>
    <x v="64"/>
    <n v="2"/>
    <n v="2"/>
    <n v="0"/>
    <n v="0"/>
    <n v="0"/>
    <n v="0"/>
    <n v="0"/>
    <n v="0"/>
    <m/>
    <n v="0"/>
    <n v="0"/>
  </r>
  <r>
    <n v="152"/>
    <n v="75"/>
    <s v="I.atropurpurea"/>
    <x v="1"/>
    <d v="2023-03-08T00:00:00"/>
    <n v="22"/>
    <n v="23"/>
    <x v="64"/>
    <x v="1"/>
    <s v="KUR_203.2"/>
    <s v="Yellow"/>
    <n v="55"/>
    <n v="48.5"/>
    <n v="1.134020618556701"/>
    <n v="2667.5"/>
    <n v="26.674999999999997"/>
    <n v="24.2"/>
    <n v="12"/>
    <n v="7.2"/>
    <x v="64"/>
    <m/>
    <m/>
    <m/>
    <m/>
    <m/>
    <m/>
    <n v="0"/>
    <n v="0"/>
    <m/>
    <n v="0"/>
    <n v="0"/>
  </r>
  <r>
    <n v="153"/>
    <n v="93"/>
    <s v="I.atropurpurea"/>
    <x v="1"/>
    <d v="2023-03-08T00:00:00"/>
    <n v="22"/>
    <n v="23"/>
    <x v="65"/>
    <x v="0"/>
    <s v="KUR_204.1"/>
    <s v="Blue"/>
    <n v="75.7"/>
    <n v="64.7"/>
    <n v="1.1700154559505409"/>
    <n v="4897.79"/>
    <n v="48.977900000000005"/>
    <n v="33"/>
    <n v="11.3"/>
    <n v="8.6"/>
    <x v="65"/>
    <n v="12"/>
    <n v="6"/>
    <n v="6"/>
    <n v="1"/>
    <n v="0"/>
    <n v="1"/>
    <s v="NA"/>
    <s v="NA"/>
    <m/>
    <s v="NA"/>
    <s v="NA"/>
  </r>
  <r>
    <n v="154"/>
    <n v="94"/>
    <s v="I.atropurpurea"/>
    <x v="1"/>
    <d v="2023-03-08T00:00:00"/>
    <n v="22"/>
    <n v="23"/>
    <x v="65"/>
    <x v="1"/>
    <s v="KUR_204.2"/>
    <s v="Blue"/>
    <n v="74.400000000000006"/>
    <n v="63.7"/>
    <n v="1.1679748822605966"/>
    <n v="4739.2800000000007"/>
    <n v="47.392800000000001"/>
    <n v="33.4"/>
    <n v="10.5"/>
    <n v="8.3000000000000007"/>
    <x v="65"/>
    <m/>
    <m/>
    <m/>
    <m/>
    <m/>
    <m/>
    <n v="0"/>
    <n v="0"/>
    <m/>
    <n v="0"/>
    <n v="0"/>
  </r>
  <r>
    <n v="155"/>
    <n v="95"/>
    <s v="I.atropurpurea"/>
    <x v="1"/>
    <d v="2023-03-08T00:00:00"/>
    <n v="22"/>
    <n v="23"/>
    <x v="65"/>
    <x v="2"/>
    <s v="KUR_204.3"/>
    <s v="Blue"/>
    <n v="65.3"/>
    <n v="57.5"/>
    <n v="1.1356521739130434"/>
    <n v="3754.75"/>
    <n v="37.547499999999999"/>
    <n v="25.5"/>
    <n v="11.4"/>
    <n v="6.7"/>
    <x v="65"/>
    <m/>
    <m/>
    <m/>
    <m/>
    <m/>
    <m/>
    <n v="1"/>
    <n v="12"/>
    <m/>
    <n v="443.1"/>
    <n v="36.925000000000004"/>
  </r>
  <r>
    <n v="156"/>
    <n v="96"/>
    <s v="I.atropurpurea"/>
    <x v="1"/>
    <d v="2023-03-08T00:00:00"/>
    <n v="22"/>
    <n v="23"/>
    <x v="65"/>
    <x v="3"/>
    <s v="KUR_204.4"/>
    <s v="Blue"/>
    <n v="73.900000000000006"/>
    <n v="65.3"/>
    <n v="1.1316998468606434"/>
    <n v="4825.67"/>
    <n v="48.256700000000002"/>
    <m/>
    <m/>
    <m/>
    <x v="65"/>
    <m/>
    <m/>
    <m/>
    <m/>
    <m/>
    <m/>
    <n v="0"/>
    <n v="0"/>
    <m/>
    <n v="0"/>
    <n v="0"/>
  </r>
  <r>
    <n v="157"/>
    <n v="97"/>
    <s v="I.atropurpurea"/>
    <x v="1"/>
    <d v="2023-03-08T00:00:00"/>
    <n v="22"/>
    <n v="23"/>
    <x v="65"/>
    <x v="4"/>
    <s v="KUR_204.5"/>
    <s v="Blue"/>
    <n v="66.599999999999994"/>
    <n v="60.3"/>
    <n v="1.1044776119402984"/>
    <n v="4015.9799999999996"/>
    <n v="40.15979999999999"/>
    <m/>
    <m/>
    <m/>
    <x v="65"/>
    <m/>
    <m/>
    <m/>
    <m/>
    <m/>
    <m/>
    <n v="0"/>
    <n v="0"/>
    <m/>
    <n v="0"/>
    <n v="0"/>
  </r>
  <r>
    <n v="158"/>
    <n v="108"/>
    <s v="I.atropurpurea"/>
    <x v="1"/>
    <d v="2023-03-13T00:00:00"/>
    <n v="27"/>
    <n v="28"/>
    <x v="65"/>
    <x v="5"/>
    <s v="KUR_204.6"/>
    <s v="Blue"/>
    <n v="67.900000000000006"/>
    <n v="56.9"/>
    <n v="1.1933216168717049"/>
    <n v="3863.51"/>
    <n v="38.635100000000001"/>
    <n v="27.9"/>
    <n v="11.4"/>
    <n v="11.6"/>
    <x v="65"/>
    <m/>
    <m/>
    <m/>
    <m/>
    <m/>
    <m/>
    <n v="0"/>
    <n v="0"/>
    <m/>
    <n v="0"/>
    <n v="0"/>
  </r>
  <r>
    <n v="159"/>
    <n v="99"/>
    <s v="I.atropurpurea"/>
    <x v="1"/>
    <d v="2023-03-08T00:00:00"/>
    <n v="22"/>
    <n v="23"/>
    <x v="66"/>
    <x v="0"/>
    <s v="KUR_205.1"/>
    <s v="Red"/>
    <n v="60.8"/>
    <n v="58.3"/>
    <n v="1.0428816466552315"/>
    <n v="3544.64"/>
    <n v="35.446400000000004"/>
    <n v="26.5"/>
    <n v="12.9"/>
    <n v="6.6"/>
    <x v="66"/>
    <n v="3"/>
    <n v="2"/>
    <n v="1"/>
    <n v="0"/>
    <n v="0"/>
    <n v="0"/>
    <n v="0"/>
    <n v="0"/>
    <m/>
    <n v="0"/>
    <n v="0"/>
  </r>
  <r>
    <n v="160"/>
    <n v="100"/>
    <s v="I.atropurpurea"/>
    <x v="1"/>
    <d v="2023-03-08T00:00:00"/>
    <n v="22"/>
    <n v="23"/>
    <x v="66"/>
    <x v="1"/>
    <s v="KUR_205.2"/>
    <s v="Red"/>
    <n v="66.3"/>
    <n v="57.4"/>
    <n v="1.1550522648083623"/>
    <n v="3805.62"/>
    <n v="38.056200000000004"/>
    <n v="29.5"/>
    <n v="12.5"/>
    <n v="7.6"/>
    <x v="66"/>
    <m/>
    <m/>
    <m/>
    <m/>
    <m/>
    <m/>
    <n v="0"/>
    <n v="0"/>
    <m/>
    <n v="0"/>
    <n v="0"/>
  </r>
  <r>
    <n v="161"/>
    <n v="104"/>
    <s v="I.atropurpurea"/>
    <x v="1"/>
    <d v="2023-03-13T00:00:00"/>
    <n v="27"/>
    <n v="28"/>
    <x v="67"/>
    <x v="0"/>
    <s v="KUR_206.1"/>
    <s v="Yellow"/>
    <n v="62.6"/>
    <n v="50.8"/>
    <n v="1.2322834645669292"/>
    <n v="3180.08"/>
    <n v="31.800799999999999"/>
    <n v="23.8"/>
    <n v="10.8"/>
    <n v="9"/>
    <x v="67"/>
    <n v="2"/>
    <n v="2"/>
    <n v="0"/>
    <n v="0"/>
    <n v="0"/>
    <n v="0"/>
    <n v="0"/>
    <n v="0"/>
    <m/>
    <n v="0"/>
    <n v="0"/>
  </r>
  <r>
    <n v="162"/>
    <n v="105"/>
    <s v="I.atropurpurea"/>
    <x v="1"/>
    <d v="2023-03-13T00:00:00"/>
    <n v="27"/>
    <n v="28"/>
    <x v="67"/>
    <x v="1"/>
    <s v="KUR_206.2"/>
    <s v="Yellow"/>
    <n v="59.4"/>
    <n v="53"/>
    <n v="1.120754716981132"/>
    <n v="3148.2"/>
    <n v="31.481999999999996"/>
    <n v="23.3"/>
    <n v="11.8"/>
    <n v="7.5"/>
    <x v="67"/>
    <m/>
    <m/>
    <m/>
    <m/>
    <m/>
    <m/>
    <n v="0"/>
    <n v="0"/>
    <m/>
    <n v="0"/>
    <n v="0"/>
  </r>
  <r>
    <n v="163"/>
    <n v="109"/>
    <s v="I.atropurpurea"/>
    <x v="1"/>
    <d v="2023-03-13T00:00:00"/>
    <n v="27"/>
    <n v="28"/>
    <x v="68"/>
    <x v="0"/>
    <s v="KUR_207.1"/>
    <s v="Blue"/>
    <n v="69.8"/>
    <n v="67.7"/>
    <n v="1.0310192023633677"/>
    <n v="4725.46"/>
    <n v="47.254600000000003"/>
    <n v="29.9"/>
    <n v="10.4"/>
    <n v="8.6999999999999993"/>
    <x v="68"/>
    <n v="10"/>
    <n v="2"/>
    <n v="8"/>
    <n v="0"/>
    <s v="NA"/>
    <s v="NA"/>
    <n v="0"/>
    <n v="0"/>
    <m/>
    <n v="0"/>
    <n v="0"/>
  </r>
  <r>
    <n v="164"/>
    <n v="110"/>
    <s v="I.atropurpurea"/>
    <x v="1"/>
    <d v="2023-03-13T00:00:00"/>
    <n v="27"/>
    <n v="28"/>
    <x v="68"/>
    <x v="1"/>
    <s v="KUR_207.2"/>
    <s v="Blue"/>
    <n v="76.900000000000006"/>
    <n v="74.8"/>
    <n v="1.0280748663101607"/>
    <n v="5752.12"/>
    <n v="57.5212"/>
    <n v="30.1"/>
    <n v="14.6"/>
    <n v="8.1999999999999993"/>
    <x v="68"/>
    <m/>
    <m/>
    <m/>
    <m/>
    <m/>
    <m/>
    <n v="0"/>
    <n v="0"/>
    <m/>
    <n v="0"/>
    <n v="0"/>
  </r>
  <r>
    <n v="165"/>
    <n v="113"/>
    <s v="I.atropurpurea"/>
    <x v="1"/>
    <d v="2023-03-13T00:00:00"/>
    <n v="27"/>
    <n v="28"/>
    <x v="69"/>
    <x v="0"/>
    <s v="KUR_208.1"/>
    <s v="Red"/>
    <n v="66.2"/>
    <n v="52.4"/>
    <n v="1.2633587786259544"/>
    <n v="3468.88"/>
    <n v="34.688800000000001"/>
    <n v="24.8"/>
    <n v="11.9"/>
    <n v="10.3"/>
    <x v="69"/>
    <n v="2"/>
    <n v="1"/>
    <n v="1"/>
    <n v="0"/>
    <n v="0"/>
    <n v="0"/>
    <n v="0"/>
    <n v="0"/>
    <m/>
    <n v="0"/>
    <n v="0"/>
  </r>
  <r>
    <n v="166"/>
    <n v="114"/>
    <s v="I.atropurpurea"/>
    <x v="1"/>
    <d v="2023-03-13T00:00:00"/>
    <n v="27"/>
    <n v="28"/>
    <x v="70"/>
    <x v="0"/>
    <s v="KUR_209.1"/>
    <s v="Red"/>
    <n v="71.2"/>
    <n v="55.5"/>
    <n v="1.2828828828828829"/>
    <n v="3951.6000000000004"/>
    <n v="39.515999999999998"/>
    <n v="26.4"/>
    <n v="12.5"/>
    <n v="9.9"/>
    <x v="70"/>
    <n v="13"/>
    <n v="4"/>
    <n v="9"/>
    <n v="0"/>
    <n v="3"/>
    <n v="3"/>
    <n v="0"/>
    <n v="0"/>
    <m/>
    <n v="0"/>
    <n v="0"/>
  </r>
  <r>
    <n v="167"/>
    <n v="115"/>
    <s v="I.atropurpurea"/>
    <x v="1"/>
    <d v="2023-03-13T00:00:00"/>
    <n v="27"/>
    <n v="28"/>
    <x v="70"/>
    <x v="1"/>
    <s v="KUR_209.2"/>
    <s v="Red"/>
    <n v="70.2"/>
    <n v="55.1"/>
    <n v="1.2740471869328494"/>
    <n v="3868.0200000000004"/>
    <n v="38.680199999999999"/>
    <n v="27.9"/>
    <n v="13.8"/>
    <n v="8.9"/>
    <x v="70"/>
    <m/>
    <m/>
    <m/>
    <m/>
    <m/>
    <m/>
    <n v="0"/>
    <n v="0"/>
    <m/>
    <n v="0"/>
    <n v="0"/>
  </r>
  <r>
    <n v="168"/>
    <n v="116"/>
    <s v="I.atropurpurea"/>
    <x v="1"/>
    <d v="2023-03-13T00:00:00"/>
    <n v="27"/>
    <n v="28"/>
    <x v="70"/>
    <x v="2"/>
    <s v="KUR_209.3"/>
    <s v="Red"/>
    <n v="71.900000000000006"/>
    <n v="57.2"/>
    <n v="1.2569930069930071"/>
    <n v="4112.68"/>
    <n v="41.12680000000001"/>
    <n v="26.4"/>
    <n v="12.8"/>
    <n v="8.6999999999999993"/>
    <x v="70"/>
    <m/>
    <m/>
    <m/>
    <m/>
    <m/>
    <m/>
    <n v="0"/>
    <n v="0"/>
    <m/>
    <n v="0"/>
    <n v="0"/>
  </r>
  <r>
    <n v="169"/>
    <n v="117"/>
    <s v="I.atropurpurea"/>
    <x v="1"/>
    <d v="2023-03-13T00:00:00"/>
    <n v="27"/>
    <n v="28"/>
    <x v="70"/>
    <x v="3"/>
    <s v="KUR_209.4"/>
    <s v="Red"/>
    <n v="57.1"/>
    <n v="75.5"/>
    <n v="0.75629139072847684"/>
    <n v="4311.05"/>
    <n v="43.110500000000002"/>
    <n v="24.7"/>
    <n v="13"/>
    <n v="8.4"/>
    <x v="70"/>
    <m/>
    <m/>
    <m/>
    <m/>
    <m/>
    <m/>
    <n v="0"/>
    <n v="0"/>
    <m/>
    <n v="0"/>
    <n v="0"/>
  </r>
  <r>
    <n v="170"/>
    <n v="249"/>
    <s v="I.petrana"/>
    <x v="2"/>
    <d v="2023-03-22T00:00:00"/>
    <n v="13"/>
    <n v="14"/>
    <x v="71"/>
    <x v="0"/>
    <s v="YER_1.1"/>
    <s v="Middle - stream"/>
    <n v="42.1"/>
    <n v="44.2"/>
    <n v="0.95248868778280538"/>
    <n v="1860.8200000000002"/>
    <n v="18.6082"/>
    <n v="26.2"/>
    <n v="9.3000000000000007"/>
    <n v="9.6999999999999993"/>
    <x v="71"/>
    <n v="1"/>
    <n v="1"/>
    <n v="0"/>
    <n v="0"/>
    <n v="0"/>
    <n v="0"/>
    <n v="0"/>
    <n v="0"/>
    <m/>
    <n v="0"/>
    <n v="0"/>
  </r>
  <r>
    <n v="171"/>
    <n v="130"/>
    <s v="I.petrana"/>
    <x v="2"/>
    <d v="2023-03-19T00:00:00"/>
    <n v="10"/>
    <n v="11"/>
    <x v="72"/>
    <x v="0"/>
    <s v="YER_2.1"/>
    <s v="Middle - stream"/>
    <n v="56.8"/>
    <n v="59.9"/>
    <n v="0.94824707846410683"/>
    <n v="3402.3199999999997"/>
    <n v="34.023200000000003"/>
    <n v="29.2"/>
    <n v="14.5"/>
    <n v="8.8000000000000007"/>
    <x v="72"/>
    <n v="4"/>
    <n v="1"/>
    <n v="3"/>
    <n v="1"/>
    <n v="2"/>
    <n v="3"/>
    <n v="1"/>
    <n v="21"/>
    <m/>
    <n v="676.5"/>
    <n v="32.214285714285715"/>
  </r>
  <r>
    <n v="172"/>
    <n v="131"/>
    <s v="I.petrana"/>
    <x v="2"/>
    <d v="2023-03-19T00:00:00"/>
    <n v="10"/>
    <n v="11"/>
    <x v="73"/>
    <x v="0"/>
    <s v="YER_5.1"/>
    <s v="Middle - stream"/>
    <n v="65.099999999999994"/>
    <n v="61.8"/>
    <n v="1.0533980582524272"/>
    <n v="4023.1799999999994"/>
    <n v="40.2318"/>
    <n v="28.8"/>
    <n v="17.600000000000001"/>
    <n v="8.5"/>
    <x v="73"/>
    <n v="2"/>
    <n v="1"/>
    <n v="1"/>
    <n v="1"/>
    <n v="1"/>
    <n v="2"/>
    <n v="1"/>
    <n v="34"/>
    <m/>
    <n v="2084.4"/>
    <n v="61.305882352941182"/>
  </r>
  <r>
    <n v="173"/>
    <n v="251"/>
    <s v="I.petrana"/>
    <x v="2"/>
    <d v="2023-03-22T00:00:00"/>
    <n v="13"/>
    <n v="14"/>
    <x v="74"/>
    <x v="0"/>
    <s v="YER_7.1"/>
    <s v="Middle - stream"/>
    <n v="48.8"/>
    <n v="48.9"/>
    <n v="0.99795501022494881"/>
    <n v="2386.3199999999997"/>
    <n v="23.863199999999999"/>
    <n v="30"/>
    <n v="11.4"/>
    <n v="9.4"/>
    <x v="74"/>
    <n v="5"/>
    <n v="2"/>
    <n v="3"/>
    <n v="2"/>
    <n v="3"/>
    <n v="5"/>
    <n v="1"/>
    <n v="3"/>
    <m/>
    <n v="103.9"/>
    <n v="34.633333333333333"/>
  </r>
  <r>
    <n v="174"/>
    <n v="252"/>
    <s v="I.petrana"/>
    <x v="2"/>
    <d v="2023-03-22T00:00:00"/>
    <n v="13"/>
    <n v="14"/>
    <x v="74"/>
    <x v="1"/>
    <s v="YER_7.2"/>
    <s v="Middle - stream"/>
    <n v="54"/>
    <n v="57.5"/>
    <n v="0.93913043478260871"/>
    <n v="3105"/>
    <n v="31.05"/>
    <n v="33.700000000000003"/>
    <n v="12"/>
    <n v="8.9"/>
    <x v="74"/>
    <m/>
    <m/>
    <m/>
    <m/>
    <m/>
    <m/>
    <n v="1"/>
    <n v="3"/>
    <m/>
    <n v="117.2"/>
    <n v="39.06666666666667"/>
  </r>
  <r>
    <n v="175"/>
    <n v="18"/>
    <s v="I.petrana"/>
    <x v="2"/>
    <d v="2023-03-09T00:00:00"/>
    <n v="0"/>
    <n v="1"/>
    <x v="75"/>
    <x v="0"/>
    <s v="YER_8.1"/>
    <s v="Middle - stream"/>
    <n v="65.3"/>
    <n v="63.5"/>
    <n v="1.0283464566929132"/>
    <n v="4146.55"/>
    <n v="41.465499999999992"/>
    <n v="24.5"/>
    <n v="15.6"/>
    <n v="6.5"/>
    <x v="75"/>
    <n v="1"/>
    <n v="1"/>
    <n v="0"/>
    <n v="1"/>
    <n v="0"/>
    <n v="1"/>
    <n v="1"/>
    <n v="39"/>
    <m/>
    <n v="1024.5"/>
    <n v="26.26923076923077"/>
  </r>
  <r>
    <n v="176"/>
    <n v="253"/>
    <s v="I.petrana"/>
    <x v="2"/>
    <d v="2023-03-22T00:00:00"/>
    <n v="13"/>
    <n v="14"/>
    <x v="76"/>
    <x v="0"/>
    <s v="YER_9.1"/>
    <s v="Middle - stream"/>
    <n v="69.5"/>
    <n v="74.900000000000006"/>
    <n v="0.92790387182910539"/>
    <n v="5205.55"/>
    <n v="52.055500000000002"/>
    <n v="35.5"/>
    <n v="18"/>
    <n v="11.6"/>
    <x v="76"/>
    <n v="3"/>
    <n v="3"/>
    <n v="0"/>
    <n v="3"/>
    <n v="0"/>
    <n v="3"/>
    <n v="1"/>
    <n v="23"/>
    <m/>
    <n v="1702.7"/>
    <n v="74.030434782608694"/>
  </r>
  <r>
    <n v="177"/>
    <n v="254"/>
    <s v="I.petrana"/>
    <x v="2"/>
    <d v="2023-03-22T00:00:00"/>
    <n v="13"/>
    <n v="14"/>
    <x v="76"/>
    <x v="1"/>
    <s v="YER_9.2"/>
    <s v="Middle - stream"/>
    <n v="77"/>
    <n v="73.2"/>
    <n v="1.0519125683060109"/>
    <n v="5636.4000000000005"/>
    <n v="56.364000000000004"/>
    <n v="34.6"/>
    <n v="14.6"/>
    <n v="11.5"/>
    <x v="76"/>
    <m/>
    <m/>
    <m/>
    <m/>
    <m/>
    <m/>
    <n v="1"/>
    <n v="22"/>
    <m/>
    <n v="1379"/>
    <n v="62.68181818181818"/>
  </r>
  <r>
    <n v="178"/>
    <n v="255"/>
    <s v="I.petrana"/>
    <x v="2"/>
    <d v="2023-03-22T00:00:00"/>
    <n v="13"/>
    <n v="14"/>
    <x v="76"/>
    <x v="2"/>
    <s v="YER_9.3"/>
    <s v="Middle - stream"/>
    <n v="72"/>
    <n v="68.900000000000006"/>
    <n v="1.0449927431059505"/>
    <n v="4960.8"/>
    <n v="49.608000000000004"/>
    <n v="30"/>
    <n v="15.6"/>
    <n v="11.9"/>
    <x v="76"/>
    <m/>
    <m/>
    <m/>
    <m/>
    <m/>
    <m/>
    <n v="1"/>
    <n v="18"/>
    <m/>
    <n v="910.9"/>
    <n v="50.605555555555554"/>
  </r>
  <r>
    <n v="179"/>
    <n v="132"/>
    <s v="I.petrana"/>
    <x v="2"/>
    <d v="2023-03-19T00:00:00"/>
    <n v="10"/>
    <n v="11"/>
    <x v="1"/>
    <x v="0"/>
    <s v="YER_10.1"/>
    <s v="Middle - stream"/>
    <n v="62.7"/>
    <n v="59"/>
    <n v="1.0627118644067797"/>
    <n v="3699.3"/>
    <n v="36.993000000000002"/>
    <n v="30.7"/>
    <n v="16"/>
    <n v="12.8"/>
    <x v="1"/>
    <n v="10"/>
    <n v="4"/>
    <n v="6"/>
    <n v="4"/>
    <n v="2"/>
    <n v="6"/>
    <n v="1"/>
    <n v="38"/>
    <m/>
    <n v="1504.1"/>
    <n v="39.581578947368421"/>
  </r>
  <r>
    <n v="180"/>
    <n v="133"/>
    <s v="I.petrana"/>
    <x v="2"/>
    <d v="2023-03-19T00:00:00"/>
    <n v="10"/>
    <n v="11"/>
    <x v="1"/>
    <x v="1"/>
    <s v="YER_10.2"/>
    <s v="Middle - stream"/>
    <n v="56.1"/>
    <n v="51.8"/>
    <n v="1.0830115830115832"/>
    <n v="2905.98"/>
    <n v="29.059799999999999"/>
    <n v="26.2"/>
    <n v="11.5"/>
    <n v="9.3000000000000007"/>
    <x v="1"/>
    <m/>
    <m/>
    <m/>
    <m/>
    <m/>
    <m/>
    <n v="1"/>
    <n v="16"/>
    <m/>
    <n v="499.6"/>
    <n v="31.225000000000001"/>
  </r>
  <r>
    <n v="181"/>
    <n v="134"/>
    <s v="I.petrana"/>
    <x v="2"/>
    <d v="2023-03-19T00:00:00"/>
    <n v="10"/>
    <n v="11"/>
    <x v="1"/>
    <x v="2"/>
    <s v="YER_10.3"/>
    <s v="Middle - stream"/>
    <n v="63.2"/>
    <n v="67.2"/>
    <n v="0.94047619047619047"/>
    <n v="4247.04"/>
    <n v="42.470400000000005"/>
    <n v="33.700000000000003"/>
    <n v="18"/>
    <n v="11"/>
    <x v="1"/>
    <m/>
    <m/>
    <m/>
    <m/>
    <m/>
    <m/>
    <n v="1"/>
    <s v="NA"/>
    <m/>
    <s v="NA"/>
    <s v="NA"/>
  </r>
  <r>
    <n v="182"/>
    <n v="257"/>
    <s v="I.petrana"/>
    <x v="2"/>
    <d v="2023-03-22T00:00:00"/>
    <n v="13"/>
    <n v="14"/>
    <x v="1"/>
    <x v="3"/>
    <s v="YER_10.4"/>
    <s v="Middle - stream"/>
    <n v="59"/>
    <n v="62.3"/>
    <n v="0.94703049759229541"/>
    <n v="3675.7"/>
    <n v="36.756999999999998"/>
    <n v="33"/>
    <n v="15.7"/>
    <n v="12.2"/>
    <x v="1"/>
    <m/>
    <m/>
    <m/>
    <m/>
    <m/>
    <m/>
    <n v="1"/>
    <n v="42"/>
    <m/>
    <n v="2205.4"/>
    <n v="52.509523809523813"/>
  </r>
  <r>
    <n v="183"/>
    <n v="135"/>
    <s v="I.petrana"/>
    <x v="2"/>
    <d v="2023-03-19T00:00:00"/>
    <n v="10"/>
    <n v="11"/>
    <x v="77"/>
    <x v="0"/>
    <s v="YER_13.1"/>
    <s v="Middle - stream"/>
    <n v="55"/>
    <n v="52.7"/>
    <n v="1.0436432637571158"/>
    <n v="2898.5"/>
    <n v="28.985000000000003"/>
    <n v="29"/>
    <n v="14"/>
    <n v="8.1999999999999993"/>
    <x v="77"/>
    <n v="2"/>
    <n v="1"/>
    <n v="1"/>
    <n v="1"/>
    <n v="1"/>
    <n v="2"/>
    <n v="1"/>
    <n v="16"/>
    <m/>
    <n v="552"/>
    <n v="34.5"/>
  </r>
  <r>
    <n v="184"/>
    <n v="19"/>
    <s v="I.petrana"/>
    <x v="2"/>
    <d v="2023-03-09T00:00:00"/>
    <n v="0"/>
    <n v="1"/>
    <x v="78"/>
    <x v="0"/>
    <s v="YER_15.1"/>
    <s v="Middle - stream"/>
    <n v="58"/>
    <n v="55.9"/>
    <n v="1.0375670840787121"/>
    <n v="3242.2"/>
    <n v="32.421999999999997"/>
    <n v="31.9"/>
    <n v="11.1"/>
    <n v="13.4"/>
    <x v="78"/>
    <n v="5"/>
    <n v="4"/>
    <n v="1"/>
    <n v="1"/>
    <n v="0"/>
    <n v="1"/>
    <n v="0"/>
    <n v="0"/>
    <m/>
    <n v="0"/>
    <n v="0"/>
  </r>
  <r>
    <n v="185"/>
    <n v="20"/>
    <s v="I.petrana"/>
    <x v="2"/>
    <d v="2023-03-09T00:00:00"/>
    <n v="0"/>
    <n v="1"/>
    <x v="78"/>
    <x v="1"/>
    <s v="YER_15.2"/>
    <s v="Middle - stream"/>
    <n v="59.8"/>
    <n v="56.6"/>
    <n v="1.0565371024734982"/>
    <n v="3384.68"/>
    <n v="33.846800000000002"/>
    <n v="26.4"/>
    <n v="10.199999999999999"/>
    <n v="8.4"/>
    <x v="78"/>
    <m/>
    <m/>
    <m/>
    <m/>
    <m/>
    <m/>
    <n v="1"/>
    <n v="22"/>
    <m/>
    <n v="637.6"/>
    <n v="28.981818181818184"/>
  </r>
  <r>
    <n v="186"/>
    <n v="21"/>
    <s v="I.petrana"/>
    <x v="2"/>
    <d v="2023-03-09T00:00:00"/>
    <n v="0"/>
    <n v="1"/>
    <x v="78"/>
    <x v="2"/>
    <s v="YER_15.3"/>
    <s v="Middle - stream"/>
    <n v="55.9"/>
    <n v="60.9"/>
    <n v="0.91789819376026272"/>
    <n v="3404.31"/>
    <n v="34.043099999999995"/>
    <n v="29.3"/>
    <n v="12.8"/>
    <n v="12.6"/>
    <x v="78"/>
    <m/>
    <m/>
    <m/>
    <m/>
    <m/>
    <m/>
    <n v="0"/>
    <n v="0"/>
    <m/>
    <n v="0"/>
    <n v="0"/>
  </r>
  <r>
    <n v="187"/>
    <n v="22"/>
    <s v="I.petrana"/>
    <x v="2"/>
    <d v="2023-03-09T00:00:00"/>
    <n v="0"/>
    <n v="1"/>
    <x v="78"/>
    <x v="3"/>
    <s v="YER_15.4"/>
    <s v="Middle - stream"/>
    <n v="53.3"/>
    <n v="47.5"/>
    <n v="1.1221052631578947"/>
    <n v="2531.75"/>
    <n v="25.317499999999999"/>
    <n v="24.9"/>
    <n v="10.8"/>
    <n v="9.6999999999999993"/>
    <x v="78"/>
    <m/>
    <m/>
    <m/>
    <m/>
    <m/>
    <m/>
    <n v="0"/>
    <n v="0"/>
    <m/>
    <n v="0"/>
    <n v="0"/>
  </r>
  <r>
    <n v="188"/>
    <n v="143"/>
    <s v="I.petrana"/>
    <x v="2"/>
    <d v="2023-03-19T00:00:00"/>
    <n v="10"/>
    <n v="11"/>
    <x v="79"/>
    <x v="0"/>
    <s v="YER_17.1"/>
    <s v="Middle - stream"/>
    <n v="42.4"/>
    <n v="56.7"/>
    <n v="0.74779541446208109"/>
    <n v="2404.08"/>
    <n v="24.040800000000001"/>
    <n v="21.5"/>
    <n v="11.3"/>
    <n v="6.7"/>
    <x v="79"/>
    <n v="3"/>
    <n v="1"/>
    <n v="2"/>
    <n v="1"/>
    <n v="1"/>
    <n v="2"/>
    <n v="1"/>
    <n v="19"/>
    <m/>
    <n v="409.1"/>
    <n v="21.531578947368423"/>
  </r>
  <r>
    <n v="189"/>
    <n v="141"/>
    <s v="I.petrana"/>
    <x v="2"/>
    <d v="2023-03-19T00:00:00"/>
    <n v="10"/>
    <n v="11"/>
    <x v="80"/>
    <x v="0"/>
    <s v="YER_18.1"/>
    <s v="Middle - stream"/>
    <n v="47.6"/>
    <n v="54.1"/>
    <n v="0.87985212569316085"/>
    <n v="2575.1600000000003"/>
    <n v="25.7516"/>
    <n v="25.1"/>
    <n v="14.4"/>
    <n v="9"/>
    <x v="80"/>
    <n v="5"/>
    <n v="2"/>
    <n v="3"/>
    <n v="0"/>
    <n v="1"/>
    <n v="1"/>
    <n v="0"/>
    <n v="0"/>
    <m/>
    <n v="0"/>
    <n v="0"/>
  </r>
  <r>
    <n v="190"/>
    <n v="142"/>
    <s v="I.petrana"/>
    <x v="2"/>
    <d v="2023-03-19T00:00:00"/>
    <n v="10"/>
    <n v="11"/>
    <x v="80"/>
    <x v="1"/>
    <s v="YER_18.2"/>
    <s v="Middle - stream"/>
    <n v="41.8"/>
    <n v="53.6"/>
    <n v="0.77985074626865669"/>
    <n v="2240.48"/>
    <n v="22.404799999999998"/>
    <n v="24.8"/>
    <n v="9.1"/>
    <n v="3.9"/>
    <x v="80"/>
    <m/>
    <m/>
    <m/>
    <m/>
    <m/>
    <m/>
    <n v="0"/>
    <n v="0"/>
    <m/>
    <n v="0"/>
    <n v="0"/>
  </r>
  <r>
    <n v="191"/>
    <n v="140"/>
    <s v="I.petrana"/>
    <x v="2"/>
    <d v="2023-03-19T00:00:00"/>
    <n v="10"/>
    <n v="11"/>
    <x v="81"/>
    <x v="0"/>
    <s v="YER_19.1"/>
    <s v="Middle - stream"/>
    <n v="58.9"/>
    <n v="60.3"/>
    <n v="0.97678275290215588"/>
    <n v="3551.6699999999996"/>
    <n v="35.516699999999993"/>
    <n v="27"/>
    <n v="11.8"/>
    <n v="9.3000000000000007"/>
    <x v="81"/>
    <n v="3"/>
    <n v="1"/>
    <n v="2"/>
    <n v="1"/>
    <n v="2"/>
    <n v="3"/>
    <n v="1"/>
    <n v="3"/>
    <m/>
    <n v="113"/>
    <n v="37.666666666666664"/>
  </r>
  <r>
    <n v="192"/>
    <n v="23"/>
    <s v="I.petrana"/>
    <x v="2"/>
    <d v="2023-03-09T00:00:00"/>
    <n v="0"/>
    <n v="1"/>
    <x v="82"/>
    <x v="0"/>
    <s v="YER_21.1"/>
    <s v="Middle - stream"/>
    <n v="57.7"/>
    <n v="63.6"/>
    <n v="0.9072327044025158"/>
    <n v="3669.7200000000003"/>
    <n v="36.697200000000002"/>
    <n v="26.5"/>
    <n v="10.7"/>
    <n v="8"/>
    <x v="82"/>
    <n v="5"/>
    <n v="2"/>
    <n v="3"/>
    <n v="2"/>
    <n v="0"/>
    <n v="2"/>
    <n v="1"/>
    <n v="39"/>
    <m/>
    <n v="1085.2"/>
    <n v="27.825641025641026"/>
  </r>
  <r>
    <n v="193"/>
    <n v="139"/>
    <s v="I.petrana"/>
    <x v="2"/>
    <d v="2023-03-19T00:00:00"/>
    <n v="10"/>
    <n v="11"/>
    <x v="82"/>
    <x v="1"/>
    <s v="YER_21.2"/>
    <s v="Middle - stream"/>
    <n v="59.7"/>
    <n v="54.8"/>
    <n v="1.0894160583941608"/>
    <n v="3271.56"/>
    <n v="32.715600000000002"/>
    <n v="24.6"/>
    <n v="11.9"/>
    <n v="8.4"/>
    <x v="82"/>
    <m/>
    <m/>
    <m/>
    <m/>
    <m/>
    <m/>
    <n v="1"/>
    <n v="7"/>
    <m/>
    <n v="147.19999999999999"/>
    <n v="21.028571428571428"/>
  </r>
  <r>
    <n v="194"/>
    <n v="30"/>
    <s v="I.petrana"/>
    <x v="2"/>
    <d v="2023-03-16T00:00:00"/>
    <n v="7"/>
    <n v="8"/>
    <x v="83"/>
    <x v="0"/>
    <s v="YER_26.1"/>
    <s v="Middle "/>
    <n v="62.1"/>
    <n v="69"/>
    <n v="0.9"/>
    <n v="4284.9000000000005"/>
    <n v="42.849000000000004"/>
    <n v="29.2"/>
    <n v="14.1"/>
    <n v="7.3"/>
    <x v="83"/>
    <n v="5"/>
    <n v="4"/>
    <n v="1"/>
    <n v="1"/>
    <n v="1"/>
    <n v="2"/>
    <n v="1"/>
    <n v="17"/>
    <m/>
    <n v="542.70000000000005"/>
    <n v="31.923529411764708"/>
  </r>
  <r>
    <n v="195"/>
    <n v="176"/>
    <s v="I.petrana"/>
    <x v="2"/>
    <d v="2023-03-19T00:00:00"/>
    <n v="10"/>
    <n v="11"/>
    <x v="83"/>
    <x v="1"/>
    <s v="YER_26.2"/>
    <s v="Middle "/>
    <n v="57"/>
    <n v="61.1"/>
    <n v="0.93289689034369883"/>
    <n v="3482.7000000000003"/>
    <n v="34.827000000000005"/>
    <n v="29"/>
    <n v="14.5"/>
    <n v="9.4"/>
    <x v="83"/>
    <m/>
    <m/>
    <m/>
    <m/>
    <m/>
    <m/>
    <n v="0"/>
    <n v="0"/>
    <m/>
    <n v="0"/>
    <n v="0"/>
  </r>
  <r>
    <n v="196"/>
    <n v="177"/>
    <s v="I.petrana"/>
    <x v="2"/>
    <d v="2023-03-19T00:00:00"/>
    <n v="10"/>
    <n v="11"/>
    <x v="83"/>
    <x v="2"/>
    <s v="YER_26.3"/>
    <s v="Middle "/>
    <n v="43.6"/>
    <n v="68.099999999999994"/>
    <n v="0.64023494860499275"/>
    <n v="2969.16"/>
    <n v="29.691600000000001"/>
    <n v="22.7"/>
    <n v="9.9"/>
    <n v="8"/>
    <x v="83"/>
    <m/>
    <m/>
    <m/>
    <m/>
    <m/>
    <m/>
    <n v="0"/>
    <n v="0"/>
    <m/>
    <n v="0"/>
    <n v="0"/>
  </r>
  <r>
    <n v="197"/>
    <n v="250"/>
    <s v="I.petrana"/>
    <x v="2"/>
    <d v="2023-03-22T00:00:00"/>
    <n v="13"/>
    <n v="14"/>
    <x v="83"/>
    <x v="3"/>
    <s v="YER_26.4"/>
    <s v="Middle "/>
    <n v="59.8"/>
    <n v="59"/>
    <n v="1.0135593220338983"/>
    <n v="3528.2"/>
    <n v="35.281999999999996"/>
    <n v="28.2"/>
    <n v="14.4"/>
    <n v="6.9"/>
    <x v="83"/>
    <m/>
    <m/>
    <m/>
    <m/>
    <m/>
    <m/>
    <n v="0"/>
    <n v="0"/>
    <m/>
    <n v="0"/>
    <n v="0"/>
  </r>
  <r>
    <n v="198"/>
    <n v="28"/>
    <s v="I.petrana"/>
    <x v="2"/>
    <d v="2023-03-09T00:00:00"/>
    <n v="0"/>
    <n v="1"/>
    <x v="84"/>
    <x v="0"/>
    <s v="YER_27.1"/>
    <s v="Middle "/>
    <n v="49.9"/>
    <n v="56"/>
    <n v="0.89107142857142851"/>
    <n v="2794.4"/>
    <n v="27.943999999999999"/>
    <n v="29.6"/>
    <n v="11"/>
    <n v="7"/>
    <x v="84"/>
    <n v="1"/>
    <n v="1"/>
    <n v="0"/>
    <n v="0"/>
    <n v="0"/>
    <n v="0"/>
    <n v="0"/>
    <n v="0"/>
    <m/>
    <n v="0"/>
    <n v="0"/>
  </r>
  <r>
    <n v="199"/>
    <n v="175"/>
    <s v="I.petrana"/>
    <x v="2"/>
    <d v="2023-03-19T00:00:00"/>
    <n v="10"/>
    <n v="11"/>
    <x v="85"/>
    <x v="0"/>
    <s v="YER_30.1"/>
    <s v="Middle "/>
    <n v="57.7"/>
    <n v="57.1"/>
    <n v="1.0105078809106831"/>
    <n v="3294.67"/>
    <n v="32.9467"/>
    <n v="27.7"/>
    <n v="12"/>
    <n v="9.5"/>
    <x v="85"/>
    <n v="6"/>
    <n v="2"/>
    <n v="4"/>
    <n v="2"/>
    <n v="4"/>
    <n v="6"/>
    <n v="1"/>
    <n v="35"/>
    <m/>
    <n v="889.1"/>
    <n v="25.402857142857144"/>
  </r>
  <r>
    <n v="200"/>
    <n v="265"/>
    <s v="I.petrana"/>
    <x v="2"/>
    <d v="2023-03-22T00:00:00"/>
    <n v="13"/>
    <n v="14"/>
    <x v="85"/>
    <x v="1"/>
    <s v="YER_30.2"/>
    <s v="Middle "/>
    <n v="53"/>
    <n v="54"/>
    <n v="0.98148148148148151"/>
    <n v="2862"/>
    <n v="28.62"/>
    <n v="27.2"/>
    <n v="13"/>
    <n v="9"/>
    <x v="85"/>
    <m/>
    <m/>
    <m/>
    <m/>
    <m/>
    <m/>
    <n v="1"/>
    <n v="29"/>
    <m/>
    <n v="1045.4000000000001"/>
    <n v="36.048275862068969"/>
  </r>
  <r>
    <n v="201"/>
    <n v="128"/>
    <s v="I.petrana"/>
    <x v="2"/>
    <d v="2023-03-16T00:00:00"/>
    <n v="7"/>
    <n v="8"/>
    <x v="86"/>
    <x v="0"/>
    <s v="YER_31.1"/>
    <s v="Middle "/>
    <n v="56.5"/>
    <n v="47.7"/>
    <n v="1.1844863731656183"/>
    <n v="2695.05"/>
    <n v="26.950500000000005"/>
    <n v="24.5"/>
    <n v="13"/>
    <n v="9.1999999999999993"/>
    <x v="86"/>
    <n v="1"/>
    <n v="1"/>
    <n v="0"/>
    <n v="0"/>
    <n v="0"/>
    <n v="0"/>
    <n v="0"/>
    <n v="0"/>
    <m/>
    <n v="0"/>
    <n v="0"/>
  </r>
  <r>
    <n v="202"/>
    <n v="26"/>
    <s v="I.petrana"/>
    <x v="2"/>
    <d v="2023-03-09T00:00:00"/>
    <n v="0"/>
    <n v="1"/>
    <x v="87"/>
    <x v="0"/>
    <s v="YER_32.1"/>
    <s v="Middle "/>
    <n v="66"/>
    <n v="60.3"/>
    <n v="1.0945273631840797"/>
    <n v="3979.7999999999997"/>
    <n v="39.797999999999995"/>
    <n v="33.9"/>
    <n v="14"/>
    <n v="8.1999999999999993"/>
    <x v="87"/>
    <n v="3"/>
    <n v="3"/>
    <n v="0"/>
    <n v="3"/>
    <n v="0"/>
    <n v="3"/>
    <n v="1"/>
    <n v="79"/>
    <m/>
    <n v="2565.6"/>
    <n v="32.475949367088603"/>
  </r>
  <r>
    <n v="203"/>
    <n v="27"/>
    <s v="I.petrana"/>
    <x v="2"/>
    <d v="2023-03-09T00:00:00"/>
    <n v="0"/>
    <n v="1"/>
    <x v="87"/>
    <x v="1"/>
    <s v="YER_32.2"/>
    <s v="Middle "/>
    <n v="63.2"/>
    <n v="62.3"/>
    <n v="1.014446227929374"/>
    <n v="3937.36"/>
    <n v="39.373599999999996"/>
    <n v="31"/>
    <n v="11.9"/>
    <n v="9.1"/>
    <x v="87"/>
    <m/>
    <m/>
    <m/>
    <m/>
    <m/>
    <m/>
    <n v="1"/>
    <n v="20"/>
    <m/>
    <n v="647.70000000000005"/>
    <n v="32.385000000000005"/>
  </r>
  <r>
    <n v="204"/>
    <n v="260"/>
    <s v="I.petrana"/>
    <x v="2"/>
    <d v="2023-03-22T00:00:00"/>
    <n v="13"/>
    <n v="14"/>
    <x v="87"/>
    <x v="2"/>
    <s v="YER_32.3"/>
    <s v="Middle "/>
    <n v="62.8"/>
    <n v="61.8"/>
    <n v="1.0161812297734627"/>
    <n v="3881.0399999999995"/>
    <n v="38.810399999999994"/>
    <n v="31.8"/>
    <n v="13.5"/>
    <n v="10.1"/>
    <x v="87"/>
    <m/>
    <m/>
    <m/>
    <m/>
    <m/>
    <m/>
    <n v="1"/>
    <n v="19"/>
    <m/>
    <n v="683.1"/>
    <n v="35.952631578947368"/>
  </r>
  <r>
    <n v="205"/>
    <n v="126"/>
    <s v="I.petrana"/>
    <x v="2"/>
    <d v="2023-03-16T00:00:00"/>
    <n v="7"/>
    <n v="8"/>
    <x v="88"/>
    <x v="0"/>
    <s v="YER_33.1"/>
    <s v="Middle "/>
    <n v="56.3"/>
    <n v="61.3"/>
    <n v="0.91843393148450247"/>
    <n v="3451.1899999999996"/>
    <n v="34.511899999999997"/>
    <n v="31.4"/>
    <n v="15.9"/>
    <n v="11"/>
    <x v="88"/>
    <n v="3"/>
    <n v="1"/>
    <n v="2"/>
    <n v="1"/>
    <n v="2"/>
    <n v="3"/>
    <n v="1"/>
    <n v="42"/>
    <m/>
    <n v="1441.1"/>
    <n v="34.311904761904756"/>
  </r>
  <r>
    <n v="206"/>
    <n v="262"/>
    <s v="I.petrana"/>
    <x v="2"/>
    <d v="2023-03-22T00:00:00"/>
    <n v="13"/>
    <n v="14"/>
    <x v="3"/>
    <x v="0"/>
    <s v="YER_34.1"/>
    <s v="Middle "/>
    <n v="54.7"/>
    <n v="54.4"/>
    <n v="1.005514705882353"/>
    <n v="2975.6800000000003"/>
    <n v="29.756800000000002"/>
    <n v="26.3"/>
    <n v="15.9"/>
    <n v="11.2"/>
    <x v="3"/>
    <n v="1"/>
    <n v="1"/>
    <n v="0"/>
    <n v="0"/>
    <n v="0"/>
    <n v="0"/>
    <n v="0"/>
    <n v="0"/>
    <m/>
    <n v="0"/>
    <n v="0"/>
  </r>
  <r>
    <n v="207"/>
    <n v="173"/>
    <s v="I.petrana"/>
    <x v="2"/>
    <d v="2023-03-19T00:00:00"/>
    <n v="10"/>
    <n v="11"/>
    <x v="89"/>
    <x v="0"/>
    <s v="YER_36.1"/>
    <s v="Middle "/>
    <n v="47.7"/>
    <n v="64.099999999999994"/>
    <n v="0.74414976599063976"/>
    <n v="3057.5699999999997"/>
    <n v="30.575699999999998"/>
    <n v="22.2"/>
    <n v="12.8"/>
    <n v="10.6"/>
    <x v="89"/>
    <n v="1"/>
    <n v="1"/>
    <n v="0"/>
    <n v="0"/>
    <n v="0"/>
    <n v="0"/>
    <n v="0"/>
    <n v="0"/>
    <m/>
    <n v="0"/>
    <n v="0"/>
  </r>
  <r>
    <n v="208"/>
    <n v="150"/>
    <s v="I.petrana"/>
    <x v="2"/>
    <d v="2023-03-19T00:00:00"/>
    <n v="10"/>
    <n v="11"/>
    <x v="90"/>
    <x v="0"/>
    <s v="YER_39.1"/>
    <s v="Middle "/>
    <n v="76.8"/>
    <n v="81.8"/>
    <n v="0.93887530562347188"/>
    <n v="6282.24"/>
    <n v="62.822399999999995"/>
    <n v="36.1"/>
    <n v="17"/>
    <n v="11.4"/>
    <x v="90"/>
    <n v="6"/>
    <n v="3"/>
    <n v="3"/>
    <n v="1"/>
    <n v="3"/>
    <n v="4"/>
    <n v="1"/>
    <n v="59"/>
    <m/>
    <n v="3166.2"/>
    <n v="53.664406779661014"/>
  </r>
  <r>
    <n v="209"/>
    <n v="151"/>
    <s v="I.petrana"/>
    <x v="2"/>
    <d v="2023-03-19T00:00:00"/>
    <n v="10"/>
    <n v="11"/>
    <x v="90"/>
    <x v="1"/>
    <s v="YER_39.2"/>
    <s v="Middle "/>
    <n v="69.400000000000006"/>
    <n v="77.599999999999994"/>
    <n v="0.89432989690721665"/>
    <n v="5385.44"/>
    <n v="53.854399999999998"/>
    <n v="32.799999999999997"/>
    <n v="13.8"/>
    <n v="14.8"/>
    <x v="90"/>
    <m/>
    <m/>
    <m/>
    <m/>
    <m/>
    <m/>
    <n v="0"/>
    <n v="0"/>
    <m/>
    <n v="0"/>
    <n v="0"/>
  </r>
  <r>
    <n v="210"/>
    <n v="152"/>
    <s v="I.petrana"/>
    <x v="2"/>
    <d v="2023-03-19T00:00:00"/>
    <n v="10"/>
    <n v="11"/>
    <x v="90"/>
    <x v="2"/>
    <s v="YER_39.3"/>
    <s v="Middle "/>
    <n v="57.4"/>
    <n v="59.8"/>
    <n v="0.95986622073578598"/>
    <n v="3432.5199999999995"/>
    <n v="34.325199999999995"/>
    <n v="22.9"/>
    <n v="13.7"/>
    <n v="12.5"/>
    <x v="90"/>
    <m/>
    <m/>
    <m/>
    <m/>
    <m/>
    <m/>
    <n v="0"/>
    <n v="0"/>
    <m/>
    <n v="0"/>
    <n v="0"/>
  </r>
  <r>
    <n v="211"/>
    <n v="153"/>
    <s v="I.petrana"/>
    <x v="2"/>
    <d v="2023-03-19T00:00:00"/>
    <n v="10"/>
    <n v="11"/>
    <x v="91"/>
    <x v="0"/>
    <s v="YER_40.1"/>
    <s v="Middle "/>
    <n v="61.9"/>
    <n v="64.2"/>
    <n v="0.96417445482866038"/>
    <n v="3973.98"/>
    <n v="39.739799999999995"/>
    <n v="30.4"/>
    <n v="16.2"/>
    <n v="9.1"/>
    <x v="91"/>
    <n v="5"/>
    <n v="4"/>
    <n v="1"/>
    <n v="3"/>
    <n v="1"/>
    <n v="4"/>
    <n v="1"/>
    <n v="63"/>
    <m/>
    <n v="1256.8"/>
    <n v="19.949206349206349"/>
  </r>
  <r>
    <n v="212"/>
    <n v="154"/>
    <s v="I.petrana"/>
    <x v="2"/>
    <d v="2023-03-19T00:00:00"/>
    <n v="10"/>
    <n v="11"/>
    <x v="91"/>
    <x v="1"/>
    <s v="YER_40.2"/>
    <s v="Middle "/>
    <n v="49.6"/>
    <n v="54"/>
    <n v="0.91851851851851851"/>
    <n v="2678.4"/>
    <n v="26.784000000000002"/>
    <n v="24.1"/>
    <n v="12.6"/>
    <n v="13"/>
    <x v="91"/>
    <m/>
    <m/>
    <m/>
    <m/>
    <m/>
    <m/>
    <n v="0"/>
    <n v="0"/>
    <m/>
    <n v="0"/>
    <n v="0"/>
  </r>
  <r>
    <n v="213"/>
    <n v="155"/>
    <s v="I.petrana"/>
    <x v="2"/>
    <d v="2023-03-19T00:00:00"/>
    <n v="10"/>
    <n v="11"/>
    <x v="91"/>
    <x v="2"/>
    <s v="YER_40.3"/>
    <s v="Middle "/>
    <n v="58.5"/>
    <n v="62.8"/>
    <n v="0.93152866242038224"/>
    <n v="3673.7999999999997"/>
    <n v="36.737999999999992"/>
    <n v="28.8"/>
    <n v="13.8"/>
    <n v="11.2"/>
    <x v="91"/>
    <m/>
    <m/>
    <m/>
    <m/>
    <m/>
    <m/>
    <n v="1"/>
    <n v="18"/>
    <m/>
    <n v="423.8"/>
    <n v="23.544444444444444"/>
  </r>
  <r>
    <n v="214"/>
    <n v="290"/>
    <s v="I.petrana"/>
    <x v="2"/>
    <d v="2023-03-28T00:00:00"/>
    <n v="19"/>
    <n v="20"/>
    <x v="91"/>
    <x v="3"/>
    <s v="YER_40.4"/>
    <s v="Middle "/>
    <n v="44.4"/>
    <n v="55.6"/>
    <n v="0.79856115107913661"/>
    <n v="2468.64"/>
    <n v="24.686399999999999"/>
    <n v="25.7"/>
    <n v="14.2"/>
    <n v="13.2"/>
    <x v="91"/>
    <m/>
    <m/>
    <m/>
    <m/>
    <m/>
    <m/>
    <n v="1"/>
    <n v="19"/>
    <m/>
    <n v="396.4"/>
    <n v="20.86315789473684"/>
  </r>
  <r>
    <n v="215"/>
    <n v="156"/>
    <s v="I.petrana"/>
    <x v="2"/>
    <d v="2023-03-19T00:00:00"/>
    <n v="10"/>
    <n v="11"/>
    <x v="92"/>
    <x v="0"/>
    <s v="YER_43.1"/>
    <s v="Middle - right"/>
    <n v="41.3"/>
    <n v="51.4"/>
    <n v="0.80350194552529175"/>
    <n v="2122.8199999999997"/>
    <n v="21.228199999999998"/>
    <n v="19.8"/>
    <n v="9.3000000000000007"/>
    <n v="8"/>
    <x v="92"/>
    <n v="4"/>
    <n v="1"/>
    <n v="3"/>
    <n v="0"/>
    <n v="0"/>
    <n v="0"/>
    <n v="0"/>
    <n v="0"/>
    <m/>
    <n v="0"/>
    <n v="0"/>
  </r>
  <r>
    <n v="216"/>
    <n v="275"/>
    <s v="I.petrana"/>
    <x v="2"/>
    <d v="2023-03-22T00:00:00"/>
    <n v="13"/>
    <n v="14"/>
    <x v="93"/>
    <x v="0"/>
    <s v="YER_44.1"/>
    <s v="Middle - right"/>
    <n v="59.5"/>
    <n v="59.7"/>
    <n v="0.99664991624790611"/>
    <n v="3552.15"/>
    <n v="35.521500000000003"/>
    <n v="28.9"/>
    <n v="14.5"/>
    <n v="9.9"/>
    <x v="93"/>
    <n v="1"/>
    <n v="1"/>
    <n v="0"/>
    <n v="1"/>
    <n v="0"/>
    <n v="1"/>
    <n v="1"/>
    <n v="34"/>
    <m/>
    <n v="1738.4"/>
    <n v="51.129411764705885"/>
  </r>
  <r>
    <n v="217"/>
    <n v="161"/>
    <s v="I.petrana"/>
    <x v="2"/>
    <d v="2023-03-19T00:00:00"/>
    <n v="10"/>
    <n v="11"/>
    <x v="4"/>
    <x v="0"/>
    <s v="YER_47.1"/>
    <s v="Middle - right"/>
    <n v="39"/>
    <n v="60.8"/>
    <n v="0.64144736842105265"/>
    <n v="2371.1999999999998"/>
    <n v="23.712"/>
    <n v="29"/>
    <n v="16.3"/>
    <n v="6.7"/>
    <x v="4"/>
    <n v="17"/>
    <n v="5"/>
    <n v="12"/>
    <n v="4"/>
    <n v="9"/>
    <n v="13"/>
    <n v="1"/>
    <n v="11"/>
    <m/>
    <n v="431.6"/>
    <n v="39.236363636363642"/>
  </r>
  <r>
    <n v="218"/>
    <n v="162"/>
    <s v="I.petrana"/>
    <x v="2"/>
    <d v="2023-03-19T00:00:00"/>
    <n v="10"/>
    <n v="11"/>
    <x v="4"/>
    <x v="1"/>
    <s v="YER_47.2"/>
    <s v="Middle - right"/>
    <n v="41.7"/>
    <n v="65.3"/>
    <n v="0.63859111791730483"/>
    <n v="2723.01"/>
    <n v="27.230099999999997"/>
    <n v="29"/>
    <n v="16.8"/>
    <n v="9.6"/>
    <x v="4"/>
    <m/>
    <m/>
    <m/>
    <m/>
    <m/>
    <m/>
    <n v="1"/>
    <n v="36"/>
    <m/>
    <n v="1287.5"/>
    <n v="35.763888888888886"/>
  </r>
  <r>
    <n v="219"/>
    <n v="163"/>
    <s v="I.petrana"/>
    <x v="2"/>
    <d v="2023-03-19T00:00:00"/>
    <n v="10"/>
    <n v="11"/>
    <x v="4"/>
    <x v="2"/>
    <s v="YER_47.3"/>
    <s v="Middle - right"/>
    <n v="62.3"/>
    <n v="64"/>
    <n v="0.97343749999999996"/>
    <n v="3987.2"/>
    <n v="39.872"/>
    <n v="30.3"/>
    <n v="15.8"/>
    <n v="11.2"/>
    <x v="4"/>
    <m/>
    <m/>
    <m/>
    <m/>
    <m/>
    <m/>
    <n v="1"/>
    <n v="62"/>
    <m/>
    <n v="2286.5"/>
    <n v="36.87903225806452"/>
  </r>
  <r>
    <n v="220"/>
    <n v="164"/>
    <s v="I.petrana"/>
    <x v="2"/>
    <d v="2023-03-19T00:00:00"/>
    <n v="10"/>
    <n v="11"/>
    <x v="4"/>
    <x v="3"/>
    <s v="YER_47.4"/>
    <s v="Middle - right"/>
    <n v="59.3"/>
    <n v="68.900000000000006"/>
    <n v="0.86066763425253978"/>
    <n v="4085.77"/>
    <n v="40.857700000000001"/>
    <n v="28.1"/>
    <n v="13.3"/>
    <n v="9.1999999999999993"/>
    <x v="4"/>
    <m/>
    <m/>
    <m/>
    <m/>
    <m/>
    <m/>
    <n v="1"/>
    <n v="22"/>
    <m/>
    <n v="1292.9000000000001"/>
    <n v="58.768181818181823"/>
  </r>
  <r>
    <n v="221"/>
    <n v="165"/>
    <s v="I.petrana"/>
    <x v="2"/>
    <d v="2023-03-19T00:00:00"/>
    <n v="10"/>
    <n v="11"/>
    <x v="4"/>
    <x v="4"/>
    <s v="YER_47.5"/>
    <s v="Middle - right"/>
    <n v="39.1"/>
    <n v="56.8"/>
    <n v="0.68838028169014087"/>
    <n v="2220.88"/>
    <n v="22.2088"/>
    <n v="30"/>
    <n v="14.5"/>
    <n v="10.6"/>
    <x v="4"/>
    <m/>
    <m/>
    <m/>
    <m/>
    <m/>
    <m/>
    <n v="0"/>
    <n v="0"/>
    <m/>
    <n v="0"/>
    <n v="0"/>
  </r>
  <r>
    <n v="222"/>
    <n v="171"/>
    <s v="I.petrana"/>
    <x v="2"/>
    <d v="2023-03-19T00:00:00"/>
    <n v="10"/>
    <n v="11"/>
    <x v="94"/>
    <x v="0"/>
    <s v="YER_50.1"/>
    <s v="Middle - right"/>
    <n v="47"/>
    <n v="65.400000000000006"/>
    <n v="0.71865443425076447"/>
    <n v="3073.8"/>
    <n v="30.738000000000007"/>
    <n v="24.7"/>
    <n v="12.5"/>
    <n v="10.1"/>
    <x v="94"/>
    <n v="4"/>
    <n v="2"/>
    <n v="2"/>
    <n v="1"/>
    <n v="1"/>
    <n v="2"/>
    <n v="0"/>
    <n v="0"/>
    <m/>
    <n v="0"/>
    <n v="0"/>
  </r>
  <r>
    <n v="223"/>
    <n v="172"/>
    <s v="I.petrana"/>
    <x v="2"/>
    <d v="2023-03-19T00:00:00"/>
    <n v="10"/>
    <n v="11"/>
    <x v="94"/>
    <x v="1"/>
    <s v="YER_50.2"/>
    <s v="Middle - right"/>
    <n v="56.5"/>
    <n v="77"/>
    <n v="0.73376623376623373"/>
    <n v="4350.5"/>
    <n v="43.505000000000003"/>
    <n v="27.7"/>
    <n v="13.7"/>
    <n v="10"/>
    <x v="94"/>
    <m/>
    <m/>
    <m/>
    <m/>
    <m/>
    <m/>
    <n v="1"/>
    <n v="28"/>
    <m/>
    <n v="588"/>
    <n v="21"/>
  </r>
  <r>
    <n v="224"/>
    <n v="207"/>
    <s v="I.petrana"/>
    <x v="2"/>
    <d v="2023-03-22T00:00:00"/>
    <n v="13"/>
    <n v="14"/>
    <x v="95"/>
    <x v="0"/>
    <s v="YER_53.1"/>
    <s v="Hill - Middle"/>
    <n v="58"/>
    <n v="59.3"/>
    <n v="0.97807757166947729"/>
    <n v="3439.3999999999996"/>
    <n v="34.393999999999998"/>
    <n v="31.4"/>
    <n v="14.7"/>
    <n v="13.2"/>
    <x v="95"/>
    <n v="8"/>
    <n v="5"/>
    <n v="3"/>
    <n v="4"/>
    <n v="2"/>
    <n v="6"/>
    <n v="1"/>
    <n v="20"/>
    <m/>
    <n v="422.7"/>
    <n v="21.134999999999998"/>
  </r>
  <r>
    <n v="225"/>
    <n v="208"/>
    <s v="I.petrana"/>
    <x v="2"/>
    <d v="2023-03-22T00:00:00"/>
    <n v="13"/>
    <n v="14"/>
    <x v="95"/>
    <x v="1"/>
    <s v="YER_53.2"/>
    <s v="Hill - Middle"/>
    <n v="56.9"/>
    <n v="60.4"/>
    <n v="0.94205298013245031"/>
    <n v="3436.7599999999998"/>
    <n v="34.367599999999996"/>
    <n v="34.5"/>
    <n v="15"/>
    <n v="12"/>
    <x v="95"/>
    <m/>
    <m/>
    <m/>
    <m/>
    <m/>
    <m/>
    <n v="1"/>
    <n v="33"/>
    <m/>
    <n v="1100.0999999999999"/>
    <n v="33.336363636363636"/>
  </r>
  <r>
    <n v="226"/>
    <n v="209"/>
    <s v="I.petrana"/>
    <x v="2"/>
    <d v="2023-03-22T00:00:00"/>
    <n v="13"/>
    <n v="14"/>
    <x v="95"/>
    <x v="2"/>
    <s v="YER_53.3"/>
    <s v="Hill - Middle"/>
    <n v="59.4"/>
    <n v="66.900000000000006"/>
    <n v="0.88789237668161425"/>
    <n v="3973.86"/>
    <n v="39.738599999999998"/>
    <n v="31.4"/>
    <n v="17.5"/>
    <n v="8.6999999999999993"/>
    <x v="95"/>
    <m/>
    <m/>
    <m/>
    <m/>
    <m/>
    <m/>
    <n v="1"/>
    <n v="12"/>
    <m/>
    <n v="397"/>
    <n v="33.083333333333336"/>
  </r>
  <r>
    <n v="227"/>
    <n v="210"/>
    <s v="I.petrana"/>
    <x v="2"/>
    <d v="2023-03-22T00:00:00"/>
    <n v="13"/>
    <n v="14"/>
    <x v="95"/>
    <x v="3"/>
    <s v="YER_53.4"/>
    <s v="Hill - Middle"/>
    <n v="51.6"/>
    <n v="59.3"/>
    <n v="0.87015177065767291"/>
    <n v="3059.88"/>
    <n v="30.598800000000001"/>
    <n v="30.2"/>
    <n v="13.7"/>
    <n v="10.7"/>
    <x v="95"/>
    <m/>
    <m/>
    <m/>
    <m/>
    <m/>
    <m/>
    <n v="0"/>
    <n v="0"/>
    <m/>
    <n v="0"/>
    <n v="0"/>
  </r>
  <r>
    <n v="228"/>
    <n v="211"/>
    <s v="I.petrana"/>
    <x v="2"/>
    <d v="2023-03-22T00:00:00"/>
    <n v="13"/>
    <n v="14"/>
    <x v="95"/>
    <x v="4"/>
    <s v="YER_53.5"/>
    <s v="Hill - Middle"/>
    <n v="50.8"/>
    <n v="56.6"/>
    <n v="0.89752650176678439"/>
    <n v="2875.2799999999997"/>
    <n v="28.752800000000001"/>
    <n v="27.7"/>
    <n v="14.5"/>
    <n v="13.4"/>
    <x v="95"/>
    <m/>
    <m/>
    <m/>
    <m/>
    <m/>
    <m/>
    <n v="1"/>
    <n v="21"/>
    <m/>
    <n v="520.29999999999995"/>
    <n v="24.776190476190475"/>
  </r>
  <r>
    <n v="229"/>
    <n v="9"/>
    <s v="I.petrana"/>
    <x v="2"/>
    <d v="2023-03-09T00:00:00"/>
    <n v="0"/>
    <n v="1"/>
    <x v="96"/>
    <x v="0"/>
    <s v="YER_54.1"/>
    <s v="Hill - Middle"/>
    <n v="71.5"/>
    <n v="60.6"/>
    <n v="1.1798679867986799"/>
    <n v="4332.9000000000005"/>
    <n v="43.329000000000008"/>
    <n v="29.6"/>
    <n v="13"/>
    <n v="8"/>
    <x v="96"/>
    <n v="8"/>
    <n v="3"/>
    <n v="5"/>
    <n v="2"/>
    <n v="2"/>
    <n v="4"/>
    <n v="1"/>
    <n v="44"/>
    <m/>
    <n v="1318.6"/>
    <n v="29.968181818181815"/>
  </r>
  <r>
    <n v="230"/>
    <n v="31"/>
    <s v="I.petrana"/>
    <x v="2"/>
    <d v="2023-03-16T00:00:00"/>
    <n v="7"/>
    <n v="8"/>
    <x v="96"/>
    <x v="1"/>
    <s v="YER_54.2"/>
    <s v="Hill - Middle"/>
    <n v="69"/>
    <n v="59"/>
    <n v="1.1694915254237288"/>
    <n v="4071"/>
    <n v="40.710000000000008"/>
    <n v="28.5"/>
    <n v="15.5"/>
    <n v="12.6"/>
    <x v="96"/>
    <m/>
    <m/>
    <m/>
    <m/>
    <m/>
    <m/>
    <n v="1"/>
    <n v="27"/>
    <m/>
    <n v="863.2"/>
    <n v="31.970370370370372"/>
  </r>
  <r>
    <n v="231"/>
    <n v="32"/>
    <s v="I.petrana"/>
    <x v="2"/>
    <d v="2023-03-16T00:00:00"/>
    <n v="7"/>
    <n v="8"/>
    <x v="96"/>
    <x v="2"/>
    <s v="YER_54.3"/>
    <s v="Hill - Middle"/>
    <n v="67.3"/>
    <n v="61.2"/>
    <n v="1.099673202614379"/>
    <n v="4118.76"/>
    <n v="41.187599999999996"/>
    <n v="27.7"/>
    <n v="13"/>
    <n v="8.6999999999999993"/>
    <x v="96"/>
    <m/>
    <m/>
    <m/>
    <m/>
    <m/>
    <m/>
    <n v="0"/>
    <n v="0"/>
    <m/>
    <n v="0"/>
    <n v="0"/>
  </r>
  <r>
    <n v="232"/>
    <n v="33"/>
    <s v="I.petrana"/>
    <x v="2"/>
    <d v="2023-03-16T00:00:00"/>
    <n v="7"/>
    <n v="8"/>
    <x v="97"/>
    <x v="0"/>
    <s v="YER_55.1"/>
    <s v="Hill - Middle"/>
    <n v="61.2"/>
    <n v="56.6"/>
    <n v="1.0812720848056538"/>
    <n v="3463.92"/>
    <n v="34.639200000000002"/>
    <n v="27.9"/>
    <n v="14.1"/>
    <n v="8.9"/>
    <x v="97"/>
    <n v="3"/>
    <n v="2"/>
    <n v="1"/>
    <n v="2"/>
    <n v="1"/>
    <n v="3"/>
    <n v="1"/>
    <n v="50"/>
    <m/>
    <n v="1332.1"/>
    <n v="26.641999999999999"/>
  </r>
  <r>
    <n v="233"/>
    <n v="34"/>
    <s v="I.petrana"/>
    <x v="2"/>
    <d v="2023-03-16T00:00:00"/>
    <n v="7"/>
    <n v="8"/>
    <x v="97"/>
    <x v="1"/>
    <s v="YER_55.2"/>
    <s v="Hill - Middle"/>
    <n v="58.2"/>
    <n v="52.2"/>
    <n v="1.1149425287356323"/>
    <n v="3038.0400000000004"/>
    <n v="30.380400000000005"/>
    <n v="29"/>
    <n v="11.8"/>
    <n v="9.6"/>
    <x v="97"/>
    <m/>
    <m/>
    <m/>
    <m/>
    <m/>
    <m/>
    <n v="1"/>
    <n v="33"/>
    <m/>
    <n v="525.29999999999995"/>
    <n v="15.918181818181816"/>
  </r>
  <r>
    <n v="234"/>
    <n v="8"/>
    <s v="I.petrana"/>
    <x v="2"/>
    <d v="2023-03-09T00:00:00"/>
    <n v="0"/>
    <n v="1"/>
    <x v="98"/>
    <x v="0"/>
    <s v="YER_57.1"/>
    <s v="Hill - Middle"/>
    <n v="57.2"/>
    <n v="59.9"/>
    <n v="0.95492487479131893"/>
    <n v="3426.28"/>
    <n v="34.262800000000006"/>
    <n v="29.7"/>
    <n v="14.6"/>
    <n v="6.2"/>
    <x v="98"/>
    <n v="8"/>
    <n v="3"/>
    <n v="5"/>
    <n v="2"/>
    <n v="1"/>
    <n v="3"/>
    <n v="1"/>
    <n v="6"/>
    <m/>
    <n v="216.7"/>
    <n v="36.116666666666667"/>
  </r>
  <r>
    <n v="235"/>
    <n v="39"/>
    <s v="I.petrana"/>
    <x v="2"/>
    <d v="2023-03-16T00:00:00"/>
    <n v="7"/>
    <n v="8"/>
    <x v="98"/>
    <x v="1"/>
    <s v="YER_57.2"/>
    <s v="Hill - Middle"/>
    <n v="47.6"/>
    <n v="47.8"/>
    <n v="0.99581589958159"/>
    <n v="2275.2799999999997"/>
    <n v="22.752799999999997"/>
    <n v="25.6"/>
    <n v="11.7"/>
    <n v="8.3000000000000007"/>
    <x v="98"/>
    <m/>
    <m/>
    <m/>
    <m/>
    <m/>
    <m/>
    <n v="0"/>
    <n v="0"/>
    <m/>
    <n v="0"/>
    <n v="0"/>
  </r>
  <r>
    <n v="236"/>
    <n v="197"/>
    <s v="I.petrana"/>
    <x v="2"/>
    <d v="2023-03-22T00:00:00"/>
    <n v="13"/>
    <n v="14"/>
    <x v="98"/>
    <x v="2"/>
    <s v="YER_57.3"/>
    <s v="Hill - Middle"/>
    <n v="40.200000000000003"/>
    <n v="49.5"/>
    <n v="0.81212121212121213"/>
    <n v="1989.9"/>
    <n v="19.899000000000004"/>
    <n v="26.6"/>
    <n v="11.9"/>
    <n v="8.1999999999999993"/>
    <x v="98"/>
    <m/>
    <m/>
    <m/>
    <m/>
    <m/>
    <m/>
    <n v="1"/>
    <n v="4"/>
    <m/>
    <n v="85.3"/>
    <n v="21.324999999999999"/>
  </r>
  <r>
    <n v="237"/>
    <n v="44"/>
    <s v="I.petrana"/>
    <x v="2"/>
    <d v="2023-03-16T00:00:00"/>
    <n v="7"/>
    <n v="8"/>
    <x v="99"/>
    <x v="0"/>
    <s v="YER_60.1"/>
    <s v="Hill - Middle"/>
    <n v="55.8"/>
    <n v="50"/>
    <n v="1.1159999999999999"/>
    <n v="2790"/>
    <n v="27.9"/>
    <n v="27.1"/>
    <n v="14.4"/>
    <n v="9.6"/>
    <x v="99"/>
    <n v="6"/>
    <n v="4"/>
    <n v="2"/>
    <n v="4"/>
    <n v="1"/>
    <n v="5"/>
    <n v="1"/>
    <n v="42"/>
    <m/>
    <n v="1283.0999999999999"/>
    <n v="30.549999999999997"/>
  </r>
  <r>
    <n v="238"/>
    <n v="45"/>
    <s v="I.petrana"/>
    <x v="2"/>
    <d v="2023-03-16T00:00:00"/>
    <n v="7"/>
    <n v="8"/>
    <x v="99"/>
    <x v="1"/>
    <s v="YER_60.2"/>
    <s v="Hill - Middle"/>
    <n v="51.4"/>
    <n v="52.2"/>
    <n v="0.98467432950191558"/>
    <n v="2683.08"/>
    <n v="26.8308"/>
    <n v="24.9"/>
    <n v="12.7"/>
    <n v="9.9"/>
    <x v="99"/>
    <m/>
    <m/>
    <m/>
    <m/>
    <m/>
    <m/>
    <n v="1"/>
    <n v="20"/>
    <m/>
    <n v="347.4"/>
    <n v="17.369999999999997"/>
  </r>
  <r>
    <n v="239"/>
    <n v="46"/>
    <s v="I.petrana"/>
    <x v="2"/>
    <d v="2023-03-16T00:00:00"/>
    <n v="7"/>
    <n v="8"/>
    <x v="99"/>
    <x v="2"/>
    <s v="YER_60.3"/>
    <s v="Hill - Middle"/>
    <n v="57"/>
    <n v="54.1"/>
    <n v="1.0536044362292052"/>
    <n v="3083.7000000000003"/>
    <n v="30.837000000000003"/>
    <n v="30"/>
    <n v="13.9"/>
    <n v="8.1999999999999993"/>
    <x v="99"/>
    <m/>
    <m/>
    <m/>
    <m/>
    <m/>
    <m/>
    <n v="1"/>
    <n v="15"/>
    <m/>
    <n v="485.9"/>
    <n v="32.393333333333331"/>
  </r>
  <r>
    <n v="240"/>
    <n v="198"/>
    <s v="I.petrana"/>
    <x v="2"/>
    <d v="2023-03-22T00:00:00"/>
    <n v="13"/>
    <n v="14"/>
    <x v="99"/>
    <x v="3"/>
    <s v="YER_60.4"/>
    <s v="Hill - Middle"/>
    <n v="39.200000000000003"/>
    <n v="40.5"/>
    <n v="0.96790123456790134"/>
    <n v="1587.6000000000001"/>
    <n v="15.876000000000001"/>
    <n v="22.9"/>
    <n v="10.7"/>
    <n v="8.9"/>
    <x v="99"/>
    <m/>
    <m/>
    <m/>
    <m/>
    <m/>
    <m/>
    <n v="1"/>
    <n v="4"/>
    <m/>
    <n v="169.1"/>
    <n v="42.274999999999999"/>
  </r>
  <r>
    <n v="241"/>
    <n v="47"/>
    <s v="I.petrana"/>
    <x v="2"/>
    <d v="2023-03-16T00:00:00"/>
    <n v="7"/>
    <n v="8"/>
    <x v="100"/>
    <x v="0"/>
    <s v="YER_61.1"/>
    <s v="Hill - Middle"/>
    <n v="45.8"/>
    <n v="49.5"/>
    <n v="0.92525252525252522"/>
    <n v="2267.1"/>
    <n v="22.671000000000003"/>
    <n v="22.3"/>
    <n v="11.3"/>
    <n v="9.1999999999999993"/>
    <x v="100"/>
    <n v="1"/>
    <n v="1"/>
    <n v="0"/>
    <n v="1"/>
    <n v="0"/>
    <n v="1"/>
    <n v="1"/>
    <n v="8"/>
    <m/>
    <n v="158.9"/>
    <n v="19.862500000000001"/>
  </r>
  <r>
    <n v="242"/>
    <n v="48"/>
    <s v="I.petrana"/>
    <x v="2"/>
    <d v="2023-03-16T00:00:00"/>
    <n v="7"/>
    <n v="8"/>
    <x v="101"/>
    <x v="0"/>
    <s v="YER_64.1"/>
    <s v="Hill - Middle"/>
    <n v="56.9"/>
    <n v="56.7"/>
    <n v="1.0035273368606701"/>
    <n v="3226.23"/>
    <n v="32.262299999999996"/>
    <n v="28.8"/>
    <n v="10.1"/>
    <n v="9.6999999999999993"/>
    <x v="101"/>
    <n v="1"/>
    <n v="1"/>
    <n v="0"/>
    <n v="1"/>
    <n v="0"/>
    <n v="1"/>
    <n v="1"/>
    <n v="0"/>
    <m/>
    <n v="0"/>
    <n v="0"/>
  </r>
  <r>
    <n v="243"/>
    <n v="93"/>
    <s v="I.petrana"/>
    <x v="2"/>
    <d v="2023-03-16T00:00:00"/>
    <n v="7"/>
    <n v="8"/>
    <x v="102"/>
    <x v="0"/>
    <s v="YER_65.1"/>
    <s v="Hill - Middle"/>
    <n v="39"/>
    <n v="47.7"/>
    <n v="0.81761006289308169"/>
    <n v="1860.3000000000002"/>
    <n v="18.603000000000002"/>
    <n v="22.6"/>
    <n v="12"/>
    <n v="7.6"/>
    <x v="102"/>
    <n v="4"/>
    <n v="3"/>
    <n v="1"/>
    <n v="1"/>
    <n v="0"/>
    <n v="1"/>
    <n v="0"/>
    <n v="0"/>
    <m/>
    <n v="0"/>
    <n v="0"/>
  </r>
  <r>
    <n v="244"/>
    <n v="94"/>
    <s v="I.petrana"/>
    <x v="2"/>
    <d v="2023-03-16T00:00:00"/>
    <n v="7"/>
    <n v="8"/>
    <x v="102"/>
    <x v="1"/>
    <s v="YER_65.2"/>
    <s v="Hill - Middle"/>
    <n v="45.5"/>
    <n v="55.6"/>
    <n v="0.81834532374100721"/>
    <n v="2529.8000000000002"/>
    <n v="25.298000000000002"/>
    <n v="22.8"/>
    <n v="13.4"/>
    <n v="8"/>
    <x v="102"/>
    <m/>
    <m/>
    <m/>
    <m/>
    <m/>
    <m/>
    <n v="0"/>
    <n v="0"/>
    <m/>
    <n v="0"/>
    <n v="0"/>
  </r>
  <r>
    <n v="245"/>
    <n v="95"/>
    <s v="I.petrana"/>
    <x v="2"/>
    <d v="2023-03-16T00:00:00"/>
    <n v="7"/>
    <n v="8"/>
    <x v="102"/>
    <x v="2"/>
    <s v="YER_65.3"/>
    <s v="Hill - Middle"/>
    <n v="51.9"/>
    <n v="57"/>
    <n v="0.91052631578947363"/>
    <n v="2958.2999999999997"/>
    <n v="29.582999999999998"/>
    <n v="26.3"/>
    <n v="15.6"/>
    <n v="8.9"/>
    <x v="102"/>
    <m/>
    <m/>
    <m/>
    <m/>
    <m/>
    <m/>
    <n v="1"/>
    <n v="19"/>
    <m/>
    <n v="379.8"/>
    <n v="19.989473684210527"/>
  </r>
  <r>
    <n v="246"/>
    <n v="199"/>
    <s v="I.petrana"/>
    <x v="2"/>
    <d v="2023-03-22T00:00:00"/>
    <n v="13"/>
    <n v="14"/>
    <x v="103"/>
    <x v="0"/>
    <s v="YER_66.1"/>
    <s v="Hill - Middle"/>
    <n v="50.2"/>
    <n v="50"/>
    <n v="1.004"/>
    <n v="2510"/>
    <n v="25.1"/>
    <n v="24.6"/>
    <n v="11.7"/>
    <n v="7.9"/>
    <x v="103"/>
    <n v="5"/>
    <n v="3"/>
    <n v="2"/>
    <n v="3"/>
    <n v="0"/>
    <n v="3"/>
    <n v="1"/>
    <n v="5"/>
    <m/>
    <n v="105.3"/>
    <n v="21.06"/>
  </r>
  <r>
    <n v="247"/>
    <n v="200"/>
    <s v="I.petrana"/>
    <x v="2"/>
    <d v="2023-03-22T00:00:00"/>
    <n v="13"/>
    <n v="14"/>
    <x v="103"/>
    <x v="1"/>
    <s v="YER_66.2"/>
    <s v="Hill - Middle"/>
    <n v="52.4"/>
    <n v="51"/>
    <n v="1.0274509803921568"/>
    <n v="2672.4"/>
    <n v="26.724"/>
    <n v="25.9"/>
    <n v="10.4"/>
    <n v="12.2"/>
    <x v="103"/>
    <m/>
    <m/>
    <m/>
    <m/>
    <m/>
    <m/>
    <n v="1"/>
    <n v="12"/>
    <m/>
    <n v="391.4"/>
    <n v="32.616666666666667"/>
  </r>
  <r>
    <n v="248"/>
    <n v="201"/>
    <s v="I.petrana"/>
    <x v="2"/>
    <d v="2023-03-22T00:00:00"/>
    <n v="13"/>
    <n v="14"/>
    <x v="103"/>
    <x v="2"/>
    <s v="YER_66.3"/>
    <s v="Hill - Middle"/>
    <n v="48.5"/>
    <n v="49.4"/>
    <n v="0.98178137651821862"/>
    <n v="2395.9"/>
    <n v="23.958999999999996"/>
    <n v="24.6"/>
    <n v="12.2"/>
    <n v="9.6"/>
    <x v="103"/>
    <m/>
    <m/>
    <m/>
    <m/>
    <m/>
    <m/>
    <n v="1"/>
    <n v="0"/>
    <m/>
    <n v="0"/>
    <n v="0"/>
  </r>
  <r>
    <n v="249"/>
    <n v="202"/>
    <s v="I.petrana"/>
    <x v="2"/>
    <d v="2023-03-22T00:00:00"/>
    <n v="13"/>
    <n v="14"/>
    <x v="104"/>
    <x v="0"/>
    <s v="YER_67.1"/>
    <s v="Hill - Middle"/>
    <n v="61.7"/>
    <n v="63.8"/>
    <n v="0.96708463949843271"/>
    <n v="3936.46"/>
    <n v="39.364599999999996"/>
    <n v="29.6"/>
    <n v="15"/>
    <n v="8.6"/>
    <x v="104"/>
    <n v="2"/>
    <n v="1"/>
    <n v="1"/>
    <n v="1"/>
    <n v="1"/>
    <n v="2"/>
    <n v="1"/>
    <n v="25"/>
    <m/>
    <n v="962.5"/>
    <n v="38.5"/>
  </r>
  <r>
    <n v="250"/>
    <n v="49"/>
    <s v="I.petrana"/>
    <x v="2"/>
    <d v="2023-03-16T00:00:00"/>
    <n v="7"/>
    <n v="8"/>
    <x v="105"/>
    <x v="0"/>
    <s v="YER_68.1"/>
    <s v="Hill - Middle"/>
    <n v="53.4"/>
    <n v="55.6"/>
    <n v="0.96043165467625891"/>
    <n v="2969.04"/>
    <n v="29.6904"/>
    <n v="28.8"/>
    <n v="13.7"/>
    <n v="9"/>
    <x v="105"/>
    <n v="1"/>
    <n v="1"/>
    <n v="0"/>
    <n v="1"/>
    <n v="0"/>
    <n v="1"/>
    <n v="1"/>
    <n v="16"/>
    <m/>
    <n v="380.5"/>
    <n v="23.78125"/>
  </r>
  <r>
    <n v="251"/>
    <n v="203"/>
    <s v="I.petrana"/>
    <x v="2"/>
    <d v="2023-03-22T00:00:00"/>
    <n v="13"/>
    <n v="14"/>
    <x v="106"/>
    <x v="0"/>
    <s v="YER_72.1"/>
    <s v="Hill - Middle"/>
    <n v="47.3"/>
    <n v="55.4"/>
    <n v="0.85379061371841147"/>
    <n v="2620.4199999999996"/>
    <n v="26.204199999999997"/>
    <n v="24.2"/>
    <n v="11.4"/>
    <n v="8.9"/>
    <x v="106"/>
    <n v="1"/>
    <n v="1"/>
    <n v="0"/>
    <n v="0"/>
    <n v="0"/>
    <n v="0"/>
    <n v="0"/>
    <n v="0"/>
    <m/>
    <n v="0"/>
    <n v="0"/>
  </r>
  <r>
    <n v="252"/>
    <n v="204"/>
    <s v="I.petrana"/>
    <x v="2"/>
    <d v="2023-03-22T00:00:00"/>
    <n v="13"/>
    <n v="14"/>
    <x v="8"/>
    <x v="0"/>
    <s v="YER_73.1"/>
    <s v="Hill - Middle"/>
    <n v="48.9"/>
    <n v="62.3"/>
    <n v="0.7849117174959872"/>
    <n v="3046.47"/>
    <n v="30.464699999999997"/>
    <n v="26"/>
    <n v="10.9"/>
    <n v="7.4"/>
    <x v="8"/>
    <n v="4"/>
    <n v="3"/>
    <n v="1"/>
    <n v="2"/>
    <n v="1"/>
    <n v="3"/>
    <n v="1"/>
    <n v="5"/>
    <m/>
    <n v="151.30000000000001"/>
    <n v="30.26"/>
  </r>
  <r>
    <n v="253"/>
    <n v="205"/>
    <s v="I.petrana"/>
    <x v="2"/>
    <d v="2023-03-22T00:00:00"/>
    <n v="13"/>
    <n v="14"/>
    <x v="8"/>
    <x v="1"/>
    <s v="YER_73.2"/>
    <s v="Hill - Middle"/>
    <n v="44.7"/>
    <n v="45.6"/>
    <n v="0.98026315789473684"/>
    <n v="2038.3200000000002"/>
    <n v="20.383200000000006"/>
    <n v="23.5"/>
    <n v="10.6"/>
    <n v="7.2"/>
    <x v="8"/>
    <m/>
    <m/>
    <m/>
    <m/>
    <m/>
    <m/>
    <n v="0"/>
    <n v="0"/>
    <m/>
    <n v="0"/>
    <n v="0"/>
  </r>
  <r>
    <n v="254"/>
    <n v="206"/>
    <s v="I.petrana"/>
    <x v="2"/>
    <d v="2023-03-22T00:00:00"/>
    <n v="13"/>
    <n v="14"/>
    <x v="8"/>
    <x v="2"/>
    <s v="YER_73.3"/>
    <s v="Hill - Middle"/>
    <n v="58.6"/>
    <n v="63.2"/>
    <n v="0.92721518987341767"/>
    <n v="3703.5200000000004"/>
    <n v="37.035200000000003"/>
    <n v="27.6"/>
    <n v="11.9"/>
    <n v="9.1"/>
    <x v="8"/>
    <m/>
    <m/>
    <m/>
    <m/>
    <m/>
    <m/>
    <n v="1"/>
    <n v="21"/>
    <m/>
    <n v="535.1"/>
    <n v="25.480952380952381"/>
  </r>
  <r>
    <n v="255"/>
    <n v="59"/>
    <s v="I.petrana"/>
    <x v="2"/>
    <d v="2023-03-16T00:00:00"/>
    <n v="7"/>
    <n v="8"/>
    <x v="107"/>
    <x v="0"/>
    <s v="YER_74.1"/>
    <s v="Hill - Middle"/>
    <n v="54.5"/>
    <n v="59.9"/>
    <n v="0.90984974958263776"/>
    <n v="3264.5499999999997"/>
    <n v="32.645500000000006"/>
    <n v="25.5"/>
    <n v="16.600000000000001"/>
    <n v="9"/>
    <x v="107"/>
    <n v="2"/>
    <n v="1"/>
    <n v="1"/>
    <n v="1"/>
    <n v="1"/>
    <n v="2"/>
    <n v="1"/>
    <n v="23"/>
    <m/>
    <n v="609.79999999999995"/>
    <n v="26.513043478260869"/>
  </r>
  <r>
    <n v="256"/>
    <n v="96"/>
    <s v="I.petrana"/>
    <x v="2"/>
    <d v="2023-03-16T00:00:00"/>
    <n v="7"/>
    <n v="8"/>
    <x v="108"/>
    <x v="0"/>
    <s v="YER_78.1"/>
    <s v="Hill - Middle"/>
    <n v="64.900000000000006"/>
    <n v="54.9"/>
    <n v="1.1821493624772315"/>
    <n v="3563.01"/>
    <n v="35.630100000000006"/>
    <n v="30"/>
    <n v="13.5"/>
    <n v="10.4"/>
    <x v="108"/>
    <n v="3"/>
    <n v="2"/>
    <n v="1"/>
    <n v="2"/>
    <n v="1"/>
    <n v="3"/>
    <n v="1"/>
    <n v="28"/>
    <m/>
    <n v="1169.2"/>
    <n v="41.75714285714286"/>
  </r>
  <r>
    <n v="257"/>
    <n v="97"/>
    <s v="I.petrana"/>
    <x v="2"/>
    <d v="2023-03-16T00:00:00"/>
    <n v="7"/>
    <n v="8"/>
    <x v="108"/>
    <x v="1"/>
    <s v="YER_78.2"/>
    <s v="Hill - Middle"/>
    <n v="69.099999999999994"/>
    <n v="70"/>
    <n v="0.9871428571428571"/>
    <n v="4837"/>
    <n v="48.37"/>
    <n v="30.3"/>
    <n v="14.6"/>
    <n v="8.5"/>
    <x v="108"/>
    <m/>
    <m/>
    <m/>
    <m/>
    <m/>
    <m/>
    <n v="1"/>
    <n v="47"/>
    <m/>
    <n v="1759.1"/>
    <n v="37.42765957446808"/>
  </r>
  <r>
    <n v="258"/>
    <n v="98"/>
    <s v="I.petrana"/>
    <x v="2"/>
    <d v="2023-03-16T00:00:00"/>
    <n v="7"/>
    <n v="8"/>
    <x v="109"/>
    <x v="0"/>
    <s v="YER_79.1"/>
    <s v="Hill - Middle"/>
    <n v="63.3"/>
    <n v="58.7"/>
    <n v="1.0783645655877341"/>
    <n v="3715.71"/>
    <n v="37.1571"/>
    <n v="29.5"/>
    <n v="14.5"/>
    <n v="9.4"/>
    <x v="109"/>
    <n v="7"/>
    <n v="5"/>
    <n v="2"/>
    <n v="4"/>
    <n v="1"/>
    <n v="5"/>
    <n v="1"/>
    <n v="26"/>
    <m/>
    <n v="961.7"/>
    <n v="36.988461538461543"/>
  </r>
  <r>
    <n v="259"/>
    <n v="99"/>
    <s v="I.petrana"/>
    <x v="2"/>
    <d v="2023-03-16T00:00:00"/>
    <n v="7"/>
    <n v="8"/>
    <x v="109"/>
    <x v="1"/>
    <s v="YER_79.2"/>
    <s v="Hill - Middle"/>
    <n v="51.3"/>
    <n v="53.8"/>
    <n v="0.95353159851301117"/>
    <n v="2759.9399999999996"/>
    <n v="27.599399999999999"/>
    <n v="26.8"/>
    <n v="13"/>
    <n v="9.9"/>
    <x v="109"/>
    <m/>
    <m/>
    <m/>
    <m/>
    <m/>
    <m/>
    <n v="1"/>
    <n v="28"/>
    <m/>
    <n v="977.4"/>
    <n v="34.907142857142858"/>
  </r>
  <r>
    <n v="260"/>
    <n v="100"/>
    <s v="I.petrana"/>
    <x v="2"/>
    <d v="2023-03-16T00:00:00"/>
    <n v="7"/>
    <n v="8"/>
    <x v="109"/>
    <x v="2"/>
    <s v="YER_79.3"/>
    <s v="Hill - Middle"/>
    <n v="47.3"/>
    <n v="47.9"/>
    <n v="0.98747390396659707"/>
    <n v="2265.6699999999996"/>
    <n v="22.656699999999997"/>
    <n v="23"/>
    <n v="11.9"/>
    <n v="9.9"/>
    <x v="109"/>
    <m/>
    <m/>
    <m/>
    <m/>
    <m/>
    <m/>
    <n v="1"/>
    <n v="16"/>
    <m/>
    <n v="578.9"/>
    <n v="36.181249999999999"/>
  </r>
  <r>
    <n v="261"/>
    <n v="101"/>
    <s v="I.petrana"/>
    <x v="2"/>
    <d v="2023-03-16T00:00:00"/>
    <n v="7"/>
    <n v="8"/>
    <x v="109"/>
    <x v="3"/>
    <s v="YER_79.4"/>
    <s v="Hill - Middle"/>
    <n v="51"/>
    <n v="52"/>
    <n v="0.98076923076923073"/>
    <n v="2652"/>
    <n v="26.52"/>
    <n v="24.3"/>
    <n v="12.3"/>
    <n v="6.8"/>
    <x v="109"/>
    <m/>
    <m/>
    <m/>
    <m/>
    <m/>
    <m/>
    <n v="0"/>
    <n v="0"/>
    <m/>
    <n v="0"/>
    <n v="0"/>
  </r>
  <r>
    <n v="262"/>
    <n v="193"/>
    <s v="I.petrana"/>
    <x v="2"/>
    <d v="2023-03-22T00:00:00"/>
    <n v="13"/>
    <n v="14"/>
    <x v="109"/>
    <x v="4"/>
    <s v="YER_79.5"/>
    <s v="Hill - Middle"/>
    <n v="45.6"/>
    <n v="49.1"/>
    <n v="0.92871690427698572"/>
    <n v="2238.96"/>
    <n v="22.389600000000002"/>
    <n v="19.5"/>
    <n v="7.7"/>
    <n v="5.9"/>
    <x v="109"/>
    <m/>
    <m/>
    <m/>
    <m/>
    <m/>
    <m/>
    <n v="1"/>
    <n v="11"/>
    <m/>
    <n v="305.60000000000002"/>
    <n v="27.781818181818185"/>
  </r>
  <r>
    <n v="263"/>
    <n v="102"/>
    <s v="I.petrana"/>
    <x v="2"/>
    <d v="2023-03-16T00:00:00"/>
    <n v="7"/>
    <n v="8"/>
    <x v="10"/>
    <x v="0"/>
    <s v="YER_80.1"/>
    <s v="Hill - Middle"/>
    <n v="62.9"/>
    <n v="59.8"/>
    <n v="1.0518394648829432"/>
    <n v="3761.4199999999996"/>
    <n v="37.614199999999997"/>
    <n v="27.9"/>
    <n v="15.3"/>
    <n v="9.3000000000000007"/>
    <x v="10"/>
    <n v="7"/>
    <n v="3"/>
    <n v="4"/>
    <n v="3"/>
    <n v="2"/>
    <n v="5"/>
    <n v="1"/>
    <n v="34"/>
    <m/>
    <n v="908.8"/>
    <n v="26.72941176470588"/>
  </r>
  <r>
    <n v="264"/>
    <n v="103"/>
    <s v="I.petrana"/>
    <x v="2"/>
    <d v="2023-03-16T00:00:00"/>
    <n v="7"/>
    <n v="8"/>
    <x v="10"/>
    <x v="1"/>
    <s v="YER_80.2"/>
    <s v="Hill - Middle"/>
    <n v="60.7"/>
    <n v="57.1"/>
    <n v="1.063047285464098"/>
    <n v="3465.9700000000003"/>
    <n v="34.659700000000001"/>
    <n v="28.4"/>
    <n v="14.9"/>
    <n v="9.3000000000000007"/>
    <x v="10"/>
    <m/>
    <m/>
    <m/>
    <m/>
    <m/>
    <m/>
    <n v="1"/>
    <n v="49"/>
    <m/>
    <n v="822.1"/>
    <n v="16.777551020408165"/>
  </r>
  <r>
    <n v="265"/>
    <n v="104"/>
    <s v="I.petrana"/>
    <x v="2"/>
    <d v="2023-03-16T00:00:00"/>
    <n v="7"/>
    <n v="8"/>
    <x v="10"/>
    <x v="2"/>
    <s v="YER_80.3"/>
    <s v="Hill - Middle"/>
    <n v="67.400000000000006"/>
    <n v="59.6"/>
    <n v="1.1308724832214765"/>
    <n v="4017.0400000000004"/>
    <n v="40.170400000000001"/>
    <n v="30"/>
    <n v="16.2"/>
    <n v="9.1999999999999993"/>
    <x v="10"/>
    <m/>
    <m/>
    <m/>
    <m/>
    <m/>
    <m/>
    <n v="1"/>
    <n v="39"/>
    <m/>
    <n v="1237"/>
    <n v="31.717948717948719"/>
  </r>
  <r>
    <n v="266"/>
    <n v="35"/>
    <s v="I.petrana"/>
    <x v="2"/>
    <d v="2023-03-16T00:00:00"/>
    <n v="7"/>
    <n v="8"/>
    <x v="110"/>
    <x v="0"/>
    <s v="YER_82.1"/>
    <s v="Hill - Middle"/>
    <n v="67.2"/>
    <n v="61.4"/>
    <n v="1.0944625407166124"/>
    <n v="4126.08"/>
    <n v="41.260800000000003"/>
    <n v="31.2"/>
    <n v="15.6"/>
    <n v="6.7"/>
    <x v="110"/>
    <n v="5"/>
    <n v="4"/>
    <n v="1"/>
    <n v="4"/>
    <n v="1"/>
    <n v="5"/>
    <n v="1"/>
    <n v="7"/>
    <m/>
    <n v="245.6"/>
    <n v="35.085714285714282"/>
  </r>
  <r>
    <n v="267"/>
    <n v="36"/>
    <s v="I.petrana"/>
    <x v="2"/>
    <d v="2023-03-16T00:00:00"/>
    <n v="7"/>
    <n v="8"/>
    <x v="110"/>
    <x v="1"/>
    <s v="YER_82.2"/>
    <s v="Hill - Middle"/>
    <n v="51.2"/>
    <n v="53.4"/>
    <n v="0.95880149812734095"/>
    <n v="2734.08"/>
    <n v="27.340800000000002"/>
    <n v="24.9"/>
    <n v="12.9"/>
    <n v="9.8000000000000007"/>
    <x v="110"/>
    <m/>
    <m/>
    <m/>
    <m/>
    <m/>
    <m/>
    <n v="1"/>
    <n v="10"/>
    <m/>
    <n v="319"/>
    <n v="31.9"/>
  </r>
  <r>
    <n v="268"/>
    <n v="37"/>
    <s v="I.petrana"/>
    <x v="2"/>
    <d v="2023-03-16T00:00:00"/>
    <n v="7"/>
    <n v="8"/>
    <x v="110"/>
    <x v="2"/>
    <s v="YER_82.3"/>
    <s v="Hill - Middle"/>
    <n v="48.8"/>
    <n v="52.6"/>
    <n v="0.92775665399239537"/>
    <n v="2566.88"/>
    <n v="25.668799999999997"/>
    <n v="28.8"/>
    <n v="17.2"/>
    <n v="8.8000000000000007"/>
    <x v="110"/>
    <m/>
    <m/>
    <m/>
    <m/>
    <m/>
    <m/>
    <n v="1"/>
    <n v="20"/>
    <m/>
    <n v="612.20000000000005"/>
    <n v="30.610000000000003"/>
  </r>
  <r>
    <n v="269"/>
    <n v="38"/>
    <s v="I.petrana"/>
    <x v="2"/>
    <d v="2023-03-16T00:00:00"/>
    <n v="7"/>
    <n v="8"/>
    <x v="110"/>
    <x v="3"/>
    <s v="YER_82.4"/>
    <s v="Hill - Middle"/>
    <n v="61.1"/>
    <n v="54.7"/>
    <n v="1.117001828153565"/>
    <n v="3342.17"/>
    <n v="33.421700000000008"/>
    <n v="25"/>
    <n v="12.3"/>
    <n v="11.8"/>
    <x v="110"/>
    <m/>
    <m/>
    <m/>
    <m/>
    <m/>
    <m/>
    <n v="1"/>
    <n v="32"/>
    <m/>
    <n v="884.3"/>
    <n v="27.634374999999999"/>
  </r>
  <r>
    <n v="270"/>
    <n v="7"/>
    <s v="I.petrana"/>
    <x v="2"/>
    <d v="2023-03-09T00:00:00"/>
    <n v="0"/>
    <n v="1"/>
    <x v="111"/>
    <x v="0"/>
    <s v="YER_83.1"/>
    <s v="Hill - Middle"/>
    <n v="66.2"/>
    <n v="59"/>
    <n v="1.1220338983050848"/>
    <n v="3905.8"/>
    <n v="39.058"/>
    <n v="30.4"/>
    <n v="12"/>
    <n v="8.5"/>
    <x v="111"/>
    <n v="5"/>
    <n v="2"/>
    <n v="3"/>
    <n v="1"/>
    <n v="3"/>
    <n v="4"/>
    <n v="1"/>
    <n v="41"/>
    <m/>
    <n v="1078.2"/>
    <n v="26.297560975609755"/>
  </r>
  <r>
    <n v="271"/>
    <n v="194"/>
    <s v="I.petrana"/>
    <x v="2"/>
    <d v="2023-03-22T00:00:00"/>
    <n v="13"/>
    <n v="14"/>
    <x v="111"/>
    <x v="1"/>
    <s v="YER_83.2"/>
    <s v="Hill - Middle"/>
    <n v="30.9"/>
    <n v="41.1"/>
    <n v="0.75182481751824815"/>
    <n v="1269.99"/>
    <n v="12.6999"/>
    <n v="17"/>
    <n v="7.7"/>
    <n v="6"/>
    <x v="111"/>
    <m/>
    <m/>
    <m/>
    <m/>
    <m/>
    <m/>
    <n v="0"/>
    <n v="0"/>
    <m/>
    <n v="0"/>
    <n v="0"/>
  </r>
  <r>
    <n v="272"/>
    <n v="195"/>
    <s v="I.petrana"/>
    <x v="2"/>
    <d v="2023-03-22T00:00:00"/>
    <n v="13"/>
    <n v="14"/>
    <x v="112"/>
    <x v="0"/>
    <s v="YER_84.1"/>
    <s v="Hill - Middle"/>
    <n v="73.599999999999994"/>
    <n v="40"/>
    <n v="1.8399999999999999"/>
    <n v="2944"/>
    <n v="29.439999999999998"/>
    <n v="25.4"/>
    <n v="11"/>
    <n v="9.3000000000000007"/>
    <x v="112"/>
    <n v="1"/>
    <n v="1"/>
    <n v="0"/>
    <n v="1"/>
    <n v="0"/>
    <n v="1"/>
    <n v="1"/>
    <n v="11"/>
    <m/>
    <n v="412.7"/>
    <n v="37.518181818181816"/>
  </r>
  <r>
    <n v="273"/>
    <n v="43"/>
    <s v="I.petrana"/>
    <x v="2"/>
    <d v="2023-03-16T00:00:00"/>
    <n v="7"/>
    <n v="8"/>
    <x v="11"/>
    <x v="0"/>
    <s v="YER_87.1"/>
    <s v="Hill - Middle"/>
    <n v="45.5"/>
    <n v="47.1"/>
    <n v="0.96602972399150744"/>
    <n v="2143.0500000000002"/>
    <n v="21.430499999999999"/>
    <n v="22.1"/>
    <n v="11.3"/>
    <n v="9.3000000000000007"/>
    <x v="11"/>
    <n v="2"/>
    <n v="2"/>
    <n v="0"/>
    <n v="0"/>
    <n v="0"/>
    <n v="0"/>
    <n v="0"/>
    <n v="0"/>
    <m/>
    <n v="0"/>
    <n v="0"/>
  </r>
  <r>
    <n v="274"/>
    <n v="291"/>
    <s v="I.petrana"/>
    <x v="2"/>
    <d v="2023-03-28T00:00:00"/>
    <n v="19"/>
    <n v="20"/>
    <x v="11"/>
    <x v="1"/>
    <s v="YER_87.2"/>
    <s v="Hill - Middle"/>
    <n v="55.4"/>
    <n v="56.3"/>
    <n v="0.98401420959147423"/>
    <n v="3119.02"/>
    <n v="31.190200000000001"/>
    <n v="22.2"/>
    <n v="13.6"/>
    <n v="11.6"/>
    <x v="11"/>
    <m/>
    <m/>
    <m/>
    <m/>
    <m/>
    <m/>
    <n v="0"/>
    <n v="0"/>
    <m/>
    <n v="0"/>
    <n v="0"/>
  </r>
  <r>
    <n v="275"/>
    <n v="40"/>
    <s v="I.petrana"/>
    <x v="2"/>
    <d v="2023-03-16T00:00:00"/>
    <n v="7"/>
    <n v="8"/>
    <x v="113"/>
    <x v="0"/>
    <s v="YER_88.1"/>
    <s v="Hill - Middle"/>
    <n v="64.400000000000006"/>
    <n v="63.5"/>
    <n v="1.0141732283464568"/>
    <n v="4089.4000000000005"/>
    <n v="40.893999999999998"/>
    <n v="29.5"/>
    <n v="12.8"/>
    <n v="7.8"/>
    <x v="113"/>
    <n v="7"/>
    <n v="4"/>
    <n v="3"/>
    <n v="3"/>
    <n v="3"/>
    <n v="6"/>
    <n v="1"/>
    <n v="41"/>
    <m/>
    <n v="941.9"/>
    <n v="22.973170731707317"/>
  </r>
  <r>
    <n v="276"/>
    <n v="41"/>
    <s v="I.petrana"/>
    <x v="2"/>
    <d v="2023-03-16T00:00:00"/>
    <n v="7"/>
    <n v="8"/>
    <x v="113"/>
    <x v="1"/>
    <s v="YER_88.2"/>
    <s v="Hill - Middle"/>
    <n v="62.7"/>
    <n v="68.3"/>
    <n v="0.91800878477306014"/>
    <n v="4282.41"/>
    <n v="42.824100000000001"/>
    <n v="32.200000000000003"/>
    <n v="12.2"/>
    <n v="7.5"/>
    <x v="113"/>
    <m/>
    <m/>
    <m/>
    <m/>
    <m/>
    <m/>
    <n v="1"/>
    <n v="53"/>
    <m/>
    <n v="1179.7"/>
    <n v="22.258490566037736"/>
  </r>
  <r>
    <n v="277"/>
    <n v="42"/>
    <s v="I.petrana"/>
    <x v="2"/>
    <d v="2023-03-16T00:00:00"/>
    <n v="7"/>
    <n v="8"/>
    <x v="113"/>
    <x v="2"/>
    <s v="YER_88.3"/>
    <s v="Hill - Middle"/>
    <n v="65"/>
    <n v="60"/>
    <n v="1.0833333333333333"/>
    <n v="3900"/>
    <n v="39"/>
    <n v="29.8"/>
    <n v="14.3"/>
    <n v="8.8000000000000007"/>
    <x v="113"/>
    <m/>
    <m/>
    <m/>
    <m/>
    <m/>
    <m/>
    <n v="1"/>
    <n v="14"/>
    <m/>
    <n v="313.60000000000002"/>
    <n v="22.400000000000002"/>
  </r>
  <r>
    <n v="278"/>
    <n v="196"/>
    <s v="I.petrana"/>
    <x v="2"/>
    <d v="2023-03-22T00:00:00"/>
    <n v="13"/>
    <n v="14"/>
    <x v="113"/>
    <x v="3"/>
    <s v="YER_88.4"/>
    <s v="Hill - Middle"/>
    <n v="54.1"/>
    <n v="41.7"/>
    <n v="1.2973621103117505"/>
    <n v="2255.9700000000003"/>
    <n v="22.559699999999999"/>
    <n v="20.8"/>
    <n v="9.6999999999999993"/>
    <n v="4.9000000000000004"/>
    <x v="113"/>
    <m/>
    <m/>
    <m/>
    <m/>
    <m/>
    <m/>
    <n v="0"/>
    <n v="0"/>
    <m/>
    <n v="0"/>
    <n v="0"/>
  </r>
  <r>
    <n v="279"/>
    <n v="92"/>
    <s v="I.petrana"/>
    <x v="2"/>
    <d v="2023-03-16T00:00:00"/>
    <n v="7"/>
    <n v="8"/>
    <x v="114"/>
    <x v="0"/>
    <s v="YER_90.1"/>
    <s v="Hill - Middle"/>
    <n v="45.7"/>
    <n v="63.9"/>
    <n v="0.71517996870109557"/>
    <n v="2920.23"/>
    <n v="29.202300000000001"/>
    <n v="25.9"/>
    <n v="13.7"/>
    <n v="11.9"/>
    <x v="114"/>
    <n v="1"/>
    <n v="1"/>
    <n v="0"/>
    <n v="1"/>
    <n v="0"/>
    <n v="1"/>
    <n v="1"/>
    <n v="13"/>
    <m/>
    <n v="189.1"/>
    <n v="14.546153846153846"/>
  </r>
  <r>
    <n v="280"/>
    <n v="10"/>
    <s v="I.petrana"/>
    <x v="2"/>
    <d v="2023-03-09T00:00:00"/>
    <n v="0"/>
    <n v="1"/>
    <x v="115"/>
    <x v="0"/>
    <s v="YER_97.1"/>
    <s v="Hill - Middle"/>
    <n v="70.2"/>
    <n v="66.7"/>
    <n v="1.0524737631184409"/>
    <n v="4682.34"/>
    <n v="46.823399999999999"/>
    <n v="32.4"/>
    <n v="13.4"/>
    <n v="8.1"/>
    <x v="115"/>
    <n v="4"/>
    <n v="2"/>
    <n v="2"/>
    <n v="2"/>
    <n v="0"/>
    <n v="2"/>
    <n v="1"/>
    <n v="13"/>
    <m/>
    <n v="568.79999999999995"/>
    <n v="43.753846153846148"/>
  </r>
  <r>
    <n v="281"/>
    <n v="64"/>
    <s v="I.petrana"/>
    <x v="2"/>
    <d v="2023-03-16T00:00:00"/>
    <n v="7"/>
    <n v="8"/>
    <x v="115"/>
    <x v="1"/>
    <s v="YER_97.2"/>
    <s v="Hill - Middle"/>
    <n v="47.4"/>
    <n v="58.7"/>
    <n v="0.80749574105621802"/>
    <n v="2782.38"/>
    <n v="27.823800000000002"/>
    <n v="31.7"/>
    <n v="14.1"/>
    <n v="6.9"/>
    <x v="115"/>
    <m/>
    <m/>
    <m/>
    <m/>
    <m/>
    <m/>
    <n v="1"/>
    <n v="15"/>
    <m/>
    <n v="577.9"/>
    <n v="38.526666666666664"/>
  </r>
  <r>
    <n v="282"/>
    <n v="212"/>
    <s v="I.petrana"/>
    <x v="2"/>
    <d v="2023-03-22T00:00:00"/>
    <n v="13"/>
    <n v="14"/>
    <x v="116"/>
    <x v="0"/>
    <s v="YER_98.1"/>
    <s v="Hill - Middle"/>
    <n v="52.8"/>
    <n v="52.3"/>
    <n v="1.0095602294455066"/>
    <n v="2761.4399999999996"/>
    <n v="27.614399999999993"/>
    <n v="28.3"/>
    <n v="11.9"/>
    <n v="9.1999999999999993"/>
    <x v="116"/>
    <n v="4"/>
    <n v="1"/>
    <n v="3"/>
    <n v="0"/>
    <n v="0"/>
    <n v="0"/>
    <n v="0"/>
    <n v="0"/>
    <m/>
    <n v="0"/>
    <n v="0"/>
  </r>
  <r>
    <n v="283"/>
    <n v="11"/>
    <s v="I.petrana"/>
    <x v="2"/>
    <d v="2023-03-09T00:00:00"/>
    <n v="0"/>
    <n v="1"/>
    <x v="117"/>
    <x v="0"/>
    <s v="YER_99.1"/>
    <s v="Hill - Middle"/>
    <n v="54.8"/>
    <n v="46"/>
    <n v="1.191304347826087"/>
    <n v="2520.7999999999997"/>
    <n v="25.207999999999995"/>
    <n v="26.1"/>
    <n v="13.3"/>
    <n v="6.6"/>
    <x v="117"/>
    <n v="8"/>
    <n v="4"/>
    <n v="4"/>
    <n v="2"/>
    <n v="2"/>
    <n v="4"/>
    <n v="1"/>
    <n v="26"/>
    <m/>
    <n v="511.6"/>
    <n v="19.676923076923078"/>
  </r>
  <r>
    <n v="284"/>
    <n v="61"/>
    <s v="I.petrana"/>
    <x v="2"/>
    <d v="2023-03-16T00:00:00"/>
    <n v="7"/>
    <n v="8"/>
    <x v="117"/>
    <x v="1"/>
    <s v="YER_99.2"/>
    <s v="Hill - Middle"/>
    <n v="49.3"/>
    <n v="47"/>
    <n v="1.048936170212766"/>
    <n v="2317.1"/>
    <n v="23.170999999999999"/>
    <n v="24"/>
    <n v="13.2"/>
    <n v="8.1"/>
    <x v="117"/>
    <m/>
    <m/>
    <m/>
    <m/>
    <m/>
    <m/>
    <n v="0"/>
    <n v="0"/>
    <m/>
    <n v="0"/>
    <n v="0"/>
  </r>
  <r>
    <n v="285"/>
    <n v="62"/>
    <s v="I.petrana"/>
    <x v="2"/>
    <d v="2023-03-16T00:00:00"/>
    <n v="7"/>
    <n v="8"/>
    <x v="117"/>
    <x v="2"/>
    <s v="YER_99.3"/>
    <s v="Hill - Middle"/>
    <n v="45.8"/>
    <n v="40.799999999999997"/>
    <n v="1.1225490196078431"/>
    <n v="1868.6399999999996"/>
    <n v="18.686399999999999"/>
    <n v="21.4"/>
    <n v="10"/>
    <n v="8.3000000000000007"/>
    <x v="117"/>
    <m/>
    <m/>
    <m/>
    <m/>
    <m/>
    <m/>
    <n v="0"/>
    <n v="0"/>
    <m/>
    <n v="0"/>
    <n v="0"/>
  </r>
  <r>
    <n v="286"/>
    <n v="63"/>
    <s v="I.petrana"/>
    <x v="2"/>
    <d v="2023-03-16T00:00:00"/>
    <n v="7"/>
    <n v="8"/>
    <x v="117"/>
    <x v="3"/>
    <s v="YER_99.4"/>
    <s v="Hill - Middle"/>
    <n v="49.3"/>
    <n v="48.6"/>
    <n v="1.0144032921810699"/>
    <n v="2395.98"/>
    <n v="23.959800000000001"/>
    <n v="27.8"/>
    <n v="14.3"/>
    <n v="8.4"/>
    <x v="117"/>
    <m/>
    <m/>
    <m/>
    <m/>
    <m/>
    <m/>
    <n v="1"/>
    <n v="22"/>
    <m/>
    <n v="188.2"/>
    <n v="8.5545454545454547"/>
  </r>
  <r>
    <n v="287"/>
    <n v="12"/>
    <s v="I.petrana"/>
    <x v="2"/>
    <d v="2023-03-09T00:00:00"/>
    <n v="0"/>
    <n v="1"/>
    <x v="118"/>
    <x v="0"/>
    <s v="YER_100.1"/>
    <s v="Hill - Middle"/>
    <n v="60.5"/>
    <n v="55.9"/>
    <n v="1.0822898032200359"/>
    <n v="3381.95"/>
    <n v="33.819499999999998"/>
    <n v="28.2"/>
    <n v="13.5"/>
    <n v="11.3"/>
    <x v="118"/>
    <n v="8"/>
    <n v="3"/>
    <n v="5"/>
    <n v="2"/>
    <n v="2"/>
    <n v="4"/>
    <n v="1"/>
    <n v="42"/>
    <m/>
    <n v="831.7"/>
    <n v="19.802380952380954"/>
  </r>
  <r>
    <n v="288"/>
    <n v="13"/>
    <s v="I.petrana"/>
    <x v="2"/>
    <d v="2023-03-09T00:00:00"/>
    <n v="0"/>
    <n v="1"/>
    <x v="118"/>
    <x v="1"/>
    <s v="YER_100.2"/>
    <s v="Hill - Middle"/>
    <n v="55.6"/>
    <n v="53.2"/>
    <n v="1.0451127819548871"/>
    <n v="2957.92"/>
    <n v="29.579200000000004"/>
    <n v="23.7"/>
    <n v="10.9"/>
    <n v="10.3"/>
    <x v="118"/>
    <m/>
    <m/>
    <m/>
    <m/>
    <m/>
    <m/>
    <n v="1"/>
    <n v="27"/>
    <m/>
    <n v="565"/>
    <n v="20.925925925925927"/>
  </r>
  <r>
    <n v="289"/>
    <n v="60"/>
    <s v="I.petrana"/>
    <x v="2"/>
    <d v="2023-03-16T00:00:00"/>
    <n v="7"/>
    <n v="8"/>
    <x v="118"/>
    <x v="2"/>
    <s v="YER_100.3"/>
    <s v="Hill - Middle"/>
    <n v="50.3"/>
    <n v="48.6"/>
    <n v="1.0349794238683128"/>
    <n v="2444.58"/>
    <n v="24.445799999999998"/>
    <n v="23.5"/>
    <n v="12.5"/>
    <n v="9.5"/>
    <x v="118"/>
    <m/>
    <m/>
    <m/>
    <m/>
    <m/>
    <m/>
    <n v="0"/>
    <n v="0"/>
    <m/>
    <n v="0"/>
    <n v="0"/>
  </r>
  <r>
    <n v="290"/>
    <n v="88"/>
    <s v="I.petrana"/>
    <x v="2"/>
    <d v="2023-03-16T00:00:00"/>
    <n v="7"/>
    <n v="8"/>
    <x v="119"/>
    <x v="0"/>
    <s v="YER_105.1"/>
    <s v="Hill - Middle"/>
    <n v="40.200000000000003"/>
    <n v="56"/>
    <n v="0.71785714285714286"/>
    <n v="2251.2000000000003"/>
    <n v="22.512"/>
    <n v="25.6"/>
    <n v="11.5"/>
    <n v="6.9"/>
    <x v="119"/>
    <n v="2"/>
    <n v="2"/>
    <n v="0"/>
    <n v="2"/>
    <n v="0"/>
    <n v="2"/>
    <n v="1"/>
    <n v="25"/>
    <m/>
    <n v="578.5"/>
    <n v="23.14"/>
  </r>
  <r>
    <n v="291"/>
    <n v="89"/>
    <s v="I.petrana"/>
    <x v="2"/>
    <d v="2023-03-16T00:00:00"/>
    <n v="7"/>
    <n v="8"/>
    <x v="119"/>
    <x v="1"/>
    <s v="YER_105.2"/>
    <s v="Hill - Middle"/>
    <n v="51.4"/>
    <n v="61.7"/>
    <n v="0.83306320907617493"/>
    <n v="3171.38"/>
    <n v="31.713799999999999"/>
    <n v="28.4"/>
    <n v="13.5"/>
    <n v="9.3000000000000007"/>
    <x v="119"/>
    <m/>
    <m/>
    <m/>
    <m/>
    <m/>
    <m/>
    <n v="1"/>
    <n v="53"/>
    <m/>
    <n v="1424.8"/>
    <n v="26.883018867924527"/>
  </r>
  <r>
    <n v="292"/>
    <n v="87"/>
    <s v="I.petrana"/>
    <x v="2"/>
    <d v="2023-03-16T00:00:00"/>
    <n v="7"/>
    <n v="8"/>
    <x v="120"/>
    <x v="0"/>
    <s v="YER_106.1"/>
    <s v="Hill - Middle"/>
    <n v="44.8"/>
    <n v="51.9"/>
    <n v="0.86319845857418109"/>
    <n v="2325.12"/>
    <n v="23.251199999999994"/>
    <n v="23.3"/>
    <n v="10.1"/>
    <n v="6.3"/>
    <x v="120"/>
    <n v="3"/>
    <n v="1"/>
    <n v="2"/>
    <n v="0"/>
    <n v="2"/>
    <n v="2"/>
    <n v="0"/>
    <n v="0"/>
    <m/>
    <n v="0"/>
    <n v="0"/>
  </r>
  <r>
    <n v="293"/>
    <n v="191"/>
    <s v="I.petrana"/>
    <x v="2"/>
    <d v="2023-03-19T00:00:00"/>
    <n v="10"/>
    <n v="11"/>
    <x v="121"/>
    <x v="0"/>
    <s v="YER_108.1"/>
    <s v="Hill - Middle"/>
    <n v="53"/>
    <n v="67.5"/>
    <n v="0.78518518518518521"/>
    <n v="3577.5"/>
    <n v="35.774999999999999"/>
    <n v="23.5"/>
    <n v="13.8"/>
    <n v="6.5"/>
    <x v="121"/>
    <n v="3"/>
    <n v="2"/>
    <n v="1"/>
    <n v="0"/>
    <n v="0"/>
    <n v="0"/>
    <n v="0"/>
    <n v="0"/>
    <m/>
    <n v="0"/>
    <n v="0"/>
  </r>
  <r>
    <n v="294"/>
    <n v="192"/>
    <s v="I.petrana"/>
    <x v="2"/>
    <d v="2023-03-19T00:00:00"/>
    <n v="10"/>
    <n v="11"/>
    <x v="121"/>
    <x v="1"/>
    <s v="YER_108.2"/>
    <s v="Hill - Middle"/>
    <n v="55"/>
    <n v="51.3"/>
    <n v="1.0721247563352827"/>
    <n v="2821.5"/>
    <n v="28.215"/>
    <n v="20.5"/>
    <n v="9.9"/>
    <n v="9"/>
    <x v="121"/>
    <m/>
    <m/>
    <m/>
    <m/>
    <m/>
    <m/>
    <n v="0"/>
    <n v="0"/>
    <m/>
    <n v="0"/>
    <n v="0"/>
  </r>
  <r>
    <n v="295"/>
    <n v="80"/>
    <s v="I.petrana"/>
    <x v="2"/>
    <d v="2023-03-16T00:00:00"/>
    <n v="7"/>
    <n v="8"/>
    <x v="122"/>
    <x v="0"/>
    <s v="YER_112.1"/>
    <s v="Hill - right"/>
    <n v="45.8"/>
    <n v="52.6"/>
    <n v="0.87072243346007594"/>
    <n v="2409.08"/>
    <n v="24.090799999999998"/>
    <n v="26.2"/>
    <n v="12.5"/>
    <n v="7.1"/>
    <x v="122"/>
    <n v="2"/>
    <n v="1"/>
    <n v="1"/>
    <n v="1"/>
    <n v="1"/>
    <n v="2"/>
    <n v="1"/>
    <n v="18"/>
    <m/>
    <n v="456.2"/>
    <n v="25.344444444444445"/>
  </r>
  <r>
    <n v="296"/>
    <n v="79"/>
    <s v="I.petrana"/>
    <x v="2"/>
    <d v="2023-03-16T00:00:00"/>
    <n v="7"/>
    <n v="8"/>
    <x v="13"/>
    <x v="0"/>
    <s v="YER_115.1"/>
    <s v="Hill - right"/>
    <n v="56.8"/>
    <n v="60.5"/>
    <n v="0.93884297520661153"/>
    <n v="3436.3999999999996"/>
    <n v="34.363999999999997"/>
    <n v="31"/>
    <n v="15"/>
    <n v="9.1999999999999993"/>
    <x v="13"/>
    <n v="4"/>
    <n v="2"/>
    <n v="2"/>
    <n v="2"/>
    <n v="0"/>
    <n v="2"/>
    <n v="1"/>
    <n v="11"/>
    <m/>
    <n v="242.1"/>
    <n v="22.009090909090908"/>
  </r>
  <r>
    <n v="297"/>
    <n v="248"/>
    <s v="I.petrana"/>
    <x v="2"/>
    <d v="2023-03-22T00:00:00"/>
    <n v="13"/>
    <n v="14"/>
    <x v="13"/>
    <x v="1"/>
    <s v="YER_115.2"/>
    <s v="Hill - right"/>
    <n v="52"/>
    <n v="59.6"/>
    <n v="0.87248322147651003"/>
    <n v="3099.2000000000003"/>
    <n v="30.992000000000001"/>
    <n v="32.200000000000003"/>
    <n v="15.9"/>
    <n v="7.2"/>
    <x v="13"/>
    <m/>
    <m/>
    <m/>
    <m/>
    <m/>
    <m/>
    <n v="1"/>
    <n v="14"/>
    <m/>
    <n v="412.6"/>
    <n v="29.471428571428572"/>
  </r>
  <r>
    <n v="298"/>
    <n v="245"/>
    <s v="I.petrana"/>
    <x v="2"/>
    <d v="2023-03-22T00:00:00"/>
    <n v="13"/>
    <n v="14"/>
    <x v="123"/>
    <x v="0"/>
    <s v="YER_117.1"/>
    <s v="Hill - right"/>
    <n v="47.7"/>
    <n v="49.5"/>
    <n v="0.96363636363636374"/>
    <n v="2361.15"/>
    <n v="23.611500000000003"/>
    <n v="24.1"/>
    <n v="12.7"/>
    <n v="8.3000000000000007"/>
    <x v="123"/>
    <n v="2"/>
    <n v="1"/>
    <n v="1"/>
    <n v="1"/>
    <n v="0"/>
    <n v="1"/>
    <n v="1"/>
    <n v="0"/>
    <m/>
    <n v="0"/>
    <n v="0"/>
  </r>
  <r>
    <n v="299"/>
    <n v="242"/>
    <s v="I.petrana"/>
    <x v="2"/>
    <d v="2023-03-22T00:00:00"/>
    <n v="13"/>
    <n v="14"/>
    <x v="124"/>
    <x v="0"/>
    <s v="YER_118.1"/>
    <s v="Hill - right"/>
    <n v="63.4"/>
    <n v="63.4"/>
    <n v="1"/>
    <n v="4019.56"/>
    <n v="40.195599999999999"/>
    <n v="29.2"/>
    <n v="12.3"/>
    <n v="7.8"/>
    <x v="124"/>
    <n v="3"/>
    <n v="3"/>
    <n v="0"/>
    <n v="1"/>
    <n v="0"/>
    <n v="1"/>
    <n v="1"/>
    <n v="25"/>
    <m/>
    <n v="1900.6"/>
    <n v="76.024000000000001"/>
  </r>
  <r>
    <n v="300"/>
    <n v="243"/>
    <s v="I.petrana"/>
    <x v="2"/>
    <d v="2023-03-22T00:00:00"/>
    <n v="13"/>
    <n v="14"/>
    <x v="124"/>
    <x v="1"/>
    <s v="YER_118.2"/>
    <s v="Hill - right"/>
    <n v="63.4"/>
    <n v="64.3"/>
    <n v="0.98600311041990674"/>
    <n v="4076.62"/>
    <n v="40.766199999999998"/>
    <n v="22.2"/>
    <n v="11.9"/>
    <n v="8.6"/>
    <x v="124"/>
    <m/>
    <m/>
    <m/>
    <m/>
    <m/>
    <m/>
    <n v="0"/>
    <n v="0"/>
    <m/>
    <n v="0"/>
    <n v="0"/>
  </r>
  <r>
    <n v="301"/>
    <n v="244"/>
    <s v="I.petrana"/>
    <x v="2"/>
    <d v="2023-03-22T00:00:00"/>
    <n v="13"/>
    <n v="14"/>
    <x v="124"/>
    <x v="2"/>
    <s v="YER_118.3"/>
    <s v="Hill - right"/>
    <n v="58.3"/>
    <n v="76.2"/>
    <n v="0.76509186351706027"/>
    <n v="4442.46"/>
    <n v="44.424599999999998"/>
    <n v="25.2"/>
    <n v="8.1999999999999993"/>
    <n v="6.7"/>
    <x v="124"/>
    <m/>
    <m/>
    <m/>
    <m/>
    <m/>
    <m/>
    <n v="0"/>
    <n v="0"/>
    <m/>
    <n v="0"/>
    <n v="0"/>
  </r>
  <r>
    <n v="302"/>
    <n v="73"/>
    <s v="I.petrana"/>
    <x v="2"/>
    <d v="2023-03-16T00:00:00"/>
    <n v="7"/>
    <n v="8"/>
    <x v="125"/>
    <x v="0"/>
    <s v="YER_119.1"/>
    <s v="Hill - right"/>
    <n v="54.2"/>
    <n v="59.4"/>
    <n v="0.91245791245791252"/>
    <n v="3219.48"/>
    <n v="32.194799999999994"/>
    <n v="54.9"/>
    <n v="11.2"/>
    <n v="4.5"/>
    <x v="125"/>
    <n v="6"/>
    <n v="4"/>
    <n v="2"/>
    <n v="2"/>
    <n v="0"/>
    <n v="2"/>
    <n v="1"/>
    <n v="5"/>
    <m/>
    <n v="168.2"/>
    <n v="33.64"/>
  </r>
  <r>
    <n v="303"/>
    <n v="74"/>
    <s v="I.petrana"/>
    <x v="2"/>
    <d v="2023-03-16T00:00:00"/>
    <n v="7"/>
    <n v="8"/>
    <x v="125"/>
    <x v="1"/>
    <s v="YER_119.2"/>
    <s v="Hill - right"/>
    <n v="54.7"/>
    <n v="56.2"/>
    <n v="0.9733096085409253"/>
    <n v="3074.1400000000003"/>
    <n v="30.741400000000006"/>
    <n v="25.9"/>
    <n v="8.9"/>
    <n v="7.7"/>
    <x v="125"/>
    <m/>
    <m/>
    <m/>
    <m/>
    <m/>
    <m/>
    <n v="1"/>
    <n v="11"/>
    <m/>
    <n v="128.4"/>
    <n v="11.672727272727274"/>
  </r>
  <r>
    <n v="304"/>
    <n v="240"/>
    <s v="I.petrana"/>
    <x v="2"/>
    <d v="2023-03-22T00:00:00"/>
    <n v="13"/>
    <n v="14"/>
    <x v="125"/>
    <x v="2"/>
    <s v="YER_119.3"/>
    <s v="Hill - right"/>
    <n v="46.5"/>
    <n v="47.8"/>
    <n v="0.9728033472803348"/>
    <n v="2222.6999999999998"/>
    <n v="22.227"/>
    <n v="22.7"/>
    <n v="8.8000000000000007"/>
    <n v="5.6"/>
    <x v="125"/>
    <m/>
    <m/>
    <m/>
    <m/>
    <m/>
    <m/>
    <n v="0"/>
    <n v="0"/>
    <m/>
    <n v="0"/>
    <n v="0"/>
  </r>
  <r>
    <n v="305"/>
    <n v="241"/>
    <s v="I.petrana"/>
    <x v="2"/>
    <d v="2023-03-22T00:00:00"/>
    <n v="13"/>
    <n v="14"/>
    <x v="125"/>
    <x v="3"/>
    <s v="YER_119.4"/>
    <s v="Hill - right"/>
    <n v="42.4"/>
    <n v="46.4"/>
    <n v="0.91379310344827591"/>
    <n v="1967.36"/>
    <n v="19.6736"/>
    <n v="20.5"/>
    <n v="10"/>
    <n v="6.5"/>
    <x v="125"/>
    <m/>
    <m/>
    <m/>
    <m/>
    <m/>
    <m/>
    <n v="0"/>
    <n v="0"/>
    <m/>
    <n v="0"/>
    <n v="0"/>
  </r>
  <r>
    <n v="306"/>
    <n v="237"/>
    <s v="I.petrana"/>
    <x v="2"/>
    <d v="2023-03-22T00:00:00"/>
    <n v="13"/>
    <n v="14"/>
    <x v="126"/>
    <x v="0"/>
    <s v="YER_120.1"/>
    <s v="Hill - right"/>
    <n v="55.8"/>
    <n v="58.8"/>
    <n v="0.94897959183673464"/>
    <n v="3281.0399999999995"/>
    <n v="32.810400000000001"/>
    <n v="29.6"/>
    <n v="13.7"/>
    <n v="7.9"/>
    <x v="126"/>
    <n v="5"/>
    <n v="3"/>
    <n v="2"/>
    <n v="1"/>
    <n v="2"/>
    <n v="3"/>
    <n v="0"/>
    <n v="0"/>
    <m/>
    <n v="0"/>
    <n v="0"/>
  </r>
  <r>
    <n v="307"/>
    <n v="238"/>
    <s v="I.petrana"/>
    <x v="2"/>
    <d v="2023-03-22T00:00:00"/>
    <n v="13"/>
    <n v="14"/>
    <x v="126"/>
    <x v="1"/>
    <s v="YER_120.2"/>
    <s v="Hill - right"/>
    <n v="61.2"/>
    <n v="85.5"/>
    <n v="0.71578947368421053"/>
    <n v="5232.6000000000004"/>
    <n v="52.326000000000008"/>
    <n v="30.8"/>
    <n v="11.4"/>
    <n v="12.5"/>
    <x v="126"/>
    <m/>
    <m/>
    <m/>
    <m/>
    <m/>
    <m/>
    <n v="1"/>
    <n v="18"/>
    <m/>
    <n v="476.9"/>
    <n v="26.494444444444444"/>
  </r>
  <r>
    <n v="308"/>
    <n v="239"/>
    <s v="I.petrana"/>
    <x v="2"/>
    <d v="2023-03-22T00:00:00"/>
    <n v="13"/>
    <n v="14"/>
    <x v="126"/>
    <x v="2"/>
    <s v="YER_120.3"/>
    <s v="Hill - right"/>
    <n v="49.9"/>
    <n v="61.8"/>
    <n v="0.80744336569579289"/>
    <n v="3083.8199999999997"/>
    <n v="30.838200000000001"/>
    <n v="26.8"/>
    <n v="13.1"/>
    <n v="6.9"/>
    <x v="126"/>
    <m/>
    <m/>
    <m/>
    <m/>
    <m/>
    <m/>
    <n v="0"/>
    <n v="0"/>
    <m/>
    <n v="0"/>
    <n v="0"/>
  </r>
  <r>
    <n v="309"/>
    <n v="91"/>
    <s v="I.petrana"/>
    <x v="2"/>
    <d v="2023-03-16T00:00:00"/>
    <n v="7"/>
    <n v="8"/>
    <x v="127"/>
    <x v="0"/>
    <s v="YER_121.1"/>
    <s v="Hill - right"/>
    <n v="74"/>
    <n v="77.3"/>
    <n v="0.95730918499353168"/>
    <n v="5720.2"/>
    <n v="57.201999999999998"/>
    <n v="34.700000000000003"/>
    <n v="11.7"/>
    <n v="9"/>
    <x v="127"/>
    <n v="3"/>
    <n v="2"/>
    <n v="1"/>
    <n v="2"/>
    <n v="1"/>
    <n v="3"/>
    <n v="1"/>
    <n v="6"/>
    <m/>
    <n v="256.7"/>
    <n v="42.783333333333331"/>
  </r>
  <r>
    <n v="310"/>
    <n v="236"/>
    <s v="I.petrana"/>
    <x v="2"/>
    <d v="2023-03-22T00:00:00"/>
    <n v="13"/>
    <n v="14"/>
    <x v="127"/>
    <x v="1"/>
    <s v="YER_121.2"/>
    <s v="Hill - right"/>
    <n v="42.8"/>
    <n v="65"/>
    <n v="0.65846153846153843"/>
    <n v="2782"/>
    <n v="27.819999999999997"/>
    <n v="29.5"/>
    <n v="13.9"/>
    <n v="7.1"/>
    <x v="127"/>
    <m/>
    <m/>
    <m/>
    <m/>
    <m/>
    <m/>
    <n v="1"/>
    <n v="11"/>
    <m/>
    <n v="408.2"/>
    <n v="37.109090909090909"/>
  </r>
  <r>
    <n v="311"/>
    <n v="4"/>
    <s v="I.petrana"/>
    <x v="2"/>
    <d v="2023-03-09T00:00:00"/>
    <n v="0"/>
    <n v="1"/>
    <x v="128"/>
    <x v="0"/>
    <s v="YER_122.1"/>
    <s v="Hill - right"/>
    <n v="53.2"/>
    <n v="49.5"/>
    <n v="1.0747474747474748"/>
    <n v="2633.4"/>
    <n v="26.334000000000003"/>
    <n v="25.8"/>
    <n v="11.8"/>
    <n v="7.4"/>
    <x v="128"/>
    <n v="2"/>
    <n v="1"/>
    <n v="1"/>
    <n v="1"/>
    <n v="0"/>
    <n v="1"/>
    <n v="1"/>
    <n v="6"/>
    <m/>
    <n v="118.6"/>
    <n v="19.766666666666666"/>
  </r>
  <r>
    <n v="312"/>
    <n v="71"/>
    <s v="I.petrana"/>
    <x v="2"/>
    <d v="2023-03-16T00:00:00"/>
    <n v="7"/>
    <n v="8"/>
    <x v="129"/>
    <x v="0"/>
    <s v="YER_123.1"/>
    <s v="Hill - right"/>
    <n v="49.8"/>
    <n v="57.8"/>
    <n v="0.86159169550173009"/>
    <n v="2878.4399999999996"/>
    <n v="28.784399999999994"/>
    <n v="26.4"/>
    <n v="14.8"/>
    <n v="8.6"/>
    <x v="129"/>
    <n v="2"/>
    <n v="2"/>
    <n v="0"/>
    <n v="1"/>
    <n v="0"/>
    <n v="1"/>
    <n v="1"/>
    <n v="33"/>
    <m/>
    <n v="535.6"/>
    <n v="16.23030303030303"/>
  </r>
  <r>
    <n v="313"/>
    <n v="72"/>
    <s v="I.petrana"/>
    <x v="2"/>
    <d v="2023-03-16T00:00:00"/>
    <n v="7"/>
    <n v="8"/>
    <x v="129"/>
    <x v="1"/>
    <s v="YER_123.2"/>
    <s v="Hill - right"/>
    <n v="34.200000000000003"/>
    <n v="49.4"/>
    <n v="0.6923076923076924"/>
    <n v="1689.48"/>
    <n v="16.8948"/>
    <n v="14.9"/>
    <n v="11.4"/>
    <n v="9.9"/>
    <x v="129"/>
    <m/>
    <m/>
    <m/>
    <m/>
    <m/>
    <m/>
    <n v="0"/>
    <n v="0"/>
    <m/>
    <n v="0"/>
    <n v="0"/>
  </r>
  <r>
    <n v="314"/>
    <n v="90"/>
    <s v="I.petrana"/>
    <x v="2"/>
    <d v="2023-03-16T00:00:00"/>
    <n v="7"/>
    <n v="8"/>
    <x v="130"/>
    <x v="0"/>
    <s v="YER_124.1"/>
    <s v="Hill - right"/>
    <n v="64.2"/>
    <n v="56.8"/>
    <n v="1.1302816901408452"/>
    <n v="3646.56"/>
    <n v="36.465599999999995"/>
    <n v="28.6"/>
    <n v="14.3"/>
    <n v="9.3000000000000007"/>
    <x v="130"/>
    <n v="4"/>
    <n v="4"/>
    <n v="0"/>
    <n v="3"/>
    <n v="0"/>
    <n v="3"/>
    <n v="1"/>
    <n v="35"/>
    <m/>
    <n v="1085.9000000000001"/>
    <n v="31.025714285714287"/>
  </r>
  <r>
    <n v="315"/>
    <n v="233"/>
    <s v="I.petrana"/>
    <x v="2"/>
    <d v="2023-03-22T00:00:00"/>
    <n v="13"/>
    <n v="14"/>
    <x v="130"/>
    <x v="1"/>
    <s v="YER_124.2"/>
    <s v="Hill - right"/>
    <n v="56.1"/>
    <n v="46.7"/>
    <n v="1.2012847965738758"/>
    <n v="2619.8700000000003"/>
    <n v="26.198700000000002"/>
    <n v="25.3"/>
    <n v="11.3"/>
    <n v="8.3000000000000007"/>
    <x v="130"/>
    <m/>
    <m/>
    <m/>
    <m/>
    <m/>
    <m/>
    <n v="0"/>
    <n v="0"/>
    <m/>
    <n v="0"/>
    <n v="0"/>
  </r>
  <r>
    <n v="316"/>
    <n v="234"/>
    <s v="I.petrana"/>
    <x v="2"/>
    <d v="2023-03-22T00:00:00"/>
    <n v="13"/>
    <n v="14"/>
    <x v="130"/>
    <x v="2"/>
    <s v="YER_124.3"/>
    <s v="Hill - right"/>
    <n v="58.9"/>
    <n v="49.1"/>
    <n v="1.1995926680244398"/>
    <n v="2891.9900000000002"/>
    <n v="28.919899999999998"/>
    <n v="26.3"/>
    <n v="14.3"/>
    <n v="9"/>
    <x v="130"/>
    <m/>
    <m/>
    <m/>
    <m/>
    <m/>
    <m/>
    <n v="1"/>
    <n v="20"/>
    <m/>
    <n v="530.5"/>
    <n v="26.524999999999999"/>
  </r>
  <r>
    <n v="317"/>
    <n v="235"/>
    <s v="I.petrana"/>
    <x v="2"/>
    <d v="2023-03-22T00:00:00"/>
    <n v="13"/>
    <n v="14"/>
    <x v="130"/>
    <x v="3"/>
    <s v="YER_124.4"/>
    <s v="Hill - right"/>
    <n v="50.4"/>
    <n v="50.3"/>
    <n v="1.0019880715705767"/>
    <n v="2535.12"/>
    <n v="25.351199999999999"/>
    <n v="27.3"/>
    <n v="15.3"/>
    <n v="11.9"/>
    <x v="130"/>
    <m/>
    <m/>
    <m/>
    <m/>
    <m/>
    <m/>
    <n v="1"/>
    <n v="5"/>
    <m/>
    <n v="211.9"/>
    <n v="42.38"/>
  </r>
  <r>
    <n v="318"/>
    <n v="3"/>
    <s v="I.petrana"/>
    <x v="2"/>
    <d v="2023-03-09T00:00:00"/>
    <n v="0"/>
    <n v="1"/>
    <x v="131"/>
    <x v="0"/>
    <s v="YER_127.1"/>
    <s v="Hill - right"/>
    <n v="60.5"/>
    <n v="59.3"/>
    <n v="1.0202360876897134"/>
    <n v="3587.6499999999996"/>
    <n v="35.8765"/>
    <n v="29"/>
    <n v="9.9"/>
    <n v="7.1"/>
    <x v="131"/>
    <n v="8"/>
    <n v="4"/>
    <n v="4"/>
    <n v="2"/>
    <n v="1"/>
    <n v="3"/>
    <n v="1"/>
    <n v="28"/>
    <m/>
    <n v="838.3"/>
    <n v="29.939285714285713"/>
  </r>
  <r>
    <n v="319"/>
    <n v="75"/>
    <s v="I.petrana"/>
    <x v="2"/>
    <d v="2023-03-16T00:00:00"/>
    <n v="7"/>
    <n v="8"/>
    <x v="131"/>
    <x v="1"/>
    <s v="YER_127.2"/>
    <s v="Hill - right"/>
    <n v="55"/>
    <n v="77.3"/>
    <n v="0.71151358344113846"/>
    <n v="4251.5"/>
    <n v="42.515000000000001"/>
    <n v="30.1"/>
    <n v="13.5"/>
    <n v="7.5"/>
    <x v="131"/>
    <m/>
    <m/>
    <m/>
    <m/>
    <m/>
    <m/>
    <n v="0"/>
    <n v="0"/>
    <m/>
    <n v="0"/>
    <n v="0"/>
  </r>
  <r>
    <n v="320"/>
    <n v="76"/>
    <s v="I.petrana"/>
    <x v="2"/>
    <d v="2023-03-16T00:00:00"/>
    <n v="7"/>
    <n v="8"/>
    <x v="131"/>
    <x v="2"/>
    <s v="YER_127.3"/>
    <s v="Hill - right"/>
    <n v="47.1"/>
    <n v="70.900000000000006"/>
    <n v="0.6643159379407616"/>
    <n v="3339.3900000000003"/>
    <n v="33.393900000000002"/>
    <n v="27.5"/>
    <n v="10.6"/>
    <n v="6.5"/>
    <x v="131"/>
    <m/>
    <m/>
    <m/>
    <m/>
    <m/>
    <m/>
    <n v="1"/>
    <n v="0"/>
    <m/>
    <n v="0"/>
    <n v="0"/>
  </r>
  <r>
    <n v="321"/>
    <n v="77"/>
    <s v="I.petrana"/>
    <x v="2"/>
    <d v="2023-03-16T00:00:00"/>
    <n v="7"/>
    <n v="8"/>
    <x v="131"/>
    <x v="3"/>
    <s v="YER_127.4"/>
    <s v="Hill - right"/>
    <n v="47.2"/>
    <n v="50.9"/>
    <n v="0.92730844793713174"/>
    <n v="2402.48"/>
    <n v="24.024800000000003"/>
    <n v="25.8"/>
    <n v="9.9"/>
    <n v="6.4"/>
    <x v="131"/>
    <m/>
    <m/>
    <m/>
    <m/>
    <m/>
    <m/>
    <n v="0"/>
    <n v="0"/>
    <m/>
    <n v="0"/>
    <n v="0"/>
  </r>
  <r>
    <n v="322"/>
    <n v="1"/>
    <s v="I.petrana"/>
    <x v="2"/>
    <d v="2023-03-09T00:00:00"/>
    <n v="0"/>
    <n v="1"/>
    <x v="132"/>
    <x v="0"/>
    <s v="YER_128.1"/>
    <s v="Hill - right"/>
    <n v="67.400000000000006"/>
    <n v="55.8"/>
    <n v="1.2078853046594984"/>
    <n v="3760.92"/>
    <n v="37.609200000000001"/>
    <n v="30.9"/>
    <n v="13.8"/>
    <n v="8.9"/>
    <x v="132"/>
    <n v="8"/>
    <n v="5"/>
    <n v="3"/>
    <n v="5"/>
    <n v="3"/>
    <n v="8"/>
    <n v="1"/>
    <n v="64"/>
    <m/>
    <n v="2359.8000000000002"/>
    <n v="36.871875000000003"/>
  </r>
  <r>
    <n v="323"/>
    <n v="2"/>
    <s v="I.petrana"/>
    <x v="2"/>
    <d v="2023-03-09T00:00:00"/>
    <n v="0"/>
    <n v="1"/>
    <x v="132"/>
    <x v="1"/>
    <s v="YER_128.2"/>
    <s v="Hill - right"/>
    <n v="65.5"/>
    <n v="64"/>
    <n v="1.0234375"/>
    <n v="4192"/>
    <n v="41.92"/>
    <n v="29.2"/>
    <n v="12.1"/>
    <n v="7.3"/>
    <x v="132"/>
    <m/>
    <m/>
    <m/>
    <m/>
    <m/>
    <m/>
    <n v="1"/>
    <n v="0"/>
    <m/>
    <n v="0"/>
    <n v="0"/>
  </r>
  <r>
    <n v="324"/>
    <n v="78"/>
    <s v="I.petrana"/>
    <x v="2"/>
    <d v="2023-03-16T00:00:00"/>
    <n v="7"/>
    <n v="8"/>
    <x v="132"/>
    <x v="2"/>
    <s v="YER_128.3"/>
    <s v="Hill - right"/>
    <n v="54.3"/>
    <n v="66.599999999999994"/>
    <n v="0.81531531531531531"/>
    <n v="3616.3799999999997"/>
    <n v="36.163799999999995"/>
    <n v="32.799999999999997"/>
    <n v="12.9"/>
    <n v="8.8000000000000007"/>
    <x v="132"/>
    <m/>
    <m/>
    <m/>
    <m/>
    <m/>
    <m/>
    <n v="1"/>
    <n v="79"/>
    <m/>
    <n v="2509.9"/>
    <n v="31.770886075949367"/>
  </r>
  <r>
    <n v="325"/>
    <n v="246"/>
    <s v="I.petrana"/>
    <x v="2"/>
    <d v="2023-03-22T00:00:00"/>
    <n v="13"/>
    <n v="14"/>
    <x v="132"/>
    <x v="3"/>
    <s v="YER_128.4"/>
    <s v="Hill - right"/>
    <n v="49.9"/>
    <n v="50.7"/>
    <n v="0.98422090729783029"/>
    <n v="2529.9300000000003"/>
    <n v="25.299300000000002"/>
    <n v="24.9"/>
    <n v="12.2"/>
    <n v="9.6"/>
    <x v="132"/>
    <m/>
    <m/>
    <m/>
    <m/>
    <m/>
    <m/>
    <n v="1"/>
    <n v="21"/>
    <m/>
    <n v="501.4"/>
    <n v="23.876190476190477"/>
  </r>
  <r>
    <n v="326"/>
    <n v="247"/>
    <s v="I.petrana"/>
    <x v="2"/>
    <d v="2023-03-22T00:00:00"/>
    <n v="13"/>
    <n v="14"/>
    <x v="132"/>
    <x v="4"/>
    <s v="YER_128.5"/>
    <s v="Hill - right"/>
    <n v="43.8"/>
    <n v="51.5"/>
    <n v="0.85048543689320388"/>
    <n v="2255.6999999999998"/>
    <n v="22.557000000000002"/>
    <n v="26.9"/>
    <n v="12.3"/>
    <n v="5.8"/>
    <x v="132"/>
    <m/>
    <m/>
    <m/>
    <m/>
    <m/>
    <m/>
    <n v="1"/>
    <n v="22"/>
    <m/>
    <n v="672"/>
    <n v="30.545454545454547"/>
  </r>
  <r>
    <n v="327"/>
    <n v="129"/>
    <s v="I.petrana"/>
    <x v="2"/>
    <d v="2023-03-16T00:00:00"/>
    <n v="7"/>
    <n v="8"/>
    <x v="133"/>
    <x v="0"/>
    <s v="YER_131.1"/>
    <s v="Left - Far"/>
    <n v="51.8"/>
    <n v="50.6"/>
    <n v="1.0237154150197627"/>
    <n v="2621.08"/>
    <n v="26.210800000000003"/>
    <n v="25.2"/>
    <n v="12"/>
    <n v="7.9"/>
    <x v="133"/>
    <n v="1"/>
    <n v="1"/>
    <n v="0"/>
    <s v="NA"/>
    <n v="0"/>
    <s v="NA"/>
    <s v="NA"/>
    <s v="NA"/>
    <m/>
    <s v="NA"/>
    <s v="NA"/>
  </r>
  <r>
    <n v="328"/>
    <n v="261"/>
    <s v="I.petrana"/>
    <x v="2"/>
    <d v="2023-03-22T00:00:00"/>
    <n v="13"/>
    <n v="14"/>
    <x v="30"/>
    <x v="0"/>
    <s v="YER_135.1"/>
    <s v="Middle - stream"/>
    <n v="62.4"/>
    <n v="59.2"/>
    <n v="1.0540540540540539"/>
    <n v="3694.08"/>
    <n v="36.940800000000003"/>
    <n v="26.3"/>
    <n v="15.4"/>
    <n v="11.2"/>
    <x v="30"/>
    <n v="3"/>
    <n v="2"/>
    <n v="1"/>
    <n v="2"/>
    <n v="1"/>
    <n v="3"/>
    <n v="1"/>
    <n v="25"/>
    <m/>
    <n v="507.6"/>
    <n v="20.304000000000002"/>
  </r>
  <r>
    <n v="329"/>
    <n v="287"/>
    <s v="I.petrana"/>
    <x v="2"/>
    <d v="2023-03-28T00:00:00"/>
    <n v="19"/>
    <n v="20"/>
    <x v="30"/>
    <x v="1"/>
    <s v="YER_135.2"/>
    <s v="Middle - stream"/>
    <n v="55.6"/>
    <n v="56.1"/>
    <n v="0.9910873440285205"/>
    <n v="3119.1600000000003"/>
    <n v="31.191600000000005"/>
    <n v="29.1"/>
    <n v="15.9"/>
    <n v="7.3"/>
    <x v="30"/>
    <m/>
    <m/>
    <m/>
    <m/>
    <m/>
    <m/>
    <n v="1"/>
    <n v="7"/>
    <m/>
    <n v="261.60000000000002"/>
    <n v="37.371428571428574"/>
  </r>
  <r>
    <n v="330"/>
    <n v="181"/>
    <s v="I.petrana"/>
    <x v="2"/>
    <d v="2023-03-19T00:00:00"/>
    <n v="10"/>
    <n v="11"/>
    <x v="134"/>
    <x v="0"/>
    <s v="YER_137.1"/>
    <s v="Left"/>
    <n v="42.2"/>
    <n v="56.7"/>
    <n v="0.74426807760141089"/>
    <n v="2392.7400000000002"/>
    <n v="23.927400000000002"/>
    <n v="25.7"/>
    <n v="15.5"/>
    <n v="8.6"/>
    <x v="134"/>
    <n v="4"/>
    <n v="1"/>
    <n v="3"/>
    <n v="1"/>
    <n v="2"/>
    <n v="3"/>
    <n v="1"/>
    <n v="6"/>
    <m/>
    <n v="169.8"/>
    <n v="28.3"/>
  </r>
  <r>
    <n v="331"/>
    <n v="186"/>
    <s v="I.petrana"/>
    <x v="2"/>
    <d v="2023-03-19T00:00:00"/>
    <n v="10"/>
    <n v="11"/>
    <x v="135"/>
    <x v="0"/>
    <s v="YER_143.1"/>
    <s v="Left"/>
    <n v="56"/>
    <n v="61.8"/>
    <n v="0.90614886731391586"/>
    <n v="3460.7999999999997"/>
    <n v="34.607999999999997"/>
    <n v="26.8"/>
    <n v="11.9"/>
    <n v="9.1999999999999993"/>
    <x v="135"/>
    <n v="8"/>
    <n v="5"/>
    <n v="3"/>
    <n v="3"/>
    <n v="3"/>
    <n v="6"/>
    <n v="1"/>
    <n v="15"/>
    <m/>
    <n v="421.5"/>
    <n v="28.1"/>
  </r>
  <r>
    <n v="332"/>
    <n v="187"/>
    <s v="I.petrana"/>
    <x v="2"/>
    <d v="2023-03-19T00:00:00"/>
    <n v="10"/>
    <n v="11"/>
    <x v="135"/>
    <x v="1"/>
    <s v="YER_143.2"/>
    <s v="Left"/>
    <n v="52.4"/>
    <n v="67.900000000000006"/>
    <n v="0.77172312223858608"/>
    <n v="3557.96"/>
    <n v="35.579600000000006"/>
    <n v="31"/>
    <n v="12.7"/>
    <n v="10.9"/>
    <x v="135"/>
    <m/>
    <m/>
    <m/>
    <m/>
    <m/>
    <m/>
    <n v="1"/>
    <n v="36"/>
    <m/>
    <n v="1200.5"/>
    <n v="33.347222222222221"/>
  </r>
  <r>
    <n v="333"/>
    <n v="281"/>
    <s v="I.petrana"/>
    <x v="2"/>
    <d v="2023-03-28T00:00:00"/>
    <n v="19"/>
    <n v="20"/>
    <x v="135"/>
    <x v="2"/>
    <s v="YER_143.3"/>
    <s v="Left"/>
    <n v="67.7"/>
    <n v="63"/>
    <n v="1.0746031746031746"/>
    <n v="4265.1000000000004"/>
    <n v="42.651000000000003"/>
    <n v="31.3"/>
    <n v="14.1"/>
    <n v="10.1"/>
    <x v="135"/>
    <m/>
    <m/>
    <m/>
    <m/>
    <m/>
    <m/>
    <n v="1"/>
    <n v="12"/>
    <m/>
    <n v="648.1"/>
    <n v="54.008333333333333"/>
  </r>
  <r>
    <n v="334"/>
    <n v="282"/>
    <s v="I.petrana"/>
    <x v="2"/>
    <d v="2023-03-28T00:00:00"/>
    <n v="19"/>
    <n v="20"/>
    <x v="135"/>
    <x v="3"/>
    <s v="YER_143.4"/>
    <s v="Left"/>
    <n v="74.099999999999994"/>
    <n v="64.599999999999994"/>
    <n v="1.1470588235294117"/>
    <n v="4786.8599999999988"/>
    <n v="47.868599999999986"/>
    <n v="36.1"/>
    <n v="17.5"/>
    <n v="7.4"/>
    <x v="135"/>
    <m/>
    <m/>
    <m/>
    <m/>
    <m/>
    <m/>
    <n v="0"/>
    <n v="0"/>
    <m/>
    <n v="0"/>
    <n v="0"/>
  </r>
  <r>
    <n v="335"/>
    <n v="283"/>
    <s v="I.petrana"/>
    <x v="2"/>
    <d v="2023-03-28T00:00:00"/>
    <n v="19"/>
    <n v="20"/>
    <x v="135"/>
    <x v="4"/>
    <s v="YER_143.5"/>
    <s v="Left"/>
    <n v="68.900000000000006"/>
    <n v="65"/>
    <n v="1.06"/>
    <n v="4478.5"/>
    <n v="44.785000000000004"/>
    <n v="32.5"/>
    <n v="14.9"/>
    <n v="9"/>
    <x v="135"/>
    <m/>
    <m/>
    <m/>
    <m/>
    <m/>
    <m/>
    <n v="0"/>
    <n v="0"/>
    <m/>
    <n v="0"/>
    <n v="0"/>
  </r>
  <r>
    <n v="336"/>
    <n v="284"/>
    <s v="I.petrana"/>
    <x v="2"/>
    <d v="2023-03-28T00:00:00"/>
    <n v="19"/>
    <n v="20"/>
    <x v="136"/>
    <x v="0"/>
    <s v="YER_146.1"/>
    <s v="Left"/>
    <n v="62.9"/>
    <n v="76.3"/>
    <n v="0.82437745740498036"/>
    <n v="4799.2699999999995"/>
    <n v="47.992699999999999"/>
    <n v="29.7"/>
    <n v="11.8"/>
    <n v="7.3"/>
    <x v="136"/>
    <n v="3"/>
    <n v="3"/>
    <n v="0"/>
    <n v="3"/>
    <n v="0"/>
    <n v="3"/>
    <n v="1"/>
    <n v="18"/>
    <m/>
    <n v="1250"/>
    <n v="69.444444444444443"/>
  </r>
  <r>
    <n v="337"/>
    <n v="285"/>
    <s v="I.petrana"/>
    <x v="2"/>
    <d v="2023-03-28T00:00:00"/>
    <n v="19"/>
    <n v="20"/>
    <x v="136"/>
    <x v="1"/>
    <s v="YER_146.2"/>
    <s v="Left"/>
    <n v="63.7"/>
    <n v="63.9"/>
    <n v="0.99687010954616595"/>
    <n v="4070.4300000000003"/>
    <n v="40.704299999999996"/>
    <n v="27.6"/>
    <n v="13"/>
    <n v="9.5"/>
    <x v="136"/>
    <m/>
    <m/>
    <m/>
    <m/>
    <m/>
    <m/>
    <n v="1"/>
    <n v="16"/>
    <m/>
    <n v="594.1"/>
    <n v="37.131250000000001"/>
  </r>
  <r>
    <n v="338"/>
    <n v="286"/>
    <s v="I.petrana"/>
    <x v="2"/>
    <d v="2023-03-28T00:00:00"/>
    <n v="19"/>
    <n v="20"/>
    <x v="136"/>
    <x v="2"/>
    <s v="YER_146.3"/>
    <s v="Left"/>
    <n v="61.2"/>
    <n v="59.3"/>
    <n v="1.0320404721753795"/>
    <n v="3629.16"/>
    <n v="36.291599999999995"/>
    <n v="27.9"/>
    <n v="12.3"/>
    <n v="8.3000000000000007"/>
    <x v="136"/>
    <m/>
    <m/>
    <m/>
    <m/>
    <m/>
    <m/>
    <n v="1"/>
    <n v="13"/>
    <m/>
    <n v="497.4"/>
    <n v="38.261538461538457"/>
  </r>
  <r>
    <n v="339"/>
    <n v="277"/>
    <s v="I.petrana"/>
    <x v="2"/>
    <d v="2023-03-28T00:00:00"/>
    <n v="19"/>
    <n v="20"/>
    <x v="35"/>
    <x v="0"/>
    <s v="YER_147.1"/>
    <s v="Left"/>
    <n v="50.5"/>
    <n v="67.5"/>
    <n v="0.74814814814814812"/>
    <n v="3408.75"/>
    <n v="34.087499999999999"/>
    <n v="30.9"/>
    <n v="10.3"/>
    <n v="7.9"/>
    <x v="35"/>
    <n v="2"/>
    <n v="1"/>
    <n v="1"/>
    <n v="1"/>
    <n v="1"/>
    <n v="2"/>
    <n v="1"/>
    <n v="33"/>
    <m/>
    <n v="2060.3000000000002"/>
    <n v="62.433333333333337"/>
  </r>
  <r>
    <n v="340"/>
    <n v="182"/>
    <s v="I.petrana"/>
    <x v="2"/>
    <d v="2023-03-19T00:00:00"/>
    <n v="10"/>
    <n v="11"/>
    <x v="137"/>
    <x v="0"/>
    <s v="YER_148.1"/>
    <s v="Left"/>
    <n v="56.4"/>
    <n v="62.8"/>
    <n v="0.89808917197452232"/>
    <n v="3541.9199999999996"/>
    <n v="35.419199999999996"/>
    <n v="30.2"/>
    <n v="10.5"/>
    <n v="9.8000000000000007"/>
    <x v="137"/>
    <n v="1"/>
    <n v="1"/>
    <n v="0"/>
    <n v="1"/>
    <n v="0"/>
    <n v="1"/>
    <n v="1"/>
    <n v="38"/>
    <m/>
    <n v="906.5"/>
    <n v="23.855263157894736"/>
  </r>
  <r>
    <n v="341"/>
    <n v="256"/>
    <s v="I.petrana"/>
    <x v="2"/>
    <d v="2023-03-22T00:00:00"/>
    <n v="13"/>
    <n v="14"/>
    <x v="17"/>
    <x v="0"/>
    <s v="YER_156.1"/>
    <s v="Middle - stream"/>
    <n v="40"/>
    <n v="42.7"/>
    <n v="0.93676814988290391"/>
    <n v="1708"/>
    <n v="17.080000000000002"/>
    <n v="25.1"/>
    <n v="12.6"/>
    <n v="8.9"/>
    <x v="17"/>
    <n v="2"/>
    <n v="1"/>
    <n v="1"/>
    <n v="0"/>
    <n v="0"/>
    <n v="0"/>
    <n v="0"/>
    <n v="0"/>
    <m/>
    <n v="0"/>
    <n v="0"/>
  </r>
  <r>
    <n v="342"/>
    <n v="144"/>
    <s v="I.petrana"/>
    <x v="2"/>
    <d v="2023-03-19T00:00:00"/>
    <n v="10"/>
    <n v="11"/>
    <x v="138"/>
    <x v="0"/>
    <s v="YER_157.1"/>
    <s v="Middle - stream"/>
    <n v="52.9"/>
    <n v="57.4"/>
    <n v="0.92160278745644597"/>
    <n v="3036.46"/>
    <n v="30.364600000000003"/>
    <n v="30.3"/>
    <n v="15"/>
    <n v="9.4"/>
    <x v="138"/>
    <n v="7"/>
    <n v="4"/>
    <n v="3"/>
    <n v="3"/>
    <n v="2"/>
    <n v="5"/>
    <n v="0"/>
    <n v="0"/>
    <m/>
    <n v="0"/>
    <n v="0"/>
  </r>
  <r>
    <n v="343"/>
    <n v="145"/>
    <s v="I.petrana"/>
    <x v="2"/>
    <d v="2023-03-19T00:00:00"/>
    <n v="10"/>
    <n v="11"/>
    <x v="138"/>
    <x v="1"/>
    <s v="YER_157.2"/>
    <s v="Middle - stream"/>
    <n v="44.5"/>
    <n v="60.4"/>
    <n v="0.73675496688741726"/>
    <n v="2687.7999999999997"/>
    <n v="26.878"/>
    <n v="30.9"/>
    <n v="15.7"/>
    <n v="6.5"/>
    <x v="138"/>
    <m/>
    <m/>
    <m/>
    <m/>
    <m/>
    <m/>
    <n v="1"/>
    <n v="13"/>
    <m/>
    <n v="305.60000000000002"/>
    <n v="23.507692307692309"/>
  </r>
  <r>
    <n v="344"/>
    <n v="146"/>
    <s v="I.petrana"/>
    <x v="2"/>
    <d v="2023-03-19T00:00:00"/>
    <n v="10"/>
    <n v="11"/>
    <x v="138"/>
    <x v="2"/>
    <s v="YER_157.3"/>
    <s v="Middle - stream"/>
    <n v="38.200000000000003"/>
    <n v="49.4"/>
    <n v="0.77327935222672073"/>
    <n v="1887.0800000000002"/>
    <n v="18.870799999999999"/>
    <n v="22.8"/>
    <n v="15.2"/>
    <n v="7.9"/>
    <x v="138"/>
    <m/>
    <m/>
    <m/>
    <m/>
    <m/>
    <m/>
    <n v="1"/>
    <n v="14"/>
    <m/>
    <n v="326.39999999999998"/>
    <n v="23.314285714285713"/>
  </r>
  <r>
    <n v="345"/>
    <n v="147"/>
    <s v="I.petrana"/>
    <x v="2"/>
    <d v="2023-03-19T00:00:00"/>
    <n v="10"/>
    <n v="11"/>
    <x v="138"/>
    <x v="3"/>
    <s v="YER_157.4"/>
    <s v="Middle - stream"/>
    <n v="49.4"/>
    <n v="51.1"/>
    <n v="0.9667318982387475"/>
    <n v="2524.34"/>
    <n v="25.243399999999998"/>
    <n v="25.7"/>
    <n v="15.4"/>
    <n v="8.8000000000000007"/>
    <x v="138"/>
    <m/>
    <m/>
    <m/>
    <m/>
    <m/>
    <m/>
    <n v="1"/>
    <n v="19"/>
    <m/>
    <n v="605.6"/>
    <n v="31.873684210526317"/>
  </r>
  <r>
    <n v="346"/>
    <n v="29"/>
    <s v="I.petrana"/>
    <x v="2"/>
    <d v="2023-03-09T00:00:00"/>
    <n v="0"/>
    <n v="1"/>
    <x v="139"/>
    <x v="0"/>
    <s v="YER_161.1"/>
    <s v="Middle"/>
    <n v="51.7"/>
    <n v="58.9"/>
    <n v="0.87775891341256373"/>
    <n v="3045.13"/>
    <n v="30.451299999999996"/>
    <n v="28.9"/>
    <n v="12.5"/>
    <n v="9.3000000000000007"/>
    <x v="139"/>
    <n v="7"/>
    <n v="2"/>
    <n v="5"/>
    <n v="1"/>
    <n v="5"/>
    <n v="6"/>
    <n v="1"/>
    <n v="10"/>
    <m/>
    <n v="296.7"/>
    <n v="29.669999999999998"/>
  </r>
  <r>
    <n v="347"/>
    <n v="264"/>
    <s v="I.petrana"/>
    <x v="2"/>
    <d v="2023-03-22T00:00:00"/>
    <n v="13"/>
    <n v="14"/>
    <x v="139"/>
    <x v="1"/>
    <s v="YER_161.2"/>
    <s v="Middle"/>
    <n v="45.9"/>
    <n v="48.9"/>
    <n v="0.93865030674846628"/>
    <n v="2244.5099999999998"/>
    <n v="22.445099999999996"/>
    <n v="20.399999999999999"/>
    <n v="8.5"/>
    <n v="4"/>
    <x v="139"/>
    <m/>
    <m/>
    <m/>
    <m/>
    <m/>
    <m/>
    <n v="0"/>
    <n v="0"/>
    <m/>
    <n v="0"/>
    <n v="0"/>
  </r>
  <r>
    <n v="348"/>
    <n v="258"/>
    <s v="I.petrana"/>
    <x v="2"/>
    <d v="2023-03-22T00:00:00"/>
    <n v="13"/>
    <n v="14"/>
    <x v="38"/>
    <x v="0"/>
    <s v="YER_163.1"/>
    <s v="Middle"/>
    <n v="63"/>
    <n v="50.9"/>
    <n v="1.2377210216110019"/>
    <n v="3206.7"/>
    <n v="32.067"/>
    <n v="29.7"/>
    <n v="17.7"/>
    <n v="13.4"/>
    <x v="38"/>
    <n v="3"/>
    <n v="3"/>
    <n v="0"/>
    <n v="3"/>
    <n v="0"/>
    <n v="3"/>
    <n v="1"/>
    <n v="16"/>
    <m/>
    <n v="664.4"/>
    <n v="41.524999999999999"/>
  </r>
  <r>
    <n v="349"/>
    <n v="259"/>
    <s v="I.petrana"/>
    <x v="2"/>
    <d v="2023-03-22T00:00:00"/>
    <n v="13"/>
    <n v="14"/>
    <x v="38"/>
    <x v="1"/>
    <s v="YER_163.2"/>
    <s v="Middle"/>
    <n v="55.6"/>
    <n v="54.6"/>
    <n v="1.0183150183150182"/>
    <n v="3035.76"/>
    <n v="30.357600000000001"/>
    <n v="27.7"/>
    <n v="15.7"/>
    <n v="11.8"/>
    <x v="38"/>
    <m/>
    <m/>
    <m/>
    <m/>
    <m/>
    <m/>
    <n v="1"/>
    <n v="0"/>
    <m/>
    <n v="0"/>
    <n v="0"/>
  </r>
  <r>
    <n v="350"/>
    <n v="288"/>
    <s v="I.petrana"/>
    <x v="2"/>
    <d v="2023-03-28T00:00:00"/>
    <n v="19"/>
    <n v="20"/>
    <x v="38"/>
    <x v="2"/>
    <s v="YER_163.3"/>
    <s v="Middle"/>
    <n v="51.6"/>
    <n v="52"/>
    <n v="0.99230769230769234"/>
    <n v="2683.2000000000003"/>
    <n v="26.832000000000001"/>
    <n v="28.7"/>
    <n v="15.8"/>
    <n v="9"/>
    <x v="38"/>
    <m/>
    <m/>
    <m/>
    <m/>
    <m/>
    <m/>
    <n v="1"/>
    <n v="0"/>
    <m/>
    <n v="0"/>
    <n v="0"/>
  </r>
  <r>
    <n v="351"/>
    <n v="24"/>
    <s v="I.petrana"/>
    <x v="2"/>
    <d v="2023-03-09T00:00:00"/>
    <n v="0"/>
    <n v="1"/>
    <x v="20"/>
    <x v="0"/>
    <s v="YER_165.1"/>
    <s v="Middle"/>
    <n v="65.5"/>
    <n v="65.8"/>
    <n v="0.99544072948328277"/>
    <n v="4309.8999999999996"/>
    <n v="43.098999999999997"/>
    <n v="27.5"/>
    <n v="14.3"/>
    <n v="7.8"/>
    <x v="20"/>
    <n v="3"/>
    <n v="2"/>
    <n v="1"/>
    <n v="2"/>
    <n v="1"/>
    <n v="3"/>
    <n v="1"/>
    <n v="39"/>
    <m/>
    <n v="1085.2"/>
    <n v="27.825641025641026"/>
  </r>
  <r>
    <n v="352"/>
    <n v="25"/>
    <s v="I.petrana"/>
    <x v="2"/>
    <d v="2023-03-09T00:00:00"/>
    <n v="0"/>
    <n v="1"/>
    <x v="20"/>
    <x v="1"/>
    <s v="YER_165.2"/>
    <s v="Middle"/>
    <n v="61.5"/>
    <n v="52.6"/>
    <n v="1.1692015209125475"/>
    <n v="3234.9"/>
    <n v="32.349000000000004"/>
    <n v="21.9"/>
    <n v="10.7"/>
    <n v="14.1"/>
    <x v="20"/>
    <m/>
    <m/>
    <m/>
    <m/>
    <m/>
    <m/>
    <n v="1"/>
    <n v="44"/>
    <m/>
    <n v="1054.5"/>
    <n v="23.96590909090909"/>
  </r>
  <r>
    <n v="353"/>
    <n v="127"/>
    <s v="I.petrana"/>
    <x v="2"/>
    <d v="2023-03-16T00:00:00"/>
    <n v="7"/>
    <n v="8"/>
    <x v="140"/>
    <x v="0"/>
    <s v="YER_167.1"/>
    <s v="Middle"/>
    <n v="69.900000000000006"/>
    <n v="60.7"/>
    <n v="1.1515650741350907"/>
    <n v="4242.93"/>
    <n v="42.429300000000005"/>
    <n v="29.3"/>
    <n v="13.8"/>
    <n v="10.5"/>
    <x v="140"/>
    <n v="3"/>
    <n v="3"/>
    <n v="0"/>
    <n v="2"/>
    <n v="0"/>
    <n v="2"/>
    <n v="1"/>
    <n v="57"/>
    <m/>
    <n v="1543.4"/>
    <n v="27.077192982456143"/>
  </r>
  <r>
    <n v="354"/>
    <n v="174"/>
    <s v="I.petrana"/>
    <x v="2"/>
    <d v="2023-03-19T00:00:00"/>
    <n v="10"/>
    <n v="11"/>
    <x v="140"/>
    <x v="1"/>
    <s v="YER_167.2"/>
    <s v="Middle"/>
    <n v="49.8"/>
    <n v="70"/>
    <n v="0.71142857142857141"/>
    <n v="3486"/>
    <n v="34.86"/>
    <n v="24.7"/>
    <n v="10.8"/>
    <n v="11.5"/>
    <x v="140"/>
    <m/>
    <m/>
    <m/>
    <m/>
    <m/>
    <m/>
    <n v="0"/>
    <n v="0"/>
    <m/>
    <n v="0"/>
    <n v="0"/>
  </r>
  <r>
    <n v="355"/>
    <n v="263"/>
    <s v="I.petrana"/>
    <x v="2"/>
    <d v="2023-03-22T00:00:00"/>
    <n v="13"/>
    <n v="14"/>
    <x v="140"/>
    <x v="2"/>
    <s v="YER_167.3"/>
    <s v="Middle"/>
    <n v="58.7"/>
    <n v="55.2"/>
    <n v="1.0634057971014492"/>
    <n v="3240.2400000000002"/>
    <n v="32.4024"/>
    <n v="28.9"/>
    <n v="12.6"/>
    <n v="9"/>
    <x v="140"/>
    <m/>
    <m/>
    <m/>
    <m/>
    <m/>
    <m/>
    <n v="1"/>
    <n v="34"/>
    <m/>
    <n v="1278.2"/>
    <n v="37.594117647058823"/>
  </r>
  <r>
    <n v="356"/>
    <n v="136"/>
    <s v="I.petrana"/>
    <x v="2"/>
    <d v="2023-03-19T00:00:00"/>
    <n v="10"/>
    <n v="11"/>
    <x v="141"/>
    <x v="0"/>
    <s v="YER_168.1"/>
    <s v="Middle - stream"/>
    <n v="53.2"/>
    <n v="52.6"/>
    <n v="1.0114068441064639"/>
    <n v="2798.32"/>
    <n v="27.9832"/>
    <n v="24.6"/>
    <n v="9.6999999999999993"/>
    <n v="7.2"/>
    <x v="141"/>
    <n v="6"/>
    <n v="3"/>
    <n v="3"/>
    <n v="2"/>
    <n v="1"/>
    <n v="3"/>
    <n v="0"/>
    <n v="0"/>
    <m/>
    <n v="0"/>
    <n v="0"/>
  </r>
  <r>
    <n v="357"/>
    <n v="137"/>
    <s v="I.petrana"/>
    <x v="2"/>
    <d v="2023-03-19T00:00:00"/>
    <n v="10"/>
    <n v="11"/>
    <x v="141"/>
    <x v="1"/>
    <s v="YER_168.2"/>
    <s v="Middle - stream"/>
    <n v="63.4"/>
    <n v="53.2"/>
    <n v="1.1917293233082706"/>
    <n v="3372.88"/>
    <n v="33.7288"/>
    <n v="26.8"/>
    <n v="9.9"/>
    <n v="8.3000000000000007"/>
    <x v="141"/>
    <m/>
    <m/>
    <m/>
    <m/>
    <m/>
    <m/>
    <n v="1"/>
    <n v="40"/>
    <m/>
    <n v="1338.9"/>
    <n v="33.472500000000004"/>
  </r>
  <r>
    <n v="358"/>
    <n v="138"/>
    <s v="I.petrana"/>
    <x v="2"/>
    <d v="2023-03-19T00:00:00"/>
    <n v="10"/>
    <n v="11"/>
    <x v="141"/>
    <x v="2"/>
    <s v="YER_168.3"/>
    <s v="Middle - stream"/>
    <n v="62.2"/>
    <n v="67"/>
    <n v="0.92835820895522392"/>
    <n v="4167.4000000000005"/>
    <n v="41.674000000000007"/>
    <n v="24.7"/>
    <n v="11.3"/>
    <n v="6.6"/>
    <x v="141"/>
    <m/>
    <m/>
    <m/>
    <m/>
    <m/>
    <m/>
    <n v="1"/>
    <n v="44"/>
    <m/>
    <n v="1328.3"/>
    <n v="30.188636363636363"/>
  </r>
  <r>
    <n v="359"/>
    <n v="149"/>
    <s v="I.petrana"/>
    <x v="2"/>
    <d v="2023-03-19T00:00:00"/>
    <n v="10"/>
    <n v="11"/>
    <x v="40"/>
    <x v="0"/>
    <s v="YER_170.1"/>
    <s v="Middle"/>
    <n v="55.2"/>
    <n v="62"/>
    <n v="0.89032258064516134"/>
    <n v="3422.4"/>
    <n v="34.224000000000004"/>
    <n v="28.5"/>
    <n v="14.6"/>
    <n v="9.4"/>
    <x v="40"/>
    <n v="7"/>
    <n v="5"/>
    <n v="2"/>
    <n v="5"/>
    <n v="2"/>
    <n v="7"/>
    <n v="1"/>
    <n v="38"/>
    <m/>
    <n v="1611.9"/>
    <n v="42.418421052631579"/>
  </r>
  <r>
    <n v="360"/>
    <n v="268"/>
    <s v="I.petrana"/>
    <x v="2"/>
    <d v="2023-03-22T00:00:00"/>
    <n v="13"/>
    <n v="14"/>
    <x v="40"/>
    <x v="1"/>
    <s v="YER_170.2"/>
    <s v="Middle"/>
    <n v="55.1"/>
    <n v="56.4"/>
    <n v="0.97695035460992907"/>
    <n v="3107.64"/>
    <n v="31.076399999999996"/>
    <n v="28.9"/>
    <n v="11.9"/>
    <n v="10.9"/>
    <x v="40"/>
    <m/>
    <m/>
    <m/>
    <m/>
    <m/>
    <m/>
    <n v="1"/>
    <n v="17"/>
    <m/>
    <n v="581.9"/>
    <n v="34.22941176470588"/>
  </r>
  <r>
    <n v="361"/>
    <n v="269"/>
    <s v="I.petrana"/>
    <x v="2"/>
    <d v="2023-03-22T00:00:00"/>
    <n v="13"/>
    <n v="14"/>
    <x v="40"/>
    <x v="2"/>
    <s v="YER_170.3"/>
    <s v="Middle"/>
    <n v="47.4"/>
    <n v="54.4"/>
    <n v="0.87132352941176472"/>
    <n v="2578.56"/>
    <n v="25.785599999999999"/>
    <n v="31.6"/>
    <n v="14.5"/>
    <n v="8.5"/>
    <x v="40"/>
    <m/>
    <m/>
    <m/>
    <m/>
    <m/>
    <m/>
    <n v="1"/>
    <n v="27"/>
    <m/>
    <n v="1680.5"/>
    <n v="62.24074074074074"/>
  </r>
  <r>
    <n v="362"/>
    <n v="270"/>
    <s v="I.petrana"/>
    <x v="2"/>
    <d v="2023-03-22T00:00:00"/>
    <n v="13"/>
    <n v="14"/>
    <x v="40"/>
    <x v="3"/>
    <s v="YER_170.4"/>
    <s v="Middle"/>
    <n v="49.5"/>
    <n v="50.4"/>
    <n v="0.98214285714285721"/>
    <n v="2494.7999999999997"/>
    <n v="24.948"/>
    <n v="28.3"/>
    <n v="11.8"/>
    <n v="10.4"/>
    <x v="40"/>
    <m/>
    <m/>
    <m/>
    <m/>
    <m/>
    <m/>
    <n v="1"/>
    <n v="16"/>
    <m/>
    <n v="600.1"/>
    <n v="37.506250000000001"/>
  </r>
  <r>
    <n v="363"/>
    <n v="271"/>
    <s v="I.petrana"/>
    <x v="2"/>
    <d v="2023-03-22T00:00:00"/>
    <n v="13"/>
    <n v="14"/>
    <x v="40"/>
    <x v="4"/>
    <s v="YER_170.5"/>
    <s v="Middle"/>
    <n v="44.4"/>
    <n v="51.5"/>
    <n v="0.86213592233009706"/>
    <n v="2286.6"/>
    <n v="22.866"/>
    <n v="30.1"/>
    <n v="15.4"/>
    <n v="8.1999999999999993"/>
    <x v="40"/>
    <m/>
    <m/>
    <m/>
    <m/>
    <m/>
    <m/>
    <n v="1"/>
    <n v="22"/>
    <m/>
    <n v="1121.2"/>
    <n v="50.963636363636368"/>
  </r>
  <r>
    <n v="364"/>
    <n v="159"/>
    <s v="I.petrana"/>
    <x v="2"/>
    <d v="2023-03-19T00:00:00"/>
    <n v="10"/>
    <n v="11"/>
    <x v="41"/>
    <x v="0"/>
    <s v="YER_172.1"/>
    <s v="Middle - right"/>
    <n v="51.2"/>
    <n v="66.599999999999994"/>
    <n v="0.76876876876876887"/>
    <n v="3409.92"/>
    <n v="34.099199999999996"/>
    <n v="25.7"/>
    <n v="11.6"/>
    <n v="9.4"/>
    <x v="41"/>
    <n v="3"/>
    <n v="2"/>
    <n v="1"/>
    <n v="1"/>
    <n v="1"/>
    <n v="2"/>
    <n v="0"/>
    <n v="0"/>
    <m/>
    <n v="0"/>
    <n v="0"/>
  </r>
  <r>
    <n v="365"/>
    <n v="267"/>
    <s v="I.petrana"/>
    <x v="2"/>
    <d v="2023-03-22T00:00:00"/>
    <n v="13"/>
    <n v="14"/>
    <x v="41"/>
    <x v="1"/>
    <s v="YER_172.2"/>
    <s v="Middle - right"/>
    <n v="58.1"/>
    <n v="62.2"/>
    <n v="0.93408360128617363"/>
    <n v="3613.82"/>
    <n v="36.138200000000005"/>
    <n v="28.4"/>
    <n v="13.5"/>
    <n v="11.4"/>
    <x v="41"/>
    <m/>
    <m/>
    <m/>
    <m/>
    <m/>
    <m/>
    <n v="1"/>
    <n v="22"/>
    <m/>
    <n v="1017.7"/>
    <n v="46.259090909090908"/>
  </r>
  <r>
    <n v="366"/>
    <n v="157"/>
    <s v="I.petrana"/>
    <x v="2"/>
    <d v="2023-03-19T00:00:00"/>
    <n v="10"/>
    <n v="11"/>
    <x v="142"/>
    <x v="0"/>
    <s v="YER_173.1"/>
    <s v="Middle - right"/>
    <n v="45.4"/>
    <n v="58"/>
    <n v="0.78275862068965518"/>
    <n v="2633.2"/>
    <n v="26.332000000000001"/>
    <n v="23"/>
    <n v="13.2"/>
    <n v="13.5"/>
    <x v="142"/>
    <n v="4"/>
    <n v="2"/>
    <n v="2"/>
    <n v="2"/>
    <n v="1"/>
    <n v="3"/>
    <n v="1"/>
    <n v="9"/>
    <m/>
    <n v="347"/>
    <n v="38.555555555555557"/>
  </r>
  <r>
    <n v="367"/>
    <n v="158"/>
    <s v="I.petrana"/>
    <x v="2"/>
    <d v="2023-03-19T00:00:00"/>
    <n v="10"/>
    <n v="11"/>
    <x v="142"/>
    <x v="1"/>
    <s v="YER_173.2"/>
    <s v="Middle - right"/>
    <n v="54.4"/>
    <n v="53.1"/>
    <n v="1.024482109227872"/>
    <n v="2888.64"/>
    <n v="28.886399999999998"/>
    <n v="24.9"/>
    <n v="15.2"/>
    <n v="11"/>
    <x v="142"/>
    <m/>
    <m/>
    <m/>
    <m/>
    <m/>
    <m/>
    <n v="1"/>
    <n v="6"/>
    <m/>
    <n v="160.80000000000001"/>
    <n v="26.8"/>
  </r>
  <r>
    <n v="368"/>
    <n v="169"/>
    <s v="I.petrana"/>
    <x v="2"/>
    <d v="2023-03-19T00:00:00"/>
    <n v="10"/>
    <n v="11"/>
    <x v="21"/>
    <x v="0"/>
    <s v="YER_174.1"/>
    <s v="Left middle - far"/>
    <n v="56.5"/>
    <n v="58"/>
    <n v="0.97413793103448276"/>
    <n v="3277"/>
    <n v="32.770000000000003"/>
    <n v="28.4"/>
    <n v="12.6"/>
    <n v="4.5"/>
    <x v="21"/>
    <n v="3"/>
    <n v="3"/>
    <n v="0"/>
    <n v="2"/>
    <n v="0"/>
    <n v="2"/>
    <n v="1"/>
    <n v="12"/>
    <m/>
    <n v="486.1"/>
    <n v="40.508333333333333"/>
  </r>
  <r>
    <n v="369"/>
    <n v="170"/>
    <s v="I.petrana"/>
    <x v="2"/>
    <d v="2023-03-19T00:00:00"/>
    <n v="10"/>
    <n v="11"/>
    <x v="21"/>
    <x v="1"/>
    <s v="YER_174.2"/>
    <s v="Left middle - far"/>
    <n v="52.4"/>
    <n v="62.8"/>
    <n v="0.83439490445859876"/>
    <n v="3290.72"/>
    <n v="32.907199999999996"/>
    <n v="22.2"/>
    <n v="10.199999999999999"/>
    <n v="13"/>
    <x v="21"/>
    <m/>
    <m/>
    <m/>
    <m/>
    <m/>
    <m/>
    <n v="0"/>
    <n v="0"/>
    <m/>
    <n v="0"/>
    <n v="0"/>
  </r>
  <r>
    <n v="370"/>
    <n v="266"/>
    <s v="I.petrana"/>
    <x v="2"/>
    <d v="2023-03-22T00:00:00"/>
    <n v="13"/>
    <n v="14"/>
    <x v="21"/>
    <x v="2"/>
    <s v="YER_174.3"/>
    <s v="Left middle - far"/>
    <n v="72.7"/>
    <n v="63.3"/>
    <n v="1.1484992101105846"/>
    <n v="4601.91"/>
    <n v="46.019100000000002"/>
    <n v="34.200000000000003"/>
    <n v="15"/>
    <n v="12"/>
    <x v="21"/>
    <m/>
    <m/>
    <m/>
    <m/>
    <m/>
    <m/>
    <n v="1"/>
    <n v="33"/>
    <m/>
    <n v="942"/>
    <n v="28.545454545454547"/>
  </r>
  <r>
    <n v="371"/>
    <n v="160"/>
    <s v="I.petrana"/>
    <x v="2"/>
    <d v="2023-03-19T00:00:00"/>
    <n v="10"/>
    <n v="11"/>
    <x v="22"/>
    <x v="0"/>
    <s v="YER_175.1"/>
    <s v="Middle - right"/>
    <n v="58.4"/>
    <n v="60.5"/>
    <n v="0.96528925619834705"/>
    <n v="3533.2"/>
    <n v="35.332000000000001"/>
    <n v="29.3"/>
    <n v="13.5"/>
    <n v="10.4"/>
    <x v="22"/>
    <n v="4"/>
    <n v="1"/>
    <n v="3"/>
    <n v="0"/>
    <n v="3"/>
    <n v="3"/>
    <n v="0"/>
    <n v="0"/>
    <m/>
    <n v="0"/>
    <n v="0"/>
  </r>
  <r>
    <n v="372"/>
    <n v="166"/>
    <s v="I.petrana"/>
    <x v="2"/>
    <d v="2023-03-19T00:00:00"/>
    <n v="10"/>
    <n v="11"/>
    <x v="42"/>
    <x v="0"/>
    <s v="YER_177.1"/>
    <s v="Middle - right"/>
    <n v="57.9"/>
    <n v="56.4"/>
    <n v="1.0265957446808511"/>
    <n v="3265.56"/>
    <n v="32.6556"/>
    <n v="25.6"/>
    <n v="15.5"/>
    <n v="8.5"/>
    <x v="42"/>
    <n v="6"/>
    <n v="3"/>
    <n v="3"/>
    <n v="0"/>
    <n v="0"/>
    <n v="0"/>
    <n v="0"/>
    <n v="0"/>
    <m/>
    <n v="0"/>
    <n v="0"/>
  </r>
  <r>
    <n v="373"/>
    <n v="167"/>
    <s v="I.petrana"/>
    <x v="2"/>
    <d v="2023-03-19T00:00:00"/>
    <n v="10"/>
    <n v="11"/>
    <x v="42"/>
    <x v="1"/>
    <s v="YER_177.2"/>
    <s v="Middle - right"/>
    <n v="47.7"/>
    <n v="53.4"/>
    <n v="0.89325842696629221"/>
    <n v="2547.1800000000003"/>
    <n v="25.471800000000002"/>
    <n v="30.8"/>
    <n v="14.1"/>
    <n v="7.9"/>
    <x v="42"/>
    <m/>
    <m/>
    <m/>
    <m/>
    <m/>
    <m/>
    <n v="0"/>
    <n v="0"/>
    <m/>
    <n v="0"/>
    <n v="0"/>
  </r>
  <r>
    <n v="374"/>
    <n v="168"/>
    <s v="I.petrana"/>
    <x v="2"/>
    <d v="2023-03-19T00:00:00"/>
    <n v="10"/>
    <n v="11"/>
    <x v="42"/>
    <x v="2"/>
    <s v="YER_177.3"/>
    <s v="Middle - right"/>
    <n v="53.2"/>
    <n v="57.6"/>
    <n v="0.92361111111111116"/>
    <n v="3064.32"/>
    <n v="30.6432"/>
    <n v="30.9"/>
    <n v="14.2"/>
    <n v="10.7"/>
    <x v="42"/>
    <m/>
    <m/>
    <m/>
    <m/>
    <m/>
    <m/>
    <n v="0"/>
    <n v="0"/>
    <m/>
    <n v="0"/>
    <n v="0"/>
  </r>
  <r>
    <n v="375"/>
    <n v="125"/>
    <s v="I.petrana"/>
    <x v="2"/>
    <d v="2023-03-16T00:00:00"/>
    <n v="7"/>
    <n v="8"/>
    <x v="43"/>
    <x v="0"/>
    <s v="YER_179.1"/>
    <s v="Middle - right"/>
    <n v="55.9"/>
    <n v="55.8"/>
    <n v="1.0017921146953406"/>
    <n v="3119.22"/>
    <n v="31.1922"/>
    <n v="25.8"/>
    <n v="12.7"/>
    <n v="8.9"/>
    <x v="43"/>
    <n v="5"/>
    <n v="5"/>
    <n v="0"/>
    <n v="3"/>
    <n v="0"/>
    <n v="3"/>
    <n v="1"/>
    <n v="44"/>
    <m/>
    <n v="1351.7"/>
    <n v="30.720454545454547"/>
  </r>
  <r>
    <n v="376"/>
    <n v="272"/>
    <s v="I.petrana"/>
    <x v="2"/>
    <d v="2023-03-22T00:00:00"/>
    <n v="13"/>
    <n v="14"/>
    <x v="43"/>
    <x v="1"/>
    <s v="YER_179.2"/>
    <s v="Middle - right"/>
    <n v="51.4"/>
    <n v="65.400000000000006"/>
    <n v="0.78593272171253814"/>
    <n v="3361.5600000000004"/>
    <n v="33.615600000000001"/>
    <n v="27.2"/>
    <n v="15"/>
    <n v="10"/>
    <x v="43"/>
    <m/>
    <m/>
    <m/>
    <m/>
    <m/>
    <m/>
    <n v="1"/>
    <n v="8"/>
    <m/>
    <n v="131.1"/>
    <n v="16.387499999999999"/>
  </r>
  <r>
    <n v="377"/>
    <n v="273"/>
    <s v="I.petrana"/>
    <x v="2"/>
    <d v="2023-03-22T00:00:00"/>
    <n v="13"/>
    <n v="14"/>
    <x v="43"/>
    <x v="2"/>
    <s v="YER_179.3"/>
    <s v="Middle - right"/>
    <n v="48.4"/>
    <n v="52.7"/>
    <n v="0.91840607210626179"/>
    <n v="2550.6799999999998"/>
    <n v="25.506800000000002"/>
    <n v="27.2"/>
    <n v="10.6"/>
    <n v="7.9"/>
    <x v="43"/>
    <m/>
    <m/>
    <m/>
    <m/>
    <m/>
    <m/>
    <n v="0"/>
    <n v="0"/>
    <m/>
    <n v="0"/>
    <n v="0"/>
  </r>
  <r>
    <n v="378"/>
    <n v="274"/>
    <s v="I.petrana"/>
    <x v="2"/>
    <d v="2023-03-22T00:00:00"/>
    <n v="13"/>
    <n v="14"/>
    <x v="43"/>
    <x v="3"/>
    <s v="YER_179.4"/>
    <s v="Middle - right"/>
    <n v="45"/>
    <n v="59.7"/>
    <n v="0.75376884422110546"/>
    <n v="2686.5"/>
    <n v="26.865000000000002"/>
    <n v="27.9"/>
    <n v="12.1"/>
    <n v="7.3"/>
    <x v="43"/>
    <m/>
    <m/>
    <m/>
    <m/>
    <m/>
    <m/>
    <n v="0"/>
    <n v="0"/>
    <m/>
    <n v="0"/>
    <n v="0"/>
  </r>
  <r>
    <n v="379"/>
    <n v="289"/>
    <s v="I.petrana"/>
    <x v="2"/>
    <d v="2023-03-28T00:00:00"/>
    <n v="19"/>
    <n v="20"/>
    <x v="43"/>
    <x v="4"/>
    <s v="YER_179.5"/>
    <s v="Middle - right"/>
    <n v="48.6"/>
    <n v="52.9"/>
    <n v="0.91871455576559546"/>
    <n v="2570.94"/>
    <n v="25.709400000000002"/>
    <n v="30.3"/>
    <n v="14"/>
    <n v="7.5"/>
    <x v="43"/>
    <m/>
    <m/>
    <m/>
    <m/>
    <m/>
    <m/>
    <n v="1"/>
    <n v="30"/>
    <m/>
    <n v="1110.0999999999999"/>
    <n v="37.00333333333333"/>
  </r>
  <r>
    <n v="380"/>
    <n v="15"/>
    <s v="I.petrana"/>
    <x v="2"/>
    <d v="2023-03-09T00:00:00"/>
    <n v="0"/>
    <n v="1"/>
    <x v="143"/>
    <x v="0"/>
    <s v="YER_181.1"/>
    <s v="Hill - left"/>
    <n v="65.2"/>
    <n v="66.400000000000006"/>
    <n v="0.98192771084337349"/>
    <n v="4329.2800000000007"/>
    <n v="43.292800000000007"/>
    <n v="35.200000000000003"/>
    <n v="8.9"/>
    <n v="8.5"/>
    <x v="143"/>
    <n v="9"/>
    <n v="3"/>
    <n v="6"/>
    <n v="3"/>
    <n v="5"/>
    <n v="8"/>
    <n v="1"/>
    <n v="44"/>
    <m/>
    <n v="981.1"/>
    <n v="22.297727272727272"/>
  </r>
  <r>
    <n v="381"/>
    <n v="110"/>
    <s v="I.petrana"/>
    <x v="2"/>
    <d v="2023-03-16T00:00:00"/>
    <n v="7"/>
    <n v="8"/>
    <x v="143"/>
    <x v="1"/>
    <s v="YER_181.2"/>
    <s v="Hill - left"/>
    <n v="51.2"/>
    <n v="58.6"/>
    <n v="0.87372013651877134"/>
    <n v="3000.32"/>
    <n v="30.003200000000003"/>
    <n v="33.9"/>
    <n v="13.9"/>
    <n v="9"/>
    <x v="143"/>
    <m/>
    <m/>
    <m/>
    <m/>
    <m/>
    <m/>
    <n v="1"/>
    <n v="27"/>
    <m/>
    <n v="1014.6"/>
    <n v="37.577777777777776"/>
  </r>
  <r>
    <n v="382"/>
    <n v="111"/>
    <s v="I.petrana"/>
    <x v="2"/>
    <d v="2023-03-16T00:00:00"/>
    <n v="7"/>
    <n v="8"/>
    <x v="143"/>
    <x v="2"/>
    <s v="YER_181.3"/>
    <s v="Hill - left"/>
    <n v="50.4"/>
    <n v="53.4"/>
    <n v="0.9438202247191011"/>
    <n v="2691.3599999999997"/>
    <n v="26.913599999999999"/>
    <n v="31.2"/>
    <n v="11.2"/>
    <n v="8.6"/>
    <x v="143"/>
    <m/>
    <m/>
    <m/>
    <m/>
    <m/>
    <m/>
    <n v="1"/>
    <n v="19"/>
    <m/>
    <n v="541.9"/>
    <n v="28.521052631578947"/>
  </r>
  <r>
    <n v="383"/>
    <n v="112"/>
    <s v="I.petrana"/>
    <x v="2"/>
    <d v="2023-03-16T00:00:00"/>
    <n v="7"/>
    <n v="8"/>
    <x v="46"/>
    <x v="0"/>
    <s v="YER_185.1"/>
    <s v="Hill - left"/>
    <n v="58.5"/>
    <n v="67.099999999999994"/>
    <n v="0.87183308494783907"/>
    <n v="3925.3499999999995"/>
    <n v="39.253499999999995"/>
    <n v="27.2"/>
    <n v="15.3"/>
    <n v="8"/>
    <x v="46"/>
    <n v="6"/>
    <n v="4"/>
    <n v="2"/>
    <n v="2"/>
    <n v="1"/>
    <n v="3"/>
    <n v="0"/>
    <n v="0"/>
    <m/>
    <n v="0"/>
    <n v="0"/>
  </r>
  <r>
    <n v="384"/>
    <n v="113"/>
    <s v="I.petrana"/>
    <x v="2"/>
    <d v="2023-03-16T00:00:00"/>
    <n v="7"/>
    <n v="8"/>
    <x v="46"/>
    <x v="1"/>
    <s v="YER_185.2"/>
    <s v="Hill - left"/>
    <n v="55.1"/>
    <n v="55.2"/>
    <n v="0.99818840579710144"/>
    <n v="3041.5200000000004"/>
    <n v="30.415200000000002"/>
    <n v="30.5"/>
    <n v="13.6"/>
    <n v="9.1"/>
    <x v="46"/>
    <m/>
    <m/>
    <m/>
    <m/>
    <m/>
    <m/>
    <n v="1"/>
    <n v="28"/>
    <m/>
    <n v="734.3"/>
    <n v="26.224999999999998"/>
  </r>
  <r>
    <n v="385"/>
    <n v="114"/>
    <s v="I.petrana"/>
    <x v="2"/>
    <d v="2023-03-16T00:00:00"/>
    <n v="7"/>
    <n v="8"/>
    <x v="46"/>
    <x v="2"/>
    <s v="YER_185.3"/>
    <s v="Hill - left"/>
    <n v="48.7"/>
    <n v="46.6"/>
    <n v="1.0450643776824036"/>
    <n v="2269.42"/>
    <n v="22.694200000000002"/>
    <n v="24.8"/>
    <n v="11.4"/>
    <n v="9.1"/>
    <x v="46"/>
    <m/>
    <m/>
    <m/>
    <m/>
    <m/>
    <m/>
    <n v="1"/>
    <n v="8"/>
    <m/>
    <n v="223"/>
    <n v="27.875"/>
  </r>
  <r>
    <n v="386"/>
    <n v="115"/>
    <s v="I.petrana"/>
    <x v="2"/>
    <d v="2023-03-16T00:00:00"/>
    <n v="7"/>
    <n v="8"/>
    <x v="46"/>
    <x v="3"/>
    <s v="YER_185.4"/>
    <s v="Hill - left"/>
    <n v="46.6"/>
    <n v="52.5"/>
    <n v="0.88761904761904764"/>
    <n v="2446.5"/>
    <n v="24.465"/>
    <n v="25.4"/>
    <n v="12.1"/>
    <n v="10.3"/>
    <x v="46"/>
    <m/>
    <m/>
    <m/>
    <m/>
    <m/>
    <m/>
    <n v="0"/>
    <n v="0"/>
    <m/>
    <n v="0"/>
    <n v="0"/>
  </r>
  <r>
    <n v="387"/>
    <n v="227"/>
    <s v="I.petrana"/>
    <x v="2"/>
    <d v="2023-03-22T00:00:00"/>
    <n v="13"/>
    <n v="14"/>
    <x v="49"/>
    <x v="0"/>
    <s v="YER_188.1"/>
    <s v="Hill - left"/>
    <n v="60.2"/>
    <n v="61.4"/>
    <n v="0.98045602605863202"/>
    <n v="3696.28"/>
    <n v="36.962800000000001"/>
    <n v="33.299999999999997"/>
    <n v="15.8"/>
    <n v="7.9"/>
    <x v="49"/>
    <n v="2"/>
    <n v="2"/>
    <n v="0"/>
    <n v="2"/>
    <n v="0"/>
    <n v="2"/>
    <n v="1"/>
    <n v="0"/>
    <m/>
    <n v="0"/>
    <n v="0"/>
  </r>
  <r>
    <n v="388"/>
    <n v="228"/>
    <s v="I.petrana"/>
    <x v="2"/>
    <d v="2023-03-22T00:00:00"/>
    <n v="13"/>
    <n v="14"/>
    <x v="49"/>
    <x v="1"/>
    <s v="YER_188.2"/>
    <s v="Hill - left"/>
    <n v="67.2"/>
    <n v="63"/>
    <n v="1.0666666666666667"/>
    <n v="4233.6000000000004"/>
    <n v="42.336000000000006"/>
    <n v="33"/>
    <n v="14.5"/>
    <n v="7.5"/>
    <x v="49"/>
    <m/>
    <m/>
    <m/>
    <m/>
    <m/>
    <m/>
    <n v="1"/>
    <n v="6"/>
    <m/>
    <n v="272"/>
    <n v="45.333333333333336"/>
  </r>
  <r>
    <n v="389"/>
    <n v="108"/>
    <s v="I.petrana"/>
    <x v="2"/>
    <d v="2023-03-16T00:00:00"/>
    <n v="7"/>
    <n v="8"/>
    <x v="53"/>
    <x v="0"/>
    <s v="YER_192.1"/>
    <s v="Hill - left"/>
    <n v="68.400000000000006"/>
    <n v="58.7"/>
    <n v="1.1652470187393527"/>
    <n v="4015.0800000000004"/>
    <n v="40.150800000000004"/>
    <n v="34.200000000000003"/>
    <n v="13.4"/>
    <n v="8.1999999999999993"/>
    <x v="53"/>
    <n v="2"/>
    <n v="1"/>
    <n v="1"/>
    <n v="1"/>
    <n v="0"/>
    <n v="1"/>
    <n v="1"/>
    <n v="51"/>
    <m/>
    <n v="1548.5"/>
    <n v="30.362745098039216"/>
  </r>
  <r>
    <n v="390"/>
    <n v="121"/>
    <s v="I.petrana"/>
    <x v="2"/>
    <d v="2023-03-16T00:00:00"/>
    <n v="7"/>
    <n v="8"/>
    <x v="54"/>
    <x v="0"/>
    <s v="YER_193.1"/>
    <s v="Hill - left"/>
    <n v="54.2"/>
    <n v="62.7"/>
    <n v="0.86443381180223289"/>
    <n v="3398.34"/>
    <n v="33.983400000000003"/>
    <n v="31.3"/>
    <n v="15.2"/>
    <n v="10.5"/>
    <x v="54"/>
    <n v="7"/>
    <n v="5"/>
    <n v="2"/>
    <n v="3"/>
    <n v="2"/>
    <n v="5"/>
    <n v="1"/>
    <n v="47"/>
    <m/>
    <n v="1360.5"/>
    <n v="28.946808510638299"/>
  </r>
  <r>
    <n v="391"/>
    <n v="122"/>
    <s v="I.petrana"/>
    <x v="2"/>
    <d v="2023-03-16T00:00:00"/>
    <n v="7"/>
    <n v="8"/>
    <x v="54"/>
    <x v="1"/>
    <s v="YER_193.2"/>
    <s v="Hill - left"/>
    <n v="61.9"/>
    <n v="64.7"/>
    <n v="0.95672333848531677"/>
    <n v="4004.9300000000003"/>
    <n v="40.049300000000002"/>
    <n v="32.299999999999997"/>
    <n v="15.8"/>
    <n v="8.6"/>
    <x v="54"/>
    <m/>
    <m/>
    <m/>
    <m/>
    <m/>
    <m/>
    <n v="0"/>
    <n v="0"/>
    <m/>
    <n v="0"/>
    <n v="0"/>
  </r>
  <r>
    <n v="392"/>
    <n v="123"/>
    <s v="I.petrana"/>
    <x v="2"/>
    <d v="2023-03-16T00:00:00"/>
    <n v="7"/>
    <n v="8"/>
    <x v="54"/>
    <x v="2"/>
    <s v="YER_193.3"/>
    <s v="Hill - left"/>
    <n v="60.9"/>
    <n v="58.1"/>
    <n v="1.0481927710843373"/>
    <n v="3538.29"/>
    <n v="35.382899999999999"/>
    <n v="28.2"/>
    <n v="15.3"/>
    <n v="8.5"/>
    <x v="54"/>
    <m/>
    <m/>
    <m/>
    <m/>
    <m/>
    <m/>
    <n v="1"/>
    <n v="15"/>
    <m/>
    <n v="582.1"/>
    <n v="38.806666666666665"/>
  </r>
  <r>
    <n v="393"/>
    <n v="124"/>
    <s v="I.petrana"/>
    <x v="2"/>
    <d v="2023-03-16T00:00:00"/>
    <n v="7"/>
    <n v="8"/>
    <x v="54"/>
    <x v="3"/>
    <s v="YER_193.4"/>
    <s v="Hill - left"/>
    <n v="52.2"/>
    <n v="55.2"/>
    <n v="0.94565217391304346"/>
    <n v="2881.4400000000005"/>
    <n v="28.814400000000006"/>
    <n v="22.8"/>
    <n v="12.7"/>
    <n v="8.5"/>
    <x v="54"/>
    <m/>
    <m/>
    <m/>
    <m/>
    <m/>
    <m/>
    <n v="1"/>
    <s v="NA"/>
    <m/>
    <s v="NA"/>
    <s v="NA"/>
  </r>
  <r>
    <n v="394"/>
    <n v="221"/>
    <s v="I.petrana"/>
    <x v="2"/>
    <d v="2023-03-22T00:00:00"/>
    <n v="13"/>
    <n v="14"/>
    <x v="54"/>
    <x v="4"/>
    <s v="YER_193.5"/>
    <s v="Hill - left"/>
    <n v="45.5"/>
    <n v="57.7"/>
    <n v="0.78856152512998268"/>
    <n v="2625.35"/>
    <n v="26.253500000000003"/>
    <n v="27.5"/>
    <n v="12.7"/>
    <n v="8.5"/>
    <x v="54"/>
    <m/>
    <m/>
    <m/>
    <m/>
    <m/>
    <m/>
    <n v="0"/>
    <n v="0"/>
    <m/>
    <n v="0"/>
    <n v="0"/>
  </r>
  <r>
    <n v="395"/>
    <n v="107"/>
    <s v="I.petrana"/>
    <x v="2"/>
    <d v="2023-03-16T00:00:00"/>
    <n v="7"/>
    <n v="8"/>
    <x v="56"/>
    <x v="0"/>
    <s v="YER_195.1"/>
    <s v="Hill - left"/>
    <n v="65.3"/>
    <n v="58.2"/>
    <n v="1.1219931271477661"/>
    <n v="3800.46"/>
    <n v="38.004599999999996"/>
    <n v="32.5"/>
    <n v="15.6"/>
    <n v="13.4"/>
    <x v="56"/>
    <n v="6"/>
    <n v="6"/>
    <n v="0"/>
    <n v="5"/>
    <n v="0"/>
    <n v="5"/>
    <n v="1"/>
    <n v="34"/>
    <m/>
    <n v="1013.3"/>
    <n v="29.802941176470586"/>
  </r>
  <r>
    <n v="396"/>
    <n v="222"/>
    <s v="I.petrana"/>
    <x v="2"/>
    <d v="2023-03-22T00:00:00"/>
    <n v="13"/>
    <n v="14"/>
    <x v="56"/>
    <x v="1"/>
    <s v="YER_195.2"/>
    <s v="Hill - left"/>
    <n v="64.599999999999994"/>
    <n v="57.7"/>
    <n v="1.119584055459272"/>
    <n v="3727.42"/>
    <n v="37.2742"/>
    <n v="26.6"/>
    <n v="13.9"/>
    <n v="12.3"/>
    <x v="56"/>
    <m/>
    <m/>
    <m/>
    <m/>
    <m/>
    <m/>
    <n v="1"/>
    <n v="17"/>
    <m/>
    <n v="825"/>
    <n v="48.529411764705884"/>
  </r>
  <r>
    <n v="397"/>
    <n v="223"/>
    <s v="I.petrana"/>
    <x v="2"/>
    <d v="2023-03-22T00:00:00"/>
    <n v="13"/>
    <n v="14"/>
    <x v="56"/>
    <x v="2"/>
    <s v="YER_195.3"/>
    <s v="Hill - left"/>
    <n v="62.3"/>
    <n v="58.8"/>
    <n v="1.0595238095238095"/>
    <n v="3663.24"/>
    <n v="36.632399999999997"/>
    <n v="30"/>
    <n v="11.8"/>
    <n v="10.5"/>
    <x v="56"/>
    <m/>
    <m/>
    <m/>
    <m/>
    <m/>
    <m/>
    <n v="1"/>
    <n v="44"/>
    <m/>
    <n v="1618.7"/>
    <n v="36.788636363636364"/>
  </r>
  <r>
    <n v="398"/>
    <n v="224"/>
    <s v="I.petrana"/>
    <x v="2"/>
    <d v="2023-03-22T00:00:00"/>
    <n v="13"/>
    <n v="14"/>
    <x v="56"/>
    <x v="3"/>
    <s v="YER_195.4"/>
    <s v="Hill - left"/>
    <n v="61.7"/>
    <n v="55.6"/>
    <n v="1.1097122302158273"/>
    <n v="3430.5200000000004"/>
    <n v="34.305199999999999"/>
    <n v="30.8"/>
    <n v="14.4"/>
    <n v="11.1"/>
    <x v="56"/>
    <m/>
    <m/>
    <m/>
    <m/>
    <m/>
    <m/>
    <n v="1"/>
    <n v="17"/>
    <m/>
    <n v="618.4"/>
    <n v="36.376470588235293"/>
  </r>
  <r>
    <n v="399"/>
    <n v="225"/>
    <s v="I.petrana"/>
    <x v="2"/>
    <d v="2023-03-22T00:00:00"/>
    <n v="13"/>
    <n v="14"/>
    <x v="56"/>
    <x v="4"/>
    <s v="YER_195.5"/>
    <s v="Hill - left"/>
    <n v="54.2"/>
    <n v="58.2"/>
    <n v="0.93127147766323026"/>
    <n v="3154.4400000000005"/>
    <n v="31.5444"/>
    <n v="32.5"/>
    <n v="11.8"/>
    <n v="8.9"/>
    <x v="56"/>
    <m/>
    <m/>
    <m/>
    <m/>
    <m/>
    <m/>
    <n v="0"/>
    <n v="0"/>
    <m/>
    <n v="0"/>
    <n v="0"/>
  </r>
  <r>
    <n v="400"/>
    <n v="294"/>
    <s v="I.petrana"/>
    <x v="2"/>
    <d v="2023-03-28T00:00:00"/>
    <n v="19"/>
    <n v="20"/>
    <x v="56"/>
    <x v="5"/>
    <s v="YER_195.6"/>
    <s v="Hill - left"/>
    <n v="60.4"/>
    <n v="53.4"/>
    <n v="1.1310861423220975"/>
    <n v="3225.3599999999997"/>
    <n v="32.253599999999999"/>
    <n v="27.4"/>
    <n v="14.2"/>
    <n v="11.7"/>
    <x v="56"/>
    <m/>
    <m/>
    <m/>
    <m/>
    <m/>
    <m/>
    <n v="1"/>
    <n v="10"/>
    <m/>
    <n v="495.8"/>
    <n v="49.58"/>
  </r>
  <r>
    <n v="401"/>
    <n v="219"/>
    <s v="I.petrana"/>
    <x v="2"/>
    <d v="2023-03-22T00:00:00"/>
    <n v="13"/>
    <n v="14"/>
    <x v="61"/>
    <x v="0"/>
    <s v="YER_200.1"/>
    <s v="Hill - left"/>
    <n v="55"/>
    <n v="51"/>
    <n v="1.0784313725490196"/>
    <n v="2805"/>
    <n v="28.049999999999997"/>
    <n v="29"/>
    <n v="16"/>
    <n v="17.3"/>
    <x v="61"/>
    <n v="4"/>
    <n v="3"/>
    <n v="1"/>
    <n v="1"/>
    <n v="0"/>
    <n v="1"/>
    <n v="0"/>
    <n v="0"/>
    <m/>
    <n v="0"/>
    <n v="0"/>
  </r>
  <r>
    <n v="402"/>
    <n v="220"/>
    <s v="I.petrana"/>
    <x v="2"/>
    <d v="2023-03-22T00:00:00"/>
    <n v="13"/>
    <n v="14"/>
    <x v="61"/>
    <x v="1"/>
    <s v="YER_200.2"/>
    <s v="Hill - left"/>
    <n v="46.6"/>
    <n v="45.2"/>
    <n v="1.0309734513274336"/>
    <n v="2106.3200000000002"/>
    <n v="21.063200000000002"/>
    <n v="24.8"/>
    <n v="12"/>
    <n v="14.8"/>
    <x v="61"/>
    <m/>
    <m/>
    <m/>
    <m/>
    <m/>
    <m/>
    <n v="1"/>
    <n v="2"/>
    <m/>
    <n v="64.8"/>
    <n v="32.4"/>
  </r>
  <r>
    <n v="403"/>
    <n v="293"/>
    <s v="I.petrana"/>
    <x v="2"/>
    <d v="2023-03-28T00:00:00"/>
    <n v="19"/>
    <n v="20"/>
    <x v="61"/>
    <x v="2"/>
    <s v="YER_200.3"/>
    <s v="Hill - left"/>
    <n v="42"/>
    <n v="50.7"/>
    <n v="0.82840236686390523"/>
    <n v="2129.4"/>
    <n v="21.294"/>
    <n v="27.7"/>
    <n v="16.3"/>
    <n v="8.9"/>
    <x v="61"/>
    <m/>
    <m/>
    <m/>
    <m/>
    <m/>
    <m/>
    <n v="0"/>
    <n v="0"/>
    <m/>
    <n v="0"/>
    <n v="0"/>
  </r>
  <r>
    <n v="404"/>
    <n v="55"/>
    <s v="I.petrana"/>
    <x v="2"/>
    <d v="2023-03-16T00:00:00"/>
    <n v="7"/>
    <n v="8"/>
    <x v="62"/>
    <x v="0"/>
    <s v="YER_201.1"/>
    <s v="Hill - left"/>
    <n v="58.4"/>
    <n v="57"/>
    <n v="1.024561403508772"/>
    <n v="3328.7999999999997"/>
    <n v="33.287999999999997"/>
    <n v="29.2"/>
    <n v="11.7"/>
    <n v="9.3000000000000007"/>
    <x v="62"/>
    <n v="4"/>
    <n v="3"/>
    <n v="1"/>
    <n v="1"/>
    <n v="1"/>
    <n v="2"/>
    <n v="0"/>
    <n v="0"/>
    <m/>
    <n v="0"/>
    <n v="0"/>
  </r>
  <r>
    <n v="405"/>
    <n v="217"/>
    <s v="I.petrana"/>
    <x v="2"/>
    <d v="2023-03-22T00:00:00"/>
    <n v="13"/>
    <n v="14"/>
    <x v="62"/>
    <x v="1"/>
    <s v="YER_201.2"/>
    <s v="Hill - left"/>
    <n v="49.4"/>
    <n v="67.5"/>
    <n v="0.73185185185185186"/>
    <n v="3334.5"/>
    <n v="33.344999999999999"/>
    <n v="32"/>
    <n v="15.8"/>
    <n v="13.5"/>
    <x v="62"/>
    <m/>
    <m/>
    <m/>
    <m/>
    <m/>
    <m/>
    <n v="1"/>
    <n v="6"/>
    <m/>
    <n v="260.8"/>
    <n v="43.466666666666669"/>
  </r>
  <r>
    <n v="406"/>
    <n v="218"/>
    <s v="I.petrana"/>
    <x v="2"/>
    <d v="2023-03-22T00:00:00"/>
    <n v="13"/>
    <n v="14"/>
    <x v="62"/>
    <x v="2"/>
    <s v="YER_201.3"/>
    <s v="Hill - left"/>
    <n v="54.3"/>
    <n v="55.8"/>
    <n v="0.9731182795698925"/>
    <n v="3029.9399999999996"/>
    <n v="30.299399999999999"/>
    <n v="32.200000000000003"/>
    <n v="11.9"/>
    <n v="9.1"/>
    <x v="62"/>
    <m/>
    <m/>
    <m/>
    <m/>
    <m/>
    <m/>
    <n v="0"/>
    <n v="0"/>
    <m/>
    <n v="0"/>
    <n v="0"/>
  </r>
  <r>
    <n v="407"/>
    <n v="50"/>
    <s v="I.petrana"/>
    <x v="2"/>
    <d v="2023-03-16T00:00:00"/>
    <n v="7"/>
    <n v="8"/>
    <x v="63"/>
    <x v="0"/>
    <s v="YER_202.1"/>
    <s v="Hill - Middle"/>
    <n v="54.1"/>
    <n v="60"/>
    <n v="0.90166666666666673"/>
    <n v="3246"/>
    <n v="32.46"/>
    <n v="31.3"/>
    <n v="14.9"/>
    <n v="11.9"/>
    <x v="63"/>
    <n v="2"/>
    <n v="2"/>
    <n v="0"/>
    <n v="1"/>
    <n v="0"/>
    <n v="1"/>
    <n v="1"/>
    <n v="4"/>
    <m/>
    <n v="108.3"/>
    <n v="27.074999999999999"/>
  </r>
  <r>
    <n v="408"/>
    <n v="214"/>
    <s v="I.petrana"/>
    <x v="2"/>
    <d v="2023-03-22T00:00:00"/>
    <n v="13"/>
    <n v="14"/>
    <x v="63"/>
    <x v="1"/>
    <s v="YER_202.2"/>
    <s v="Hill - Middle"/>
    <n v="52.3"/>
    <n v="45.8"/>
    <n v="1.1419213973799127"/>
    <n v="2395.3399999999997"/>
    <n v="23.953399999999998"/>
    <n v="23.9"/>
    <n v="14.4"/>
    <n v="10"/>
    <x v="63"/>
    <m/>
    <m/>
    <m/>
    <m/>
    <m/>
    <m/>
    <n v="0"/>
    <n v="0"/>
    <m/>
    <n v="0"/>
    <n v="0"/>
  </r>
  <r>
    <n v="409"/>
    <n v="105"/>
    <s v="I.petrana"/>
    <x v="2"/>
    <d v="2023-03-16T00:00:00"/>
    <n v="7"/>
    <n v="8"/>
    <x v="65"/>
    <x v="0"/>
    <s v="YER_204.1"/>
    <s v="Hill - Middle"/>
    <n v="50.3"/>
    <n v="55.2"/>
    <n v="0.91123188405797095"/>
    <n v="2776.56"/>
    <n v="27.765599999999999"/>
    <n v="27.7"/>
    <n v="13.6"/>
    <n v="7.9"/>
    <x v="65"/>
    <n v="2"/>
    <n v="1"/>
    <n v="1"/>
    <n v="1"/>
    <n v="0"/>
    <n v="1"/>
    <n v="1"/>
    <n v="31"/>
    <m/>
    <n v="1218.8"/>
    <n v="39.316129032258061"/>
  </r>
  <r>
    <n v="410"/>
    <n v="56"/>
    <s v="I.petrana"/>
    <x v="2"/>
    <d v="2023-03-16T00:00:00"/>
    <n v="7"/>
    <n v="8"/>
    <x v="67"/>
    <x v="0"/>
    <s v="YER_206.1"/>
    <s v="Hill - Middle"/>
    <n v="54.2"/>
    <n v="64.3"/>
    <n v="0.84292379471228629"/>
    <n v="3485.06"/>
    <n v="34.8506"/>
    <n v="26.2"/>
    <n v="10.9"/>
    <n v="8.6"/>
    <x v="67"/>
    <n v="2"/>
    <n v="1"/>
    <n v="1"/>
    <n v="0"/>
    <n v="1"/>
    <n v="1"/>
    <n v="0"/>
    <n v="0"/>
    <m/>
    <n v="0"/>
    <n v="0"/>
  </r>
  <r>
    <n v="411"/>
    <n v="57"/>
    <s v="I.petrana"/>
    <x v="2"/>
    <d v="2023-03-16T00:00:00"/>
    <n v="7"/>
    <n v="8"/>
    <x v="144"/>
    <x v="0"/>
    <s v="YER_211.1"/>
    <s v="Hill - Middle"/>
    <n v="45.4"/>
    <n v="43.3"/>
    <n v="1.048498845265589"/>
    <n v="1965.8199999999997"/>
    <n v="19.658200000000001"/>
    <n v="19.600000000000001"/>
    <n v="9.1"/>
    <n v="8.1999999999999993"/>
    <x v="144"/>
    <n v="1"/>
    <n v="1"/>
    <n v="0"/>
    <n v="0"/>
    <n v="0"/>
    <n v="0"/>
    <n v="0"/>
    <n v="0"/>
    <m/>
    <n v="0"/>
    <n v="0"/>
  </r>
  <r>
    <n v="412"/>
    <n v="178"/>
    <s v="I.petrana"/>
    <x v="2"/>
    <d v="2023-03-19T00:00:00"/>
    <n v="10"/>
    <n v="11"/>
    <x v="145"/>
    <x v="0"/>
    <s v="YER_213.1"/>
    <s v="Left"/>
    <n v="49.2"/>
    <n v="63.8"/>
    <n v="0.7711598746081505"/>
    <n v="3138.96"/>
    <n v="31.389599999999998"/>
    <n v="29.8"/>
    <n v="13.3"/>
    <n v="7.7"/>
    <x v="145"/>
    <n v="2"/>
    <n v="1"/>
    <n v="1"/>
    <n v="1"/>
    <n v="1"/>
    <n v="2"/>
    <n v="1"/>
    <n v="28"/>
    <m/>
    <n v="518.79999999999995"/>
    <n v="18.528571428571428"/>
  </r>
  <r>
    <n v="413"/>
    <n v="230"/>
    <s v="I.petrana"/>
    <x v="2"/>
    <d v="2023-03-22T00:00:00"/>
    <n v="13"/>
    <n v="14"/>
    <x v="146"/>
    <x v="0"/>
    <s v="YER_217.1"/>
    <s v="Left"/>
    <n v="56"/>
    <n v="54"/>
    <n v="1.037037037037037"/>
    <n v="3024"/>
    <n v="30.24"/>
    <n v="28.7"/>
    <n v="13.4"/>
    <n v="10.4"/>
    <x v="146"/>
    <n v="5"/>
    <n v="2"/>
    <n v="3"/>
    <n v="2"/>
    <n v="2"/>
    <n v="4"/>
    <n v="1"/>
    <n v="0"/>
    <m/>
    <n v="0"/>
    <n v="0"/>
  </r>
  <r>
    <n v="414"/>
    <n v="231"/>
    <s v="I.petrana"/>
    <x v="2"/>
    <d v="2023-03-22T00:00:00"/>
    <n v="13"/>
    <n v="14"/>
    <x v="146"/>
    <x v="1"/>
    <s v="YER_217.2"/>
    <s v="Left"/>
    <n v="59.9"/>
    <n v="55.5"/>
    <n v="1.0792792792792794"/>
    <n v="3324.45"/>
    <n v="33.244500000000002"/>
    <n v="27.9"/>
    <n v="14"/>
    <n v="10.4"/>
    <x v="146"/>
    <m/>
    <m/>
    <m/>
    <m/>
    <m/>
    <m/>
    <n v="1"/>
    <n v="0"/>
    <m/>
    <n v="0"/>
    <n v="0"/>
  </r>
  <r>
    <n v="415"/>
    <n v="179"/>
    <s v="I.petrana"/>
    <x v="2"/>
    <d v="2023-03-19T00:00:00"/>
    <n v="10"/>
    <n v="11"/>
    <x v="147"/>
    <x v="0"/>
    <s v="YER_223.1"/>
    <s v="Left"/>
    <n v="48"/>
    <n v="56"/>
    <n v="0.8571428571428571"/>
    <n v="2688"/>
    <n v="26.88"/>
    <n v="27.8"/>
    <n v="12.5"/>
    <n v="7.3"/>
    <x v="147"/>
    <n v="1"/>
    <n v="1"/>
    <n v="0"/>
    <n v="1"/>
    <n v="0"/>
    <n v="1"/>
    <n v="1"/>
    <n v="0"/>
    <m/>
    <n v="0"/>
    <n v="0"/>
  </r>
  <r>
    <n v="416"/>
    <n v="148"/>
    <s v="I.petrana"/>
    <x v="2"/>
    <d v="2023-03-19T00:00:00"/>
    <n v="10"/>
    <n v="11"/>
    <x v="148"/>
    <x v="0"/>
    <s v="YER_226.1"/>
    <s v="Left"/>
    <n v="41.7"/>
    <n v="63.2"/>
    <n v="0.65981012658227844"/>
    <n v="2635.4400000000005"/>
    <n v="26.354400000000002"/>
    <n v="27.2"/>
    <n v="11.9"/>
    <n v="7.6"/>
    <x v="148"/>
    <n v="3"/>
    <n v="1"/>
    <n v="2"/>
    <n v="1"/>
    <n v="0"/>
    <n v="1"/>
    <n v="1"/>
    <n v="5"/>
    <m/>
    <n v="131.5"/>
    <n v="26.3"/>
  </r>
  <r>
    <n v="417"/>
    <n v="213"/>
    <s v="I.petrana"/>
    <x v="2"/>
    <d v="2023-03-22T00:00:00"/>
    <n v="13"/>
    <n v="14"/>
    <x v="149"/>
    <x v="0"/>
    <s v="YER_228.1"/>
    <s v="Hill - Middle"/>
    <n v="47.1"/>
    <n v="49.9"/>
    <n v="0.94388777555110226"/>
    <n v="2350.29"/>
    <n v="23.5029"/>
    <n v="25.1"/>
    <n v="12.5"/>
    <n v="10.199999999999999"/>
    <x v="149"/>
    <n v="2"/>
    <n v="1"/>
    <n v="1"/>
    <s v="NA"/>
    <n v="1"/>
    <s v="NA"/>
    <s v="NA"/>
    <s v="NA"/>
    <m/>
    <s v="NA"/>
    <s v="NA"/>
  </r>
  <r>
    <n v="418"/>
    <n v="119"/>
    <s v="I.petrana"/>
    <x v="2"/>
    <d v="2023-03-16T00:00:00"/>
    <n v="7"/>
    <n v="8"/>
    <x v="150"/>
    <x v="0"/>
    <s v="YER_232.1"/>
    <s v="Hill - left"/>
    <n v="54"/>
    <n v="53.4"/>
    <n v="1.0112359550561798"/>
    <n v="2883.6"/>
    <n v="28.836000000000002"/>
    <n v="26.4"/>
    <n v="14.6"/>
    <n v="13.6"/>
    <x v="150"/>
    <n v="6"/>
    <n v="3"/>
    <n v="3"/>
    <n v="2"/>
    <n v="2"/>
    <n v="4"/>
    <n v="1"/>
    <n v="27"/>
    <m/>
    <n v="782.1"/>
    <n v="28.966666666666669"/>
  </r>
  <r>
    <n v="419"/>
    <n v="120"/>
    <s v="I.petrana"/>
    <x v="2"/>
    <d v="2023-03-16T00:00:00"/>
    <n v="7"/>
    <n v="8"/>
    <x v="150"/>
    <x v="1"/>
    <s v="YER_232.2"/>
    <s v="Hill - left"/>
    <n v="50.7"/>
    <n v="48"/>
    <n v="1.0562500000000001"/>
    <n v="2433.6000000000004"/>
    <n v="24.336000000000002"/>
    <n v="28"/>
    <n v="14"/>
    <n v="13.3"/>
    <x v="150"/>
    <m/>
    <m/>
    <m/>
    <m/>
    <m/>
    <m/>
    <n v="1"/>
    <n v="5"/>
    <m/>
    <n v="77.400000000000006"/>
    <n v="15.48"/>
  </r>
  <r>
    <n v="420"/>
    <n v="229"/>
    <s v="I.petrana"/>
    <x v="2"/>
    <d v="2023-03-22T00:00:00"/>
    <n v="13"/>
    <n v="14"/>
    <x v="150"/>
    <x v="2"/>
    <s v="YER_232.3"/>
    <s v="Hill - left"/>
    <n v="51"/>
    <n v="52.6"/>
    <n v="0.96958174904942962"/>
    <n v="2682.6"/>
    <n v="26.825999999999997"/>
    <n v="27"/>
    <n v="13.3"/>
    <n v="6.9"/>
    <x v="150"/>
    <m/>
    <m/>
    <m/>
    <m/>
    <m/>
    <m/>
    <n v="0"/>
    <n v="0"/>
    <m/>
    <n v="0"/>
    <n v="0"/>
  </r>
  <r>
    <n v="421"/>
    <n v="14"/>
    <s v="I.petrana"/>
    <x v="2"/>
    <d v="2023-03-09T00:00:00"/>
    <n v="0"/>
    <n v="1"/>
    <x v="24"/>
    <x v="0"/>
    <s v="YER_234.1"/>
    <s v="Hill - Middle"/>
    <n v="55"/>
    <n v="48.2"/>
    <n v="1.1410788381742738"/>
    <n v="2651"/>
    <n v="26.51"/>
    <n v="21.8"/>
    <n v="10.3"/>
    <n v="10.199999999999999"/>
    <x v="24"/>
    <n v="17"/>
    <n v="8"/>
    <n v="9"/>
    <n v="3"/>
    <n v="4"/>
    <n v="7"/>
    <n v="0"/>
    <n v="0"/>
    <m/>
    <n v="0"/>
    <n v="0"/>
  </r>
  <r>
    <n v="422"/>
    <n v="65"/>
    <s v="I.petrana"/>
    <x v="2"/>
    <d v="2023-03-16T00:00:00"/>
    <n v="7"/>
    <n v="8"/>
    <x v="24"/>
    <x v="1"/>
    <s v="YER_234.2"/>
    <s v="Hill - Middle"/>
    <n v="41.9"/>
    <n v="45.9"/>
    <n v="0.91285403050108938"/>
    <n v="1923.2099999999998"/>
    <n v="19.232099999999996"/>
    <n v="22.2"/>
    <n v="12.7"/>
    <n v="11.8"/>
    <x v="24"/>
    <m/>
    <m/>
    <m/>
    <m/>
    <m/>
    <m/>
    <n v="1"/>
    <n v="16"/>
    <m/>
    <n v="256.8"/>
    <n v="16.05"/>
  </r>
  <r>
    <n v="423"/>
    <n v="66"/>
    <s v="I.petrana"/>
    <x v="2"/>
    <d v="2023-03-16T00:00:00"/>
    <n v="7"/>
    <n v="8"/>
    <x v="24"/>
    <x v="2"/>
    <s v="YER_234.3"/>
    <s v="Hill - Middle"/>
    <n v="50"/>
    <n v="54.6"/>
    <n v="0.91575091575091572"/>
    <n v="2730"/>
    <n v="27.3"/>
    <n v="25.5"/>
    <n v="13.5"/>
    <n v="13.9"/>
    <x v="24"/>
    <m/>
    <m/>
    <m/>
    <m/>
    <m/>
    <m/>
    <n v="1"/>
    <n v="24"/>
    <m/>
    <n v="518.70000000000005"/>
    <n v="21.612500000000001"/>
  </r>
  <r>
    <n v="424"/>
    <n v="67"/>
    <s v="I.petrana"/>
    <x v="2"/>
    <d v="2023-03-16T00:00:00"/>
    <n v="7"/>
    <n v="8"/>
    <x v="24"/>
    <x v="3"/>
    <s v="YER_234.4"/>
    <s v="Hill - Middle"/>
    <n v="47.8"/>
    <n v="49.5"/>
    <n v="0.96565656565656555"/>
    <n v="2366.1"/>
    <n v="23.660999999999998"/>
    <n v="26.2"/>
    <n v="12.3"/>
    <n v="10.9"/>
    <x v="24"/>
    <m/>
    <m/>
    <m/>
    <m/>
    <m/>
    <m/>
    <n v="0"/>
    <n v="0"/>
    <m/>
    <n v="0"/>
    <n v="0"/>
  </r>
  <r>
    <n v="425"/>
    <n v="68"/>
    <s v="I.petrana"/>
    <x v="2"/>
    <d v="2023-03-16T00:00:00"/>
    <n v="7"/>
    <n v="8"/>
    <x v="24"/>
    <x v="4"/>
    <s v="YER_234.5"/>
    <s v="Hill - Middle"/>
    <n v="42.2"/>
    <n v="47.1"/>
    <n v="0.89596602972399153"/>
    <n v="1987.6200000000001"/>
    <n v="19.876200000000004"/>
    <n v="22.8"/>
    <n v="12.6"/>
    <n v="11.5"/>
    <x v="24"/>
    <m/>
    <m/>
    <m/>
    <m/>
    <m/>
    <m/>
    <n v="0"/>
    <n v="0"/>
    <m/>
    <n v="0"/>
    <n v="0"/>
  </r>
  <r>
    <n v="426"/>
    <n v="69"/>
    <s v="I.petrana"/>
    <x v="2"/>
    <d v="2023-03-16T00:00:00"/>
    <n v="7"/>
    <n v="8"/>
    <x v="24"/>
    <x v="5"/>
    <s v="YER_234.6"/>
    <s v="Hill - Middle"/>
    <n v="46.1"/>
    <n v="47.8"/>
    <n v="0.96443514644351469"/>
    <n v="2203.58"/>
    <n v="22.035799999999998"/>
    <n v="22.6"/>
    <n v="12.2"/>
    <n v="10.6"/>
    <x v="24"/>
    <m/>
    <m/>
    <m/>
    <m/>
    <m/>
    <m/>
    <n v="0"/>
    <n v="0"/>
    <m/>
    <n v="0"/>
    <n v="0"/>
  </r>
  <r>
    <n v="427"/>
    <n v="70"/>
    <s v="I.petrana"/>
    <x v="2"/>
    <d v="2023-03-16T00:00:00"/>
    <n v="7"/>
    <n v="8"/>
    <x v="24"/>
    <x v="6"/>
    <s v="YER_234.7"/>
    <s v="Hill - Middle"/>
    <n v="45.9"/>
    <n v="44.9"/>
    <n v="1.022271714922049"/>
    <n v="2060.91"/>
    <n v="20.609100000000002"/>
    <n v="21.2"/>
    <n v="13.1"/>
    <n v="11.9"/>
    <x v="24"/>
    <m/>
    <m/>
    <m/>
    <m/>
    <m/>
    <m/>
    <n v="1"/>
    <n v="15"/>
    <m/>
    <n v="372.1"/>
    <n v="24.806666666666668"/>
  </r>
  <r>
    <n v="428"/>
    <n v="232"/>
    <s v="I.petrana"/>
    <x v="2"/>
    <d v="2023-03-22T00:00:00"/>
    <n v="13"/>
    <n v="14"/>
    <x v="24"/>
    <x v="7"/>
    <s v="YER_234.8"/>
    <s v="Hill - Middle"/>
    <n v="41"/>
    <n v="41.1"/>
    <n v="0.9975669099756691"/>
    <n v="1685.1000000000001"/>
    <n v="16.850999999999999"/>
    <n v="23.6"/>
    <n v="12"/>
    <n v="9.5"/>
    <x v="24"/>
    <m/>
    <m/>
    <m/>
    <m/>
    <m/>
    <m/>
    <n v="0"/>
    <n v="0"/>
    <m/>
    <n v="0"/>
    <n v="0"/>
  </r>
  <r>
    <n v="429"/>
    <n v="188"/>
    <s v="I.petrana"/>
    <x v="2"/>
    <d v="2023-03-19T00:00:00"/>
    <n v="10"/>
    <n v="11"/>
    <x v="151"/>
    <x v="0"/>
    <s v="YER_235.1"/>
    <s v="Left"/>
    <n v="58.3"/>
    <n v="70.8"/>
    <n v="0.82344632768361581"/>
    <n v="4127.6399999999994"/>
    <n v="41.276400000000002"/>
    <n v="28.9"/>
    <n v="15.2"/>
    <n v="10.8"/>
    <x v="151"/>
    <n v="2"/>
    <n v="1"/>
    <n v="1"/>
    <n v="1"/>
    <n v="1"/>
    <n v="2"/>
    <n v="1"/>
    <n v="26"/>
    <m/>
    <n v="612.4"/>
    <n v="23.553846153846152"/>
  </r>
  <r>
    <n v="430"/>
    <n v="5"/>
    <s v="I.petrana"/>
    <x v="2"/>
    <d v="2023-03-09T00:00:00"/>
    <n v="0"/>
    <n v="1"/>
    <x v="152"/>
    <x v="0"/>
    <s v="YER_237.1"/>
    <s v="Hill - right"/>
    <n v="61.9"/>
    <n v="62.1"/>
    <n v="0.9967793880837359"/>
    <n v="3843.99"/>
    <n v="38.439899999999994"/>
    <n v="27.8"/>
    <n v="10.7"/>
    <n v="6.7"/>
    <x v="152"/>
    <n v="24"/>
    <n v="8"/>
    <n v="16"/>
    <n v="2"/>
    <n v="0"/>
    <n v="2"/>
    <n v="0"/>
    <n v="0"/>
    <m/>
    <n v="0"/>
    <n v="0"/>
  </r>
  <r>
    <n v="431"/>
    <n v="6"/>
    <s v="I.petrana"/>
    <x v="2"/>
    <d v="2023-03-09T00:00:00"/>
    <n v="0"/>
    <n v="1"/>
    <x v="152"/>
    <x v="1"/>
    <s v="YER_237.2"/>
    <s v="Hill - right"/>
    <n v="42.9"/>
    <n v="50.6"/>
    <n v="0.84782608695652173"/>
    <n v="2170.7399999999998"/>
    <n v="21.707400000000003"/>
    <n v="22.6"/>
    <n v="9.5"/>
    <n v="5.4"/>
    <x v="152"/>
    <m/>
    <m/>
    <m/>
    <m/>
    <m/>
    <m/>
    <n v="0"/>
    <n v="0"/>
    <m/>
    <n v="0"/>
    <n v="0"/>
  </r>
  <r>
    <n v="432"/>
    <n v="81"/>
    <s v="I.petrana"/>
    <x v="2"/>
    <d v="2023-03-16T00:00:00"/>
    <n v="7"/>
    <n v="8"/>
    <x v="152"/>
    <x v="2"/>
    <s v="YER_237.3"/>
    <s v="Hill - right"/>
    <n v="47.9"/>
    <n v="52.7"/>
    <n v="0.90891840607210617"/>
    <n v="2524.33"/>
    <n v="25.243300000000001"/>
    <n v="25.7"/>
    <n v="11.9"/>
    <n v="6.6"/>
    <x v="152"/>
    <m/>
    <m/>
    <m/>
    <m/>
    <m/>
    <m/>
    <n v="0"/>
    <n v="0"/>
    <m/>
    <n v="0"/>
    <n v="0"/>
  </r>
  <r>
    <n v="433"/>
    <n v="82"/>
    <s v="I.petrana"/>
    <x v="2"/>
    <d v="2023-03-16T00:00:00"/>
    <n v="7"/>
    <n v="8"/>
    <x v="152"/>
    <x v="3"/>
    <s v="YER_237.4"/>
    <s v="Hill - right"/>
    <n v="47.8"/>
    <n v="50.7"/>
    <n v="0.94280078895463504"/>
    <n v="2423.46"/>
    <n v="24.234599999999997"/>
    <n v="21.7"/>
    <n v="9.3000000000000007"/>
    <n v="6.1"/>
    <x v="152"/>
    <m/>
    <m/>
    <m/>
    <m/>
    <m/>
    <m/>
    <n v="0"/>
    <n v="0"/>
    <m/>
    <n v="0"/>
    <n v="0"/>
  </r>
  <r>
    <n v="434"/>
    <n v="83"/>
    <s v="I.petrana"/>
    <x v="2"/>
    <d v="2023-03-16T00:00:00"/>
    <n v="7"/>
    <n v="8"/>
    <x v="152"/>
    <x v="4"/>
    <s v="YER_237.5"/>
    <s v="Hill - right"/>
    <n v="47.9"/>
    <n v="59.4"/>
    <n v="0.80639730639730645"/>
    <n v="2845.2599999999998"/>
    <n v="28.452599999999997"/>
    <n v="23.6"/>
    <n v="10.6"/>
    <n v="7.8"/>
    <x v="152"/>
    <m/>
    <m/>
    <m/>
    <m/>
    <m/>
    <m/>
    <n v="0"/>
    <n v="0"/>
    <m/>
    <n v="0"/>
    <n v="0"/>
  </r>
  <r>
    <n v="435"/>
    <n v="84"/>
    <s v="I.petrana"/>
    <x v="2"/>
    <d v="2023-03-16T00:00:00"/>
    <n v="7"/>
    <n v="8"/>
    <x v="152"/>
    <x v="5"/>
    <s v="YER_237.6"/>
    <s v="Hill - right"/>
    <n v="49"/>
    <n v="57.9"/>
    <n v="0.84628670120898097"/>
    <n v="2837.1"/>
    <n v="28.371000000000002"/>
    <n v="21"/>
    <n v="12"/>
    <n v="7"/>
    <x v="152"/>
    <m/>
    <m/>
    <m/>
    <m/>
    <m/>
    <m/>
    <n v="1"/>
    <n v="8"/>
    <m/>
    <n v="132"/>
    <n v="16.5"/>
  </r>
  <r>
    <n v="436"/>
    <n v="85"/>
    <s v="I.petrana"/>
    <x v="2"/>
    <d v="2023-03-16T00:00:00"/>
    <n v="7"/>
    <n v="8"/>
    <x v="152"/>
    <x v="6"/>
    <s v="YER_237.7"/>
    <s v="Hill - right"/>
    <n v="44.3"/>
    <n v="53.1"/>
    <n v="0.83427495291902065"/>
    <n v="2352.33"/>
    <n v="23.523299999999999"/>
    <n v="22.3"/>
    <n v="9"/>
    <n v="5.7"/>
    <x v="152"/>
    <m/>
    <m/>
    <m/>
    <m/>
    <m/>
    <m/>
    <n v="0"/>
    <n v="0"/>
    <m/>
    <n v="0"/>
    <n v="0"/>
  </r>
  <r>
    <n v="437"/>
    <n v="86"/>
    <s v="I.petrana"/>
    <x v="2"/>
    <d v="2023-03-16T00:00:00"/>
    <n v="7"/>
    <n v="8"/>
    <x v="152"/>
    <x v="7"/>
    <s v="YER_237.8"/>
    <s v="Hill - right"/>
    <n v="52.6"/>
    <n v="66.900000000000006"/>
    <n v="0.78624813153961126"/>
    <n v="3518.9400000000005"/>
    <n v="35.189399999999999"/>
    <n v="27.7"/>
    <n v="13"/>
    <n v="9.1999999999999993"/>
    <x v="152"/>
    <m/>
    <m/>
    <m/>
    <m/>
    <m/>
    <m/>
    <n v="1"/>
    <n v="5"/>
    <m/>
    <n v="208.1"/>
    <n v="41.62"/>
  </r>
  <r>
    <n v="438"/>
    <n v="180"/>
    <s v="I.petrana"/>
    <x v="2"/>
    <d v="2023-03-19T00:00:00"/>
    <n v="10"/>
    <n v="11"/>
    <x v="153"/>
    <x v="0"/>
    <s v="YER_238.1"/>
    <s v="Left"/>
    <n v="64.8"/>
    <n v="62.6"/>
    <n v="1.035143769968051"/>
    <n v="4056.48"/>
    <n v="40.564799999999998"/>
    <n v="26"/>
    <n v="13.2"/>
    <n v="11.7"/>
    <x v="153"/>
    <n v="3"/>
    <n v="2"/>
    <n v="1"/>
    <n v="1"/>
    <n v="1"/>
    <n v="2"/>
    <n v="1"/>
    <n v="0"/>
    <m/>
    <n v="0"/>
    <n v="0"/>
  </r>
  <r>
    <n v="439"/>
    <n v="276"/>
    <s v="I.petrana"/>
    <x v="2"/>
    <d v="2023-03-28T00:00:00"/>
    <n v="19"/>
    <n v="20"/>
    <x v="153"/>
    <x v="1"/>
    <s v="YER_238.2"/>
    <s v="Left"/>
    <n v="72"/>
    <n v="57.4"/>
    <n v="1.2543554006968642"/>
    <n v="4132.8"/>
    <n v="41.328000000000003"/>
    <n v="28.7"/>
    <n v="13.9"/>
    <n v="12.3"/>
    <x v="153"/>
    <m/>
    <m/>
    <m/>
    <m/>
    <m/>
    <m/>
    <n v="0"/>
    <n v="0"/>
    <m/>
    <n v="0"/>
    <n v="0"/>
  </r>
  <r>
    <n v="440"/>
    <n v="280"/>
    <s v="I.petrana"/>
    <x v="2"/>
    <d v="2023-03-28T00:00:00"/>
    <n v="19"/>
    <n v="20"/>
    <x v="154"/>
    <x v="0"/>
    <s v="YER_241.1"/>
    <s v="Left - Far"/>
    <n v="40.1"/>
    <n v="53.5"/>
    <n v="0.74953271028037383"/>
    <n v="2145.35"/>
    <n v="21.453499999999998"/>
    <n v="20.8"/>
    <n v="11.4"/>
    <n v="7.5"/>
    <x v="154"/>
    <n v="1"/>
    <n v="1"/>
    <n v="0"/>
    <n v="1"/>
    <n v="0"/>
    <n v="1"/>
    <n v="1"/>
    <n v="2"/>
    <m/>
    <n v="16.100000000000001"/>
    <n v="8.0500000000000007"/>
  </r>
  <r>
    <n v="441"/>
    <n v="16"/>
    <s v="I.petrana"/>
    <x v="2"/>
    <d v="2023-03-09T00:00:00"/>
    <n v="0"/>
    <n v="1"/>
    <x v="155"/>
    <x v="0"/>
    <s v="YER_900.1"/>
    <s v="Hill - left"/>
    <n v="74.900000000000006"/>
    <n v="47"/>
    <n v="1.5936170212765959"/>
    <n v="3520.3"/>
    <n v="35.203000000000003"/>
    <n v="34.799999999999997"/>
    <n v="17"/>
    <n v="10.4"/>
    <x v="155"/>
    <n v="3"/>
    <n v="2"/>
    <n v="1"/>
    <n v="2"/>
    <n v="1"/>
    <n v="3"/>
    <n v="1"/>
    <n v="76"/>
    <m/>
    <n v="1952.1"/>
    <n v="25.685526315789474"/>
  </r>
  <r>
    <n v="442"/>
    <n v="17"/>
    <s v="I.petrana"/>
    <x v="2"/>
    <d v="2023-03-09T00:00:00"/>
    <n v="0"/>
    <n v="1"/>
    <x v="155"/>
    <x v="1"/>
    <s v="YER_900.2"/>
    <s v="Hill - left"/>
    <n v="65.099999999999994"/>
    <n v="69.5"/>
    <n v="0.93669064748201436"/>
    <n v="4524.45"/>
    <n v="45.244500000000002"/>
    <n v="35"/>
    <n v="13.6"/>
    <n v="13.5"/>
    <x v="155"/>
    <m/>
    <m/>
    <m/>
    <m/>
    <m/>
    <m/>
    <n v="1"/>
    <n v="39"/>
    <m/>
    <n v="1977.8"/>
    <n v="50.712820512820514"/>
  </r>
  <r>
    <n v="443"/>
    <n v="58"/>
    <s v="I.petrana"/>
    <x v="2"/>
    <d v="2023-03-16T00:00:00"/>
    <n v="7"/>
    <n v="8"/>
    <x v="25"/>
    <x v="0"/>
    <s v="YER_902.1"/>
    <s v="Hill - Middle"/>
    <n v="43.1"/>
    <n v="45.9"/>
    <n v="0.9389978213507626"/>
    <n v="1978.29"/>
    <n v="19.782900000000001"/>
    <n v="22.4"/>
    <n v="15.2"/>
    <n v="12.9"/>
    <x v="25"/>
    <n v="4"/>
    <n v="2"/>
    <n v="2"/>
    <n v="2"/>
    <n v="1"/>
    <n v="3"/>
    <n v="1"/>
    <n v="10"/>
    <m/>
    <n v="180"/>
    <n v="18"/>
  </r>
  <r>
    <n v="444"/>
    <n v="292"/>
    <s v="I.petrana"/>
    <x v="2"/>
    <d v="2023-03-28T00:00:00"/>
    <n v="19"/>
    <n v="20"/>
    <x v="25"/>
    <x v="1"/>
    <s v="YER_902.2"/>
    <s v="Hill - Middle"/>
    <n v="54.2"/>
    <n v="48.5"/>
    <n v="1.1175257731958763"/>
    <n v="2628.7000000000003"/>
    <n v="26.286999999999999"/>
    <n v="25.8"/>
    <n v="14.8"/>
    <n v="10.8"/>
    <x v="25"/>
    <m/>
    <m/>
    <m/>
    <m/>
    <m/>
    <m/>
    <n v="1"/>
    <n v="11"/>
    <m/>
    <n v="145.9"/>
    <n v="13.263636363636364"/>
  </r>
  <r>
    <n v="445"/>
    <n v="109"/>
    <s v="I.petrana"/>
    <x v="2"/>
    <d v="2023-03-16T00:00:00"/>
    <n v="7"/>
    <n v="8"/>
    <x v="156"/>
    <x v="0"/>
    <s v="YER_903.1"/>
    <s v="Hill - Middle"/>
    <n v="57.2"/>
    <n v="67.099999999999994"/>
    <n v="0.85245901639344279"/>
    <n v="3838.12"/>
    <n v="38.3812"/>
    <n v="27.4"/>
    <n v="12"/>
    <n v="12"/>
    <x v="156"/>
    <n v="4"/>
    <n v="3"/>
    <n v="1"/>
    <n v="3"/>
    <n v="1"/>
    <n v="4"/>
    <n v="1"/>
    <n v="25"/>
    <m/>
    <n v="444.9"/>
    <n v="17.795999999999999"/>
  </r>
  <r>
    <n v="446"/>
    <n v="226"/>
    <s v="I.petrana"/>
    <x v="2"/>
    <d v="2023-03-22T00:00:00"/>
    <n v="13"/>
    <n v="14"/>
    <x v="156"/>
    <x v="1"/>
    <s v="YER_903.2"/>
    <s v="Hill - Middle"/>
    <n v="47.4"/>
    <n v="53"/>
    <n v="0.89433962264150946"/>
    <n v="2512.1999999999998"/>
    <n v="25.122"/>
    <n v="27.2"/>
    <n v="12.4"/>
    <n v="9.9"/>
    <x v="156"/>
    <m/>
    <m/>
    <m/>
    <m/>
    <m/>
    <m/>
    <n v="1"/>
    <n v="24"/>
    <m/>
    <n v="324.2"/>
    <n v="13.508333333333333"/>
  </r>
  <r>
    <n v="447"/>
    <n v="295"/>
    <s v="I.petrana"/>
    <x v="2"/>
    <d v="2023-03-28T00:00:00"/>
    <n v="19"/>
    <n v="20"/>
    <x v="156"/>
    <x v="2"/>
    <s v="YER_903.3"/>
    <s v="Hill - Middle"/>
    <n v="53.3"/>
    <n v="55"/>
    <n v="0.969090909090909"/>
    <n v="2931.5"/>
    <n v="29.315000000000001"/>
    <n v="31.5"/>
    <n v="14.1"/>
    <n v="6.3"/>
    <x v="156"/>
    <m/>
    <m/>
    <m/>
    <m/>
    <m/>
    <m/>
    <n v="1"/>
    <n v="7"/>
    <m/>
    <n v="68.900000000000006"/>
    <n v="9.8428571428571434"/>
  </r>
  <r>
    <n v="448"/>
    <n v="117"/>
    <s v="I.petrana"/>
    <x v="2"/>
    <d v="2023-03-16T00:00:00"/>
    <n v="7"/>
    <n v="8"/>
    <x v="157"/>
    <x v="0"/>
    <s v="YER_905.1"/>
    <s v="Hill - left"/>
    <n v="48"/>
    <n v="61.2"/>
    <n v="0.78431372549019607"/>
    <n v="2937.6000000000004"/>
    <n v="29.375999999999998"/>
    <n v="33"/>
    <n v="12.8"/>
    <n v="10.9"/>
    <x v="157"/>
    <n v="4"/>
    <n v="3"/>
    <n v="1"/>
    <n v="3"/>
    <n v="1"/>
    <n v="4"/>
    <n v="1"/>
    <n v="22"/>
    <m/>
    <n v="875.1"/>
    <n v="39.777272727272731"/>
  </r>
  <r>
    <n v="449"/>
    <n v="116"/>
    <s v="I.petrana"/>
    <x v="2"/>
    <d v="2023-03-16T00:00:00"/>
    <n v="7"/>
    <n v="8"/>
    <x v="157"/>
    <x v="1"/>
    <s v="YER_905.2"/>
    <s v="Hill - left"/>
    <n v="66.8"/>
    <n v="61.9"/>
    <n v="1.0791599353796446"/>
    <n v="4134.92"/>
    <n v="41.349199999999996"/>
    <n v="30.6"/>
    <n v="13"/>
    <n v="11.5"/>
    <x v="157"/>
    <m/>
    <m/>
    <m/>
    <m/>
    <m/>
    <m/>
    <n v="1"/>
    <n v="36"/>
    <m/>
    <n v="1377.3"/>
    <n v="38.258333333333333"/>
  </r>
  <r>
    <n v="450"/>
    <n v="118"/>
    <s v="I.petrana"/>
    <x v="2"/>
    <d v="2023-03-16T00:00:00"/>
    <n v="7"/>
    <n v="8"/>
    <x v="157"/>
    <x v="2"/>
    <s v="YER_905.3"/>
    <s v="Hill - left"/>
    <n v="55"/>
    <n v="59.3"/>
    <n v="0.92748735244519398"/>
    <n v="3261.5"/>
    <n v="32.614999999999995"/>
    <n v="30.6"/>
    <n v="11.3"/>
    <n v="9.8000000000000007"/>
    <x v="157"/>
    <m/>
    <m/>
    <m/>
    <m/>
    <m/>
    <m/>
    <n v="1"/>
    <n v="18"/>
    <m/>
    <n v="598.4"/>
    <n v="33.24444444444444"/>
  </r>
  <r>
    <n v="451"/>
    <n v="183"/>
    <s v="I.petrana"/>
    <x v="2"/>
    <d v="2023-03-19T00:00:00"/>
    <n v="10"/>
    <n v="11"/>
    <x v="29"/>
    <x v="0"/>
    <s v="YER_911.1"/>
    <s v="Left"/>
    <n v="64.2"/>
    <n v="68.400000000000006"/>
    <n v="0.9385964912280701"/>
    <n v="4391.2800000000007"/>
    <n v="43.912800000000004"/>
    <n v="30.7"/>
    <n v="15.3"/>
    <n v="9.8000000000000007"/>
    <x v="29"/>
    <n v="5"/>
    <n v="4"/>
    <n v="1"/>
    <n v="3"/>
    <n v="1"/>
    <n v="4"/>
    <n v="1"/>
    <n v="37"/>
    <m/>
    <n v="1020"/>
    <n v="27.567567567567568"/>
  </r>
  <r>
    <n v="452"/>
    <n v="184"/>
    <s v="I.petrana"/>
    <x v="2"/>
    <d v="2023-03-19T00:00:00"/>
    <n v="10"/>
    <n v="11"/>
    <x v="29"/>
    <x v="1"/>
    <s v="YER_911.2"/>
    <s v="Left"/>
    <n v="53.7"/>
    <n v="61.7"/>
    <n v="0.87034035656401942"/>
    <n v="3313.2900000000004"/>
    <n v="33.132899999999999"/>
    <n v="28.5"/>
    <n v="13.2"/>
    <n v="11"/>
    <x v="29"/>
    <m/>
    <m/>
    <m/>
    <m/>
    <m/>
    <m/>
    <n v="1"/>
    <n v="22"/>
    <m/>
    <n v="747.8"/>
    <n v="33.990909090909092"/>
  </r>
  <r>
    <n v="453"/>
    <n v="185"/>
    <s v="I.petrana"/>
    <x v="2"/>
    <d v="2023-03-19T00:00:00"/>
    <n v="10"/>
    <n v="11"/>
    <x v="29"/>
    <x v="2"/>
    <s v="YER_911.3"/>
    <s v="Left"/>
    <n v="56.6"/>
    <n v="55.2"/>
    <n v="1.0253623188405796"/>
    <n v="3124.32"/>
    <n v="31.243200000000002"/>
    <n v="25.7"/>
    <n v="10.199999999999999"/>
    <n v="11.7"/>
    <x v="29"/>
    <m/>
    <m/>
    <m/>
    <m/>
    <m/>
    <m/>
    <n v="0"/>
    <n v="0"/>
    <m/>
    <n v="0"/>
    <n v="0"/>
  </r>
  <r>
    <n v="454"/>
    <n v="278"/>
    <s v="I.petrana"/>
    <x v="2"/>
    <d v="2023-03-28T00:00:00"/>
    <n v="19"/>
    <n v="20"/>
    <x v="29"/>
    <x v="3"/>
    <s v="YER_911.4"/>
    <s v="Left"/>
    <n v="59.7"/>
    <n v="56.4"/>
    <n v="1.0585106382978724"/>
    <n v="3367.08"/>
    <n v="33.6708"/>
    <n v="29"/>
    <n v="13.5"/>
    <n v="10.9"/>
    <x v="29"/>
    <m/>
    <m/>
    <m/>
    <m/>
    <m/>
    <m/>
    <n v="1"/>
    <n v="7"/>
    <m/>
    <n v="210.1"/>
    <n v="30.014285714285712"/>
  </r>
  <r>
    <n v="455"/>
    <n v="189"/>
    <s v="I.petrana"/>
    <x v="2"/>
    <d v="2023-03-19T00:00:00"/>
    <n v="10"/>
    <n v="11"/>
    <x v="158"/>
    <x v="0"/>
    <s v="YER_914.1"/>
    <s v="Left"/>
    <n v="61.7"/>
    <n v="68.7"/>
    <n v="0.89810771470160122"/>
    <n v="4238.79"/>
    <n v="42.387900000000002"/>
    <n v="24.8"/>
    <n v="12.3"/>
    <n v="11.1"/>
    <x v="158"/>
    <n v="4"/>
    <n v="2"/>
    <n v="2"/>
    <n v="2"/>
    <n v="2"/>
    <n v="4"/>
    <n v="1"/>
    <n v="50"/>
    <m/>
    <n v="1257.7"/>
    <n v="25.154"/>
  </r>
  <r>
    <n v="456"/>
    <n v="190"/>
    <s v="I.petrana"/>
    <x v="2"/>
    <d v="2023-03-19T00:00:00"/>
    <n v="10"/>
    <n v="11"/>
    <x v="158"/>
    <x v="1"/>
    <s v="YER_914.2"/>
    <s v="Left"/>
    <n v="65.099999999999994"/>
    <n v="63.4"/>
    <n v="1.0268138801261828"/>
    <n v="4127.3399999999992"/>
    <n v="41.273399999999995"/>
    <n v="26.9"/>
    <n v="14.2"/>
    <n v="8.6999999999999993"/>
    <x v="158"/>
    <m/>
    <m/>
    <m/>
    <m/>
    <m/>
    <m/>
    <n v="1"/>
    <n v="16"/>
    <m/>
    <n v="338.7"/>
    <n v="21.168749999999999"/>
  </r>
  <r>
    <n v="457"/>
    <n v="215"/>
    <s v="I.petrana"/>
    <x v="2"/>
    <d v="2023-03-22T00:00:00"/>
    <n v="13"/>
    <n v="14"/>
    <x v="159"/>
    <x v="0"/>
    <s v="YER_917.1"/>
    <s v="Hill - Middle"/>
    <n v="54"/>
    <n v="63.1"/>
    <n v="0.85578446909667194"/>
    <n v="3407.4"/>
    <n v="34.074000000000005"/>
    <n v="27.5"/>
    <n v="11.2"/>
    <n v="8.8000000000000007"/>
    <x v="159"/>
    <n v="4"/>
    <n v="1"/>
    <n v="3"/>
    <n v="0"/>
    <n v="3"/>
    <n v="3"/>
    <n v="0"/>
    <n v="0"/>
    <m/>
    <n v="0"/>
    <n v="0"/>
  </r>
  <r>
    <n v="458"/>
    <n v="51"/>
    <s v="I.petrana"/>
    <x v="2"/>
    <d v="2023-03-16T00:00:00"/>
    <n v="7"/>
    <n v="8"/>
    <x v="160"/>
    <x v="0"/>
    <s v="YER_918.1"/>
    <s v="Hill - left"/>
    <n v="56.9"/>
    <n v="57.4"/>
    <n v="0.99128919860627174"/>
    <n v="3266.06"/>
    <n v="32.660599999999995"/>
    <n v="31.7"/>
    <n v="15.6"/>
    <n v="9.1999999999999993"/>
    <x v="160"/>
    <n v="7"/>
    <n v="5"/>
    <n v="2"/>
    <n v="4"/>
    <n v="2"/>
    <n v="6"/>
    <n v="1"/>
    <n v="28"/>
    <m/>
    <n v="989.2"/>
    <n v="35.328571428571429"/>
  </r>
  <r>
    <n v="459"/>
    <n v="52"/>
    <s v="I.petrana"/>
    <x v="2"/>
    <d v="2023-03-16T00:00:00"/>
    <n v="7"/>
    <n v="8"/>
    <x v="160"/>
    <x v="1"/>
    <s v="YER_918.2"/>
    <s v="Hill - left"/>
    <n v="62.8"/>
    <n v="54.9"/>
    <n v="1.1438979963570128"/>
    <n v="3447.72"/>
    <n v="34.477199999999996"/>
    <n v="30.3"/>
    <n v="12.4"/>
    <n v="9.6"/>
    <x v="160"/>
    <m/>
    <m/>
    <m/>
    <m/>
    <m/>
    <m/>
    <n v="1"/>
    <n v="41"/>
    <m/>
    <n v="1157.5999999999999"/>
    <n v="28.234146341463411"/>
  </r>
  <r>
    <n v="460"/>
    <n v="53"/>
    <s v="I.petrana"/>
    <x v="2"/>
    <d v="2023-03-16T00:00:00"/>
    <n v="7"/>
    <n v="8"/>
    <x v="160"/>
    <x v="2"/>
    <s v="YER_918.3"/>
    <s v="Hill - left"/>
    <n v="61.8"/>
    <n v="60.6"/>
    <n v="1.0198019801980198"/>
    <n v="3745.08"/>
    <n v="37.450800000000001"/>
    <n v="33.4"/>
    <n v="12.6"/>
    <n v="8"/>
    <x v="160"/>
    <m/>
    <m/>
    <m/>
    <m/>
    <m/>
    <m/>
    <n v="1"/>
    <n v="50"/>
    <m/>
    <n v="1482.4"/>
    <n v="29.648000000000003"/>
  </r>
  <r>
    <n v="461"/>
    <n v="54"/>
    <s v="I.petrana"/>
    <x v="2"/>
    <d v="2023-03-16T00:00:00"/>
    <n v="7"/>
    <n v="8"/>
    <x v="160"/>
    <x v="3"/>
    <s v="YER_918.4"/>
    <s v="Hill - left"/>
    <n v="56"/>
    <n v="63.2"/>
    <n v="0.88607594936708856"/>
    <n v="3539.2000000000003"/>
    <n v="35.391999999999996"/>
    <n v="34.4"/>
    <n v="16"/>
    <n v="7.7"/>
    <x v="160"/>
    <m/>
    <m/>
    <m/>
    <m/>
    <m/>
    <m/>
    <n v="1"/>
    <n v="35"/>
    <m/>
    <n v="1251.5999999999999"/>
    <n v="35.76"/>
  </r>
  <r>
    <n v="462"/>
    <n v="216"/>
    <s v="I.petrana"/>
    <x v="2"/>
    <d v="2023-03-22T00:00:00"/>
    <n v="13"/>
    <n v="14"/>
    <x v="160"/>
    <x v="4"/>
    <s v="YER_918.5"/>
    <s v="Hill - left"/>
    <n v="50"/>
    <n v="50.4"/>
    <n v="0.99206349206349209"/>
    <n v="2520"/>
    <n v="25.2"/>
    <n v="26.4"/>
    <n v="12.3"/>
    <n v="9.1999999999999993"/>
    <x v="160"/>
    <m/>
    <m/>
    <m/>
    <m/>
    <m/>
    <m/>
    <n v="0"/>
    <n v="0"/>
    <m/>
    <n v="0"/>
    <n v="0"/>
  </r>
  <r>
    <n v="463"/>
    <n v="279"/>
    <s v="I.petrana"/>
    <x v="2"/>
    <d v="2023-03-28T00:00:00"/>
    <n v="19"/>
    <n v="20"/>
    <x v="161"/>
    <x v="0"/>
    <s v="YER_920.1"/>
    <s v="Left - Far"/>
    <n v="53.5"/>
    <n v="53.5"/>
    <n v="1"/>
    <n v="2862.25"/>
    <n v="28.622499999999995"/>
    <n v="24.3"/>
    <n v="13.4"/>
    <n v="11.5"/>
    <x v="161"/>
    <n v="1"/>
    <n v="1"/>
    <n v="0"/>
    <n v="1"/>
    <n v="0"/>
    <n v="1"/>
    <n v="1"/>
    <n v="6"/>
    <m/>
    <n v="201.6"/>
    <n v="33.6"/>
  </r>
  <r>
    <n v="464"/>
    <n v="106"/>
    <s v="I.petrana"/>
    <x v="2"/>
    <d v="2023-03-16T00:00:00"/>
    <n v="7"/>
    <n v="8"/>
    <x v="162"/>
    <x v="0"/>
    <s v="YER_921.1"/>
    <s v="Hill - left"/>
    <n v="57.8"/>
    <n v="53.3"/>
    <n v="1.0844277673545966"/>
    <n v="3080.74"/>
    <n v="30.807399999999998"/>
    <n v="27.1"/>
    <n v="13"/>
    <n v="9.9"/>
    <x v="162"/>
    <n v="1"/>
    <n v="1"/>
    <n v="0"/>
    <n v="1"/>
    <n v="0"/>
    <n v="1"/>
    <n v="1"/>
    <n v="60"/>
    <m/>
    <n v="586.5"/>
    <n v="9.7750000000000004"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  <r>
    <m/>
    <m/>
    <m/>
    <x v="3"/>
    <m/>
    <m/>
    <m/>
    <x v="163"/>
    <x v="9"/>
    <m/>
    <m/>
    <m/>
    <m/>
    <m/>
    <m/>
    <m/>
    <m/>
    <m/>
    <m/>
    <x v="163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4">
  <r>
    <n v="1"/>
    <n v="23"/>
    <x v="0"/>
    <x v="0"/>
    <x v="0"/>
    <n v="13"/>
    <n v="14"/>
    <n v="3"/>
    <n v="1"/>
    <s v="NET_3.1"/>
    <s v="Blue"/>
    <n v="63.4"/>
    <n v="55"/>
    <n v="1.1527272727272726"/>
    <n v="3487"/>
    <n v="34.869999999999997"/>
    <s v="NA"/>
    <s v="NA"/>
    <s v="NA"/>
    <n v="3"/>
    <n v="3"/>
    <n v="1"/>
    <n v="2"/>
    <n v="0"/>
    <n v="0"/>
    <n v="0"/>
    <n v="0"/>
    <n v="0"/>
    <m/>
    <n v="0"/>
    <n v="0"/>
    <n v="0"/>
    <m/>
  </r>
  <r>
    <n v="2"/>
    <n v="24"/>
    <x v="0"/>
    <x v="0"/>
    <x v="0"/>
    <n v="13"/>
    <n v="14"/>
    <n v="10"/>
    <n v="1"/>
    <s v="NET_10.1"/>
    <s v="Blue"/>
    <n v="96"/>
    <n v="78.5"/>
    <n v="1.2229299363057324"/>
    <n v="7536"/>
    <n v="75.36"/>
    <n v="31.6"/>
    <n v="11.1"/>
    <n v="7.4"/>
    <n v="10"/>
    <n v="3"/>
    <n v="2"/>
    <n v="1"/>
    <n v="1"/>
    <n v="0"/>
    <n v="1"/>
    <n v="1"/>
    <n v="14"/>
    <m/>
    <n v="1008.5"/>
    <n v="72.035714285714292"/>
    <n v="0.33333333333333331"/>
    <m/>
  </r>
  <r>
    <n v="3"/>
    <n v="36"/>
    <x v="0"/>
    <x v="0"/>
    <x v="1"/>
    <n v="20"/>
    <n v="21"/>
    <n v="10"/>
    <n v="2"/>
    <s v="NET_10.2"/>
    <s v="Blue"/>
    <n v="77.099999999999994"/>
    <n v="63.4"/>
    <n v="1.2160883280757098"/>
    <n v="4888.1399999999994"/>
    <n v="48.881399999999992"/>
    <n v="26.7"/>
    <n v="14"/>
    <n v="8.8000000000000007"/>
    <n v="10"/>
    <m/>
    <m/>
    <m/>
    <m/>
    <m/>
    <m/>
    <n v="0"/>
    <n v="0"/>
    <m/>
    <n v="0"/>
    <n v="0"/>
    <m/>
    <m/>
  </r>
  <r>
    <n v="4"/>
    <n v="46"/>
    <x v="0"/>
    <x v="0"/>
    <x v="1"/>
    <n v="20"/>
    <n v="21"/>
    <n v="29"/>
    <n v="1"/>
    <s v="NET_29.1"/>
    <s v="Red"/>
    <n v="61"/>
    <n v="57.2"/>
    <n v="1.0664335664335665"/>
    <n v="3489.2000000000003"/>
    <n v="34.892000000000003"/>
    <s v="NA"/>
    <s v="NA"/>
    <s v="NA"/>
    <n v="29"/>
    <n v="2"/>
    <n v="1"/>
    <n v="1"/>
    <n v="0"/>
    <n v="0"/>
    <n v="0"/>
    <n v="0"/>
    <n v="0"/>
    <m/>
    <n v="0"/>
    <n v="0"/>
    <n v="0"/>
    <m/>
  </r>
  <r>
    <n v="5"/>
    <n v="35"/>
    <x v="0"/>
    <x v="0"/>
    <x v="0"/>
    <n v="13"/>
    <n v="14"/>
    <n v="34"/>
    <n v="1"/>
    <s v="NET_34.1"/>
    <s v="Red"/>
    <n v="62.5"/>
    <n v="59.7"/>
    <n v="1.0469011725293131"/>
    <n v="3731.25"/>
    <n v="37.312500000000007"/>
    <n v="31"/>
    <n v="12.5"/>
    <n v="6.6"/>
    <n v="34"/>
    <n v="2"/>
    <n v="1"/>
    <n v="1"/>
    <n v="0"/>
    <n v="0"/>
    <n v="0"/>
    <n v="0"/>
    <n v="0"/>
    <m/>
    <n v="0"/>
    <n v="0"/>
    <n v="0"/>
    <m/>
  </r>
  <r>
    <n v="6"/>
    <n v="44"/>
    <x v="0"/>
    <x v="0"/>
    <x v="1"/>
    <n v="20"/>
    <n v="21"/>
    <n v="47"/>
    <n v="1"/>
    <s v="NET_47.1"/>
    <s v="Green"/>
    <n v="57.5"/>
    <n v="53.4"/>
    <n v="1.0767790262172285"/>
    <n v="3070.5"/>
    <n v="30.704999999999998"/>
    <s v="NA"/>
    <s v="NA"/>
    <s v="NA"/>
    <n v="47"/>
    <n v="6"/>
    <n v="1"/>
    <n v="5"/>
    <n v="0"/>
    <n v="1"/>
    <n v="1"/>
    <n v="0"/>
    <n v="0"/>
    <m/>
    <n v="0"/>
    <n v="0"/>
    <n v="0.16666666666666666"/>
    <m/>
  </r>
  <r>
    <n v="7"/>
    <n v="13"/>
    <x v="0"/>
    <x v="0"/>
    <x v="2"/>
    <n v="8"/>
    <n v="9"/>
    <n v="49"/>
    <n v="1"/>
    <s v="NET_49.1"/>
    <s v="Green"/>
    <n v="74.599999999999994"/>
    <n v="65.7"/>
    <n v="1.1354642313546421"/>
    <n v="4901.22"/>
    <n v="49.0122"/>
    <n v="26"/>
    <n v="17.3"/>
    <n v="7.2"/>
    <n v="49"/>
    <n v="2"/>
    <n v="1"/>
    <n v="1"/>
    <n v="0"/>
    <n v="0"/>
    <n v="0"/>
    <n v="0"/>
    <n v="0"/>
    <m/>
    <n v="0"/>
    <n v="0"/>
    <n v="0"/>
    <m/>
  </r>
  <r>
    <n v="8"/>
    <n v="9"/>
    <x v="0"/>
    <x v="0"/>
    <x v="2"/>
    <n v="8"/>
    <n v="9"/>
    <n v="51"/>
    <n v="1"/>
    <s v="NET_51.1"/>
    <s v="Green"/>
    <n v="89.7"/>
    <n v="75"/>
    <n v="1.196"/>
    <n v="6727.5"/>
    <n v="67.275000000000006"/>
    <n v="32.799999999999997"/>
    <n v="17.2"/>
    <n v="11.9"/>
    <n v="51"/>
    <n v="18"/>
    <n v="5"/>
    <n v="13"/>
    <n v="0"/>
    <n v="0"/>
    <n v="0"/>
    <n v="0"/>
    <n v="0"/>
    <m/>
    <n v="0"/>
    <n v="0"/>
    <n v="0"/>
    <m/>
  </r>
  <r>
    <n v="9"/>
    <n v="10"/>
    <x v="0"/>
    <x v="0"/>
    <x v="2"/>
    <n v="8"/>
    <n v="9"/>
    <n v="51"/>
    <n v="2"/>
    <s v="NET_51.2"/>
    <s v="Green"/>
    <n v="88.4"/>
    <n v="73.2"/>
    <n v="1.2076502732240437"/>
    <n v="6470.880000000001"/>
    <n v="64.708799999999997"/>
    <n v="31.5"/>
    <n v="17.8"/>
    <n v="9.9"/>
    <n v="51"/>
    <m/>
    <m/>
    <m/>
    <m/>
    <m/>
    <m/>
    <n v="0"/>
    <n v="0"/>
    <m/>
    <n v="0"/>
    <n v="0"/>
    <m/>
    <m/>
  </r>
  <r>
    <n v="10"/>
    <n v="11"/>
    <x v="0"/>
    <x v="0"/>
    <x v="2"/>
    <n v="8"/>
    <n v="9"/>
    <n v="51"/>
    <n v="3"/>
    <s v="NET_51.3"/>
    <s v="Green"/>
    <n v="76.599999999999994"/>
    <n v="77.8"/>
    <n v="0.98457583547557836"/>
    <n v="5959.48"/>
    <n v="59.594799999999992"/>
    <n v="31.5"/>
    <n v="18"/>
    <n v="1.1000000000000001"/>
    <n v="51"/>
    <m/>
    <m/>
    <m/>
    <m/>
    <m/>
    <m/>
    <n v="0"/>
    <n v="0"/>
    <m/>
    <n v="0"/>
    <n v="0"/>
    <m/>
    <m/>
  </r>
  <r>
    <n v="11"/>
    <n v="12"/>
    <x v="0"/>
    <x v="0"/>
    <x v="2"/>
    <n v="8"/>
    <n v="9"/>
    <n v="51"/>
    <n v="4"/>
    <s v="NET_51.4"/>
    <s v="Green"/>
    <n v="98.2"/>
    <n v="81.5"/>
    <n v="1.2049079754601226"/>
    <n v="8003.3"/>
    <n v="80.033000000000001"/>
    <n v="35"/>
    <n v="18.5"/>
    <n v="12.1"/>
    <n v="51"/>
    <m/>
    <m/>
    <m/>
    <m/>
    <m/>
    <m/>
    <n v="0"/>
    <n v="0"/>
    <m/>
    <n v="0"/>
    <n v="0"/>
    <m/>
    <m/>
  </r>
  <r>
    <n v="12"/>
    <n v="34"/>
    <x v="0"/>
    <x v="0"/>
    <x v="0"/>
    <n v="13"/>
    <n v="14"/>
    <n v="51"/>
    <n v="5"/>
    <s v="NET_51.5"/>
    <s v="Green"/>
    <n v="56.9"/>
    <n v="62.1"/>
    <n v="0.91626409017713362"/>
    <n v="3533.49"/>
    <n v="35.334899999999998"/>
    <n v="26.9"/>
    <n v="15.8"/>
    <n v="7.5"/>
    <n v="51"/>
    <m/>
    <m/>
    <m/>
    <m/>
    <m/>
    <m/>
    <n v="0"/>
    <n v="0"/>
    <m/>
    <n v="0"/>
    <n v="0"/>
    <m/>
    <m/>
  </r>
  <r>
    <n v="13"/>
    <n v="5"/>
    <x v="0"/>
    <x v="0"/>
    <x v="3"/>
    <n v="0"/>
    <n v="1"/>
    <n v="56"/>
    <n v="1"/>
    <s v="NET_56.1"/>
    <s v="Pink"/>
    <n v="68.3"/>
    <n v="65.7"/>
    <n v="1.0395738203957381"/>
    <n v="4487.3100000000004"/>
    <n v="44.873100000000001"/>
    <n v="30.4"/>
    <n v="17.8"/>
    <n v="5.0999999999999996"/>
    <n v="56"/>
    <n v="9"/>
    <n v="5"/>
    <n v="4"/>
    <n v="3"/>
    <n v="0"/>
    <n v="3"/>
    <n v="1"/>
    <n v="13"/>
    <m/>
    <n v="758.9"/>
    <n v="58.376923076923077"/>
    <n v="0.33333333333333331"/>
    <m/>
  </r>
  <r>
    <n v="14"/>
    <n v="14"/>
    <x v="0"/>
    <x v="0"/>
    <x v="2"/>
    <n v="8"/>
    <n v="9"/>
    <n v="56"/>
    <n v="2"/>
    <s v="NET_56.2"/>
    <s v="Pink"/>
    <n v="72.8"/>
    <n v="68.7"/>
    <n v="1.0596797671033478"/>
    <n v="5001.3599999999997"/>
    <n v="50.013599999999997"/>
    <n v="32.6"/>
    <n v="19"/>
    <n v="6.4"/>
    <n v="56"/>
    <m/>
    <m/>
    <m/>
    <m/>
    <m/>
    <m/>
    <n v="1"/>
    <n v="33"/>
    <m/>
    <n v="1613.9"/>
    <n v="48.906060606060606"/>
    <m/>
    <m/>
  </r>
  <r>
    <n v="15"/>
    <n v="32"/>
    <x v="0"/>
    <x v="0"/>
    <x v="0"/>
    <n v="13"/>
    <n v="14"/>
    <n v="56"/>
    <n v="3"/>
    <s v="NET_56.3"/>
    <s v="Pink"/>
    <n v="70.400000000000006"/>
    <n v="63.3"/>
    <n v="1.1121642969984205"/>
    <n v="4456.32"/>
    <n v="44.563200000000009"/>
    <n v="30.3"/>
    <n v="12.3"/>
    <n v="13.9"/>
    <n v="56"/>
    <m/>
    <m/>
    <m/>
    <m/>
    <m/>
    <m/>
    <n v="0"/>
    <n v="0"/>
    <m/>
    <n v="0"/>
    <n v="0"/>
    <m/>
    <m/>
  </r>
  <r>
    <n v="16"/>
    <n v="42"/>
    <x v="0"/>
    <x v="0"/>
    <x v="1"/>
    <n v="20"/>
    <n v="21"/>
    <n v="56"/>
    <n v="4"/>
    <s v="NET_56.4"/>
    <s v="Pink"/>
    <n v="52"/>
    <n v="54.4"/>
    <n v="0.95588235294117652"/>
    <n v="2828.7999999999997"/>
    <n v="28.287999999999997"/>
    <n v="24.7"/>
    <n v="12.3"/>
    <n v="6.5"/>
    <n v="56"/>
    <m/>
    <m/>
    <m/>
    <m/>
    <m/>
    <m/>
    <n v="0"/>
    <n v="0"/>
    <m/>
    <n v="0"/>
    <n v="0"/>
    <m/>
    <m/>
  </r>
  <r>
    <n v="17"/>
    <n v="43"/>
    <x v="0"/>
    <x v="0"/>
    <x v="1"/>
    <n v="20"/>
    <n v="21"/>
    <n v="56"/>
    <n v="5"/>
    <s v="NET_56.5"/>
    <s v="Pink"/>
    <n v="52.4"/>
    <n v="58.3"/>
    <n v="0.89879931389365353"/>
    <n v="3054.9199999999996"/>
    <n v="30.549200000000003"/>
    <s v="NA"/>
    <s v="NA"/>
    <s v="NA"/>
    <n v="56"/>
    <m/>
    <m/>
    <m/>
    <m/>
    <m/>
    <m/>
    <n v="1"/>
    <n v="0"/>
    <m/>
    <n v="0"/>
    <n v="0"/>
    <m/>
    <m/>
  </r>
  <r>
    <n v="18"/>
    <n v="15"/>
    <x v="0"/>
    <x v="0"/>
    <x v="2"/>
    <n v="8"/>
    <n v="9"/>
    <n v="73"/>
    <n v="1"/>
    <s v="NET_73.1"/>
    <s v="Pink"/>
    <n v="86.5"/>
    <n v="74.5"/>
    <n v="1.1610738255033557"/>
    <n v="6444.25"/>
    <n v="64.44250000000001"/>
    <n v="30.3"/>
    <n v="18.8"/>
    <n v="7.3"/>
    <n v="73"/>
    <n v="1"/>
    <n v="1"/>
    <n v="0"/>
    <n v="1"/>
    <n v="0"/>
    <n v="1"/>
    <n v="1"/>
    <n v="43"/>
    <m/>
    <n v="1102.0999999999999"/>
    <n v="25.630232558139532"/>
    <n v="1"/>
    <m/>
  </r>
  <r>
    <n v="19"/>
    <n v="16"/>
    <x v="0"/>
    <x v="0"/>
    <x v="2"/>
    <n v="8"/>
    <n v="9"/>
    <n v="77"/>
    <n v="1"/>
    <s v="NET_77.1"/>
    <s v="Orange"/>
    <n v="79"/>
    <n v="65"/>
    <n v="1.2153846153846153"/>
    <n v="5135"/>
    <n v="51.35"/>
    <n v="33.700000000000003"/>
    <n v="15"/>
    <n v="8.3000000000000007"/>
    <n v="77"/>
    <n v="9"/>
    <n v="2"/>
    <n v="7"/>
    <n v="1"/>
    <n v="3"/>
    <n v="4"/>
    <n v="1"/>
    <n v="6"/>
    <m/>
    <n v="272.3"/>
    <n v="45.383333333333333"/>
    <n v="0.44444444444444442"/>
    <m/>
  </r>
  <r>
    <n v="20"/>
    <n v="17"/>
    <x v="0"/>
    <x v="0"/>
    <x v="2"/>
    <n v="8"/>
    <n v="9"/>
    <n v="77"/>
    <n v="2"/>
    <s v="NET_77.2"/>
    <s v="Orange"/>
    <n v="89.1"/>
    <n v="89.4"/>
    <n v="0.99664429530201326"/>
    <n v="7965.54"/>
    <n v="79.655400000000014"/>
    <n v="34"/>
    <n v="17.8"/>
    <n v="8.1"/>
    <n v="77"/>
    <m/>
    <m/>
    <m/>
    <m/>
    <m/>
    <m/>
    <n v="0"/>
    <n v="0"/>
    <m/>
    <n v="0"/>
    <n v="0"/>
    <m/>
    <m/>
  </r>
  <r>
    <n v="21"/>
    <n v="18"/>
    <x v="0"/>
    <x v="0"/>
    <x v="2"/>
    <n v="8"/>
    <n v="9"/>
    <n v="80"/>
    <n v="1"/>
    <s v="NET_80.1"/>
    <s v="Orange"/>
    <n v="74.5"/>
    <n v="61.4"/>
    <n v="1.2133550488599349"/>
    <n v="4574.3"/>
    <n v="45.743000000000002"/>
    <n v="28.3"/>
    <n v="18"/>
    <n v="8"/>
    <n v="80"/>
    <n v="5"/>
    <n v="1"/>
    <n v="4"/>
    <n v="0"/>
    <n v="0"/>
    <n v="0"/>
    <n v="0"/>
    <n v="0"/>
    <m/>
    <n v="0"/>
    <n v="0"/>
    <n v="0"/>
    <m/>
  </r>
  <r>
    <n v="22"/>
    <n v="51"/>
    <x v="0"/>
    <x v="0"/>
    <x v="4"/>
    <n v="27"/>
    <n v="28"/>
    <n v="87"/>
    <n v="1"/>
    <s v="NET_87.1"/>
    <s v="Blue"/>
    <n v="58.9"/>
    <n v="45.3"/>
    <n v="1.3002207505518764"/>
    <n v="2668.1699999999996"/>
    <n v="26.681699999999996"/>
    <n v="27"/>
    <n v="11.2"/>
    <n v="10.9"/>
    <n v="87"/>
    <n v="2"/>
    <n v="1"/>
    <n v="0"/>
    <n v="0"/>
    <n v="0"/>
    <n v="0"/>
    <n v="0"/>
    <n v="0"/>
    <m/>
    <n v="0"/>
    <n v="0"/>
    <n v="0"/>
    <m/>
  </r>
  <r>
    <n v="23"/>
    <n v="25"/>
    <x v="0"/>
    <x v="0"/>
    <x v="0"/>
    <n v="13"/>
    <n v="14"/>
    <n v="104"/>
    <n v="1"/>
    <s v="NET_104.1"/>
    <s v="Blue"/>
    <n v="75.900000000000006"/>
    <n v="61.4"/>
    <n v="1.236156351791531"/>
    <n v="4660.26"/>
    <n v="46.602600000000002"/>
    <n v="29.5"/>
    <n v="14"/>
    <n v="9"/>
    <n v="104"/>
    <n v="4"/>
    <n v="2"/>
    <n v="2"/>
    <n v="0"/>
    <s v="NA"/>
    <s v="NA"/>
    <n v="0"/>
    <n v="0"/>
    <m/>
    <n v="0"/>
    <n v="0"/>
    <s v="NA"/>
    <m/>
  </r>
  <r>
    <n v="24"/>
    <n v="26"/>
    <x v="0"/>
    <x v="0"/>
    <x v="0"/>
    <n v="13"/>
    <n v="14"/>
    <n v="104"/>
    <n v="2"/>
    <s v="NET_104.2"/>
    <s v="Blue"/>
    <n v="64.900000000000006"/>
    <n v="70"/>
    <n v="0.92714285714285727"/>
    <n v="4543"/>
    <n v="45.43"/>
    <s v="NA"/>
    <s v="NA"/>
    <s v="NA"/>
    <n v="104"/>
    <m/>
    <m/>
    <m/>
    <m/>
    <m/>
    <m/>
    <n v="0"/>
    <n v="0"/>
    <m/>
    <n v="0"/>
    <n v="0"/>
    <m/>
    <m/>
  </r>
  <r>
    <n v="25"/>
    <n v="38"/>
    <x v="0"/>
    <x v="0"/>
    <x v="1"/>
    <n v="20"/>
    <n v="21"/>
    <n v="115"/>
    <n v="1"/>
    <s v="NET_115.1"/>
    <s v="Blue"/>
    <n v="62"/>
    <n v="44.9"/>
    <n v="1.380846325167038"/>
    <n v="2783.7999999999997"/>
    <n v="27.838000000000001"/>
    <n v="21.8"/>
    <n v="14.1"/>
    <n v="5.8"/>
    <n v="115"/>
    <n v="1"/>
    <n v="1"/>
    <n v="0"/>
    <n v="0"/>
    <n v="0"/>
    <n v="0"/>
    <n v="0"/>
    <n v="0"/>
    <m/>
    <n v="0"/>
    <n v="0"/>
    <n v="0"/>
    <m/>
  </r>
  <r>
    <n v="26"/>
    <n v="27"/>
    <x v="0"/>
    <x v="0"/>
    <x v="0"/>
    <n v="13"/>
    <n v="14"/>
    <n v="116"/>
    <n v="1"/>
    <s v="NET_116.1"/>
    <s v="Blue"/>
    <n v="77"/>
    <n v="71.7"/>
    <n v="1.0739191073919108"/>
    <n v="5520.9000000000005"/>
    <n v="55.209000000000003"/>
    <n v="32.4"/>
    <n v="16.8"/>
    <n v="5.8"/>
    <n v="116"/>
    <n v="2"/>
    <n v="1"/>
    <n v="1"/>
    <n v="0"/>
    <n v="0"/>
    <n v="0"/>
    <n v="0"/>
    <n v="0"/>
    <m/>
    <n v="0"/>
    <n v="0"/>
    <n v="0"/>
    <m/>
  </r>
  <r>
    <n v="27"/>
    <n v="1"/>
    <x v="0"/>
    <x v="0"/>
    <x v="3"/>
    <n v="0"/>
    <n v="1"/>
    <n v="130"/>
    <n v="1"/>
    <s v="NET_130.1"/>
    <s v="Brown"/>
    <n v="75.5"/>
    <n v="67"/>
    <n v="1.1268656716417911"/>
    <n v="5058.5"/>
    <n v="50.585000000000001"/>
    <s v="NA"/>
    <s v="NA"/>
    <s v="NA"/>
    <n v="130"/>
    <n v="1"/>
    <n v="1"/>
    <n v="0"/>
    <n v="0"/>
    <n v="0"/>
    <n v="0"/>
    <n v="0"/>
    <n v="0"/>
    <m/>
    <n v="0"/>
    <n v="0"/>
    <n v="0"/>
    <m/>
  </r>
  <r>
    <n v="28"/>
    <n v="40"/>
    <x v="0"/>
    <x v="0"/>
    <x v="1"/>
    <n v="20"/>
    <n v="21"/>
    <n v="144"/>
    <n v="1"/>
    <s v="NET_144.1"/>
    <s v="Orange"/>
    <n v="64.7"/>
    <n v="67.900000000000006"/>
    <n v="0.95287187039764354"/>
    <n v="4393.13"/>
    <n v="43.931300000000007"/>
    <n v="29.7"/>
    <n v="12.7"/>
    <n v="7"/>
    <n v="144"/>
    <n v="2"/>
    <n v="1"/>
    <n v="1"/>
    <n v="0"/>
    <n v="0"/>
    <n v="0"/>
    <n v="0"/>
    <n v="0"/>
    <m/>
    <n v="0"/>
    <n v="0"/>
    <n v="0"/>
    <m/>
  </r>
  <r>
    <n v="29"/>
    <n v="45"/>
    <x v="0"/>
    <x v="0"/>
    <x v="1"/>
    <n v="20"/>
    <n v="21"/>
    <n v="156"/>
    <n v="1"/>
    <s v="NET_156.1"/>
    <s v="Green"/>
    <n v="65.5"/>
    <n v="58.2"/>
    <n v="1.1254295532646048"/>
    <n v="3812.1000000000004"/>
    <n v="38.121000000000002"/>
    <n v="34.200000000000003"/>
    <n v="12"/>
    <n v="8.6"/>
    <n v="156"/>
    <n v="2"/>
    <n v="1"/>
    <n v="1"/>
    <n v="0"/>
    <n v="0"/>
    <n v="0"/>
    <n v="0"/>
    <n v="0"/>
    <m/>
    <n v="0"/>
    <n v="0"/>
    <n v="0"/>
    <m/>
  </r>
  <r>
    <n v="30"/>
    <n v="22"/>
    <x v="0"/>
    <x v="0"/>
    <x v="2"/>
    <n v="8"/>
    <n v="9"/>
    <n v="158"/>
    <n v="1"/>
    <s v="NET_158.1"/>
    <s v="Blue"/>
    <n v="63.4"/>
    <n v="64.8"/>
    <n v="0.97839506172839508"/>
    <n v="4108.32"/>
    <n v="41.083199999999998"/>
    <n v="32.200000000000003"/>
    <n v="16.7"/>
    <n v="7"/>
    <n v="158"/>
    <n v="1"/>
    <n v="1"/>
    <n v="0"/>
    <n v="0"/>
    <n v="0"/>
    <n v="0"/>
    <n v="0"/>
    <n v="0"/>
    <m/>
    <n v="0"/>
    <n v="0"/>
    <n v="0"/>
    <m/>
  </r>
  <r>
    <n v="31"/>
    <n v="21"/>
    <x v="0"/>
    <x v="0"/>
    <x v="2"/>
    <n v="8"/>
    <n v="9"/>
    <n v="162"/>
    <n v="1"/>
    <s v="NET_162.1"/>
    <s v="Blue"/>
    <n v="77.400000000000006"/>
    <n v="66.900000000000006"/>
    <n v="1.1569506726457399"/>
    <n v="5178.0600000000004"/>
    <n v="51.780600000000007"/>
    <n v="26.5"/>
    <n v="10"/>
    <n v="6.2"/>
    <n v="162"/>
    <n v="5"/>
    <n v="2"/>
    <n v="3"/>
    <n v="0"/>
    <n v="0"/>
    <n v="0"/>
    <n v="0"/>
    <n v="0"/>
    <m/>
    <n v="0"/>
    <n v="0"/>
    <n v="0"/>
    <m/>
  </r>
  <r>
    <n v="32"/>
    <n v="28"/>
    <x v="0"/>
    <x v="0"/>
    <x v="0"/>
    <n v="13"/>
    <n v="14"/>
    <n v="162"/>
    <n v="2"/>
    <s v="NET_162.2"/>
    <s v="Blue"/>
    <n v="66.7"/>
    <n v="64.7"/>
    <n v="1.0309119010819165"/>
    <n v="4315.4900000000007"/>
    <n v="43.154900000000005"/>
    <n v="28.1"/>
    <n v="15.7"/>
    <n v="8.4"/>
    <n v="162"/>
    <m/>
    <m/>
    <m/>
    <m/>
    <m/>
    <m/>
    <n v="0"/>
    <n v="0"/>
    <m/>
    <n v="0"/>
    <n v="0"/>
    <m/>
    <m/>
  </r>
  <r>
    <n v="33"/>
    <n v="2"/>
    <x v="0"/>
    <x v="0"/>
    <x v="3"/>
    <n v="0"/>
    <n v="1"/>
    <n v="165"/>
    <n v="1"/>
    <s v="NET_165.1"/>
    <s v="Blue"/>
    <n v="81.400000000000006"/>
    <n v="71.400000000000006"/>
    <n v="1.1400560224089635"/>
    <n v="5811.9600000000009"/>
    <n v="58.119600000000005"/>
    <n v="26.2"/>
    <n v="15.1"/>
    <n v="8.1999999999999993"/>
    <n v="165"/>
    <n v="6"/>
    <n v="4"/>
    <n v="2"/>
    <n v="0"/>
    <n v="1"/>
    <n v="1"/>
    <n v="0"/>
    <n v="0"/>
    <m/>
    <n v="0"/>
    <n v="0"/>
    <n v="0.16666666666666666"/>
    <m/>
  </r>
  <r>
    <n v="34"/>
    <n v="3"/>
    <x v="0"/>
    <x v="0"/>
    <x v="3"/>
    <n v="0"/>
    <n v="1"/>
    <n v="165"/>
    <n v="2"/>
    <s v="NET_165.2"/>
    <s v="Blue"/>
    <n v="51.2"/>
    <n v="64.400000000000006"/>
    <n v="0.79503105590062106"/>
    <n v="3297.2800000000007"/>
    <n v="32.972799999999999"/>
    <n v="27"/>
    <n v="15"/>
    <n v="7.4"/>
    <n v="165"/>
    <m/>
    <m/>
    <m/>
    <m/>
    <m/>
    <m/>
    <n v="0"/>
    <n v="0"/>
    <m/>
    <n v="0"/>
    <n v="0"/>
    <m/>
    <m/>
  </r>
  <r>
    <n v="35"/>
    <n v="4"/>
    <x v="0"/>
    <x v="0"/>
    <x v="3"/>
    <n v="0"/>
    <n v="1"/>
    <n v="165"/>
    <n v="3"/>
    <s v="NET_165.3"/>
    <s v="Blue"/>
    <n v="62"/>
    <n v="54.7"/>
    <n v="1.1334552102376598"/>
    <n v="3391.4"/>
    <n v="33.914000000000001"/>
    <n v="26"/>
    <n v="14.6"/>
    <n v="7.7"/>
    <n v="165"/>
    <m/>
    <m/>
    <m/>
    <m/>
    <m/>
    <m/>
    <n v="0"/>
    <n v="0"/>
    <m/>
    <n v="0"/>
    <n v="0"/>
    <m/>
    <m/>
  </r>
  <r>
    <n v="36"/>
    <n v="20"/>
    <x v="0"/>
    <x v="0"/>
    <x v="2"/>
    <n v="8"/>
    <n v="9"/>
    <n v="165"/>
    <n v="4"/>
    <s v="NET_165.4"/>
    <s v="Blue"/>
    <n v="26.7"/>
    <n v="15.8"/>
    <n v="1.6898734177215189"/>
    <n v="421.86"/>
    <n v="4.2186000000000003"/>
    <s v="NA"/>
    <s v="NA"/>
    <s v="NA"/>
    <n v="165"/>
    <m/>
    <m/>
    <m/>
    <m/>
    <m/>
    <m/>
    <n v="0"/>
    <n v="0"/>
    <m/>
    <n v="0"/>
    <n v="0"/>
    <m/>
    <m/>
  </r>
  <r>
    <n v="37"/>
    <n v="39"/>
    <x v="0"/>
    <x v="0"/>
    <x v="1"/>
    <n v="20"/>
    <n v="21"/>
    <n v="174"/>
    <n v="1"/>
    <s v="NET_174.1"/>
    <s v="Blue"/>
    <n v="55.2"/>
    <n v="58"/>
    <n v="0.9517241379310345"/>
    <n v="3201.6000000000004"/>
    <n v="32.015999999999998"/>
    <n v="24"/>
    <n v="12.7"/>
    <n v="7.9"/>
    <n v="174"/>
    <n v="3"/>
    <n v="1"/>
    <n v="2"/>
    <n v="1"/>
    <n v="0"/>
    <n v="1"/>
    <n v="1"/>
    <n v="3"/>
    <m/>
    <n v="104.1"/>
    <n v="34.699999999999996"/>
    <n v="0.33333333333333331"/>
    <m/>
  </r>
  <r>
    <n v="38"/>
    <n v="29"/>
    <x v="0"/>
    <x v="0"/>
    <x v="0"/>
    <n v="13"/>
    <n v="14"/>
    <n v="175"/>
    <n v="1"/>
    <s v="NET_175.1"/>
    <s v="Blue"/>
    <n v="77.8"/>
    <n v="67.099999999999994"/>
    <n v="1.1594634873323399"/>
    <n v="5220.3799999999992"/>
    <n v="52.203799999999987"/>
    <n v="33.1"/>
    <n v="14.1"/>
    <n v="8.8000000000000007"/>
    <n v="175"/>
    <n v="4"/>
    <n v="3"/>
    <n v="1"/>
    <n v="1"/>
    <n v="0"/>
    <n v="1"/>
    <n v="1"/>
    <n v="5"/>
    <m/>
    <n v="220.5"/>
    <n v="44.1"/>
    <n v="0.25"/>
    <m/>
  </r>
  <r>
    <n v="39"/>
    <n v="30"/>
    <x v="0"/>
    <x v="0"/>
    <x v="0"/>
    <n v="13"/>
    <n v="14"/>
    <n v="175"/>
    <n v="2"/>
    <s v="NET_175.2"/>
    <s v="Blue"/>
    <n v="64.099999999999994"/>
    <n v="64.2"/>
    <n v="0.99844236760124594"/>
    <n v="4115.22"/>
    <n v="41.152199999999993"/>
    <n v="33.799999999999997"/>
    <n v="18.899999999999999"/>
    <n v="10.199999999999999"/>
    <n v="175"/>
    <m/>
    <m/>
    <m/>
    <m/>
    <m/>
    <m/>
    <n v="0"/>
    <n v="0"/>
    <m/>
    <n v="0"/>
    <n v="0"/>
    <m/>
    <m/>
  </r>
  <r>
    <n v="40"/>
    <n v="31"/>
    <x v="0"/>
    <x v="0"/>
    <x v="0"/>
    <n v="13"/>
    <n v="14"/>
    <n v="175"/>
    <n v="3"/>
    <s v="NET_175.3"/>
    <s v="Blue"/>
    <n v="74"/>
    <n v="63.4"/>
    <n v="1.1671924290220821"/>
    <n v="4691.5999999999995"/>
    <n v="46.916000000000004"/>
    <n v="37.1"/>
    <n v="14.3"/>
    <n v="8.1"/>
    <n v="175"/>
    <m/>
    <m/>
    <m/>
    <m/>
    <m/>
    <m/>
    <n v="0"/>
    <n v="0"/>
    <m/>
    <n v="0"/>
    <n v="0"/>
    <m/>
    <m/>
  </r>
  <r>
    <n v="41"/>
    <n v="37"/>
    <x v="0"/>
    <x v="0"/>
    <x v="1"/>
    <n v="20"/>
    <n v="21"/>
    <n v="176"/>
    <n v="1"/>
    <s v="NET_176.1"/>
    <s v="Blue"/>
    <n v="68.599999999999994"/>
    <n v="60.7"/>
    <n v="1.1301482701812189"/>
    <n v="4164.0199999999995"/>
    <n v="41.6402"/>
    <n v="29.1"/>
    <n v="16.2"/>
    <n v="8.1999999999999993"/>
    <n v="176"/>
    <n v="1"/>
    <n v="1"/>
    <n v="0"/>
    <s v="NA"/>
    <n v="0"/>
    <s v="NA"/>
    <s v="NA"/>
    <s v="NA"/>
    <m/>
    <s v="NA"/>
    <s v="NA"/>
    <s v="NA"/>
    <m/>
  </r>
  <r>
    <n v="42"/>
    <n v="19"/>
    <x v="0"/>
    <x v="0"/>
    <x v="2"/>
    <n v="8"/>
    <n v="9"/>
    <n v="234"/>
    <n v="1"/>
    <s v="NET_234.1"/>
    <s v="Orange"/>
    <n v="77.8"/>
    <n v="63.7"/>
    <n v="1.2213500784929356"/>
    <n v="4955.8599999999997"/>
    <n v="49.558599999999998"/>
    <s v="NA"/>
    <s v="NA"/>
    <s v="NA"/>
    <n v="234"/>
    <n v="2"/>
    <n v="1"/>
    <n v="1"/>
    <n v="0"/>
    <n v="0"/>
    <n v="0"/>
    <n v="0"/>
    <n v="0"/>
    <m/>
    <n v="0"/>
    <n v="0"/>
    <n v="0"/>
    <m/>
  </r>
  <r>
    <n v="43"/>
    <n v="41"/>
    <x v="0"/>
    <x v="0"/>
    <x v="1"/>
    <n v="20"/>
    <n v="21"/>
    <n v="902"/>
    <n v="1"/>
    <s v="NET_902.1"/>
    <s v="Orange"/>
    <n v="77.2"/>
    <n v="63.9"/>
    <n v="1.2081377151799688"/>
    <n v="4933.08"/>
    <n v="49.330800000000004"/>
    <n v="32.200000000000003"/>
    <n v="13.9"/>
    <n v="9"/>
    <n v="902"/>
    <n v="8"/>
    <n v="1"/>
    <n v="7"/>
    <n v="1"/>
    <s v="NA"/>
    <s v="NA"/>
    <n v="1"/>
    <n v="45"/>
    <m/>
    <n v="2128.5"/>
    <n v="47.3"/>
    <s v="NA"/>
    <m/>
  </r>
  <r>
    <n v="44"/>
    <n v="8"/>
    <x v="0"/>
    <x v="0"/>
    <x v="2"/>
    <n v="8"/>
    <n v="9"/>
    <n v="907"/>
    <n v="1"/>
    <s v="NET_907.1"/>
    <s v="Green"/>
    <n v="74.540000000000006"/>
    <n v="66.2"/>
    <n v="1.1259818731117825"/>
    <n v="4934.5480000000007"/>
    <n v="49.345480000000002"/>
    <n v="28.2"/>
    <n v="16.2"/>
    <n v="7.2"/>
    <n v="907"/>
    <n v="4"/>
    <n v="1"/>
    <n v="3"/>
    <n v="1"/>
    <n v="0"/>
    <n v="1"/>
    <n v="1"/>
    <n v="7"/>
    <m/>
    <n v="280.2"/>
    <n v="40.028571428571425"/>
    <n v="0.25"/>
    <m/>
  </r>
  <r>
    <n v="45"/>
    <n v="6"/>
    <x v="0"/>
    <x v="0"/>
    <x v="2"/>
    <n v="8"/>
    <n v="9"/>
    <n v="908"/>
    <n v="1"/>
    <s v="NET_908.1"/>
    <s v="Red"/>
    <n v="72.8"/>
    <n v="61.3"/>
    <n v="1.1876019575856445"/>
    <n v="4462.6399999999994"/>
    <n v="44.626399999999997"/>
    <n v="31.1"/>
    <n v="19.3"/>
    <n v="5.9"/>
    <n v="908"/>
    <n v="4"/>
    <n v="2"/>
    <n v="2"/>
    <s v="NA"/>
    <s v="NA"/>
    <s v="NA"/>
    <s v="NA"/>
    <s v="NA"/>
    <m/>
    <s v="NA"/>
    <s v="NA"/>
    <s v="NA"/>
    <m/>
  </r>
  <r>
    <n v="46"/>
    <n v="7"/>
    <x v="0"/>
    <x v="0"/>
    <x v="2"/>
    <n v="8"/>
    <n v="9"/>
    <n v="908"/>
    <n v="2"/>
    <s v="NET_908.2"/>
    <s v="Red"/>
    <n v="63.6"/>
    <n v="67"/>
    <n v="0.94925373134328361"/>
    <n v="4261.2"/>
    <n v="42.612000000000002"/>
    <n v="25.4"/>
    <n v="15.8"/>
    <n v="6.3"/>
    <n v="908"/>
    <m/>
    <m/>
    <m/>
    <m/>
    <m/>
    <m/>
    <s v="NA"/>
    <s v="NA"/>
    <m/>
    <s v="NA"/>
    <s v="NA"/>
    <m/>
    <m/>
  </r>
  <r>
    <n v="47"/>
    <n v="47"/>
    <x v="0"/>
    <x v="0"/>
    <x v="1"/>
    <n v="20"/>
    <n v="21"/>
    <n v="910"/>
    <n v="1"/>
    <s v="NET_910.1"/>
    <s v="Red"/>
    <n v="61.1"/>
    <n v="54.7"/>
    <n v="1.117001828153565"/>
    <n v="3342.17"/>
    <n v="33.421700000000008"/>
    <n v="27.4"/>
    <n v="12.8"/>
    <n v="8"/>
    <n v="910"/>
    <n v="13"/>
    <n v="4"/>
    <n v="9"/>
    <s v="NA"/>
    <s v="NA"/>
    <s v="NA"/>
    <s v="NA"/>
    <s v="NA"/>
    <m/>
    <s v="NA"/>
    <s v="NA"/>
    <s v="NA"/>
    <m/>
  </r>
  <r>
    <n v="48"/>
    <n v="48"/>
    <x v="0"/>
    <x v="0"/>
    <x v="1"/>
    <n v="20"/>
    <n v="21"/>
    <n v="910"/>
    <n v="2"/>
    <s v="NET_910.2"/>
    <s v="Red"/>
    <n v="67.7"/>
    <n v="56.4"/>
    <n v="1.2003546099290781"/>
    <n v="3818.28"/>
    <n v="38.1828"/>
    <n v="27.1"/>
    <n v="11.8"/>
    <n v="6.7"/>
    <n v="910"/>
    <m/>
    <m/>
    <m/>
    <m/>
    <m/>
    <m/>
    <s v="NA"/>
    <s v="NA"/>
    <m/>
    <s v="NA"/>
    <s v="NA"/>
    <m/>
    <m/>
  </r>
  <r>
    <n v="49"/>
    <n v="49"/>
    <x v="0"/>
    <x v="0"/>
    <x v="1"/>
    <n v="20"/>
    <n v="21"/>
    <n v="910"/>
    <n v="3"/>
    <s v="NET_910.3"/>
    <s v="Red"/>
    <n v="76.8"/>
    <n v="58.6"/>
    <n v="1.310580204778157"/>
    <n v="4500.4799999999996"/>
    <n v="45.004800000000003"/>
    <n v="28.5"/>
    <n v="9.3000000000000007"/>
    <n v="8"/>
    <n v="910"/>
    <m/>
    <m/>
    <m/>
    <m/>
    <m/>
    <m/>
    <s v="NA"/>
    <s v="NA"/>
    <m/>
    <s v="NA"/>
    <s v="NA"/>
    <m/>
    <m/>
  </r>
  <r>
    <n v="50"/>
    <n v="50"/>
    <x v="0"/>
    <x v="0"/>
    <x v="1"/>
    <n v="20"/>
    <n v="21"/>
    <n v="910"/>
    <n v="4"/>
    <s v="NET_910.4"/>
    <s v="Red"/>
    <n v="55.2"/>
    <n v="50"/>
    <n v="1.1040000000000001"/>
    <n v="2760"/>
    <n v="27.6"/>
    <s v="NA"/>
    <s v="NA"/>
    <s v="NA"/>
    <n v="910"/>
    <m/>
    <m/>
    <m/>
    <m/>
    <m/>
    <m/>
    <s v="NA"/>
    <s v="NA"/>
    <m/>
    <s v="NA"/>
    <s v="NA"/>
    <m/>
    <m/>
  </r>
  <r>
    <n v="51"/>
    <n v="33"/>
    <x v="0"/>
    <x v="0"/>
    <x v="0"/>
    <n v="13"/>
    <n v="14"/>
    <n v="911"/>
    <n v="1"/>
    <s v="NET_911.1"/>
    <s v="Green"/>
    <n v="75.400000000000006"/>
    <n v="66"/>
    <n v="1.1424242424242426"/>
    <n v="4976.4000000000005"/>
    <n v="49.764000000000003"/>
    <n v="29.5"/>
    <n v="14"/>
    <n v="7.8"/>
    <n v="911"/>
    <n v="3"/>
    <n v="2"/>
    <n v="1"/>
    <n v="0"/>
    <n v="0"/>
    <n v="0"/>
    <n v="0"/>
    <n v="0"/>
    <m/>
    <n v="0"/>
    <n v="0"/>
    <n v="0"/>
    <m/>
  </r>
  <r>
    <n v="52"/>
    <n v="52"/>
    <x v="0"/>
    <x v="0"/>
    <x v="4"/>
    <n v="27"/>
    <n v="28"/>
    <n v="911"/>
    <n v="2"/>
    <s v="NET_911.2"/>
    <s v="Green"/>
    <n v="67.7"/>
    <n v="63.6"/>
    <n v="1.0644654088050314"/>
    <n v="4305.72"/>
    <n v="43.057200000000002"/>
    <n v="26.8"/>
    <n v="12"/>
    <n v="8"/>
    <n v="911"/>
    <m/>
    <m/>
    <m/>
    <m/>
    <m/>
    <m/>
    <n v="0"/>
    <n v="0"/>
    <m/>
    <n v="0"/>
    <n v="0"/>
    <m/>
    <m/>
  </r>
  <r>
    <n v="53"/>
    <n v="7"/>
    <x v="0"/>
    <x v="1"/>
    <x v="5"/>
    <n v="9"/>
    <n v="10"/>
    <n v="135"/>
    <n v="1"/>
    <s v="KUR_135.1"/>
    <s v="Yellow"/>
    <n v="64.099999999999994"/>
    <n v="58.3"/>
    <n v="1.0994854202401372"/>
    <n v="3737.0299999999993"/>
    <n v="37.370299999999993"/>
    <n v="25.7"/>
    <n v="12.2"/>
    <n v="9.6"/>
    <n v="135"/>
    <n v="2"/>
    <n v="1"/>
    <n v="1"/>
    <n v="1"/>
    <n v="0"/>
    <n v="1"/>
    <n v="1"/>
    <n v="0"/>
    <m/>
    <n v="0"/>
    <n v="0"/>
    <n v="0.5"/>
    <m/>
  </r>
  <r>
    <n v="54"/>
    <n v="42"/>
    <x v="0"/>
    <x v="1"/>
    <x v="6"/>
    <n v="15"/>
    <n v="16"/>
    <n v="136"/>
    <n v="1"/>
    <s v="KUR_136.1"/>
    <s v="Yellow"/>
    <n v="80.3"/>
    <n v="60.8"/>
    <n v="1.3207236842105263"/>
    <n v="4882.24"/>
    <n v="48.822399999999995"/>
    <n v="25"/>
    <n v="13.1"/>
    <n v="7.7"/>
    <n v="136"/>
    <n v="1"/>
    <n v="1"/>
    <n v="0"/>
    <n v="0"/>
    <n v="0"/>
    <n v="0"/>
    <n v="0"/>
    <n v="0"/>
    <m/>
    <n v="0"/>
    <n v="0"/>
    <n v="0"/>
    <m/>
  </r>
  <r>
    <n v="55"/>
    <n v="44"/>
    <x v="0"/>
    <x v="1"/>
    <x v="6"/>
    <n v="15"/>
    <n v="16"/>
    <n v="139"/>
    <n v="1"/>
    <s v="KUR_139.1"/>
    <s v="Yellow"/>
    <n v="65.3"/>
    <n v="58.4"/>
    <n v="1.1181506849315068"/>
    <n v="3813.5199999999995"/>
    <n v="38.135199999999998"/>
    <n v="32.1"/>
    <n v="14.4"/>
    <n v="8.1999999999999993"/>
    <n v="139"/>
    <n v="5"/>
    <n v="3"/>
    <n v="2"/>
    <n v="0"/>
    <n v="0"/>
    <n v="0"/>
    <n v="0"/>
    <n v="0"/>
    <m/>
    <n v="0"/>
    <n v="0"/>
    <n v="0"/>
    <m/>
  </r>
  <r>
    <n v="56"/>
    <n v="45"/>
    <x v="0"/>
    <x v="1"/>
    <x v="6"/>
    <n v="15"/>
    <n v="16"/>
    <n v="139"/>
    <n v="2"/>
    <s v="KUR_139.2"/>
    <s v="Yellow"/>
    <n v="62.8"/>
    <n v="54.2"/>
    <n v="1.158671586715867"/>
    <n v="3403.76"/>
    <n v="34.037599999999998"/>
    <m/>
    <m/>
    <m/>
    <n v="139"/>
    <m/>
    <m/>
    <m/>
    <m/>
    <m/>
    <m/>
    <n v="0"/>
    <n v="0"/>
    <m/>
    <n v="0"/>
    <n v="0"/>
    <m/>
    <m/>
  </r>
  <r>
    <n v="57"/>
    <n v="46"/>
    <x v="0"/>
    <x v="1"/>
    <x v="6"/>
    <n v="15"/>
    <n v="16"/>
    <n v="139"/>
    <n v="3"/>
    <s v="KUR_139.3"/>
    <s v="Yellow"/>
    <n v="64.2"/>
    <n v="57.5"/>
    <n v="1.1165217391304347"/>
    <n v="3691.5"/>
    <n v="36.914999999999999"/>
    <n v="28.9"/>
    <n v="14.7"/>
    <n v="7.4"/>
    <n v="139"/>
    <m/>
    <m/>
    <m/>
    <m/>
    <m/>
    <m/>
    <n v="0"/>
    <n v="0"/>
    <m/>
    <n v="0"/>
    <n v="0"/>
    <m/>
    <m/>
  </r>
  <r>
    <n v="58"/>
    <n v="85"/>
    <x v="0"/>
    <x v="1"/>
    <x v="7"/>
    <n v="22"/>
    <n v="23"/>
    <n v="140"/>
    <n v="1"/>
    <s v="KUR_140.1"/>
    <s v="Yellow"/>
    <n v="65.900000000000006"/>
    <n v="49.5"/>
    <n v="1.3313131313131314"/>
    <n v="3262.05"/>
    <n v="32.620500000000007"/>
    <n v="25.4"/>
    <n v="14.4"/>
    <n v="6"/>
    <n v="140"/>
    <n v="7"/>
    <n v="5"/>
    <n v="2"/>
    <n v="0"/>
    <n v="0"/>
    <n v="0"/>
    <n v="0"/>
    <n v="0"/>
    <m/>
    <n v="0"/>
    <n v="0"/>
    <n v="0"/>
    <m/>
  </r>
  <r>
    <n v="59"/>
    <n v="86"/>
    <x v="0"/>
    <x v="1"/>
    <x v="7"/>
    <n v="22"/>
    <n v="23"/>
    <n v="140"/>
    <n v="2"/>
    <s v="KUR_140.2"/>
    <s v="Yellow"/>
    <n v="48.4"/>
    <n v="61.5"/>
    <n v="0.78699186991869918"/>
    <n v="2976.6"/>
    <n v="29.766000000000002"/>
    <m/>
    <m/>
    <m/>
    <n v="140"/>
    <m/>
    <m/>
    <m/>
    <m/>
    <m/>
    <m/>
    <n v="0"/>
    <n v="0"/>
    <m/>
    <n v="0"/>
    <n v="0"/>
    <m/>
    <m/>
  </r>
  <r>
    <n v="60"/>
    <n v="87"/>
    <x v="0"/>
    <x v="1"/>
    <x v="7"/>
    <n v="22"/>
    <n v="23"/>
    <n v="140"/>
    <n v="3"/>
    <s v="KUR_140.3"/>
    <s v="Yellow"/>
    <n v="43.6"/>
    <n v="37.6"/>
    <n v="1.1595744680851063"/>
    <n v="1639.3600000000001"/>
    <n v="16.393600000000003"/>
    <n v="21.8"/>
    <n v="12.9"/>
    <n v="8.1"/>
    <n v="140"/>
    <m/>
    <m/>
    <m/>
    <m/>
    <m/>
    <m/>
    <n v="0"/>
    <n v="0"/>
    <m/>
    <n v="0"/>
    <n v="0"/>
    <m/>
    <m/>
  </r>
  <r>
    <n v="61"/>
    <n v="88"/>
    <x v="0"/>
    <x v="1"/>
    <x v="7"/>
    <n v="22"/>
    <n v="23"/>
    <n v="140"/>
    <n v="4"/>
    <s v="KUR_140.4"/>
    <s v="Yellow"/>
    <n v="47.9"/>
    <n v="42.5"/>
    <n v="1.1270588235294117"/>
    <n v="2035.75"/>
    <n v="20.357500000000002"/>
    <n v="22.2"/>
    <n v="10.8"/>
    <n v="9"/>
    <n v="140"/>
    <m/>
    <m/>
    <m/>
    <m/>
    <m/>
    <m/>
    <n v="0"/>
    <n v="0"/>
    <m/>
    <n v="0"/>
    <n v="0"/>
    <m/>
    <m/>
  </r>
  <r>
    <n v="62"/>
    <n v="103"/>
    <x v="0"/>
    <x v="1"/>
    <x v="8"/>
    <n v="27"/>
    <n v="28"/>
    <n v="140"/>
    <n v="5"/>
    <s v="KUR_140.5"/>
    <s v="Yellow"/>
    <n v="51.2"/>
    <n v="46.4"/>
    <n v="1.103448275862069"/>
    <n v="2375.6799999999998"/>
    <n v="23.756799999999998"/>
    <n v="23.3"/>
    <n v="12"/>
    <n v="7.9"/>
    <n v="140"/>
    <m/>
    <m/>
    <m/>
    <m/>
    <m/>
    <m/>
    <n v="0"/>
    <n v="0"/>
    <m/>
    <n v="0"/>
    <n v="0"/>
    <m/>
    <m/>
  </r>
  <r>
    <n v="63"/>
    <n v="25"/>
    <x v="0"/>
    <x v="1"/>
    <x v="5"/>
    <n v="9"/>
    <n v="10"/>
    <n v="145"/>
    <n v="1"/>
    <s v="KUR_145.1"/>
    <s v="Red"/>
    <n v="62.4"/>
    <n v="57.1"/>
    <n v="1.0928196147110332"/>
    <n v="3563.04"/>
    <n v="35.630400000000002"/>
    <n v="26.2"/>
    <n v="11.2"/>
    <n v="9.3000000000000007"/>
    <n v="145"/>
    <n v="2"/>
    <n v="1"/>
    <n v="1"/>
    <n v="0"/>
    <n v="0"/>
    <n v="0"/>
    <n v="0"/>
    <n v="0"/>
    <m/>
    <n v="0"/>
    <n v="0"/>
    <n v="0"/>
    <m/>
  </r>
  <r>
    <n v="64"/>
    <n v="27"/>
    <x v="0"/>
    <x v="1"/>
    <x v="5"/>
    <n v="9"/>
    <n v="10"/>
    <n v="147"/>
    <n v="1"/>
    <s v="KUR_147.1"/>
    <s v="Red"/>
    <n v="78.3"/>
    <n v="67.400000000000006"/>
    <n v="1.161721068249258"/>
    <n v="5277.42"/>
    <n v="52.7742"/>
    <n v="25.6"/>
    <n v="13.9"/>
    <n v="6.3"/>
    <n v="147"/>
    <n v="2"/>
    <n v="2"/>
    <n v="0"/>
    <n v="0"/>
    <n v="0"/>
    <n v="0"/>
    <n v="0"/>
    <n v="0"/>
    <m/>
    <n v="0"/>
    <n v="0"/>
    <n v="0"/>
    <m/>
  </r>
  <r>
    <n v="65"/>
    <n v="28"/>
    <x v="0"/>
    <x v="1"/>
    <x v="5"/>
    <n v="9"/>
    <n v="10"/>
    <n v="147"/>
    <n v="2"/>
    <s v="KUR_147.2"/>
    <s v="Red"/>
    <n v="72.7"/>
    <n v="65.3"/>
    <n v="1.1133231240428791"/>
    <n v="4747.3100000000004"/>
    <n v="47.473099999999995"/>
    <n v="29.2"/>
    <n v="13.1"/>
    <n v="9.9"/>
    <n v="147"/>
    <m/>
    <m/>
    <m/>
    <m/>
    <m/>
    <m/>
    <n v="0"/>
    <n v="0"/>
    <m/>
    <n v="0"/>
    <n v="0"/>
    <m/>
    <m/>
  </r>
  <r>
    <n v="66"/>
    <n v="15"/>
    <x v="0"/>
    <x v="1"/>
    <x v="5"/>
    <n v="9"/>
    <n v="10"/>
    <n v="155"/>
    <n v="1"/>
    <s v="KUR_155.1"/>
    <s v="Blue"/>
    <n v="61.8"/>
    <n v="53.9"/>
    <n v="1.1465677179962894"/>
    <n v="3331.02"/>
    <n v="33.310199999999995"/>
    <n v="27.3"/>
    <n v="13.9"/>
    <n v="8.5"/>
    <n v="155"/>
    <n v="3"/>
    <n v="2"/>
    <n v="1"/>
    <n v="0"/>
    <n v="0"/>
    <n v="0"/>
    <n v="0"/>
    <n v="0"/>
    <m/>
    <n v="0"/>
    <n v="0"/>
    <n v="0"/>
    <m/>
  </r>
  <r>
    <n v="67"/>
    <n v="16"/>
    <x v="0"/>
    <x v="1"/>
    <x v="5"/>
    <n v="9"/>
    <n v="10"/>
    <n v="155"/>
    <n v="2"/>
    <s v="KUR_155.2"/>
    <s v="Blue"/>
    <n v="59.3"/>
    <n v="55.5"/>
    <n v="1.0684684684684684"/>
    <n v="3291.1499999999996"/>
    <n v="32.911499999999997"/>
    <n v="25"/>
    <n v="14.8"/>
    <n v="7.6"/>
    <n v="155"/>
    <m/>
    <m/>
    <m/>
    <m/>
    <m/>
    <m/>
    <n v="0"/>
    <n v="0"/>
    <m/>
    <n v="0"/>
    <n v="0"/>
    <m/>
    <m/>
  </r>
  <r>
    <n v="68"/>
    <n v="53"/>
    <x v="0"/>
    <x v="1"/>
    <x v="6"/>
    <n v="15"/>
    <n v="16"/>
    <n v="159"/>
    <n v="1"/>
    <s v="KUR_159.1"/>
    <s v="Brown"/>
    <n v="49.7"/>
    <n v="48.3"/>
    <n v="1.0289855072463769"/>
    <n v="2400.5100000000002"/>
    <n v="24.005100000000002"/>
    <n v="24.5"/>
    <n v="9.1999999999999993"/>
    <n v="8.8000000000000007"/>
    <n v="159"/>
    <n v="14"/>
    <n v="9"/>
    <n v="5"/>
    <n v="0"/>
    <n v="0"/>
    <n v="0"/>
    <n v="0"/>
    <n v="0"/>
    <m/>
    <n v="0"/>
    <n v="0"/>
    <n v="0"/>
    <m/>
  </r>
  <r>
    <n v="69"/>
    <n v="76"/>
    <x v="0"/>
    <x v="1"/>
    <x v="7"/>
    <n v="22"/>
    <n v="23"/>
    <n v="159"/>
    <n v="2"/>
    <s v="KUR_159.2"/>
    <s v="Brown"/>
    <n v="46.3"/>
    <n v="43.5"/>
    <n v="1.0643678160919539"/>
    <n v="2014.05"/>
    <n v="20.140499999999999"/>
    <n v="21.8"/>
    <n v="11.2"/>
    <n v="8.4"/>
    <n v="159"/>
    <m/>
    <m/>
    <m/>
    <m/>
    <m/>
    <m/>
    <n v="0"/>
    <n v="0"/>
    <m/>
    <n v="0"/>
    <n v="0"/>
    <m/>
    <m/>
  </r>
  <r>
    <n v="70"/>
    <n v="77"/>
    <x v="0"/>
    <x v="1"/>
    <x v="7"/>
    <n v="22"/>
    <n v="23"/>
    <n v="159"/>
    <n v="3"/>
    <s v="KUR_159.3"/>
    <s v="Brown"/>
    <n v="42"/>
    <n v="41.9"/>
    <n v="1.0023866348448687"/>
    <n v="1759.8"/>
    <n v="17.597999999999999"/>
    <n v="21.3"/>
    <n v="10.7"/>
    <n v="7.1"/>
    <n v="159"/>
    <m/>
    <m/>
    <m/>
    <m/>
    <m/>
    <m/>
    <n v="0"/>
    <n v="0"/>
    <m/>
    <n v="0"/>
    <n v="0"/>
    <m/>
    <m/>
  </r>
  <r>
    <n v="71"/>
    <n v="78"/>
    <x v="0"/>
    <x v="1"/>
    <x v="7"/>
    <n v="22"/>
    <n v="23"/>
    <n v="159"/>
    <n v="4"/>
    <s v="KUR_159.4"/>
    <s v="Brown"/>
    <n v="44.1"/>
    <n v="41.4"/>
    <n v="1.0652173913043479"/>
    <n v="1825.74"/>
    <n v="18.257400000000001"/>
    <n v="21.6"/>
    <n v="10.4"/>
    <n v="7.1"/>
    <n v="159"/>
    <m/>
    <m/>
    <m/>
    <m/>
    <m/>
    <m/>
    <s v="NA"/>
    <s v="NA"/>
    <m/>
    <s v="NA"/>
    <s v="NA"/>
    <m/>
    <m/>
  </r>
  <r>
    <n v="72"/>
    <n v="79"/>
    <x v="0"/>
    <x v="1"/>
    <x v="7"/>
    <n v="22"/>
    <n v="23"/>
    <n v="159"/>
    <n v="5"/>
    <s v="KUR_159.5"/>
    <s v="Brown"/>
    <n v="51.4"/>
    <n v="46.3"/>
    <n v="1.1101511879049677"/>
    <n v="2379.8199999999997"/>
    <n v="23.798199999999998"/>
    <n v="22"/>
    <n v="12.2"/>
    <n v="7.7"/>
    <n v="159"/>
    <m/>
    <m/>
    <m/>
    <m/>
    <m/>
    <m/>
    <n v="0"/>
    <n v="0"/>
    <m/>
    <n v="0"/>
    <n v="0"/>
    <m/>
    <m/>
  </r>
  <r>
    <n v="73"/>
    <n v="80"/>
    <x v="0"/>
    <x v="1"/>
    <x v="7"/>
    <n v="22"/>
    <n v="23"/>
    <n v="159"/>
    <n v="6"/>
    <s v="KUR_159.6"/>
    <s v="Brown"/>
    <n v="44.1"/>
    <n v="42.4"/>
    <n v="1.0400943396226416"/>
    <n v="1869.84"/>
    <n v="18.698400000000003"/>
    <m/>
    <m/>
    <m/>
    <n v="159"/>
    <m/>
    <m/>
    <m/>
    <m/>
    <m/>
    <m/>
    <n v="0"/>
    <n v="0"/>
    <m/>
    <n v="0"/>
    <n v="0"/>
    <m/>
    <m/>
  </r>
  <r>
    <n v="74"/>
    <n v="81"/>
    <x v="0"/>
    <x v="1"/>
    <x v="7"/>
    <n v="22"/>
    <n v="23"/>
    <n v="159"/>
    <n v="7"/>
    <s v="KUR_159.7"/>
    <s v="Brown"/>
    <n v="39.700000000000003"/>
    <n v="37.700000000000003"/>
    <n v="1.0530503978779842"/>
    <n v="1496.6900000000003"/>
    <n v="14.966900000000003"/>
    <n v="19"/>
    <n v="11.2"/>
    <n v="5.7"/>
    <n v="159"/>
    <m/>
    <m/>
    <m/>
    <m/>
    <m/>
    <m/>
    <n v="0"/>
    <n v="0"/>
    <m/>
    <n v="0"/>
    <n v="0"/>
    <m/>
    <m/>
  </r>
  <r>
    <n v="75"/>
    <n v="82"/>
    <x v="0"/>
    <x v="1"/>
    <x v="7"/>
    <n v="22"/>
    <n v="23"/>
    <n v="159"/>
    <n v="8"/>
    <s v="KUR_159.8"/>
    <s v="Brown"/>
    <n v="45"/>
    <n v="41.7"/>
    <n v="1.079136690647482"/>
    <n v="1876.5000000000002"/>
    <n v="18.765000000000001"/>
    <m/>
    <m/>
    <m/>
    <n v="159"/>
    <m/>
    <m/>
    <m/>
    <m/>
    <m/>
    <m/>
    <n v="0"/>
    <n v="0"/>
    <m/>
    <n v="0"/>
    <n v="0"/>
    <m/>
    <m/>
  </r>
  <r>
    <n v="76"/>
    <n v="83"/>
    <x v="0"/>
    <x v="1"/>
    <x v="7"/>
    <n v="22"/>
    <n v="23"/>
    <n v="159"/>
    <n v="9"/>
    <s v="KUR_159.9"/>
    <s v="Brown"/>
    <n v="45"/>
    <n v="43.2"/>
    <n v="1.0416666666666665"/>
    <n v="1944.0000000000002"/>
    <n v="19.440000000000001"/>
    <m/>
    <m/>
    <m/>
    <n v="159"/>
    <m/>
    <m/>
    <m/>
    <m/>
    <m/>
    <m/>
    <n v="0"/>
    <n v="0"/>
    <m/>
    <n v="0"/>
    <n v="0"/>
    <m/>
    <m/>
  </r>
  <r>
    <n v="77"/>
    <n v="68"/>
    <x v="0"/>
    <x v="1"/>
    <x v="7"/>
    <n v="22"/>
    <n v="23"/>
    <n v="162"/>
    <n v="1"/>
    <s v="KUR_162.1"/>
    <s v="Green"/>
    <n v="63.9"/>
    <n v="56"/>
    <n v="1.1410714285714285"/>
    <n v="3578.4"/>
    <n v="35.783999999999999"/>
    <n v="25.9"/>
    <n v="12.6"/>
    <n v="7.5"/>
    <n v="162"/>
    <n v="2"/>
    <n v="2"/>
    <n v="0"/>
    <s v="NA"/>
    <n v="0"/>
    <s v="NA"/>
    <n v="0"/>
    <n v="0"/>
    <m/>
    <n v="0"/>
    <n v="0"/>
    <s v="NA"/>
    <m/>
  </r>
  <r>
    <n v="78"/>
    <n v="69"/>
    <x v="0"/>
    <x v="1"/>
    <x v="7"/>
    <n v="22"/>
    <n v="23"/>
    <n v="162"/>
    <n v="2"/>
    <s v="KUR_162.2"/>
    <s v="Green"/>
    <n v="66.2"/>
    <n v="61.7"/>
    <n v="1.072933549432739"/>
    <n v="4084.5400000000004"/>
    <n v="40.845399999999998"/>
    <n v="25.3"/>
    <n v="11.1"/>
    <n v="5.9"/>
    <n v="162"/>
    <m/>
    <m/>
    <m/>
    <m/>
    <m/>
    <m/>
    <s v="NA"/>
    <s v="NA"/>
    <m/>
    <s v="NA"/>
    <s v="NA"/>
    <m/>
    <m/>
  </r>
  <r>
    <n v="79"/>
    <n v="52"/>
    <x v="0"/>
    <x v="1"/>
    <x v="6"/>
    <n v="15"/>
    <n v="16"/>
    <n v="163"/>
    <n v="1"/>
    <s v="KUR_163.1"/>
    <s v="Green"/>
    <n v="59.7"/>
    <n v="56.3"/>
    <n v="1.0603907637655419"/>
    <n v="3361.11"/>
    <n v="33.6111"/>
    <n v="28.5"/>
    <n v="14"/>
    <n v="6.7"/>
    <n v="163"/>
    <n v="1"/>
    <n v="1"/>
    <n v="0"/>
    <n v="0"/>
    <n v="0"/>
    <n v="0"/>
    <n v="0"/>
    <n v="0"/>
    <m/>
    <n v="0"/>
    <n v="0"/>
    <n v="0"/>
    <m/>
  </r>
  <r>
    <n v="80"/>
    <n v="60"/>
    <x v="0"/>
    <x v="1"/>
    <x v="6"/>
    <n v="15"/>
    <n v="16"/>
    <n v="165"/>
    <n v="1"/>
    <s v="KUR_165.1"/>
    <s v="Red"/>
    <n v="64.8"/>
    <n v="57.4"/>
    <n v="1.1289198606271778"/>
    <n v="3719.5199999999995"/>
    <n v="37.1952"/>
    <n v="28"/>
    <n v="9.8000000000000007"/>
    <n v="9.8000000000000007"/>
    <n v="165"/>
    <n v="1"/>
    <n v="1"/>
    <n v="0"/>
    <n v="0"/>
    <n v="0"/>
    <n v="0"/>
    <n v="0"/>
    <n v="0"/>
    <m/>
    <n v="0"/>
    <n v="0"/>
    <n v="0"/>
    <m/>
  </r>
  <r>
    <n v="81"/>
    <n v="54"/>
    <x v="0"/>
    <x v="1"/>
    <x v="6"/>
    <n v="15"/>
    <n v="16"/>
    <n v="169"/>
    <n v="1"/>
    <s v="KUR_169.1"/>
    <s v="Brown"/>
    <n v="66.2"/>
    <n v="54"/>
    <n v="1.2259259259259261"/>
    <n v="3574.8"/>
    <n v="35.748000000000005"/>
    <n v="29.3"/>
    <n v="11.5"/>
    <n v="9.9"/>
    <n v="169"/>
    <n v="3"/>
    <n v="1"/>
    <n v="2"/>
    <n v="0"/>
    <n v="0"/>
    <n v="0"/>
    <n v="0"/>
    <n v="0"/>
    <m/>
    <n v="0"/>
    <n v="0"/>
    <n v="0"/>
    <m/>
  </r>
  <r>
    <n v="82"/>
    <n v="2"/>
    <x v="0"/>
    <x v="1"/>
    <x v="9"/>
    <n v="0"/>
    <n v="1"/>
    <n v="170"/>
    <n v="1"/>
    <s v="KUR_170.1"/>
    <s v="Yellow"/>
    <n v="65.5"/>
    <n v="60"/>
    <n v="1.0916666666666666"/>
    <n v="3930"/>
    <n v="39.299999999999997"/>
    <n v="31.5"/>
    <n v="12.1"/>
    <n v="8.6"/>
    <n v="170"/>
    <n v="1"/>
    <n v="1"/>
    <n v="0"/>
    <s v="NA"/>
    <n v="0"/>
    <s v="NA"/>
    <s v="NA"/>
    <s v="NA"/>
    <m/>
    <s v="NA"/>
    <s v="NA"/>
    <s v="NA"/>
    <m/>
  </r>
  <r>
    <n v="83"/>
    <n v="57"/>
    <x v="0"/>
    <x v="1"/>
    <x v="6"/>
    <n v="15"/>
    <n v="16"/>
    <n v="172"/>
    <n v="1"/>
    <s v="KUR_172.1"/>
    <s v="Blue"/>
    <n v="92.7"/>
    <n v="71.3"/>
    <n v="1.3001402524544181"/>
    <n v="6609.51"/>
    <n v="66.095100000000002"/>
    <n v="32.6"/>
    <n v="16.100000000000001"/>
    <n v="7.9"/>
    <n v="172"/>
    <n v="1"/>
    <n v="1"/>
    <n v="0"/>
    <s v="NA"/>
    <n v="0"/>
    <s v="NA"/>
    <s v="NA"/>
    <s v="NA"/>
    <m/>
    <s v="NA"/>
    <s v="NA"/>
    <s v="NA"/>
    <m/>
  </r>
  <r>
    <n v="84"/>
    <n v="64"/>
    <x v="0"/>
    <x v="1"/>
    <x v="6"/>
    <n v="15"/>
    <n v="16"/>
    <n v="177"/>
    <n v="1"/>
    <s v="KUR_177.1"/>
    <s v="Red"/>
    <n v="73.099999999999994"/>
    <n v="62.1"/>
    <n v="1.1771336553945249"/>
    <n v="4539.5099999999993"/>
    <n v="45.395099999999999"/>
    <n v="27.4"/>
    <n v="14.3"/>
    <n v="8.3000000000000007"/>
    <n v="177"/>
    <n v="5"/>
    <n v="2"/>
    <n v="3"/>
    <n v="0"/>
    <n v="0"/>
    <n v="0"/>
    <n v="0"/>
    <n v="0"/>
    <m/>
    <n v="0"/>
    <n v="0"/>
    <n v="0"/>
    <m/>
  </r>
  <r>
    <n v="85"/>
    <n v="65"/>
    <x v="0"/>
    <x v="1"/>
    <x v="6"/>
    <n v="15"/>
    <n v="16"/>
    <n v="177"/>
    <n v="2"/>
    <s v="KUR_177.2"/>
    <s v="Red"/>
    <n v="71.5"/>
    <n v="62.8"/>
    <n v="1.1385350318471339"/>
    <n v="4490.2"/>
    <n v="44.902000000000001"/>
    <n v="29.5"/>
    <n v="11.6"/>
    <n v="10.4"/>
    <n v="177"/>
    <m/>
    <m/>
    <m/>
    <m/>
    <m/>
    <m/>
    <n v="0"/>
    <n v="0"/>
    <m/>
    <n v="0"/>
    <n v="0"/>
    <m/>
    <m/>
  </r>
  <r>
    <n v="86"/>
    <n v="19"/>
    <x v="0"/>
    <x v="1"/>
    <x v="5"/>
    <n v="9"/>
    <n v="10"/>
    <n v="179"/>
    <n v="1"/>
    <s v="KUR_179.1"/>
    <s v="Blue"/>
    <n v="61.1"/>
    <n v="53.6"/>
    <n v="1.1399253731343284"/>
    <n v="3274.96"/>
    <n v="32.749600000000001"/>
    <n v="24.4"/>
    <n v="11.6"/>
    <n v="9.1999999999999993"/>
    <n v="179"/>
    <n v="6"/>
    <n v="2"/>
    <n v="4"/>
    <n v="0"/>
    <n v="0"/>
    <n v="0"/>
    <n v="0"/>
    <n v="0"/>
    <m/>
    <n v="0"/>
    <n v="0"/>
    <n v="0"/>
    <m/>
  </r>
  <r>
    <n v="87"/>
    <n v="55"/>
    <x v="0"/>
    <x v="1"/>
    <x v="6"/>
    <n v="15"/>
    <n v="16"/>
    <n v="179"/>
    <n v="2"/>
    <s v="KUR_179.2"/>
    <s v="Blue"/>
    <n v="65.7"/>
    <n v="58.5"/>
    <n v="1.1230769230769231"/>
    <n v="3843.4500000000003"/>
    <n v="38.4345"/>
    <m/>
    <m/>
    <m/>
    <n v="179"/>
    <m/>
    <m/>
    <m/>
    <m/>
    <m/>
    <m/>
    <n v="0"/>
    <n v="0"/>
    <m/>
    <n v="0"/>
    <n v="0"/>
    <m/>
    <m/>
  </r>
  <r>
    <n v="88"/>
    <n v="1"/>
    <x v="0"/>
    <x v="1"/>
    <x v="9"/>
    <n v="0"/>
    <n v="1"/>
    <n v="183"/>
    <n v="1"/>
    <s v="KUR_183.1"/>
    <s v="Blue"/>
    <n v="63.1"/>
    <n v="58.1"/>
    <n v="1.0860585197934596"/>
    <n v="3666.11"/>
    <n v="36.661100000000005"/>
    <n v="26.9"/>
    <n v="11.8"/>
    <n v="7.6"/>
    <n v="183"/>
    <n v="4"/>
    <n v="2"/>
    <n v="2"/>
    <s v="NA"/>
    <n v="0"/>
    <s v="NA"/>
    <n v="0"/>
    <n v="0"/>
    <m/>
    <n v="0"/>
    <n v="0"/>
    <s v="NA"/>
    <m/>
  </r>
  <r>
    <n v="89"/>
    <n v="112"/>
    <x v="0"/>
    <x v="1"/>
    <x v="8"/>
    <n v="27"/>
    <n v="28"/>
    <n v="183"/>
    <n v="2"/>
    <s v="KUR_183.2"/>
    <s v="Blue"/>
    <n v="62.6"/>
    <n v="53.3"/>
    <n v="1.1744840525328331"/>
    <n v="3336.58"/>
    <n v="33.3658"/>
    <n v="28"/>
    <n v="11.3"/>
    <n v="8.9"/>
    <n v="183"/>
    <m/>
    <m/>
    <m/>
    <m/>
    <m/>
    <m/>
    <s v="NA"/>
    <s v="NA"/>
    <m/>
    <s v="NA"/>
    <s v="NA"/>
    <m/>
    <m/>
  </r>
  <r>
    <n v="90"/>
    <n v="3"/>
    <x v="0"/>
    <x v="1"/>
    <x v="9"/>
    <n v="0"/>
    <n v="1"/>
    <n v="184"/>
    <n v="1"/>
    <s v="KUR_184.1"/>
    <s v="Red"/>
    <n v="85.35"/>
    <n v="65.900000000000006"/>
    <n v="1.2951441578148708"/>
    <n v="5624.5650000000005"/>
    <n v="56.245650000000005"/>
    <n v="25.1"/>
    <n v="9.6"/>
    <n v="8.6"/>
    <n v="184"/>
    <n v="14"/>
    <n v="6"/>
    <n v="8"/>
    <n v="0"/>
    <n v="0"/>
    <n v="0"/>
    <n v="0"/>
    <n v="0"/>
    <m/>
    <n v="0"/>
    <n v="0"/>
    <n v="0"/>
    <m/>
  </r>
  <r>
    <n v="91"/>
    <n v="4"/>
    <x v="0"/>
    <x v="1"/>
    <x v="9"/>
    <n v="0"/>
    <n v="1"/>
    <n v="184"/>
    <n v="2"/>
    <s v="KUR_184.2"/>
    <s v="Red"/>
    <n v="57.7"/>
    <n v="67.8"/>
    <n v="0.85103244837758119"/>
    <n v="3912.06"/>
    <n v="39.120599999999996"/>
    <n v="23.9"/>
    <n v="10"/>
    <n v="3.5"/>
    <n v="184"/>
    <m/>
    <m/>
    <m/>
    <m/>
    <m/>
    <m/>
    <n v="0"/>
    <n v="0"/>
    <m/>
    <n v="0"/>
    <n v="0"/>
    <m/>
    <m/>
  </r>
  <r>
    <n v="92"/>
    <n v="61"/>
    <x v="0"/>
    <x v="1"/>
    <x v="6"/>
    <n v="15"/>
    <n v="16"/>
    <n v="184"/>
    <n v="3"/>
    <s v="KUR_184.3"/>
    <s v="Red"/>
    <n v="64.3"/>
    <n v="58.2"/>
    <n v="1.1048109965635737"/>
    <n v="3742.26"/>
    <n v="37.422600000000003"/>
    <n v="23.7"/>
    <n v="10.4"/>
    <n v="7.3"/>
    <n v="184"/>
    <m/>
    <m/>
    <m/>
    <m/>
    <m/>
    <m/>
    <n v="0"/>
    <n v="0"/>
    <m/>
    <n v="0"/>
    <n v="0"/>
    <m/>
    <m/>
  </r>
  <r>
    <n v="93"/>
    <n v="62"/>
    <x v="0"/>
    <x v="1"/>
    <x v="6"/>
    <n v="15"/>
    <n v="16"/>
    <n v="184"/>
    <n v="4"/>
    <s v="KUR_184.4"/>
    <s v="Red"/>
    <n v="56.6"/>
    <n v="57.6"/>
    <n v="0.98263888888888884"/>
    <n v="3260.1600000000003"/>
    <n v="32.601599999999998"/>
    <m/>
    <m/>
    <m/>
    <n v="184"/>
    <m/>
    <m/>
    <m/>
    <m/>
    <m/>
    <m/>
    <n v="0"/>
    <n v="0"/>
    <m/>
    <n v="0"/>
    <n v="0"/>
    <m/>
    <m/>
  </r>
  <r>
    <n v="94"/>
    <n v="63"/>
    <x v="0"/>
    <x v="1"/>
    <x v="6"/>
    <n v="15"/>
    <n v="16"/>
    <n v="184"/>
    <n v="5"/>
    <s v="KUR_184.5"/>
    <s v="Red"/>
    <n v="66.099999999999994"/>
    <n v="58.2"/>
    <n v="1.13573883161512"/>
    <n v="3847.02"/>
    <n v="38.470199999999998"/>
    <m/>
    <m/>
    <m/>
    <n v="184"/>
    <m/>
    <m/>
    <m/>
    <m/>
    <m/>
    <m/>
    <n v="0"/>
    <n v="0"/>
    <m/>
    <n v="0"/>
    <n v="0"/>
    <m/>
    <m/>
  </r>
  <r>
    <n v="95"/>
    <n v="101"/>
    <x v="0"/>
    <x v="1"/>
    <x v="7"/>
    <n v="22"/>
    <n v="23"/>
    <n v="184"/>
    <n v="6"/>
    <s v="KUR_184.6"/>
    <s v="Red"/>
    <n v="52.2"/>
    <n v="49.9"/>
    <n v="1.0460921843687376"/>
    <n v="2604.7800000000002"/>
    <n v="26.047800000000006"/>
    <n v="23.1"/>
    <n v="10"/>
    <n v="6"/>
    <n v="184"/>
    <m/>
    <m/>
    <m/>
    <m/>
    <m/>
    <m/>
    <n v="0"/>
    <n v="0"/>
    <m/>
    <n v="0"/>
    <n v="0"/>
    <m/>
    <m/>
  </r>
  <r>
    <n v="96"/>
    <n v="5"/>
    <x v="0"/>
    <x v="1"/>
    <x v="9"/>
    <n v="0"/>
    <n v="1"/>
    <n v="185"/>
    <n v="1"/>
    <s v="KUR_185.1"/>
    <s v="Red"/>
    <n v="59.2"/>
    <n v="54.5"/>
    <n v="1.0862385321100918"/>
    <n v="3226.4"/>
    <n v="32.264000000000003"/>
    <n v="25.1"/>
    <n v="15.7"/>
    <n v="8.9"/>
    <n v="185"/>
    <n v="2"/>
    <n v="1"/>
    <n v="1"/>
    <n v="0"/>
    <n v="1"/>
    <n v="1"/>
    <n v="0"/>
    <n v="0"/>
    <m/>
    <n v="0"/>
    <n v="0"/>
    <n v="0.5"/>
    <m/>
  </r>
  <r>
    <n v="97"/>
    <n v="6"/>
    <x v="0"/>
    <x v="1"/>
    <x v="5"/>
    <n v="9"/>
    <n v="10"/>
    <n v="186"/>
    <n v="1"/>
    <s v="KUR_186.1"/>
    <s v="Yellow"/>
    <n v="72.400000000000006"/>
    <n v="72.8"/>
    <n v="0.99450549450549464"/>
    <n v="5270.72"/>
    <n v="52.7072"/>
    <n v="28.4"/>
    <n v="15.2"/>
    <n v="9.9"/>
    <n v="186"/>
    <n v="6"/>
    <n v="1"/>
    <n v="5"/>
    <n v="0"/>
    <n v="0"/>
    <n v="0"/>
    <n v="0"/>
    <n v="0"/>
    <m/>
    <n v="0"/>
    <n v="0"/>
    <n v="0"/>
    <m/>
  </r>
  <r>
    <n v="98"/>
    <n v="8"/>
    <x v="0"/>
    <x v="1"/>
    <x v="5"/>
    <n v="9"/>
    <n v="10"/>
    <n v="187"/>
    <n v="1"/>
    <s v="KUR_187.1"/>
    <s v="Yellow"/>
    <n v="73.7"/>
    <n v="69"/>
    <n v="1.0681159420289856"/>
    <n v="5085.3"/>
    <n v="50.853000000000002"/>
    <n v="26.4"/>
    <n v="13.3"/>
    <n v="8.8000000000000007"/>
    <n v="187"/>
    <n v="8"/>
    <n v="4"/>
    <n v="4"/>
    <n v="0"/>
    <n v="0"/>
    <n v="0"/>
    <n v="0"/>
    <n v="0"/>
    <m/>
    <n v="0"/>
    <n v="0"/>
    <n v="0"/>
    <m/>
  </r>
  <r>
    <n v="99"/>
    <n v="9"/>
    <x v="0"/>
    <x v="1"/>
    <x v="5"/>
    <n v="9"/>
    <n v="10"/>
    <n v="187"/>
    <n v="2"/>
    <s v="KUR_187.2"/>
    <s v="Yellow"/>
    <n v="69"/>
    <n v="57.5"/>
    <n v="1.2"/>
    <n v="3967.5"/>
    <n v="39.675000000000004"/>
    <m/>
    <m/>
    <m/>
    <n v="187"/>
    <m/>
    <m/>
    <m/>
    <m/>
    <m/>
    <m/>
    <n v="0"/>
    <n v="0"/>
    <m/>
    <n v="0"/>
    <n v="0"/>
    <m/>
    <m/>
  </r>
  <r>
    <n v="100"/>
    <n v="10"/>
    <x v="0"/>
    <x v="1"/>
    <x v="5"/>
    <n v="9"/>
    <n v="10"/>
    <n v="187"/>
    <n v="3"/>
    <s v="KUR_187.3"/>
    <s v="Yellow"/>
    <n v="66.7"/>
    <n v="67.599999999999994"/>
    <n v="0.98668639053254448"/>
    <n v="4508.92"/>
    <n v="45.089199999999998"/>
    <m/>
    <m/>
    <m/>
    <n v="187"/>
    <m/>
    <m/>
    <m/>
    <m/>
    <m/>
    <m/>
    <n v="0"/>
    <n v="0"/>
    <m/>
    <n v="0"/>
    <n v="0"/>
    <m/>
    <m/>
  </r>
  <r>
    <n v="101"/>
    <n v="43"/>
    <x v="0"/>
    <x v="1"/>
    <x v="6"/>
    <n v="15"/>
    <n v="16"/>
    <n v="187"/>
    <n v="4"/>
    <s v="KUR_187.4"/>
    <s v="Yellow"/>
    <n v="70.5"/>
    <n v="53.7"/>
    <n v="1.3128491620111731"/>
    <n v="3785.8500000000004"/>
    <n v="37.858499999999999"/>
    <n v="30"/>
    <n v="10"/>
    <n v="9.1"/>
    <n v="187"/>
    <m/>
    <m/>
    <m/>
    <m/>
    <m/>
    <m/>
    <n v="0"/>
    <n v="0"/>
    <m/>
    <n v="0"/>
    <n v="0"/>
    <m/>
    <m/>
  </r>
  <r>
    <n v="102"/>
    <n v="11"/>
    <x v="0"/>
    <x v="1"/>
    <x v="5"/>
    <n v="9"/>
    <n v="10"/>
    <n v="188"/>
    <n v="1"/>
    <s v="KUR_188.1"/>
    <s v="Yellow"/>
    <n v="57.8"/>
    <n v="52"/>
    <n v="1.1115384615384616"/>
    <n v="3005.6"/>
    <n v="30.055999999999997"/>
    <n v="23.6"/>
    <n v="14.2"/>
    <n v="5.7"/>
    <n v="188"/>
    <n v="9"/>
    <n v="2"/>
    <n v="7"/>
    <n v="1"/>
    <n v="0"/>
    <n v="1"/>
    <n v="1"/>
    <n v="27"/>
    <m/>
    <n v="532"/>
    <n v="19.703703703703702"/>
    <n v="0.1111111111111111"/>
    <m/>
  </r>
  <r>
    <n v="103"/>
    <n v="50"/>
    <x v="0"/>
    <x v="1"/>
    <x v="6"/>
    <n v="15"/>
    <n v="16"/>
    <n v="188"/>
    <n v="2"/>
    <s v="KUR_188.2"/>
    <s v="Yellow"/>
    <n v="67.8"/>
    <n v="68"/>
    <n v="0.99705882352941178"/>
    <n v="4610.3999999999996"/>
    <n v="46.103999999999992"/>
    <n v="29.6"/>
    <n v="14.5"/>
    <n v="6.5"/>
    <n v="188"/>
    <m/>
    <m/>
    <m/>
    <m/>
    <m/>
    <m/>
    <n v="0"/>
    <n v="0"/>
    <m/>
    <n v="0"/>
    <n v="0"/>
    <m/>
    <m/>
  </r>
  <r>
    <n v="104"/>
    <n v="12"/>
    <x v="0"/>
    <x v="1"/>
    <x v="5"/>
    <n v="9"/>
    <n v="10"/>
    <n v="189"/>
    <n v="1"/>
    <s v="KUR_189.1"/>
    <s v="Blue"/>
    <n v="65.8"/>
    <n v="59.3"/>
    <n v="1.1096121416526139"/>
    <n v="3901.9399999999996"/>
    <n v="39.019399999999997"/>
    <n v="23"/>
    <n v="10.1"/>
    <n v="6.9"/>
    <n v="189"/>
    <n v="5"/>
    <n v="5"/>
    <n v="0"/>
    <n v="2"/>
    <n v="0"/>
    <n v="2"/>
    <n v="0"/>
    <n v="0"/>
    <m/>
    <n v="0"/>
    <n v="0"/>
    <n v="0.4"/>
    <m/>
  </r>
  <r>
    <n v="105"/>
    <n v="13"/>
    <x v="0"/>
    <x v="1"/>
    <x v="5"/>
    <n v="9"/>
    <n v="10"/>
    <n v="189"/>
    <n v="2"/>
    <s v="KUR_189.2"/>
    <s v="Blue"/>
    <n v="62"/>
    <n v="51.6"/>
    <n v="1.2015503875968991"/>
    <n v="3199.2000000000003"/>
    <n v="31.992000000000001"/>
    <n v="22.4"/>
    <n v="11.2"/>
    <n v="6.3"/>
    <n v="189"/>
    <m/>
    <m/>
    <m/>
    <m/>
    <m/>
    <m/>
    <n v="1"/>
    <n v="6"/>
    <m/>
    <n v="147.4"/>
    <n v="24.566666666666666"/>
    <m/>
    <m/>
  </r>
  <r>
    <n v="106"/>
    <n v="14"/>
    <x v="0"/>
    <x v="1"/>
    <x v="5"/>
    <n v="9"/>
    <n v="10"/>
    <n v="189"/>
    <n v="3"/>
    <s v="KUR_189.3"/>
    <s v="Blue"/>
    <n v="61.2"/>
    <n v="52.8"/>
    <n v="1.1590909090909092"/>
    <n v="3231.36"/>
    <n v="32.313599999999994"/>
    <n v="23.6"/>
    <n v="11.3"/>
    <n v="8"/>
    <n v="189"/>
    <m/>
    <m/>
    <m/>
    <m/>
    <m/>
    <m/>
    <n v="1"/>
    <n v="7"/>
    <m/>
    <n v="205.3"/>
    <n v="29.328571428571429"/>
    <m/>
    <m/>
  </r>
  <r>
    <n v="107"/>
    <n v="33"/>
    <x v="0"/>
    <x v="1"/>
    <x v="6"/>
    <n v="15"/>
    <n v="16"/>
    <n v="189"/>
    <n v="4"/>
    <s v="KUR_189.4"/>
    <s v="Blue"/>
    <n v="54.1"/>
    <n v="51"/>
    <n v="1.0607843137254902"/>
    <n v="2759.1"/>
    <n v="27.590999999999998"/>
    <n v="23.6"/>
    <n v="14"/>
    <n v="7.2"/>
    <n v="189"/>
    <m/>
    <m/>
    <m/>
    <m/>
    <m/>
    <m/>
    <n v="0"/>
    <n v="0"/>
    <m/>
    <n v="0"/>
    <n v="0"/>
    <m/>
    <m/>
  </r>
  <r>
    <n v="108"/>
    <n v="34"/>
    <x v="0"/>
    <x v="1"/>
    <x v="6"/>
    <n v="15"/>
    <n v="16"/>
    <n v="189"/>
    <n v="5"/>
    <s v="KUR_189.5"/>
    <s v="Blue"/>
    <n v="57.5"/>
    <n v="47.5"/>
    <n v="1.2105263157894737"/>
    <n v="2731.25"/>
    <n v="27.3125"/>
    <m/>
    <m/>
    <m/>
    <n v="189"/>
    <m/>
    <m/>
    <m/>
    <m/>
    <m/>
    <m/>
    <n v="0"/>
    <n v="0"/>
    <m/>
    <n v="0"/>
    <n v="0"/>
    <m/>
    <m/>
  </r>
  <r>
    <n v="109"/>
    <n v="17"/>
    <x v="0"/>
    <x v="1"/>
    <x v="5"/>
    <n v="9"/>
    <n v="10"/>
    <n v="190"/>
    <n v="1"/>
    <s v="KUR_190.1"/>
    <s v="Blue"/>
    <n v="67.5"/>
    <n v="55.3"/>
    <n v="1.2206148282097651"/>
    <n v="3732.75"/>
    <n v="37.327499999999993"/>
    <n v="27.2"/>
    <n v="9.8000000000000007"/>
    <n v="7.7"/>
    <n v="190"/>
    <n v="4"/>
    <n v="3"/>
    <n v="1"/>
    <n v="1"/>
    <n v="0"/>
    <n v="1"/>
    <n v="0"/>
    <n v="0"/>
    <m/>
    <n v="0"/>
    <n v="0"/>
    <n v="0.25"/>
    <m/>
  </r>
  <r>
    <n v="110"/>
    <n v="18"/>
    <x v="0"/>
    <x v="1"/>
    <x v="5"/>
    <n v="9"/>
    <n v="10"/>
    <n v="190"/>
    <n v="2"/>
    <s v="KUR_190.2"/>
    <s v="Blue"/>
    <n v="62"/>
    <n v="50.6"/>
    <n v="1.2252964426877471"/>
    <n v="3137.2000000000003"/>
    <n v="31.372000000000003"/>
    <m/>
    <m/>
    <m/>
    <n v="190"/>
    <m/>
    <m/>
    <m/>
    <m/>
    <m/>
    <m/>
    <n v="1"/>
    <n v="34"/>
    <m/>
    <n v="866.7"/>
    <n v="25.491176470588236"/>
    <m/>
    <m/>
  </r>
  <r>
    <n v="111"/>
    <n v="56"/>
    <x v="0"/>
    <x v="1"/>
    <x v="6"/>
    <n v="15"/>
    <n v="16"/>
    <n v="190"/>
    <n v="3"/>
    <s v="KUR_190.3"/>
    <s v="Blue"/>
    <n v="62.6"/>
    <n v="55.3"/>
    <n v="1.1320072332730562"/>
    <n v="3461.7799999999997"/>
    <n v="34.617799999999995"/>
    <n v="27.2"/>
    <n v="9.3000000000000007"/>
    <n v="7.6"/>
    <n v="190"/>
    <m/>
    <m/>
    <m/>
    <m/>
    <m/>
    <m/>
    <n v="0"/>
    <n v="0"/>
    <m/>
    <n v="0"/>
    <n v="0"/>
    <m/>
    <m/>
  </r>
  <r>
    <n v="112"/>
    <n v="20"/>
    <x v="0"/>
    <x v="1"/>
    <x v="5"/>
    <n v="9"/>
    <n v="10"/>
    <n v="191"/>
    <n v="1"/>
    <s v="KUR_191.1"/>
    <s v="Red"/>
    <n v="55.9"/>
    <n v="59.3"/>
    <n v="0.94266441821247893"/>
    <n v="3314.87"/>
    <n v="33.148699999999998"/>
    <n v="25.6"/>
    <n v="10.199999999999999"/>
    <n v="6.9"/>
    <n v="191"/>
    <n v="6"/>
    <n v="5"/>
    <n v="1"/>
    <n v="1"/>
    <n v="0"/>
    <n v="1"/>
    <n v="0"/>
    <n v="0"/>
    <m/>
    <n v="0"/>
    <n v="0"/>
    <n v="0.16666666666666666"/>
    <m/>
  </r>
  <r>
    <n v="113"/>
    <n v="21"/>
    <x v="0"/>
    <x v="1"/>
    <x v="5"/>
    <n v="9"/>
    <n v="10"/>
    <n v="191"/>
    <n v="2"/>
    <s v="KUR_191.2"/>
    <s v="Red"/>
    <n v="56.8"/>
    <n v="62.3"/>
    <n v="0.9117174959871589"/>
    <n v="3538.64"/>
    <n v="35.386399999999995"/>
    <n v="26.4"/>
    <n v="8.8000000000000007"/>
    <n v="7"/>
    <n v="191"/>
    <m/>
    <m/>
    <m/>
    <m/>
    <m/>
    <m/>
    <n v="0"/>
    <n v="0"/>
    <m/>
    <n v="0"/>
    <n v="0"/>
    <m/>
    <m/>
  </r>
  <r>
    <n v="114"/>
    <n v="22"/>
    <x v="0"/>
    <x v="1"/>
    <x v="5"/>
    <n v="9"/>
    <n v="10"/>
    <n v="191"/>
    <n v="3"/>
    <s v="KUR_191.3"/>
    <s v="Red"/>
    <n v="69.099999999999994"/>
    <n v="56.7"/>
    <n v="1.2186948853615518"/>
    <n v="3917.97"/>
    <n v="39.179699999999997"/>
    <n v="29.9"/>
    <n v="9.3000000000000007"/>
    <n v="8.9"/>
    <n v="191"/>
    <m/>
    <m/>
    <m/>
    <m/>
    <m/>
    <m/>
    <n v="0"/>
    <n v="0"/>
    <m/>
    <n v="0"/>
    <n v="0"/>
    <m/>
    <m/>
  </r>
  <r>
    <n v="115"/>
    <n v="23"/>
    <x v="0"/>
    <x v="1"/>
    <x v="5"/>
    <n v="9"/>
    <n v="10"/>
    <n v="191"/>
    <n v="4"/>
    <s v="KUR_191.4"/>
    <s v="Red"/>
    <n v="60.9"/>
    <n v="58.2"/>
    <n v="1.0463917525773194"/>
    <n v="3544.38"/>
    <n v="35.443800000000003"/>
    <m/>
    <m/>
    <m/>
    <n v="191"/>
    <m/>
    <m/>
    <m/>
    <m/>
    <m/>
    <m/>
    <n v="0"/>
    <n v="0"/>
    <m/>
    <n v="0"/>
    <n v="0"/>
    <m/>
    <m/>
  </r>
  <r>
    <n v="116"/>
    <n v="24"/>
    <x v="0"/>
    <x v="1"/>
    <x v="5"/>
    <n v="9"/>
    <n v="10"/>
    <n v="191"/>
    <n v="5"/>
    <s v="KUR_191.5"/>
    <s v="Red"/>
    <n v="60.5"/>
    <n v="54.6"/>
    <n v="1.1080586080586081"/>
    <n v="3303.3"/>
    <n v="33.033000000000001"/>
    <m/>
    <m/>
    <m/>
    <n v="191"/>
    <m/>
    <m/>
    <m/>
    <m/>
    <m/>
    <m/>
    <n v="1"/>
    <n v="11"/>
    <m/>
    <n v="318.2"/>
    <n v="28.927272727272726"/>
    <m/>
    <m/>
  </r>
  <r>
    <n v="117"/>
    <n v="26"/>
    <x v="0"/>
    <x v="1"/>
    <x v="5"/>
    <n v="9"/>
    <n v="10"/>
    <n v="192"/>
    <n v="1"/>
    <s v="KUR_192.1"/>
    <s v="Red"/>
    <n v="78.900000000000006"/>
    <n v="63.2"/>
    <n v="1.2484177215189873"/>
    <n v="4986.4800000000005"/>
    <n v="49.864800000000002"/>
    <n v="28.7"/>
    <n v="12.1"/>
    <n v="9.6"/>
    <n v="192"/>
    <n v="3"/>
    <n v="2"/>
    <n v="1"/>
    <n v="2"/>
    <n v="0"/>
    <n v="2"/>
    <n v="1"/>
    <n v="37"/>
    <m/>
    <n v="1446.6"/>
    <n v="39.097297297297295"/>
    <n v="0.66666666666666663"/>
    <m/>
  </r>
  <r>
    <n v="118"/>
    <n v="98"/>
    <x v="0"/>
    <x v="1"/>
    <x v="7"/>
    <n v="22"/>
    <n v="23"/>
    <n v="192"/>
    <n v="2"/>
    <s v="KUR_192.2"/>
    <s v="Red"/>
    <n v="72.099999999999994"/>
    <n v="62"/>
    <n v="1.1629032258064516"/>
    <n v="4470.2"/>
    <n v="44.701999999999998"/>
    <n v="28.6"/>
    <n v="12.2"/>
    <n v="8"/>
    <n v="192"/>
    <m/>
    <m/>
    <m/>
    <m/>
    <m/>
    <m/>
    <n v="1"/>
    <n v="10"/>
    <m/>
    <n v="483.8"/>
    <n v="48.38"/>
    <m/>
    <m/>
  </r>
  <r>
    <n v="119"/>
    <n v="29"/>
    <x v="0"/>
    <x v="1"/>
    <x v="6"/>
    <n v="15"/>
    <n v="16"/>
    <n v="193"/>
    <n v="1"/>
    <s v="KUR_193.1"/>
    <s v="Blue"/>
    <n v="54.3"/>
    <n v="68.7"/>
    <n v="0.79039301310043664"/>
    <n v="3730.41"/>
    <n v="37.304099999999998"/>
    <n v="29.7"/>
    <n v="14.6"/>
    <n v="6.3"/>
    <n v="193"/>
    <n v="8"/>
    <n v="4"/>
    <n v="4"/>
    <s v="NA"/>
    <n v="0"/>
    <s v="NA"/>
    <s v="NA"/>
    <s v="NA"/>
    <m/>
    <s v="NA"/>
    <s v="NA"/>
    <s v="NA"/>
    <m/>
  </r>
  <r>
    <n v="120"/>
    <n v="30"/>
    <x v="0"/>
    <x v="1"/>
    <x v="6"/>
    <n v="15"/>
    <n v="16"/>
    <n v="193"/>
    <n v="2"/>
    <s v="KUR_193.2"/>
    <s v="Blue"/>
    <n v="60.3"/>
    <n v="58.5"/>
    <n v="1.0307692307692307"/>
    <n v="3527.5499999999997"/>
    <n v="35.275499999999994"/>
    <m/>
    <m/>
    <m/>
    <n v="193"/>
    <m/>
    <m/>
    <m/>
    <m/>
    <m/>
    <m/>
    <s v="NA"/>
    <s v="NA"/>
    <m/>
    <s v="NA"/>
    <s v="NA"/>
    <m/>
    <m/>
  </r>
  <r>
    <n v="121"/>
    <n v="31"/>
    <x v="0"/>
    <x v="1"/>
    <x v="6"/>
    <n v="15"/>
    <n v="16"/>
    <n v="193"/>
    <n v="3"/>
    <s v="KUR_193.3"/>
    <s v="Blue"/>
    <n v="65.099999999999994"/>
    <n v="54.7"/>
    <n v="1.1901279707495427"/>
    <n v="3560.97"/>
    <n v="35.609700000000004"/>
    <m/>
    <m/>
    <m/>
    <n v="193"/>
    <m/>
    <m/>
    <m/>
    <m/>
    <m/>
    <m/>
    <n v="0"/>
    <n v="0"/>
    <m/>
    <n v="0"/>
    <n v="0"/>
    <m/>
    <m/>
  </r>
  <r>
    <n v="122"/>
    <n v="32"/>
    <x v="0"/>
    <x v="1"/>
    <x v="6"/>
    <n v="15"/>
    <n v="16"/>
    <n v="193"/>
    <n v="4"/>
    <s v="KUR_193.4"/>
    <s v="Blue"/>
    <n v="80"/>
    <n v="75.5"/>
    <n v="1.0596026490066226"/>
    <n v="6040"/>
    <n v="60.4"/>
    <n v="29"/>
    <n v="15.7"/>
    <n v="7.4"/>
    <n v="193"/>
    <m/>
    <m/>
    <m/>
    <m/>
    <m/>
    <m/>
    <s v="NA"/>
    <s v="NA"/>
    <m/>
    <s v="NA"/>
    <s v="NA"/>
    <m/>
    <m/>
  </r>
  <r>
    <n v="123"/>
    <n v="35"/>
    <x v="0"/>
    <x v="1"/>
    <x v="6"/>
    <n v="15"/>
    <n v="16"/>
    <n v="194"/>
    <n v="1"/>
    <s v="KUR_194.1"/>
    <s v="Blue"/>
    <n v="72.599999999999994"/>
    <n v="64.900000000000006"/>
    <n v="1.1186440677966101"/>
    <n v="4711.74"/>
    <n v="47.117400000000004"/>
    <n v="25.7"/>
    <n v="13"/>
    <n v="7"/>
    <n v="194"/>
    <n v="4"/>
    <n v="3"/>
    <n v="1"/>
    <n v="0"/>
    <n v="0"/>
    <n v="0"/>
    <n v="0"/>
    <n v="0"/>
    <m/>
    <n v="0"/>
    <n v="0"/>
    <n v="0"/>
    <m/>
  </r>
  <r>
    <n v="124"/>
    <n v="36"/>
    <x v="0"/>
    <x v="1"/>
    <x v="6"/>
    <n v="15"/>
    <n v="16"/>
    <n v="194"/>
    <n v="2"/>
    <s v="KUR_194.2"/>
    <s v="Blue"/>
    <n v="75"/>
    <n v="69.5"/>
    <n v="1.079136690647482"/>
    <n v="5212.5"/>
    <n v="52.125"/>
    <n v="28.1"/>
    <n v="12.9"/>
    <n v="7.1"/>
    <n v="194"/>
    <m/>
    <m/>
    <m/>
    <m/>
    <m/>
    <m/>
    <n v="0"/>
    <n v="0"/>
    <m/>
    <n v="0"/>
    <n v="0"/>
    <m/>
    <m/>
  </r>
  <r>
    <n v="125"/>
    <n v="89"/>
    <x v="0"/>
    <x v="1"/>
    <x v="7"/>
    <n v="22"/>
    <n v="23"/>
    <n v="194"/>
    <n v="3"/>
    <s v="KUR_194.3"/>
    <s v="Blue"/>
    <n v="70.3"/>
    <n v="58.7"/>
    <n v="1.1976149914821124"/>
    <n v="4126.6099999999997"/>
    <n v="41.266099999999994"/>
    <n v="24.9"/>
    <n v="13.1"/>
    <n v="7.4"/>
    <n v="194"/>
    <m/>
    <m/>
    <m/>
    <m/>
    <m/>
    <m/>
    <n v="0"/>
    <n v="0"/>
    <m/>
    <n v="0"/>
    <n v="0"/>
    <m/>
    <m/>
  </r>
  <r>
    <n v="126"/>
    <n v="37"/>
    <x v="0"/>
    <x v="1"/>
    <x v="6"/>
    <n v="15"/>
    <n v="16"/>
    <n v="195"/>
    <n v="1"/>
    <s v="KUR_195.1"/>
    <s v="Blue"/>
    <n v="62.1"/>
    <n v="51.1"/>
    <n v="1.2152641878669277"/>
    <n v="3173.31"/>
    <n v="31.7331"/>
    <n v="28.3"/>
    <n v="10.8"/>
    <n v="9"/>
    <n v="195"/>
    <n v="9"/>
    <n v="6"/>
    <n v="3"/>
    <n v="1"/>
    <s v="NA"/>
    <s v="NA"/>
    <n v="0"/>
    <n v="0"/>
    <m/>
    <n v="0"/>
    <n v="0"/>
    <s v="NA"/>
    <m/>
  </r>
  <r>
    <n v="127"/>
    <n v="38"/>
    <x v="0"/>
    <x v="1"/>
    <x v="6"/>
    <n v="15"/>
    <n v="16"/>
    <n v="195"/>
    <n v="2"/>
    <s v="KUR_195.2"/>
    <s v="Blue"/>
    <n v="61.7"/>
    <n v="55.2"/>
    <n v="1.1177536231884058"/>
    <n v="3405.84"/>
    <n v="34.058400000000006"/>
    <n v="28.9"/>
    <n v="10.1"/>
    <n v="8.4"/>
    <n v="195"/>
    <m/>
    <m/>
    <m/>
    <m/>
    <m/>
    <m/>
    <n v="1"/>
    <n v="14"/>
    <m/>
    <n v="644.4"/>
    <n v="46.028571428571425"/>
    <m/>
    <m/>
  </r>
  <r>
    <n v="128"/>
    <n v="90"/>
    <x v="0"/>
    <x v="1"/>
    <x v="7"/>
    <n v="22"/>
    <n v="23"/>
    <n v="195"/>
    <n v="3"/>
    <s v="KUR_195.3"/>
    <s v="Blue"/>
    <n v="54"/>
    <n v="48.9"/>
    <n v="1.1042944785276074"/>
    <n v="2640.6"/>
    <n v="26.405999999999999"/>
    <n v="22.6"/>
    <n v="11.4"/>
    <n v="8.9"/>
    <n v="195"/>
    <m/>
    <m/>
    <m/>
    <m/>
    <m/>
    <m/>
    <s v="NA"/>
    <s v="NA"/>
    <m/>
    <s v="NA"/>
    <s v="NA"/>
    <m/>
    <m/>
  </r>
  <r>
    <n v="129"/>
    <n v="91"/>
    <x v="0"/>
    <x v="1"/>
    <x v="7"/>
    <n v="22"/>
    <n v="23"/>
    <n v="195"/>
    <n v="4"/>
    <s v="KUR_195.4"/>
    <s v="Blue"/>
    <n v="60.4"/>
    <n v="51.2"/>
    <n v="1.1796875"/>
    <n v="3092.48"/>
    <n v="30.924800000000001"/>
    <n v="26.1"/>
    <n v="10.199999999999999"/>
    <n v="8.5"/>
    <n v="195"/>
    <m/>
    <m/>
    <m/>
    <m/>
    <m/>
    <m/>
    <n v="0"/>
    <n v="0"/>
    <m/>
    <n v="0"/>
    <n v="0"/>
    <m/>
    <m/>
  </r>
  <r>
    <n v="130"/>
    <n v="92"/>
    <x v="0"/>
    <x v="1"/>
    <x v="7"/>
    <n v="22"/>
    <n v="23"/>
    <n v="195"/>
    <n v="5"/>
    <s v="KUR_195.5"/>
    <s v="Blue"/>
    <n v="61.3"/>
    <n v="56.3"/>
    <n v="1.088809946714032"/>
    <n v="3451.1899999999996"/>
    <n v="34.511899999999997"/>
    <n v="25.6"/>
    <n v="10.4"/>
    <n v="8"/>
    <n v="195"/>
    <m/>
    <m/>
    <m/>
    <m/>
    <m/>
    <m/>
    <n v="0"/>
    <n v="0"/>
    <m/>
    <n v="0"/>
    <n v="0"/>
    <m/>
    <m/>
  </r>
  <r>
    <n v="131"/>
    <n v="111"/>
    <x v="0"/>
    <x v="1"/>
    <x v="8"/>
    <n v="27"/>
    <n v="28"/>
    <n v="195"/>
    <n v="6"/>
    <s v="KUR_195.6"/>
    <s v="Blue"/>
    <n v="51.2"/>
    <n v="43.5"/>
    <n v="1.1770114942528735"/>
    <n v="2227.2000000000003"/>
    <n v="22.271999999999998"/>
    <n v="22.3"/>
    <n v="9.6999999999999993"/>
    <n v="8.3000000000000007"/>
    <n v="195"/>
    <m/>
    <m/>
    <m/>
    <m/>
    <m/>
    <m/>
    <n v="0"/>
    <n v="0"/>
    <m/>
    <n v="0"/>
    <n v="0"/>
    <m/>
    <m/>
  </r>
  <r>
    <n v="132"/>
    <n v="39"/>
    <x v="0"/>
    <x v="1"/>
    <x v="6"/>
    <n v="15"/>
    <n v="16"/>
    <n v="196"/>
    <n v="1"/>
    <s v="KUR_196.1"/>
    <s v="Blue"/>
    <n v="64.400000000000006"/>
    <n v="54.9"/>
    <n v="1.1730418943533698"/>
    <n v="3535.5600000000004"/>
    <n v="35.355600000000003"/>
    <n v="25.6"/>
    <n v="15.8"/>
    <n v="6.4"/>
    <n v="196"/>
    <n v="7"/>
    <n v="3"/>
    <n v="4"/>
    <n v="0"/>
    <n v="0"/>
    <n v="0"/>
    <n v="0"/>
    <n v="0"/>
    <m/>
    <n v="0"/>
    <n v="0"/>
    <n v="0"/>
    <m/>
  </r>
  <r>
    <n v="133"/>
    <n v="40"/>
    <x v="0"/>
    <x v="1"/>
    <x v="6"/>
    <n v="15"/>
    <n v="16"/>
    <n v="196"/>
    <n v="2"/>
    <s v="KUR_196.2"/>
    <s v="Blue"/>
    <n v="59.4"/>
    <n v="53.5"/>
    <n v="1.1102803738317757"/>
    <n v="3177.9"/>
    <n v="31.778999999999996"/>
    <n v="24.1"/>
    <n v="4.9000000000000004"/>
    <n v="7.5"/>
    <n v="196"/>
    <m/>
    <m/>
    <m/>
    <m/>
    <m/>
    <m/>
    <n v="0"/>
    <n v="0"/>
    <m/>
    <n v="0"/>
    <n v="0"/>
    <m/>
    <m/>
  </r>
  <r>
    <n v="134"/>
    <n v="41"/>
    <x v="0"/>
    <x v="1"/>
    <x v="6"/>
    <n v="15"/>
    <n v="16"/>
    <n v="196"/>
    <n v="3"/>
    <s v="KUR_196.3"/>
    <s v="Blue"/>
    <n v="51.6"/>
    <n v="49.4"/>
    <n v="1.0445344129554657"/>
    <n v="2549.04"/>
    <n v="25.490399999999998"/>
    <m/>
    <m/>
    <m/>
    <n v="196"/>
    <m/>
    <m/>
    <m/>
    <m/>
    <m/>
    <m/>
    <n v="0"/>
    <n v="0"/>
    <m/>
    <n v="0"/>
    <n v="0"/>
    <m/>
    <m/>
  </r>
  <r>
    <n v="135"/>
    <n v="47"/>
    <x v="0"/>
    <x v="1"/>
    <x v="6"/>
    <n v="15"/>
    <n v="16"/>
    <n v="197"/>
    <n v="1"/>
    <s v="KUR_197.1"/>
    <s v="Yellow"/>
    <n v="64.599999999999994"/>
    <n v="57.2"/>
    <n v="1.1293706293706292"/>
    <n v="3695.12"/>
    <n v="36.9512"/>
    <n v="27.5"/>
    <n v="13.3"/>
    <n v="9.6"/>
    <n v="197"/>
    <n v="7"/>
    <n v="4"/>
    <n v="3"/>
    <n v="0"/>
    <n v="0"/>
    <n v="0"/>
    <n v="0"/>
    <n v="0"/>
    <m/>
    <n v="0"/>
    <n v="0"/>
    <n v="0"/>
    <m/>
  </r>
  <r>
    <n v="136"/>
    <n v="48"/>
    <x v="0"/>
    <x v="1"/>
    <x v="6"/>
    <n v="15"/>
    <n v="16"/>
    <n v="197"/>
    <n v="2"/>
    <s v="KUR_197.2"/>
    <s v="Yellow"/>
    <n v="65"/>
    <n v="55.7"/>
    <n v="1.1669658886894074"/>
    <n v="3620.5"/>
    <n v="36.204999999999998"/>
    <m/>
    <m/>
    <m/>
    <n v="197"/>
    <m/>
    <m/>
    <m/>
    <m/>
    <m/>
    <m/>
    <n v="0"/>
    <n v="0"/>
    <m/>
    <n v="0"/>
    <n v="0"/>
    <m/>
    <m/>
  </r>
  <r>
    <n v="137"/>
    <n v="49"/>
    <x v="0"/>
    <x v="1"/>
    <x v="6"/>
    <n v="15"/>
    <n v="16"/>
    <n v="197"/>
    <n v="3"/>
    <s v="KUR_197.3"/>
    <s v="Yellow"/>
    <n v="69"/>
    <n v="79.099999999999994"/>
    <n v="0.87231352718078392"/>
    <n v="5457.9"/>
    <n v="54.579000000000001"/>
    <n v="29.1"/>
    <n v="14.6"/>
    <n v="5.9"/>
    <n v="197"/>
    <m/>
    <m/>
    <m/>
    <m/>
    <m/>
    <m/>
    <n v="0"/>
    <n v="0"/>
    <m/>
    <n v="0"/>
    <n v="0"/>
    <m/>
    <m/>
  </r>
  <r>
    <n v="138"/>
    <n v="84"/>
    <x v="0"/>
    <x v="1"/>
    <x v="7"/>
    <n v="22"/>
    <n v="23"/>
    <n v="197"/>
    <n v="4"/>
    <s v="KUR_197.4"/>
    <s v="Yellow"/>
    <n v="73.5"/>
    <n v="59.7"/>
    <n v="1.2311557788944723"/>
    <n v="4387.95"/>
    <n v="43.8795"/>
    <n v="27.5"/>
    <n v="12.8"/>
    <n v="7.5"/>
    <n v="197"/>
    <m/>
    <m/>
    <m/>
    <m/>
    <m/>
    <m/>
    <n v="0"/>
    <n v="0"/>
    <m/>
    <n v="0"/>
    <n v="0"/>
    <m/>
    <m/>
  </r>
  <r>
    <n v="139"/>
    <n v="51"/>
    <x v="0"/>
    <x v="1"/>
    <x v="6"/>
    <n v="15"/>
    <n v="16"/>
    <n v="198"/>
    <n v="1"/>
    <s v="KUR_198.1"/>
    <s v="Green"/>
    <n v="85.1"/>
    <n v="65.2"/>
    <n v="1.3052147239263803"/>
    <n v="5548.5199999999995"/>
    <n v="55.485200000000006"/>
    <n v="30.9"/>
    <n v="12.7"/>
    <n v="8.6999999999999993"/>
    <n v="198"/>
    <n v="3"/>
    <n v="1"/>
    <n v="2"/>
    <s v="NA"/>
    <n v="0"/>
    <s v="NA"/>
    <s v="NA"/>
    <s v="NA"/>
    <m/>
    <s v="NA"/>
    <s v="NA"/>
    <s v="NA"/>
    <m/>
  </r>
  <r>
    <n v="140"/>
    <n v="58"/>
    <x v="0"/>
    <x v="1"/>
    <x v="6"/>
    <n v="15"/>
    <n v="16"/>
    <n v="199"/>
    <n v="1"/>
    <s v="KUR_199.1"/>
    <s v="Blue"/>
    <n v="79"/>
    <n v="56.6"/>
    <n v="1.3957597173144876"/>
    <n v="4471.4000000000005"/>
    <n v="44.714000000000006"/>
    <n v="23.6"/>
    <n v="11.6"/>
    <n v="6.5"/>
    <n v="199"/>
    <n v="4"/>
    <n v="2"/>
    <n v="2"/>
    <s v="NA"/>
    <s v="NA"/>
    <s v="NA"/>
    <n v="0"/>
    <n v="0"/>
    <m/>
    <n v="0"/>
    <n v="0"/>
    <s v="NA"/>
    <m/>
  </r>
  <r>
    <n v="141"/>
    <n v="59"/>
    <x v="0"/>
    <x v="1"/>
    <x v="6"/>
    <n v="15"/>
    <n v="16"/>
    <n v="199"/>
    <n v="2"/>
    <s v="KUR_199.2"/>
    <s v="Blue"/>
    <n v="64.3"/>
    <n v="56.4"/>
    <n v="1.1400709219858156"/>
    <n v="3626.5199999999995"/>
    <n v="36.265199999999993"/>
    <m/>
    <m/>
    <m/>
    <n v="199"/>
    <m/>
    <m/>
    <m/>
    <m/>
    <m/>
    <m/>
    <s v="NA"/>
    <s v="NA"/>
    <m/>
    <s v="NA"/>
    <s v="NA"/>
    <m/>
    <m/>
  </r>
  <r>
    <n v="142"/>
    <n v="66"/>
    <x v="0"/>
    <x v="1"/>
    <x v="6"/>
    <n v="15"/>
    <n v="16"/>
    <n v="200"/>
    <n v="1"/>
    <s v="KUR_200.1"/>
    <s v="Red"/>
    <n v="68.099999999999994"/>
    <n v="62"/>
    <n v="1.0983870967741935"/>
    <n v="4222.2"/>
    <n v="42.222000000000001"/>
    <n v="27.8"/>
    <n v="13.4"/>
    <n v="4.7"/>
    <n v="200"/>
    <n v="6"/>
    <n v="3"/>
    <n v="3"/>
    <n v="0"/>
    <n v="0"/>
    <n v="0"/>
    <n v="0"/>
    <n v="0"/>
    <m/>
    <n v="0"/>
    <n v="0"/>
    <n v="0"/>
    <m/>
  </r>
  <r>
    <n v="143"/>
    <n v="67"/>
    <x v="0"/>
    <x v="1"/>
    <x v="6"/>
    <n v="15"/>
    <n v="16"/>
    <n v="200"/>
    <n v="2"/>
    <s v="KUR_200.2"/>
    <s v="Red"/>
    <n v="61.2"/>
    <n v="48.5"/>
    <n v="1.2618556701030927"/>
    <n v="2968.2000000000003"/>
    <n v="29.681999999999999"/>
    <m/>
    <m/>
    <m/>
    <n v="200"/>
    <m/>
    <m/>
    <m/>
    <m/>
    <m/>
    <m/>
    <n v="0"/>
    <n v="0"/>
    <m/>
    <n v="0"/>
    <n v="0"/>
    <m/>
    <m/>
  </r>
  <r>
    <n v="144"/>
    <n v="102"/>
    <x v="0"/>
    <x v="1"/>
    <x v="7"/>
    <n v="22"/>
    <n v="23"/>
    <n v="200"/>
    <n v="3"/>
    <s v="KUR_200.3"/>
    <s v="Red"/>
    <n v="47.7"/>
    <n v="49.5"/>
    <n v="0.96363636363636374"/>
    <n v="2361.15"/>
    <n v="23.611500000000003"/>
    <n v="22.5"/>
    <n v="9.1"/>
    <n v="9"/>
    <n v="200"/>
    <m/>
    <m/>
    <m/>
    <m/>
    <m/>
    <m/>
    <n v="0"/>
    <n v="0"/>
    <m/>
    <n v="0"/>
    <n v="0"/>
    <m/>
    <m/>
  </r>
  <r>
    <n v="145"/>
    <n v="70"/>
    <x v="0"/>
    <x v="1"/>
    <x v="7"/>
    <n v="22"/>
    <n v="23"/>
    <n v="201"/>
    <n v="1"/>
    <s v="KUR_201.1"/>
    <s v="Blue"/>
    <n v="72.7"/>
    <n v="59.3"/>
    <n v="1.2259696458684655"/>
    <n v="4311.1099999999997"/>
    <n v="43.1111"/>
    <n v="25.9"/>
    <n v="11.1"/>
    <n v="9.4"/>
    <n v="201"/>
    <n v="6"/>
    <n v="3"/>
    <n v="3"/>
    <n v="0"/>
    <n v="0"/>
    <n v="0"/>
    <n v="0"/>
    <n v="0"/>
    <m/>
    <n v="0"/>
    <n v="0"/>
    <n v="0"/>
    <m/>
  </r>
  <r>
    <n v="146"/>
    <n v="71"/>
    <x v="0"/>
    <x v="1"/>
    <x v="7"/>
    <n v="22"/>
    <n v="23"/>
    <n v="201"/>
    <n v="2"/>
    <s v="KUR_201.2"/>
    <s v="Blue"/>
    <n v="55.7"/>
    <n v="52.8"/>
    <n v="1.0549242424242424"/>
    <n v="2940.96"/>
    <n v="29.409599999999998"/>
    <n v="25.2"/>
    <n v="12.5"/>
    <n v="6"/>
    <n v="201"/>
    <m/>
    <m/>
    <m/>
    <m/>
    <m/>
    <m/>
    <n v="0"/>
    <n v="0"/>
    <m/>
    <n v="0"/>
    <n v="0"/>
    <m/>
    <m/>
  </r>
  <r>
    <n v="147"/>
    <n v="106"/>
    <x v="0"/>
    <x v="1"/>
    <x v="8"/>
    <n v="27"/>
    <n v="28"/>
    <n v="201"/>
    <n v="3"/>
    <s v="KUR_201.3"/>
    <s v="Blue"/>
    <n v="62"/>
    <n v="59.4"/>
    <n v="1.0437710437710439"/>
    <n v="3682.7999999999997"/>
    <n v="36.827999999999996"/>
    <n v="23.8"/>
    <n v="13.2"/>
    <n v="7.9"/>
    <n v="201"/>
    <m/>
    <m/>
    <m/>
    <m/>
    <m/>
    <m/>
    <n v="0"/>
    <n v="0"/>
    <m/>
    <n v="0"/>
    <n v="0"/>
    <m/>
    <m/>
  </r>
  <r>
    <n v="148"/>
    <n v="72"/>
    <x v="0"/>
    <x v="1"/>
    <x v="7"/>
    <n v="22"/>
    <n v="23"/>
    <n v="202"/>
    <n v="1"/>
    <s v="KUR_202.1"/>
    <s v="Blue"/>
    <n v="64.400000000000006"/>
    <n v="57.5"/>
    <n v="1.1200000000000001"/>
    <n v="3703.0000000000005"/>
    <n v="37.03"/>
    <n v="27.1"/>
    <n v="13.4"/>
    <n v="9.5"/>
    <n v="202"/>
    <n v="7"/>
    <n v="3"/>
    <n v="4"/>
    <n v="0"/>
    <n v="0"/>
    <n v="0"/>
    <n v="0"/>
    <n v="0"/>
    <m/>
    <n v="0"/>
    <n v="0"/>
    <n v="0"/>
    <m/>
  </r>
  <r>
    <n v="149"/>
    <n v="73"/>
    <x v="0"/>
    <x v="1"/>
    <x v="7"/>
    <n v="22"/>
    <n v="23"/>
    <n v="202"/>
    <n v="2"/>
    <s v="KUR_202.2"/>
    <s v="Blue"/>
    <n v="55.8"/>
    <n v="51.1"/>
    <n v="1.0919765166340507"/>
    <n v="2851.38"/>
    <n v="28.513800000000003"/>
    <n v="28.7"/>
    <n v="12.7"/>
    <n v="9.5"/>
    <n v="202"/>
    <m/>
    <m/>
    <m/>
    <m/>
    <m/>
    <m/>
    <n v="0"/>
    <n v="0"/>
    <m/>
    <n v="0"/>
    <n v="0"/>
    <m/>
    <m/>
  </r>
  <r>
    <n v="150"/>
    <n v="107"/>
    <x v="0"/>
    <x v="1"/>
    <x v="8"/>
    <n v="27"/>
    <n v="28"/>
    <n v="202"/>
    <n v="3"/>
    <s v="KUR_202.3"/>
    <s v="Blue"/>
    <n v="76"/>
    <n v="59.5"/>
    <n v="1.2773109243697478"/>
    <n v="4522"/>
    <n v="45.22"/>
    <n v="30.5"/>
    <n v="14.9"/>
    <n v="6.4"/>
    <n v="202"/>
    <m/>
    <m/>
    <m/>
    <m/>
    <m/>
    <m/>
    <n v="0"/>
    <n v="0"/>
    <m/>
    <n v="0"/>
    <n v="0"/>
    <m/>
    <m/>
  </r>
  <r>
    <n v="151"/>
    <n v="74"/>
    <x v="0"/>
    <x v="1"/>
    <x v="7"/>
    <n v="22"/>
    <n v="23"/>
    <n v="203"/>
    <n v="1"/>
    <s v="KUR_203.1"/>
    <s v="Yellow"/>
    <n v="67.900000000000006"/>
    <n v="57.1"/>
    <n v="1.1891418563922942"/>
    <n v="3877.0900000000006"/>
    <n v="38.770900000000005"/>
    <n v="24.2"/>
    <n v="10.9"/>
    <n v="7.3"/>
    <n v="203"/>
    <n v="2"/>
    <n v="2"/>
    <n v="0"/>
    <n v="0"/>
    <n v="0"/>
    <n v="0"/>
    <n v="0"/>
    <n v="0"/>
    <m/>
    <n v="0"/>
    <n v="0"/>
    <n v="0"/>
    <m/>
  </r>
  <r>
    <n v="152"/>
    <n v="75"/>
    <x v="0"/>
    <x v="1"/>
    <x v="7"/>
    <n v="22"/>
    <n v="23"/>
    <n v="203"/>
    <n v="2"/>
    <s v="KUR_203.2"/>
    <s v="Yellow"/>
    <n v="55"/>
    <n v="48.5"/>
    <n v="1.134020618556701"/>
    <n v="2667.5"/>
    <n v="26.674999999999997"/>
    <n v="24.2"/>
    <n v="12"/>
    <n v="7.2"/>
    <n v="203"/>
    <m/>
    <m/>
    <m/>
    <m/>
    <m/>
    <m/>
    <n v="0"/>
    <n v="0"/>
    <m/>
    <n v="0"/>
    <n v="0"/>
    <m/>
    <m/>
  </r>
  <r>
    <n v="153"/>
    <n v="93"/>
    <x v="0"/>
    <x v="1"/>
    <x v="7"/>
    <n v="22"/>
    <n v="23"/>
    <n v="204"/>
    <n v="1"/>
    <s v="KUR_204.1"/>
    <s v="Blue"/>
    <n v="75.7"/>
    <n v="64.7"/>
    <n v="1.1700154559505409"/>
    <n v="4897.79"/>
    <n v="48.977900000000005"/>
    <n v="33"/>
    <n v="11.3"/>
    <n v="8.6"/>
    <n v="204"/>
    <n v="12"/>
    <n v="6"/>
    <n v="6"/>
    <n v="1"/>
    <n v="0"/>
    <n v="1"/>
    <s v="NA"/>
    <s v="NA"/>
    <m/>
    <s v="NA"/>
    <s v="NA"/>
    <n v="8.3333333333333329E-2"/>
    <m/>
  </r>
  <r>
    <n v="154"/>
    <n v="94"/>
    <x v="0"/>
    <x v="1"/>
    <x v="7"/>
    <n v="22"/>
    <n v="23"/>
    <n v="204"/>
    <n v="2"/>
    <s v="KUR_204.2"/>
    <s v="Blue"/>
    <n v="74.400000000000006"/>
    <n v="63.7"/>
    <n v="1.1679748822605966"/>
    <n v="4739.2800000000007"/>
    <n v="47.392800000000001"/>
    <n v="33.4"/>
    <n v="10.5"/>
    <n v="8.3000000000000007"/>
    <n v="204"/>
    <m/>
    <m/>
    <m/>
    <m/>
    <m/>
    <m/>
    <n v="0"/>
    <n v="0"/>
    <m/>
    <n v="0"/>
    <n v="0"/>
    <m/>
    <m/>
  </r>
  <r>
    <n v="155"/>
    <n v="95"/>
    <x v="0"/>
    <x v="1"/>
    <x v="7"/>
    <n v="22"/>
    <n v="23"/>
    <n v="204"/>
    <n v="3"/>
    <s v="KUR_204.3"/>
    <s v="Blue"/>
    <n v="65.3"/>
    <n v="57.5"/>
    <n v="1.1356521739130434"/>
    <n v="3754.75"/>
    <n v="37.547499999999999"/>
    <n v="25.5"/>
    <n v="11.4"/>
    <n v="6.7"/>
    <n v="204"/>
    <m/>
    <m/>
    <m/>
    <m/>
    <m/>
    <m/>
    <n v="1"/>
    <n v="12"/>
    <m/>
    <n v="443.1"/>
    <n v="36.925000000000004"/>
    <m/>
    <m/>
  </r>
  <r>
    <n v="156"/>
    <n v="96"/>
    <x v="0"/>
    <x v="1"/>
    <x v="7"/>
    <n v="22"/>
    <n v="23"/>
    <n v="204"/>
    <n v="4"/>
    <s v="KUR_204.4"/>
    <s v="Blue"/>
    <n v="73.900000000000006"/>
    <n v="65.3"/>
    <n v="1.1316998468606434"/>
    <n v="4825.67"/>
    <n v="48.256700000000002"/>
    <m/>
    <m/>
    <m/>
    <n v="204"/>
    <m/>
    <m/>
    <m/>
    <m/>
    <m/>
    <m/>
    <n v="0"/>
    <n v="0"/>
    <m/>
    <n v="0"/>
    <n v="0"/>
    <m/>
    <m/>
  </r>
  <r>
    <n v="157"/>
    <n v="97"/>
    <x v="0"/>
    <x v="1"/>
    <x v="7"/>
    <n v="22"/>
    <n v="23"/>
    <n v="204"/>
    <n v="5"/>
    <s v="KUR_204.5"/>
    <s v="Blue"/>
    <n v="66.599999999999994"/>
    <n v="60.3"/>
    <n v="1.1044776119402984"/>
    <n v="4015.9799999999996"/>
    <n v="40.15979999999999"/>
    <m/>
    <m/>
    <m/>
    <n v="204"/>
    <m/>
    <m/>
    <m/>
    <m/>
    <m/>
    <m/>
    <n v="0"/>
    <n v="0"/>
    <m/>
    <n v="0"/>
    <n v="0"/>
    <m/>
    <m/>
  </r>
  <r>
    <n v="158"/>
    <n v="108"/>
    <x v="0"/>
    <x v="1"/>
    <x v="8"/>
    <n v="27"/>
    <n v="28"/>
    <n v="204"/>
    <n v="6"/>
    <s v="KUR_204.6"/>
    <s v="Blue"/>
    <n v="67.900000000000006"/>
    <n v="56.9"/>
    <n v="1.1933216168717049"/>
    <n v="3863.51"/>
    <n v="38.635100000000001"/>
    <n v="27.9"/>
    <n v="11.4"/>
    <n v="11.6"/>
    <n v="204"/>
    <m/>
    <m/>
    <m/>
    <m/>
    <m/>
    <m/>
    <n v="0"/>
    <n v="0"/>
    <m/>
    <n v="0"/>
    <n v="0"/>
    <m/>
    <m/>
  </r>
  <r>
    <n v="159"/>
    <n v="99"/>
    <x v="0"/>
    <x v="1"/>
    <x v="7"/>
    <n v="22"/>
    <n v="23"/>
    <n v="205"/>
    <n v="1"/>
    <s v="KUR_205.1"/>
    <s v="Red"/>
    <n v="60.8"/>
    <n v="58.3"/>
    <n v="1.0428816466552315"/>
    <n v="3544.64"/>
    <n v="35.446400000000004"/>
    <n v="26.5"/>
    <n v="12.9"/>
    <n v="6.6"/>
    <n v="205"/>
    <n v="3"/>
    <n v="2"/>
    <n v="1"/>
    <n v="0"/>
    <n v="0"/>
    <n v="0"/>
    <n v="0"/>
    <n v="0"/>
    <m/>
    <n v="0"/>
    <n v="0"/>
    <n v="0"/>
    <m/>
  </r>
  <r>
    <n v="160"/>
    <n v="100"/>
    <x v="0"/>
    <x v="1"/>
    <x v="7"/>
    <n v="22"/>
    <n v="23"/>
    <n v="205"/>
    <n v="2"/>
    <s v="KUR_205.2"/>
    <s v="Red"/>
    <n v="66.3"/>
    <n v="57.4"/>
    <n v="1.1550522648083623"/>
    <n v="3805.62"/>
    <n v="38.056200000000004"/>
    <n v="29.5"/>
    <n v="12.5"/>
    <n v="7.6"/>
    <n v="205"/>
    <m/>
    <m/>
    <m/>
    <m/>
    <m/>
    <m/>
    <n v="0"/>
    <n v="0"/>
    <m/>
    <n v="0"/>
    <n v="0"/>
    <m/>
    <m/>
  </r>
  <r>
    <n v="161"/>
    <n v="104"/>
    <x v="0"/>
    <x v="1"/>
    <x v="8"/>
    <n v="27"/>
    <n v="28"/>
    <n v="206"/>
    <n v="1"/>
    <s v="KUR_206.1"/>
    <s v="Yellow"/>
    <n v="62.6"/>
    <n v="50.8"/>
    <n v="1.2322834645669292"/>
    <n v="3180.08"/>
    <n v="31.800799999999999"/>
    <n v="23.8"/>
    <n v="10.8"/>
    <n v="9"/>
    <n v="206"/>
    <n v="2"/>
    <n v="2"/>
    <n v="0"/>
    <n v="0"/>
    <n v="0"/>
    <n v="0"/>
    <n v="0"/>
    <n v="0"/>
    <m/>
    <n v="0"/>
    <n v="0"/>
    <n v="0"/>
    <m/>
  </r>
  <r>
    <n v="162"/>
    <n v="105"/>
    <x v="0"/>
    <x v="1"/>
    <x v="8"/>
    <n v="27"/>
    <n v="28"/>
    <n v="206"/>
    <n v="2"/>
    <s v="KUR_206.2"/>
    <s v="Yellow"/>
    <n v="59.4"/>
    <n v="53"/>
    <n v="1.120754716981132"/>
    <n v="3148.2"/>
    <n v="31.481999999999996"/>
    <n v="23.3"/>
    <n v="11.8"/>
    <n v="7.5"/>
    <n v="206"/>
    <m/>
    <m/>
    <m/>
    <m/>
    <m/>
    <m/>
    <n v="0"/>
    <n v="0"/>
    <m/>
    <n v="0"/>
    <n v="0"/>
    <m/>
    <m/>
  </r>
  <r>
    <n v="163"/>
    <n v="109"/>
    <x v="0"/>
    <x v="1"/>
    <x v="8"/>
    <n v="27"/>
    <n v="28"/>
    <n v="207"/>
    <n v="1"/>
    <s v="KUR_207.1"/>
    <s v="Blue"/>
    <n v="69.8"/>
    <n v="67.7"/>
    <n v="1.0310192023633677"/>
    <n v="4725.46"/>
    <n v="47.254600000000003"/>
    <n v="29.9"/>
    <n v="10.4"/>
    <n v="8.6999999999999993"/>
    <n v="207"/>
    <n v="10"/>
    <n v="2"/>
    <n v="8"/>
    <n v="0"/>
    <s v="NA"/>
    <s v="NA"/>
    <n v="0"/>
    <n v="0"/>
    <m/>
    <n v="0"/>
    <n v="0"/>
    <s v="NA"/>
    <m/>
  </r>
  <r>
    <n v="164"/>
    <n v="110"/>
    <x v="0"/>
    <x v="1"/>
    <x v="8"/>
    <n v="27"/>
    <n v="28"/>
    <n v="207"/>
    <n v="2"/>
    <s v="KUR_207.2"/>
    <s v="Blue"/>
    <n v="76.900000000000006"/>
    <n v="74.8"/>
    <n v="1.0280748663101607"/>
    <n v="5752.12"/>
    <n v="57.5212"/>
    <n v="30.1"/>
    <n v="14.6"/>
    <n v="8.1999999999999993"/>
    <n v="207"/>
    <m/>
    <m/>
    <m/>
    <m/>
    <m/>
    <m/>
    <n v="0"/>
    <n v="0"/>
    <m/>
    <n v="0"/>
    <n v="0"/>
    <m/>
    <m/>
  </r>
  <r>
    <n v="165"/>
    <n v="113"/>
    <x v="0"/>
    <x v="1"/>
    <x v="8"/>
    <n v="27"/>
    <n v="28"/>
    <n v="208"/>
    <n v="1"/>
    <s v="KUR_208.1"/>
    <s v="Red"/>
    <n v="66.2"/>
    <n v="52.4"/>
    <n v="1.2633587786259544"/>
    <n v="3468.88"/>
    <n v="34.688800000000001"/>
    <n v="24.8"/>
    <n v="11.9"/>
    <n v="10.3"/>
    <n v="208"/>
    <n v="2"/>
    <n v="1"/>
    <n v="1"/>
    <n v="0"/>
    <n v="0"/>
    <n v="0"/>
    <n v="0"/>
    <n v="0"/>
    <m/>
    <n v="0"/>
    <n v="0"/>
    <n v="0"/>
    <m/>
  </r>
  <r>
    <n v="166"/>
    <n v="114"/>
    <x v="0"/>
    <x v="1"/>
    <x v="8"/>
    <n v="27"/>
    <n v="28"/>
    <n v="209"/>
    <n v="1"/>
    <s v="KUR_209.1"/>
    <s v="Red"/>
    <n v="71.2"/>
    <n v="55.5"/>
    <n v="1.2828828828828829"/>
    <n v="3951.6000000000004"/>
    <n v="39.515999999999998"/>
    <n v="26.4"/>
    <n v="12.5"/>
    <n v="9.9"/>
    <n v="209"/>
    <n v="13"/>
    <n v="4"/>
    <n v="9"/>
    <n v="0"/>
    <n v="3"/>
    <n v="3"/>
    <n v="0"/>
    <n v="0"/>
    <m/>
    <n v="0"/>
    <n v="0"/>
    <n v="0.23076923076923078"/>
    <m/>
  </r>
  <r>
    <n v="167"/>
    <n v="115"/>
    <x v="0"/>
    <x v="1"/>
    <x v="8"/>
    <n v="27"/>
    <n v="28"/>
    <n v="209"/>
    <n v="2"/>
    <s v="KUR_209.2"/>
    <s v="Red"/>
    <n v="70.2"/>
    <n v="55.1"/>
    <n v="1.2740471869328494"/>
    <n v="3868.0200000000004"/>
    <n v="38.680199999999999"/>
    <n v="27.9"/>
    <n v="13.8"/>
    <n v="8.9"/>
    <n v="209"/>
    <m/>
    <m/>
    <m/>
    <m/>
    <m/>
    <m/>
    <n v="0"/>
    <n v="0"/>
    <m/>
    <n v="0"/>
    <n v="0"/>
    <m/>
    <m/>
  </r>
  <r>
    <n v="168"/>
    <n v="116"/>
    <x v="0"/>
    <x v="1"/>
    <x v="8"/>
    <n v="27"/>
    <n v="28"/>
    <n v="209"/>
    <n v="3"/>
    <s v="KUR_209.3"/>
    <s v="Red"/>
    <n v="71.900000000000006"/>
    <n v="57.2"/>
    <n v="1.2569930069930071"/>
    <n v="4112.68"/>
    <n v="41.12680000000001"/>
    <n v="26.4"/>
    <n v="12.8"/>
    <n v="8.6999999999999993"/>
    <n v="209"/>
    <m/>
    <m/>
    <m/>
    <m/>
    <m/>
    <m/>
    <n v="0"/>
    <n v="0"/>
    <m/>
    <n v="0"/>
    <n v="0"/>
    <m/>
    <m/>
  </r>
  <r>
    <n v="169"/>
    <n v="117"/>
    <x v="0"/>
    <x v="1"/>
    <x v="8"/>
    <n v="27"/>
    <n v="28"/>
    <n v="209"/>
    <n v="4"/>
    <s v="KUR_209.4"/>
    <s v="Red"/>
    <n v="57.1"/>
    <n v="75.5"/>
    <n v="0.75629139072847684"/>
    <n v="4311.05"/>
    <n v="43.110500000000002"/>
    <n v="24.7"/>
    <n v="13"/>
    <n v="8.4"/>
    <n v="209"/>
    <m/>
    <m/>
    <m/>
    <m/>
    <m/>
    <m/>
    <n v="0"/>
    <n v="0"/>
    <m/>
    <n v="0"/>
    <n v="0"/>
    <m/>
    <m/>
  </r>
  <r>
    <n v="170"/>
    <n v="249"/>
    <x v="1"/>
    <x v="2"/>
    <x v="10"/>
    <n v="13"/>
    <n v="14"/>
    <n v="1"/>
    <n v="1"/>
    <s v="YER_1.1"/>
    <s v="Middle - stream"/>
    <n v="42.1"/>
    <n v="44.2"/>
    <n v="0.95248868778280538"/>
    <n v="1860.8200000000002"/>
    <n v="18.6082"/>
    <n v="26.2"/>
    <n v="9.3000000000000007"/>
    <n v="9.6999999999999993"/>
    <n v="1"/>
    <n v="1"/>
    <n v="1"/>
    <n v="0"/>
    <n v="0"/>
    <n v="0"/>
    <n v="0"/>
    <n v="0"/>
    <n v="0"/>
    <m/>
    <n v="0"/>
    <n v="0"/>
    <n v="0"/>
    <m/>
  </r>
  <r>
    <n v="171"/>
    <n v="130"/>
    <x v="1"/>
    <x v="2"/>
    <x v="11"/>
    <n v="10"/>
    <n v="11"/>
    <n v="2"/>
    <n v="1"/>
    <s v="YER_2.1"/>
    <s v="Middle - stream"/>
    <n v="56.8"/>
    <n v="59.9"/>
    <n v="0.94824707846410683"/>
    <n v="3402.3199999999997"/>
    <n v="34.023200000000003"/>
    <n v="29.2"/>
    <n v="14.5"/>
    <n v="8.8000000000000007"/>
    <n v="2"/>
    <n v="4"/>
    <n v="1"/>
    <n v="3"/>
    <n v="1"/>
    <n v="2"/>
    <n v="3"/>
    <n v="1"/>
    <n v="21"/>
    <m/>
    <n v="676.5"/>
    <n v="32.214285714285715"/>
    <n v="0.75"/>
    <m/>
  </r>
  <r>
    <n v="172"/>
    <n v="131"/>
    <x v="1"/>
    <x v="2"/>
    <x v="11"/>
    <n v="10"/>
    <n v="11"/>
    <n v="5"/>
    <n v="1"/>
    <s v="YER_5.1"/>
    <s v="Middle - stream"/>
    <n v="65.099999999999994"/>
    <n v="61.8"/>
    <n v="1.0533980582524272"/>
    <n v="4023.1799999999994"/>
    <n v="40.2318"/>
    <n v="28.8"/>
    <n v="17.600000000000001"/>
    <n v="8.5"/>
    <n v="5"/>
    <n v="2"/>
    <n v="1"/>
    <n v="1"/>
    <n v="1"/>
    <n v="1"/>
    <n v="2"/>
    <n v="1"/>
    <n v="34"/>
    <m/>
    <n v="2084.4"/>
    <n v="61.305882352941182"/>
    <n v="1"/>
    <m/>
  </r>
  <r>
    <n v="173"/>
    <n v="251"/>
    <x v="1"/>
    <x v="2"/>
    <x v="10"/>
    <n v="13"/>
    <n v="14"/>
    <n v="7"/>
    <n v="1"/>
    <s v="YER_7.1"/>
    <s v="Middle - stream"/>
    <n v="48.8"/>
    <n v="48.9"/>
    <n v="0.99795501022494881"/>
    <n v="2386.3199999999997"/>
    <n v="23.863199999999999"/>
    <n v="30"/>
    <n v="11.4"/>
    <n v="9.4"/>
    <n v="7"/>
    <n v="5"/>
    <n v="2"/>
    <n v="3"/>
    <n v="2"/>
    <n v="3"/>
    <n v="5"/>
    <n v="1"/>
    <n v="3"/>
    <m/>
    <n v="103.9"/>
    <n v="34.633333333333333"/>
    <n v="1"/>
    <m/>
  </r>
  <r>
    <n v="174"/>
    <n v="252"/>
    <x v="1"/>
    <x v="2"/>
    <x v="10"/>
    <n v="13"/>
    <n v="14"/>
    <n v="7"/>
    <n v="2"/>
    <s v="YER_7.2"/>
    <s v="Middle - stream"/>
    <n v="54"/>
    <n v="57.5"/>
    <n v="0.93913043478260871"/>
    <n v="3105"/>
    <n v="31.05"/>
    <n v="33.700000000000003"/>
    <n v="12"/>
    <n v="8.9"/>
    <n v="7"/>
    <m/>
    <m/>
    <m/>
    <m/>
    <m/>
    <m/>
    <n v="1"/>
    <n v="3"/>
    <m/>
    <n v="117.2"/>
    <n v="39.06666666666667"/>
    <m/>
    <m/>
  </r>
  <r>
    <n v="175"/>
    <n v="18"/>
    <x v="1"/>
    <x v="2"/>
    <x v="12"/>
    <n v="0"/>
    <n v="1"/>
    <n v="8"/>
    <n v="1"/>
    <s v="YER_8.1"/>
    <s v="Middle - stream"/>
    <n v="65.3"/>
    <n v="63.5"/>
    <n v="1.0283464566929132"/>
    <n v="4146.55"/>
    <n v="41.465499999999992"/>
    <n v="24.5"/>
    <n v="15.6"/>
    <n v="6.5"/>
    <n v="8"/>
    <n v="1"/>
    <n v="1"/>
    <n v="0"/>
    <n v="1"/>
    <n v="0"/>
    <n v="1"/>
    <n v="1"/>
    <n v="39"/>
    <m/>
    <n v="1024.5"/>
    <n v="26.26923076923077"/>
    <n v="1"/>
    <m/>
  </r>
  <r>
    <n v="176"/>
    <n v="253"/>
    <x v="1"/>
    <x v="2"/>
    <x v="10"/>
    <n v="13"/>
    <n v="14"/>
    <n v="9"/>
    <n v="1"/>
    <s v="YER_9.1"/>
    <s v="Middle - stream"/>
    <n v="69.5"/>
    <n v="74.900000000000006"/>
    <n v="0.92790387182910539"/>
    <n v="5205.55"/>
    <n v="52.055500000000002"/>
    <n v="35.5"/>
    <n v="18"/>
    <n v="11.6"/>
    <n v="9"/>
    <n v="3"/>
    <n v="3"/>
    <n v="0"/>
    <n v="3"/>
    <n v="0"/>
    <n v="3"/>
    <n v="1"/>
    <n v="23"/>
    <m/>
    <n v="1702.7"/>
    <n v="74.030434782608694"/>
    <n v="1"/>
    <m/>
  </r>
  <r>
    <n v="177"/>
    <n v="254"/>
    <x v="1"/>
    <x v="2"/>
    <x v="10"/>
    <n v="13"/>
    <n v="14"/>
    <n v="9"/>
    <n v="2"/>
    <s v="YER_9.2"/>
    <s v="Middle - stream"/>
    <n v="77"/>
    <n v="73.2"/>
    <n v="1.0519125683060109"/>
    <n v="5636.4000000000005"/>
    <n v="56.364000000000004"/>
    <n v="34.6"/>
    <n v="14.6"/>
    <n v="11.5"/>
    <n v="9"/>
    <m/>
    <m/>
    <m/>
    <m/>
    <m/>
    <m/>
    <n v="1"/>
    <n v="22"/>
    <m/>
    <n v="1379"/>
    <n v="62.68181818181818"/>
    <m/>
    <m/>
  </r>
  <r>
    <n v="178"/>
    <n v="255"/>
    <x v="1"/>
    <x v="2"/>
    <x v="10"/>
    <n v="13"/>
    <n v="14"/>
    <n v="9"/>
    <n v="3"/>
    <s v="YER_9.3"/>
    <s v="Middle - stream"/>
    <n v="72"/>
    <n v="68.900000000000006"/>
    <n v="1.0449927431059505"/>
    <n v="4960.8"/>
    <n v="49.608000000000004"/>
    <n v="30"/>
    <n v="15.6"/>
    <n v="11.9"/>
    <n v="9"/>
    <m/>
    <m/>
    <m/>
    <m/>
    <m/>
    <m/>
    <n v="1"/>
    <n v="18"/>
    <m/>
    <n v="910.9"/>
    <n v="50.605555555555554"/>
    <m/>
    <m/>
  </r>
  <r>
    <n v="179"/>
    <n v="132"/>
    <x v="1"/>
    <x v="2"/>
    <x v="11"/>
    <n v="10"/>
    <n v="11"/>
    <n v="10"/>
    <n v="1"/>
    <s v="YER_10.1"/>
    <s v="Middle - stream"/>
    <n v="62.7"/>
    <n v="59"/>
    <n v="1.0627118644067797"/>
    <n v="3699.3"/>
    <n v="36.993000000000002"/>
    <n v="30.7"/>
    <n v="16"/>
    <n v="12.8"/>
    <n v="10"/>
    <n v="10"/>
    <n v="4"/>
    <n v="6"/>
    <n v="4"/>
    <n v="2"/>
    <n v="6"/>
    <n v="1"/>
    <n v="38"/>
    <m/>
    <n v="1504.1"/>
    <n v="39.581578947368421"/>
    <n v="0.6"/>
    <m/>
  </r>
  <r>
    <n v="180"/>
    <n v="133"/>
    <x v="1"/>
    <x v="2"/>
    <x v="11"/>
    <n v="10"/>
    <n v="11"/>
    <n v="10"/>
    <n v="2"/>
    <s v="YER_10.2"/>
    <s v="Middle - stream"/>
    <n v="56.1"/>
    <n v="51.8"/>
    <n v="1.0830115830115832"/>
    <n v="2905.98"/>
    <n v="29.059799999999999"/>
    <n v="26.2"/>
    <n v="11.5"/>
    <n v="9.3000000000000007"/>
    <n v="10"/>
    <m/>
    <m/>
    <m/>
    <m/>
    <m/>
    <m/>
    <n v="1"/>
    <n v="16"/>
    <m/>
    <n v="499.6"/>
    <n v="31.225000000000001"/>
    <m/>
    <m/>
  </r>
  <r>
    <n v="181"/>
    <n v="134"/>
    <x v="1"/>
    <x v="2"/>
    <x v="11"/>
    <n v="10"/>
    <n v="11"/>
    <n v="10"/>
    <n v="3"/>
    <s v="YER_10.3"/>
    <s v="Middle - stream"/>
    <n v="63.2"/>
    <n v="67.2"/>
    <n v="0.94047619047619047"/>
    <n v="4247.04"/>
    <n v="42.470400000000005"/>
    <n v="33.700000000000003"/>
    <n v="18"/>
    <n v="11"/>
    <n v="10"/>
    <m/>
    <m/>
    <m/>
    <m/>
    <m/>
    <m/>
    <n v="1"/>
    <s v="NA"/>
    <m/>
    <s v="NA"/>
    <s v="NA"/>
    <m/>
    <m/>
  </r>
  <r>
    <n v="182"/>
    <n v="257"/>
    <x v="1"/>
    <x v="2"/>
    <x v="10"/>
    <n v="13"/>
    <n v="14"/>
    <n v="10"/>
    <n v="4"/>
    <s v="YER_10.4"/>
    <s v="Middle - stream"/>
    <n v="59"/>
    <n v="62.3"/>
    <n v="0.94703049759229541"/>
    <n v="3675.7"/>
    <n v="36.756999999999998"/>
    <n v="33"/>
    <n v="15.7"/>
    <n v="12.2"/>
    <n v="10"/>
    <m/>
    <m/>
    <m/>
    <m/>
    <m/>
    <m/>
    <n v="1"/>
    <n v="42"/>
    <m/>
    <n v="2205.4"/>
    <n v="52.509523809523813"/>
    <m/>
    <m/>
  </r>
  <r>
    <n v="183"/>
    <n v="135"/>
    <x v="1"/>
    <x v="2"/>
    <x v="11"/>
    <n v="10"/>
    <n v="11"/>
    <n v="13"/>
    <n v="1"/>
    <s v="YER_13.1"/>
    <s v="Middle - stream"/>
    <n v="55"/>
    <n v="52.7"/>
    <n v="1.0436432637571158"/>
    <n v="2898.5"/>
    <n v="28.985000000000003"/>
    <n v="29"/>
    <n v="14"/>
    <n v="8.1999999999999993"/>
    <n v="13"/>
    <n v="2"/>
    <n v="1"/>
    <n v="1"/>
    <n v="1"/>
    <n v="1"/>
    <n v="2"/>
    <n v="1"/>
    <n v="16"/>
    <m/>
    <n v="552"/>
    <n v="34.5"/>
    <n v="1"/>
    <m/>
  </r>
  <r>
    <n v="184"/>
    <n v="19"/>
    <x v="1"/>
    <x v="2"/>
    <x v="12"/>
    <n v="0"/>
    <n v="1"/>
    <n v="15"/>
    <n v="1"/>
    <s v="YER_15.1"/>
    <s v="Middle - stream"/>
    <n v="58"/>
    <n v="55.9"/>
    <n v="1.0375670840787121"/>
    <n v="3242.2"/>
    <n v="32.421999999999997"/>
    <n v="31.9"/>
    <n v="11.1"/>
    <n v="13.4"/>
    <n v="15"/>
    <n v="5"/>
    <n v="4"/>
    <n v="1"/>
    <n v="1"/>
    <n v="0"/>
    <n v="1"/>
    <n v="0"/>
    <n v="0"/>
    <m/>
    <n v="0"/>
    <n v="0"/>
    <n v="0.2"/>
    <m/>
  </r>
  <r>
    <n v="185"/>
    <n v="20"/>
    <x v="1"/>
    <x v="2"/>
    <x v="12"/>
    <n v="0"/>
    <n v="1"/>
    <n v="15"/>
    <n v="2"/>
    <s v="YER_15.2"/>
    <s v="Middle - stream"/>
    <n v="59.8"/>
    <n v="56.6"/>
    <n v="1.0565371024734982"/>
    <n v="3384.68"/>
    <n v="33.846800000000002"/>
    <n v="26.4"/>
    <n v="10.199999999999999"/>
    <n v="8.4"/>
    <n v="15"/>
    <m/>
    <m/>
    <m/>
    <m/>
    <m/>
    <m/>
    <n v="1"/>
    <n v="22"/>
    <m/>
    <n v="637.6"/>
    <n v="28.981818181818184"/>
    <m/>
    <m/>
  </r>
  <r>
    <n v="186"/>
    <n v="21"/>
    <x v="1"/>
    <x v="2"/>
    <x v="12"/>
    <n v="0"/>
    <n v="1"/>
    <n v="15"/>
    <n v="3"/>
    <s v="YER_15.3"/>
    <s v="Middle - stream"/>
    <n v="55.9"/>
    <n v="60.9"/>
    <n v="0.91789819376026272"/>
    <n v="3404.31"/>
    <n v="34.043099999999995"/>
    <n v="29.3"/>
    <n v="12.8"/>
    <n v="12.6"/>
    <n v="15"/>
    <m/>
    <m/>
    <m/>
    <m/>
    <m/>
    <m/>
    <n v="0"/>
    <n v="0"/>
    <m/>
    <n v="0"/>
    <n v="0"/>
    <m/>
    <m/>
  </r>
  <r>
    <n v="187"/>
    <n v="22"/>
    <x v="1"/>
    <x v="2"/>
    <x v="12"/>
    <n v="0"/>
    <n v="1"/>
    <n v="15"/>
    <n v="4"/>
    <s v="YER_15.4"/>
    <s v="Middle - stream"/>
    <n v="53.3"/>
    <n v="47.5"/>
    <n v="1.1221052631578947"/>
    <n v="2531.75"/>
    <n v="25.317499999999999"/>
    <n v="24.9"/>
    <n v="10.8"/>
    <n v="9.6999999999999993"/>
    <n v="15"/>
    <m/>
    <m/>
    <m/>
    <m/>
    <m/>
    <m/>
    <n v="0"/>
    <n v="0"/>
    <m/>
    <n v="0"/>
    <n v="0"/>
    <m/>
    <m/>
  </r>
  <r>
    <n v="188"/>
    <n v="143"/>
    <x v="1"/>
    <x v="2"/>
    <x v="11"/>
    <n v="10"/>
    <n v="11"/>
    <n v="17"/>
    <n v="1"/>
    <s v="YER_17.1"/>
    <s v="Middle - stream"/>
    <n v="42.4"/>
    <n v="56.7"/>
    <n v="0.74779541446208109"/>
    <n v="2404.08"/>
    <n v="24.040800000000001"/>
    <n v="21.5"/>
    <n v="11.3"/>
    <n v="6.7"/>
    <n v="17"/>
    <n v="3"/>
    <n v="1"/>
    <n v="2"/>
    <n v="1"/>
    <n v="1"/>
    <n v="2"/>
    <n v="1"/>
    <n v="19"/>
    <m/>
    <n v="409.1"/>
    <n v="21.531578947368423"/>
    <n v="0.66666666666666663"/>
    <m/>
  </r>
  <r>
    <n v="189"/>
    <n v="141"/>
    <x v="1"/>
    <x v="2"/>
    <x v="11"/>
    <n v="10"/>
    <n v="11"/>
    <n v="18"/>
    <n v="1"/>
    <s v="YER_18.1"/>
    <s v="Middle - stream"/>
    <n v="47.6"/>
    <n v="54.1"/>
    <n v="0.87985212569316085"/>
    <n v="2575.1600000000003"/>
    <n v="25.7516"/>
    <n v="25.1"/>
    <n v="14.4"/>
    <n v="9"/>
    <n v="18"/>
    <n v="5"/>
    <n v="2"/>
    <n v="3"/>
    <n v="0"/>
    <n v="1"/>
    <n v="1"/>
    <n v="0"/>
    <n v="0"/>
    <m/>
    <n v="0"/>
    <n v="0"/>
    <n v="0.2"/>
    <m/>
  </r>
  <r>
    <n v="190"/>
    <n v="142"/>
    <x v="1"/>
    <x v="2"/>
    <x v="11"/>
    <n v="10"/>
    <n v="11"/>
    <n v="18"/>
    <n v="2"/>
    <s v="YER_18.2"/>
    <s v="Middle - stream"/>
    <n v="41.8"/>
    <n v="53.6"/>
    <n v="0.77985074626865669"/>
    <n v="2240.48"/>
    <n v="22.404799999999998"/>
    <n v="24.8"/>
    <n v="9.1"/>
    <n v="3.9"/>
    <n v="18"/>
    <m/>
    <m/>
    <m/>
    <m/>
    <m/>
    <m/>
    <n v="0"/>
    <n v="0"/>
    <m/>
    <n v="0"/>
    <n v="0"/>
    <m/>
    <m/>
  </r>
  <r>
    <n v="191"/>
    <n v="140"/>
    <x v="1"/>
    <x v="2"/>
    <x v="11"/>
    <n v="10"/>
    <n v="11"/>
    <n v="19"/>
    <n v="1"/>
    <s v="YER_19.1"/>
    <s v="Middle - stream"/>
    <n v="58.9"/>
    <n v="60.3"/>
    <n v="0.97678275290215588"/>
    <n v="3551.6699999999996"/>
    <n v="35.516699999999993"/>
    <n v="27"/>
    <n v="11.8"/>
    <n v="9.3000000000000007"/>
    <n v="19"/>
    <n v="3"/>
    <n v="1"/>
    <n v="2"/>
    <n v="1"/>
    <n v="2"/>
    <n v="3"/>
    <n v="1"/>
    <n v="3"/>
    <m/>
    <n v="113"/>
    <n v="37.666666666666664"/>
    <n v="1"/>
    <m/>
  </r>
  <r>
    <n v="192"/>
    <n v="23"/>
    <x v="1"/>
    <x v="2"/>
    <x v="12"/>
    <n v="0"/>
    <n v="1"/>
    <n v="21"/>
    <n v="1"/>
    <s v="YER_21.1"/>
    <s v="Middle - stream"/>
    <n v="57.7"/>
    <n v="63.6"/>
    <n v="0.9072327044025158"/>
    <n v="3669.7200000000003"/>
    <n v="36.697200000000002"/>
    <n v="26.5"/>
    <n v="10.7"/>
    <n v="8"/>
    <n v="21"/>
    <n v="5"/>
    <n v="2"/>
    <n v="3"/>
    <n v="2"/>
    <n v="0"/>
    <n v="2"/>
    <n v="1"/>
    <n v="39"/>
    <m/>
    <n v="1085.2"/>
    <n v="27.825641025641026"/>
    <n v="0.4"/>
    <m/>
  </r>
  <r>
    <n v="193"/>
    <n v="139"/>
    <x v="1"/>
    <x v="2"/>
    <x v="11"/>
    <n v="10"/>
    <n v="11"/>
    <n v="21"/>
    <n v="2"/>
    <s v="YER_21.2"/>
    <s v="Middle - stream"/>
    <n v="59.7"/>
    <n v="54.8"/>
    <n v="1.0894160583941608"/>
    <n v="3271.56"/>
    <n v="32.715600000000002"/>
    <n v="24.6"/>
    <n v="11.9"/>
    <n v="8.4"/>
    <n v="21"/>
    <m/>
    <m/>
    <m/>
    <m/>
    <m/>
    <m/>
    <n v="1"/>
    <n v="7"/>
    <m/>
    <n v="147.19999999999999"/>
    <n v="21.028571428571428"/>
    <m/>
    <m/>
  </r>
  <r>
    <n v="194"/>
    <n v="30"/>
    <x v="1"/>
    <x v="2"/>
    <x v="13"/>
    <n v="7"/>
    <n v="8"/>
    <n v="26"/>
    <n v="1"/>
    <s v="YER_26.1"/>
    <s v="Middle "/>
    <n v="62.1"/>
    <n v="69"/>
    <n v="0.9"/>
    <n v="4284.9000000000005"/>
    <n v="42.849000000000004"/>
    <n v="29.2"/>
    <n v="14.1"/>
    <n v="7.3"/>
    <n v="26"/>
    <n v="5"/>
    <n v="4"/>
    <n v="1"/>
    <n v="1"/>
    <n v="1"/>
    <n v="2"/>
    <n v="1"/>
    <n v="17"/>
    <m/>
    <n v="542.70000000000005"/>
    <n v="31.923529411764708"/>
    <n v="0.4"/>
    <m/>
  </r>
  <r>
    <n v="195"/>
    <n v="176"/>
    <x v="1"/>
    <x v="2"/>
    <x v="11"/>
    <n v="10"/>
    <n v="11"/>
    <n v="26"/>
    <n v="2"/>
    <s v="YER_26.2"/>
    <s v="Middle "/>
    <n v="57"/>
    <n v="61.1"/>
    <n v="0.93289689034369883"/>
    <n v="3482.7000000000003"/>
    <n v="34.827000000000005"/>
    <n v="29"/>
    <n v="14.5"/>
    <n v="9.4"/>
    <n v="26"/>
    <m/>
    <m/>
    <m/>
    <m/>
    <m/>
    <m/>
    <n v="0"/>
    <n v="0"/>
    <m/>
    <n v="0"/>
    <n v="0"/>
    <m/>
    <m/>
  </r>
  <r>
    <n v="196"/>
    <n v="177"/>
    <x v="1"/>
    <x v="2"/>
    <x v="11"/>
    <n v="10"/>
    <n v="11"/>
    <n v="26"/>
    <n v="3"/>
    <s v="YER_26.3"/>
    <s v="Middle "/>
    <n v="43.6"/>
    <n v="68.099999999999994"/>
    <n v="0.64023494860499275"/>
    <n v="2969.16"/>
    <n v="29.691600000000001"/>
    <n v="22.7"/>
    <n v="9.9"/>
    <n v="8"/>
    <n v="26"/>
    <m/>
    <m/>
    <m/>
    <m/>
    <m/>
    <m/>
    <n v="0"/>
    <n v="0"/>
    <m/>
    <n v="0"/>
    <n v="0"/>
    <m/>
    <m/>
  </r>
  <r>
    <n v="197"/>
    <n v="250"/>
    <x v="1"/>
    <x v="2"/>
    <x v="10"/>
    <n v="13"/>
    <n v="14"/>
    <n v="26"/>
    <n v="4"/>
    <s v="YER_26.4"/>
    <s v="Middle "/>
    <n v="59.8"/>
    <n v="59"/>
    <n v="1.0135593220338983"/>
    <n v="3528.2"/>
    <n v="35.281999999999996"/>
    <n v="28.2"/>
    <n v="14.4"/>
    <n v="6.9"/>
    <n v="26"/>
    <m/>
    <m/>
    <m/>
    <m/>
    <m/>
    <m/>
    <n v="0"/>
    <n v="0"/>
    <m/>
    <n v="0"/>
    <n v="0"/>
    <m/>
    <m/>
  </r>
  <r>
    <n v="198"/>
    <n v="28"/>
    <x v="1"/>
    <x v="2"/>
    <x v="12"/>
    <n v="0"/>
    <n v="1"/>
    <n v="27"/>
    <n v="1"/>
    <s v="YER_27.1"/>
    <s v="Middle "/>
    <n v="49.9"/>
    <n v="56"/>
    <n v="0.89107142857142851"/>
    <n v="2794.4"/>
    <n v="27.943999999999999"/>
    <n v="29.6"/>
    <n v="11"/>
    <n v="7"/>
    <n v="27"/>
    <n v="1"/>
    <n v="1"/>
    <n v="0"/>
    <n v="0"/>
    <n v="0"/>
    <n v="0"/>
    <n v="0"/>
    <n v="0"/>
    <m/>
    <n v="0"/>
    <n v="0"/>
    <n v="0"/>
    <m/>
  </r>
  <r>
    <n v="199"/>
    <n v="175"/>
    <x v="1"/>
    <x v="2"/>
    <x v="11"/>
    <n v="10"/>
    <n v="11"/>
    <n v="30"/>
    <n v="1"/>
    <s v="YER_30.1"/>
    <s v="Middle "/>
    <n v="57.7"/>
    <n v="57.1"/>
    <n v="1.0105078809106831"/>
    <n v="3294.67"/>
    <n v="32.9467"/>
    <n v="27.7"/>
    <n v="12"/>
    <n v="9.5"/>
    <n v="30"/>
    <n v="6"/>
    <n v="2"/>
    <n v="4"/>
    <n v="2"/>
    <n v="4"/>
    <n v="6"/>
    <n v="1"/>
    <n v="35"/>
    <m/>
    <n v="889.1"/>
    <n v="25.402857142857144"/>
    <n v="1"/>
    <m/>
  </r>
  <r>
    <n v="200"/>
    <n v="265"/>
    <x v="1"/>
    <x v="2"/>
    <x v="10"/>
    <n v="13"/>
    <n v="14"/>
    <n v="30"/>
    <n v="2"/>
    <s v="YER_30.2"/>
    <s v="Middle "/>
    <n v="53"/>
    <n v="54"/>
    <n v="0.98148148148148151"/>
    <n v="2862"/>
    <n v="28.62"/>
    <n v="27.2"/>
    <n v="13"/>
    <n v="9"/>
    <n v="30"/>
    <m/>
    <m/>
    <m/>
    <m/>
    <m/>
    <m/>
    <n v="1"/>
    <n v="29"/>
    <m/>
    <n v="1045.4000000000001"/>
    <n v="36.048275862068969"/>
    <m/>
    <m/>
  </r>
  <r>
    <n v="201"/>
    <n v="128"/>
    <x v="1"/>
    <x v="2"/>
    <x v="13"/>
    <n v="7"/>
    <n v="8"/>
    <n v="31"/>
    <n v="1"/>
    <s v="YER_31.1"/>
    <s v="Middle "/>
    <n v="56.5"/>
    <n v="47.7"/>
    <n v="1.1844863731656183"/>
    <n v="2695.05"/>
    <n v="26.950500000000005"/>
    <n v="24.5"/>
    <n v="13"/>
    <n v="9.1999999999999993"/>
    <n v="31"/>
    <n v="1"/>
    <n v="1"/>
    <n v="0"/>
    <n v="0"/>
    <n v="0"/>
    <n v="0"/>
    <n v="0"/>
    <n v="0"/>
    <m/>
    <n v="0"/>
    <n v="0"/>
    <n v="0"/>
    <m/>
  </r>
  <r>
    <n v="202"/>
    <n v="26"/>
    <x v="1"/>
    <x v="2"/>
    <x v="12"/>
    <n v="0"/>
    <n v="1"/>
    <n v="32"/>
    <n v="1"/>
    <s v="YER_32.1"/>
    <s v="Middle "/>
    <n v="66"/>
    <n v="60.3"/>
    <n v="1.0945273631840797"/>
    <n v="3979.7999999999997"/>
    <n v="39.797999999999995"/>
    <n v="33.9"/>
    <n v="14"/>
    <n v="8.1999999999999993"/>
    <n v="32"/>
    <n v="3"/>
    <n v="3"/>
    <n v="0"/>
    <n v="3"/>
    <n v="0"/>
    <n v="3"/>
    <n v="1"/>
    <n v="79"/>
    <m/>
    <n v="2565.6"/>
    <n v="32.475949367088603"/>
    <n v="1"/>
    <m/>
  </r>
  <r>
    <n v="203"/>
    <n v="27"/>
    <x v="1"/>
    <x v="2"/>
    <x v="12"/>
    <n v="0"/>
    <n v="1"/>
    <n v="32"/>
    <n v="2"/>
    <s v="YER_32.2"/>
    <s v="Middle "/>
    <n v="63.2"/>
    <n v="62.3"/>
    <n v="1.014446227929374"/>
    <n v="3937.36"/>
    <n v="39.373599999999996"/>
    <n v="31"/>
    <n v="11.9"/>
    <n v="9.1"/>
    <n v="32"/>
    <m/>
    <m/>
    <m/>
    <m/>
    <m/>
    <m/>
    <n v="1"/>
    <n v="20"/>
    <m/>
    <n v="647.70000000000005"/>
    <n v="32.385000000000005"/>
    <m/>
    <m/>
  </r>
  <r>
    <n v="204"/>
    <n v="260"/>
    <x v="1"/>
    <x v="2"/>
    <x v="10"/>
    <n v="13"/>
    <n v="14"/>
    <n v="32"/>
    <n v="3"/>
    <s v="YER_32.3"/>
    <s v="Middle "/>
    <n v="62.8"/>
    <n v="61.8"/>
    <n v="1.0161812297734627"/>
    <n v="3881.0399999999995"/>
    <n v="38.810399999999994"/>
    <n v="31.8"/>
    <n v="13.5"/>
    <n v="10.1"/>
    <n v="32"/>
    <m/>
    <m/>
    <m/>
    <m/>
    <m/>
    <m/>
    <n v="1"/>
    <n v="19"/>
    <m/>
    <n v="683.1"/>
    <n v="35.952631578947368"/>
    <m/>
    <m/>
  </r>
  <r>
    <n v="205"/>
    <n v="126"/>
    <x v="1"/>
    <x v="2"/>
    <x v="13"/>
    <n v="7"/>
    <n v="8"/>
    <n v="33"/>
    <n v="1"/>
    <s v="YER_33.1"/>
    <s v="Middle "/>
    <n v="56.3"/>
    <n v="61.3"/>
    <n v="0.91843393148450247"/>
    <n v="3451.1899999999996"/>
    <n v="34.511899999999997"/>
    <n v="31.4"/>
    <n v="15.9"/>
    <n v="11"/>
    <n v="33"/>
    <n v="3"/>
    <n v="1"/>
    <n v="2"/>
    <n v="1"/>
    <n v="2"/>
    <n v="3"/>
    <n v="1"/>
    <n v="42"/>
    <m/>
    <n v="1441.1"/>
    <n v="34.311904761904756"/>
    <n v="1"/>
    <m/>
  </r>
  <r>
    <n v="206"/>
    <n v="262"/>
    <x v="1"/>
    <x v="2"/>
    <x v="10"/>
    <n v="13"/>
    <n v="14"/>
    <n v="34"/>
    <n v="1"/>
    <s v="YER_34.1"/>
    <s v="Middle "/>
    <n v="54.7"/>
    <n v="54.4"/>
    <n v="1.005514705882353"/>
    <n v="2975.6800000000003"/>
    <n v="29.756800000000002"/>
    <n v="26.3"/>
    <n v="15.9"/>
    <n v="11.2"/>
    <n v="34"/>
    <n v="1"/>
    <n v="1"/>
    <n v="0"/>
    <n v="0"/>
    <n v="0"/>
    <n v="0"/>
    <n v="0"/>
    <n v="0"/>
    <m/>
    <n v="0"/>
    <n v="0"/>
    <n v="0"/>
    <m/>
  </r>
  <r>
    <n v="207"/>
    <n v="173"/>
    <x v="1"/>
    <x v="2"/>
    <x v="11"/>
    <n v="10"/>
    <n v="11"/>
    <n v="36"/>
    <n v="1"/>
    <s v="YER_36.1"/>
    <s v="Middle "/>
    <n v="47.7"/>
    <n v="64.099999999999994"/>
    <n v="0.74414976599063976"/>
    <n v="3057.5699999999997"/>
    <n v="30.575699999999998"/>
    <n v="22.2"/>
    <n v="12.8"/>
    <n v="10.6"/>
    <n v="36"/>
    <n v="1"/>
    <n v="1"/>
    <n v="0"/>
    <n v="0"/>
    <n v="0"/>
    <n v="0"/>
    <n v="0"/>
    <n v="0"/>
    <m/>
    <n v="0"/>
    <n v="0"/>
    <n v="0"/>
    <m/>
  </r>
  <r>
    <n v="208"/>
    <n v="150"/>
    <x v="1"/>
    <x v="2"/>
    <x v="11"/>
    <n v="10"/>
    <n v="11"/>
    <n v="39"/>
    <n v="1"/>
    <s v="YER_39.1"/>
    <s v="Middle "/>
    <n v="76.8"/>
    <n v="81.8"/>
    <n v="0.93887530562347188"/>
    <n v="6282.24"/>
    <n v="62.822399999999995"/>
    <n v="36.1"/>
    <n v="17"/>
    <n v="11.4"/>
    <n v="39"/>
    <n v="6"/>
    <n v="3"/>
    <n v="3"/>
    <n v="1"/>
    <n v="3"/>
    <n v="4"/>
    <n v="1"/>
    <n v="59"/>
    <m/>
    <n v="3166.2"/>
    <n v="53.664406779661014"/>
    <n v="0.66666666666666663"/>
    <m/>
  </r>
  <r>
    <n v="209"/>
    <n v="151"/>
    <x v="1"/>
    <x v="2"/>
    <x v="11"/>
    <n v="10"/>
    <n v="11"/>
    <n v="39"/>
    <n v="2"/>
    <s v="YER_39.2"/>
    <s v="Middle "/>
    <n v="69.400000000000006"/>
    <n v="77.599999999999994"/>
    <n v="0.89432989690721665"/>
    <n v="5385.44"/>
    <n v="53.854399999999998"/>
    <n v="32.799999999999997"/>
    <n v="13.8"/>
    <n v="14.8"/>
    <n v="39"/>
    <m/>
    <m/>
    <m/>
    <m/>
    <m/>
    <m/>
    <n v="0"/>
    <n v="0"/>
    <m/>
    <n v="0"/>
    <n v="0"/>
    <m/>
    <m/>
  </r>
  <r>
    <n v="210"/>
    <n v="152"/>
    <x v="1"/>
    <x v="2"/>
    <x v="11"/>
    <n v="10"/>
    <n v="11"/>
    <n v="39"/>
    <n v="3"/>
    <s v="YER_39.3"/>
    <s v="Middle "/>
    <n v="57.4"/>
    <n v="59.8"/>
    <n v="0.95986622073578598"/>
    <n v="3432.5199999999995"/>
    <n v="34.325199999999995"/>
    <n v="22.9"/>
    <n v="13.7"/>
    <n v="12.5"/>
    <n v="39"/>
    <m/>
    <m/>
    <m/>
    <m/>
    <m/>
    <m/>
    <n v="0"/>
    <n v="0"/>
    <m/>
    <n v="0"/>
    <n v="0"/>
    <m/>
    <m/>
  </r>
  <r>
    <n v="211"/>
    <n v="153"/>
    <x v="1"/>
    <x v="2"/>
    <x v="11"/>
    <n v="10"/>
    <n v="11"/>
    <n v="40"/>
    <n v="1"/>
    <s v="YER_40.1"/>
    <s v="Middle "/>
    <n v="61.9"/>
    <n v="64.2"/>
    <n v="0.96417445482866038"/>
    <n v="3973.98"/>
    <n v="39.739799999999995"/>
    <n v="30.4"/>
    <n v="16.2"/>
    <n v="9.1"/>
    <n v="40"/>
    <n v="5"/>
    <n v="4"/>
    <n v="1"/>
    <n v="3"/>
    <n v="1"/>
    <n v="4"/>
    <n v="1"/>
    <n v="63"/>
    <m/>
    <n v="1256.8"/>
    <n v="19.949206349206349"/>
    <n v="0.8"/>
    <m/>
  </r>
  <r>
    <n v="212"/>
    <n v="154"/>
    <x v="1"/>
    <x v="2"/>
    <x v="11"/>
    <n v="10"/>
    <n v="11"/>
    <n v="40"/>
    <n v="2"/>
    <s v="YER_40.2"/>
    <s v="Middle "/>
    <n v="49.6"/>
    <n v="54"/>
    <n v="0.91851851851851851"/>
    <n v="2678.4"/>
    <n v="26.784000000000002"/>
    <n v="24.1"/>
    <n v="12.6"/>
    <n v="13"/>
    <n v="40"/>
    <m/>
    <m/>
    <m/>
    <m/>
    <m/>
    <m/>
    <n v="0"/>
    <n v="0"/>
    <m/>
    <n v="0"/>
    <n v="0"/>
    <m/>
    <m/>
  </r>
  <r>
    <n v="213"/>
    <n v="155"/>
    <x v="1"/>
    <x v="2"/>
    <x v="11"/>
    <n v="10"/>
    <n v="11"/>
    <n v="40"/>
    <n v="3"/>
    <s v="YER_40.3"/>
    <s v="Middle "/>
    <n v="58.5"/>
    <n v="62.8"/>
    <n v="0.93152866242038224"/>
    <n v="3673.7999999999997"/>
    <n v="36.737999999999992"/>
    <n v="28.8"/>
    <n v="13.8"/>
    <n v="11.2"/>
    <n v="40"/>
    <m/>
    <m/>
    <m/>
    <m/>
    <m/>
    <m/>
    <n v="1"/>
    <n v="18"/>
    <m/>
    <n v="423.8"/>
    <n v="23.544444444444444"/>
    <m/>
    <m/>
  </r>
  <r>
    <n v="214"/>
    <n v="290"/>
    <x v="1"/>
    <x v="2"/>
    <x v="14"/>
    <n v="19"/>
    <n v="20"/>
    <n v="40"/>
    <n v="4"/>
    <s v="YER_40.4"/>
    <s v="Middle "/>
    <n v="44.4"/>
    <n v="55.6"/>
    <n v="0.79856115107913661"/>
    <n v="2468.64"/>
    <n v="24.686399999999999"/>
    <n v="25.7"/>
    <n v="14.2"/>
    <n v="13.2"/>
    <n v="40"/>
    <m/>
    <m/>
    <m/>
    <m/>
    <m/>
    <m/>
    <n v="1"/>
    <n v="19"/>
    <m/>
    <n v="396.4"/>
    <n v="20.86315789473684"/>
    <m/>
    <m/>
  </r>
  <r>
    <n v="215"/>
    <n v="156"/>
    <x v="1"/>
    <x v="2"/>
    <x v="11"/>
    <n v="10"/>
    <n v="11"/>
    <n v="43"/>
    <n v="1"/>
    <s v="YER_43.1"/>
    <s v="Middle - right"/>
    <n v="41.3"/>
    <n v="51.4"/>
    <n v="0.80350194552529175"/>
    <n v="2122.8199999999997"/>
    <n v="21.228199999999998"/>
    <n v="19.8"/>
    <n v="9.3000000000000007"/>
    <n v="8"/>
    <n v="43"/>
    <n v="4"/>
    <n v="1"/>
    <n v="3"/>
    <n v="0"/>
    <n v="0"/>
    <n v="0"/>
    <n v="0"/>
    <n v="0"/>
    <m/>
    <n v="0"/>
    <n v="0"/>
    <n v="0"/>
    <m/>
  </r>
  <r>
    <n v="216"/>
    <n v="275"/>
    <x v="1"/>
    <x v="2"/>
    <x v="10"/>
    <n v="13"/>
    <n v="14"/>
    <n v="44"/>
    <n v="1"/>
    <s v="YER_44.1"/>
    <s v="Middle - right"/>
    <n v="59.5"/>
    <n v="59.7"/>
    <n v="0.99664991624790611"/>
    <n v="3552.15"/>
    <n v="35.521500000000003"/>
    <n v="28.9"/>
    <n v="14.5"/>
    <n v="9.9"/>
    <n v="44"/>
    <n v="1"/>
    <n v="1"/>
    <n v="0"/>
    <n v="1"/>
    <n v="0"/>
    <n v="1"/>
    <n v="1"/>
    <n v="34"/>
    <m/>
    <n v="1738.4"/>
    <n v="51.129411764705885"/>
    <n v="1"/>
    <m/>
  </r>
  <r>
    <n v="217"/>
    <n v="161"/>
    <x v="1"/>
    <x v="2"/>
    <x v="11"/>
    <n v="10"/>
    <n v="11"/>
    <n v="47"/>
    <n v="1"/>
    <s v="YER_47.1"/>
    <s v="Middle - right"/>
    <n v="39"/>
    <n v="60.8"/>
    <n v="0.64144736842105265"/>
    <n v="2371.1999999999998"/>
    <n v="23.712"/>
    <n v="29"/>
    <n v="16.3"/>
    <n v="6.7"/>
    <n v="47"/>
    <n v="17"/>
    <n v="5"/>
    <n v="12"/>
    <n v="4"/>
    <n v="9"/>
    <n v="13"/>
    <n v="1"/>
    <n v="11"/>
    <m/>
    <n v="431.6"/>
    <n v="39.236363636363642"/>
    <n v="0.76470588235294112"/>
    <m/>
  </r>
  <r>
    <n v="218"/>
    <n v="162"/>
    <x v="1"/>
    <x v="2"/>
    <x v="11"/>
    <n v="10"/>
    <n v="11"/>
    <n v="47"/>
    <n v="2"/>
    <s v="YER_47.2"/>
    <s v="Middle - right"/>
    <n v="41.7"/>
    <n v="65.3"/>
    <n v="0.63859111791730483"/>
    <n v="2723.01"/>
    <n v="27.230099999999997"/>
    <n v="29"/>
    <n v="16.8"/>
    <n v="9.6"/>
    <n v="47"/>
    <m/>
    <m/>
    <m/>
    <m/>
    <m/>
    <m/>
    <n v="1"/>
    <n v="36"/>
    <m/>
    <n v="1287.5"/>
    <n v="35.763888888888886"/>
    <m/>
    <m/>
  </r>
  <r>
    <n v="219"/>
    <n v="163"/>
    <x v="1"/>
    <x v="2"/>
    <x v="11"/>
    <n v="10"/>
    <n v="11"/>
    <n v="47"/>
    <n v="3"/>
    <s v="YER_47.3"/>
    <s v="Middle - right"/>
    <n v="62.3"/>
    <n v="64"/>
    <n v="0.97343749999999996"/>
    <n v="3987.2"/>
    <n v="39.872"/>
    <n v="30.3"/>
    <n v="15.8"/>
    <n v="11.2"/>
    <n v="47"/>
    <m/>
    <m/>
    <m/>
    <m/>
    <m/>
    <m/>
    <n v="1"/>
    <n v="62"/>
    <m/>
    <n v="2286.5"/>
    <n v="36.87903225806452"/>
    <m/>
    <m/>
  </r>
  <r>
    <n v="220"/>
    <n v="164"/>
    <x v="1"/>
    <x v="2"/>
    <x v="11"/>
    <n v="10"/>
    <n v="11"/>
    <n v="47"/>
    <n v="4"/>
    <s v="YER_47.4"/>
    <s v="Middle - right"/>
    <n v="59.3"/>
    <n v="68.900000000000006"/>
    <n v="0.86066763425253978"/>
    <n v="4085.77"/>
    <n v="40.857700000000001"/>
    <n v="28.1"/>
    <n v="13.3"/>
    <n v="9.1999999999999993"/>
    <n v="47"/>
    <m/>
    <m/>
    <m/>
    <m/>
    <m/>
    <m/>
    <n v="1"/>
    <n v="22"/>
    <m/>
    <n v="1292.9000000000001"/>
    <n v="58.768181818181823"/>
    <m/>
    <m/>
  </r>
  <r>
    <n v="221"/>
    <n v="165"/>
    <x v="1"/>
    <x v="2"/>
    <x v="11"/>
    <n v="10"/>
    <n v="11"/>
    <n v="47"/>
    <n v="5"/>
    <s v="YER_47.5"/>
    <s v="Middle - right"/>
    <n v="39.1"/>
    <n v="56.8"/>
    <n v="0.68838028169014087"/>
    <n v="2220.88"/>
    <n v="22.2088"/>
    <n v="30"/>
    <n v="14.5"/>
    <n v="10.6"/>
    <n v="47"/>
    <m/>
    <m/>
    <m/>
    <m/>
    <m/>
    <m/>
    <n v="0"/>
    <n v="0"/>
    <m/>
    <n v="0"/>
    <n v="0"/>
    <m/>
    <m/>
  </r>
  <r>
    <n v="222"/>
    <n v="171"/>
    <x v="1"/>
    <x v="2"/>
    <x v="11"/>
    <n v="10"/>
    <n v="11"/>
    <n v="50"/>
    <n v="1"/>
    <s v="YER_50.1"/>
    <s v="Middle - right"/>
    <n v="47"/>
    <n v="65.400000000000006"/>
    <n v="0.71865443425076447"/>
    <n v="3073.8"/>
    <n v="30.738000000000007"/>
    <n v="24.7"/>
    <n v="12.5"/>
    <n v="10.1"/>
    <n v="50"/>
    <n v="4"/>
    <n v="2"/>
    <n v="2"/>
    <n v="1"/>
    <n v="1"/>
    <n v="2"/>
    <n v="0"/>
    <n v="0"/>
    <m/>
    <n v="0"/>
    <n v="0"/>
    <n v="0.5"/>
    <m/>
  </r>
  <r>
    <n v="223"/>
    <n v="172"/>
    <x v="1"/>
    <x v="2"/>
    <x v="11"/>
    <n v="10"/>
    <n v="11"/>
    <n v="50"/>
    <n v="2"/>
    <s v="YER_50.2"/>
    <s v="Middle - right"/>
    <n v="56.5"/>
    <n v="77"/>
    <n v="0.73376623376623373"/>
    <n v="4350.5"/>
    <n v="43.505000000000003"/>
    <n v="27.7"/>
    <n v="13.7"/>
    <n v="10"/>
    <n v="50"/>
    <m/>
    <m/>
    <m/>
    <m/>
    <m/>
    <m/>
    <n v="1"/>
    <n v="28"/>
    <m/>
    <n v="588"/>
    <n v="21"/>
    <m/>
    <m/>
  </r>
  <r>
    <n v="224"/>
    <n v="207"/>
    <x v="1"/>
    <x v="2"/>
    <x v="10"/>
    <n v="13"/>
    <n v="14"/>
    <n v="53"/>
    <n v="1"/>
    <s v="YER_53.1"/>
    <s v="Hill - Middle"/>
    <n v="58"/>
    <n v="59.3"/>
    <n v="0.97807757166947729"/>
    <n v="3439.3999999999996"/>
    <n v="34.393999999999998"/>
    <n v="31.4"/>
    <n v="14.7"/>
    <n v="13.2"/>
    <n v="53"/>
    <n v="8"/>
    <n v="5"/>
    <n v="3"/>
    <n v="4"/>
    <n v="2"/>
    <n v="6"/>
    <n v="1"/>
    <n v="20"/>
    <m/>
    <n v="422.7"/>
    <n v="21.134999999999998"/>
    <n v="0.75"/>
    <m/>
  </r>
  <r>
    <n v="225"/>
    <n v="208"/>
    <x v="1"/>
    <x v="2"/>
    <x v="10"/>
    <n v="13"/>
    <n v="14"/>
    <n v="53"/>
    <n v="2"/>
    <s v="YER_53.2"/>
    <s v="Hill - Middle"/>
    <n v="56.9"/>
    <n v="60.4"/>
    <n v="0.94205298013245031"/>
    <n v="3436.7599999999998"/>
    <n v="34.367599999999996"/>
    <n v="34.5"/>
    <n v="15"/>
    <n v="12"/>
    <n v="53"/>
    <m/>
    <m/>
    <m/>
    <m/>
    <m/>
    <m/>
    <n v="1"/>
    <n v="33"/>
    <m/>
    <n v="1100.0999999999999"/>
    <n v="33.336363636363636"/>
    <m/>
    <m/>
  </r>
  <r>
    <n v="226"/>
    <n v="209"/>
    <x v="1"/>
    <x v="2"/>
    <x v="10"/>
    <n v="13"/>
    <n v="14"/>
    <n v="53"/>
    <n v="3"/>
    <s v="YER_53.3"/>
    <s v="Hill - Middle"/>
    <n v="59.4"/>
    <n v="66.900000000000006"/>
    <n v="0.88789237668161425"/>
    <n v="3973.86"/>
    <n v="39.738599999999998"/>
    <n v="31.4"/>
    <n v="17.5"/>
    <n v="8.6999999999999993"/>
    <n v="53"/>
    <m/>
    <m/>
    <m/>
    <m/>
    <m/>
    <m/>
    <n v="1"/>
    <n v="12"/>
    <m/>
    <n v="397"/>
    <n v="33.083333333333336"/>
    <m/>
    <m/>
  </r>
  <r>
    <n v="227"/>
    <n v="210"/>
    <x v="1"/>
    <x v="2"/>
    <x v="10"/>
    <n v="13"/>
    <n v="14"/>
    <n v="53"/>
    <n v="4"/>
    <s v="YER_53.4"/>
    <s v="Hill - Middle"/>
    <n v="51.6"/>
    <n v="59.3"/>
    <n v="0.87015177065767291"/>
    <n v="3059.88"/>
    <n v="30.598800000000001"/>
    <n v="30.2"/>
    <n v="13.7"/>
    <n v="10.7"/>
    <n v="53"/>
    <m/>
    <m/>
    <m/>
    <m/>
    <m/>
    <m/>
    <n v="0"/>
    <n v="0"/>
    <m/>
    <n v="0"/>
    <n v="0"/>
    <m/>
    <m/>
  </r>
  <r>
    <n v="228"/>
    <n v="211"/>
    <x v="1"/>
    <x v="2"/>
    <x v="10"/>
    <n v="13"/>
    <n v="14"/>
    <n v="53"/>
    <n v="5"/>
    <s v="YER_53.5"/>
    <s v="Hill - Middle"/>
    <n v="50.8"/>
    <n v="56.6"/>
    <n v="0.89752650176678439"/>
    <n v="2875.2799999999997"/>
    <n v="28.752800000000001"/>
    <n v="27.7"/>
    <n v="14.5"/>
    <n v="13.4"/>
    <n v="53"/>
    <m/>
    <m/>
    <m/>
    <m/>
    <m/>
    <m/>
    <n v="1"/>
    <n v="21"/>
    <m/>
    <n v="520.29999999999995"/>
    <n v="24.776190476190475"/>
    <m/>
    <m/>
  </r>
  <r>
    <n v="229"/>
    <n v="9"/>
    <x v="1"/>
    <x v="2"/>
    <x v="12"/>
    <n v="0"/>
    <n v="1"/>
    <n v="54"/>
    <n v="1"/>
    <s v="YER_54.1"/>
    <s v="Hill - Middle"/>
    <n v="71.5"/>
    <n v="60.6"/>
    <n v="1.1798679867986799"/>
    <n v="4332.9000000000005"/>
    <n v="43.329000000000008"/>
    <n v="29.6"/>
    <n v="13"/>
    <n v="8"/>
    <n v="54"/>
    <n v="8"/>
    <n v="3"/>
    <n v="5"/>
    <n v="2"/>
    <n v="2"/>
    <n v="4"/>
    <n v="1"/>
    <n v="44"/>
    <m/>
    <n v="1318.6"/>
    <n v="29.968181818181815"/>
    <n v="0.5"/>
    <m/>
  </r>
  <r>
    <n v="230"/>
    <n v="31"/>
    <x v="1"/>
    <x v="2"/>
    <x v="13"/>
    <n v="7"/>
    <n v="8"/>
    <n v="54"/>
    <n v="2"/>
    <s v="YER_54.2"/>
    <s v="Hill - Middle"/>
    <n v="69"/>
    <n v="59"/>
    <n v="1.1694915254237288"/>
    <n v="4071"/>
    <n v="40.710000000000008"/>
    <n v="28.5"/>
    <n v="15.5"/>
    <n v="12.6"/>
    <n v="54"/>
    <m/>
    <m/>
    <m/>
    <m/>
    <m/>
    <m/>
    <n v="1"/>
    <n v="27"/>
    <m/>
    <n v="863.2"/>
    <n v="31.970370370370372"/>
    <m/>
    <m/>
  </r>
  <r>
    <n v="231"/>
    <n v="32"/>
    <x v="1"/>
    <x v="2"/>
    <x v="13"/>
    <n v="7"/>
    <n v="8"/>
    <n v="54"/>
    <n v="3"/>
    <s v="YER_54.3"/>
    <s v="Hill - Middle"/>
    <n v="67.3"/>
    <n v="61.2"/>
    <n v="1.099673202614379"/>
    <n v="4118.76"/>
    <n v="41.187599999999996"/>
    <n v="27.7"/>
    <n v="13"/>
    <n v="8.6999999999999993"/>
    <n v="54"/>
    <m/>
    <m/>
    <m/>
    <m/>
    <m/>
    <m/>
    <n v="0"/>
    <n v="0"/>
    <m/>
    <n v="0"/>
    <n v="0"/>
    <m/>
    <m/>
  </r>
  <r>
    <n v="232"/>
    <n v="33"/>
    <x v="1"/>
    <x v="2"/>
    <x v="13"/>
    <n v="7"/>
    <n v="8"/>
    <n v="55"/>
    <n v="1"/>
    <s v="YER_55.1"/>
    <s v="Hill - Middle"/>
    <n v="61.2"/>
    <n v="56.6"/>
    <n v="1.0812720848056538"/>
    <n v="3463.92"/>
    <n v="34.639200000000002"/>
    <n v="27.9"/>
    <n v="14.1"/>
    <n v="8.9"/>
    <n v="55"/>
    <n v="3"/>
    <n v="2"/>
    <n v="1"/>
    <n v="2"/>
    <n v="1"/>
    <n v="3"/>
    <n v="1"/>
    <n v="50"/>
    <m/>
    <n v="1332.1"/>
    <n v="26.641999999999999"/>
    <n v="1"/>
    <m/>
  </r>
  <r>
    <n v="233"/>
    <n v="34"/>
    <x v="1"/>
    <x v="2"/>
    <x v="13"/>
    <n v="7"/>
    <n v="8"/>
    <n v="55"/>
    <n v="2"/>
    <s v="YER_55.2"/>
    <s v="Hill - Middle"/>
    <n v="58.2"/>
    <n v="52.2"/>
    <n v="1.1149425287356323"/>
    <n v="3038.0400000000004"/>
    <n v="30.380400000000005"/>
    <n v="29"/>
    <n v="11.8"/>
    <n v="9.6"/>
    <n v="55"/>
    <m/>
    <m/>
    <m/>
    <m/>
    <m/>
    <m/>
    <n v="1"/>
    <n v="33"/>
    <m/>
    <n v="525.29999999999995"/>
    <n v="15.918181818181816"/>
    <m/>
    <m/>
  </r>
  <r>
    <n v="234"/>
    <n v="8"/>
    <x v="1"/>
    <x v="2"/>
    <x v="12"/>
    <n v="0"/>
    <n v="1"/>
    <n v="57"/>
    <n v="1"/>
    <s v="YER_57.1"/>
    <s v="Hill - Middle"/>
    <n v="57.2"/>
    <n v="59.9"/>
    <n v="0.95492487479131893"/>
    <n v="3426.28"/>
    <n v="34.262800000000006"/>
    <n v="29.7"/>
    <n v="14.6"/>
    <n v="6.2"/>
    <n v="57"/>
    <n v="8"/>
    <n v="3"/>
    <n v="5"/>
    <n v="2"/>
    <n v="1"/>
    <n v="3"/>
    <n v="1"/>
    <n v="6"/>
    <m/>
    <n v="216.7"/>
    <n v="36.116666666666667"/>
    <n v="0.375"/>
    <m/>
  </r>
  <r>
    <n v="235"/>
    <n v="39"/>
    <x v="1"/>
    <x v="2"/>
    <x v="13"/>
    <n v="7"/>
    <n v="8"/>
    <n v="57"/>
    <n v="2"/>
    <s v="YER_57.2"/>
    <s v="Hill - Middle"/>
    <n v="47.6"/>
    <n v="47.8"/>
    <n v="0.99581589958159"/>
    <n v="2275.2799999999997"/>
    <n v="22.752799999999997"/>
    <n v="25.6"/>
    <n v="11.7"/>
    <n v="8.3000000000000007"/>
    <n v="57"/>
    <m/>
    <m/>
    <m/>
    <m/>
    <m/>
    <m/>
    <n v="0"/>
    <n v="0"/>
    <m/>
    <n v="0"/>
    <n v="0"/>
    <m/>
    <m/>
  </r>
  <r>
    <n v="236"/>
    <n v="197"/>
    <x v="1"/>
    <x v="2"/>
    <x v="10"/>
    <n v="13"/>
    <n v="14"/>
    <n v="57"/>
    <n v="3"/>
    <s v="YER_57.3"/>
    <s v="Hill - Middle"/>
    <n v="40.200000000000003"/>
    <n v="49.5"/>
    <n v="0.81212121212121213"/>
    <n v="1989.9"/>
    <n v="19.899000000000004"/>
    <n v="26.6"/>
    <n v="11.9"/>
    <n v="8.1999999999999993"/>
    <n v="57"/>
    <m/>
    <m/>
    <m/>
    <m/>
    <m/>
    <m/>
    <n v="1"/>
    <n v="4"/>
    <m/>
    <n v="85.3"/>
    <n v="21.324999999999999"/>
    <m/>
    <m/>
  </r>
  <r>
    <n v="237"/>
    <n v="44"/>
    <x v="1"/>
    <x v="2"/>
    <x v="13"/>
    <n v="7"/>
    <n v="8"/>
    <n v="60"/>
    <n v="1"/>
    <s v="YER_60.1"/>
    <s v="Hill - Middle"/>
    <n v="55.8"/>
    <n v="50"/>
    <n v="1.1159999999999999"/>
    <n v="2790"/>
    <n v="27.9"/>
    <n v="27.1"/>
    <n v="14.4"/>
    <n v="9.6"/>
    <n v="60"/>
    <n v="6"/>
    <n v="4"/>
    <n v="2"/>
    <n v="4"/>
    <n v="1"/>
    <n v="5"/>
    <n v="1"/>
    <n v="42"/>
    <m/>
    <n v="1283.0999999999999"/>
    <n v="30.549999999999997"/>
    <n v="0.83333333333333337"/>
    <m/>
  </r>
  <r>
    <n v="238"/>
    <n v="45"/>
    <x v="1"/>
    <x v="2"/>
    <x v="13"/>
    <n v="7"/>
    <n v="8"/>
    <n v="60"/>
    <n v="2"/>
    <s v="YER_60.2"/>
    <s v="Hill - Middle"/>
    <n v="51.4"/>
    <n v="52.2"/>
    <n v="0.98467432950191558"/>
    <n v="2683.08"/>
    <n v="26.8308"/>
    <n v="24.9"/>
    <n v="12.7"/>
    <n v="9.9"/>
    <n v="60"/>
    <m/>
    <m/>
    <m/>
    <m/>
    <m/>
    <m/>
    <n v="1"/>
    <n v="20"/>
    <m/>
    <n v="347.4"/>
    <n v="17.369999999999997"/>
    <m/>
    <m/>
  </r>
  <r>
    <n v="239"/>
    <n v="46"/>
    <x v="1"/>
    <x v="2"/>
    <x v="13"/>
    <n v="7"/>
    <n v="8"/>
    <n v="60"/>
    <n v="3"/>
    <s v="YER_60.3"/>
    <s v="Hill - Middle"/>
    <n v="57"/>
    <n v="54.1"/>
    <n v="1.0536044362292052"/>
    <n v="3083.7000000000003"/>
    <n v="30.837000000000003"/>
    <n v="30"/>
    <n v="13.9"/>
    <n v="8.1999999999999993"/>
    <n v="60"/>
    <m/>
    <m/>
    <m/>
    <m/>
    <m/>
    <m/>
    <n v="1"/>
    <n v="15"/>
    <m/>
    <n v="485.9"/>
    <n v="32.393333333333331"/>
    <m/>
    <m/>
  </r>
  <r>
    <n v="240"/>
    <n v="198"/>
    <x v="1"/>
    <x v="2"/>
    <x v="10"/>
    <n v="13"/>
    <n v="14"/>
    <n v="60"/>
    <n v="4"/>
    <s v="YER_60.4"/>
    <s v="Hill - Middle"/>
    <n v="39.200000000000003"/>
    <n v="40.5"/>
    <n v="0.96790123456790134"/>
    <n v="1587.6000000000001"/>
    <n v="15.876000000000001"/>
    <n v="22.9"/>
    <n v="10.7"/>
    <n v="8.9"/>
    <n v="60"/>
    <m/>
    <m/>
    <m/>
    <m/>
    <m/>
    <m/>
    <n v="1"/>
    <n v="4"/>
    <m/>
    <n v="169.1"/>
    <n v="42.274999999999999"/>
    <m/>
    <m/>
  </r>
  <r>
    <n v="241"/>
    <n v="47"/>
    <x v="1"/>
    <x v="2"/>
    <x v="13"/>
    <n v="7"/>
    <n v="8"/>
    <n v="61"/>
    <n v="1"/>
    <s v="YER_61.1"/>
    <s v="Hill - Middle"/>
    <n v="45.8"/>
    <n v="49.5"/>
    <n v="0.92525252525252522"/>
    <n v="2267.1"/>
    <n v="22.671000000000003"/>
    <n v="22.3"/>
    <n v="11.3"/>
    <n v="9.1999999999999993"/>
    <n v="61"/>
    <n v="1"/>
    <n v="1"/>
    <n v="0"/>
    <n v="1"/>
    <n v="0"/>
    <n v="1"/>
    <n v="1"/>
    <n v="8"/>
    <m/>
    <n v="158.9"/>
    <n v="19.862500000000001"/>
    <n v="1"/>
    <m/>
  </r>
  <r>
    <n v="242"/>
    <n v="48"/>
    <x v="1"/>
    <x v="2"/>
    <x v="13"/>
    <n v="7"/>
    <n v="8"/>
    <n v="64"/>
    <n v="1"/>
    <s v="YER_64.1"/>
    <s v="Hill - Middle"/>
    <n v="56.9"/>
    <n v="56.7"/>
    <n v="1.0035273368606701"/>
    <n v="3226.23"/>
    <n v="32.262299999999996"/>
    <n v="28.8"/>
    <n v="10.1"/>
    <n v="9.6999999999999993"/>
    <n v="64"/>
    <n v="1"/>
    <n v="1"/>
    <n v="0"/>
    <n v="1"/>
    <n v="0"/>
    <n v="1"/>
    <n v="1"/>
    <n v="0"/>
    <m/>
    <n v="0"/>
    <n v="0"/>
    <n v="1"/>
    <m/>
  </r>
  <r>
    <n v="243"/>
    <n v="93"/>
    <x v="1"/>
    <x v="2"/>
    <x v="13"/>
    <n v="7"/>
    <n v="8"/>
    <n v="65"/>
    <n v="1"/>
    <s v="YER_65.1"/>
    <s v="Hill - Middle"/>
    <n v="39"/>
    <n v="47.7"/>
    <n v="0.81761006289308169"/>
    <n v="1860.3000000000002"/>
    <n v="18.603000000000002"/>
    <n v="22.6"/>
    <n v="12"/>
    <n v="7.6"/>
    <n v="65"/>
    <n v="4"/>
    <n v="3"/>
    <n v="1"/>
    <n v="1"/>
    <n v="0"/>
    <n v="1"/>
    <n v="0"/>
    <n v="0"/>
    <m/>
    <n v="0"/>
    <n v="0"/>
    <n v="0.25"/>
    <m/>
  </r>
  <r>
    <n v="244"/>
    <n v="94"/>
    <x v="1"/>
    <x v="2"/>
    <x v="13"/>
    <n v="7"/>
    <n v="8"/>
    <n v="65"/>
    <n v="2"/>
    <s v="YER_65.2"/>
    <s v="Hill - Middle"/>
    <n v="45.5"/>
    <n v="55.6"/>
    <n v="0.81834532374100721"/>
    <n v="2529.8000000000002"/>
    <n v="25.298000000000002"/>
    <n v="22.8"/>
    <n v="13.4"/>
    <n v="8"/>
    <n v="65"/>
    <m/>
    <m/>
    <m/>
    <m/>
    <m/>
    <m/>
    <n v="0"/>
    <n v="0"/>
    <m/>
    <n v="0"/>
    <n v="0"/>
    <m/>
    <m/>
  </r>
  <r>
    <n v="245"/>
    <n v="95"/>
    <x v="1"/>
    <x v="2"/>
    <x v="13"/>
    <n v="7"/>
    <n v="8"/>
    <n v="65"/>
    <n v="3"/>
    <s v="YER_65.3"/>
    <s v="Hill - Middle"/>
    <n v="51.9"/>
    <n v="57"/>
    <n v="0.91052631578947363"/>
    <n v="2958.2999999999997"/>
    <n v="29.582999999999998"/>
    <n v="26.3"/>
    <n v="15.6"/>
    <n v="8.9"/>
    <n v="65"/>
    <m/>
    <m/>
    <m/>
    <m/>
    <m/>
    <m/>
    <n v="1"/>
    <n v="19"/>
    <m/>
    <n v="379.8"/>
    <n v="19.989473684210527"/>
    <m/>
    <m/>
  </r>
  <r>
    <n v="246"/>
    <n v="199"/>
    <x v="1"/>
    <x v="2"/>
    <x v="10"/>
    <n v="13"/>
    <n v="14"/>
    <n v="66"/>
    <n v="1"/>
    <s v="YER_66.1"/>
    <s v="Hill - Middle"/>
    <n v="50.2"/>
    <n v="50"/>
    <n v="1.004"/>
    <n v="2510"/>
    <n v="25.1"/>
    <n v="24.6"/>
    <n v="11.7"/>
    <n v="7.9"/>
    <n v="66"/>
    <n v="5"/>
    <n v="3"/>
    <n v="2"/>
    <n v="3"/>
    <n v="0"/>
    <n v="3"/>
    <n v="1"/>
    <n v="5"/>
    <m/>
    <n v="105.3"/>
    <n v="21.06"/>
    <n v="0.6"/>
    <m/>
  </r>
  <r>
    <n v="247"/>
    <n v="200"/>
    <x v="1"/>
    <x v="2"/>
    <x v="10"/>
    <n v="13"/>
    <n v="14"/>
    <n v="66"/>
    <n v="2"/>
    <s v="YER_66.2"/>
    <s v="Hill - Middle"/>
    <n v="52.4"/>
    <n v="51"/>
    <n v="1.0274509803921568"/>
    <n v="2672.4"/>
    <n v="26.724"/>
    <n v="25.9"/>
    <n v="10.4"/>
    <n v="12.2"/>
    <n v="66"/>
    <m/>
    <m/>
    <m/>
    <m/>
    <m/>
    <m/>
    <n v="1"/>
    <n v="12"/>
    <m/>
    <n v="391.4"/>
    <n v="32.616666666666667"/>
    <m/>
    <m/>
  </r>
  <r>
    <n v="248"/>
    <n v="201"/>
    <x v="1"/>
    <x v="2"/>
    <x v="10"/>
    <n v="13"/>
    <n v="14"/>
    <n v="66"/>
    <n v="3"/>
    <s v="YER_66.3"/>
    <s v="Hill - Middle"/>
    <n v="48.5"/>
    <n v="49.4"/>
    <n v="0.98178137651821862"/>
    <n v="2395.9"/>
    <n v="23.958999999999996"/>
    <n v="24.6"/>
    <n v="12.2"/>
    <n v="9.6"/>
    <n v="66"/>
    <m/>
    <m/>
    <m/>
    <m/>
    <m/>
    <m/>
    <n v="1"/>
    <n v="0"/>
    <m/>
    <n v="0"/>
    <n v="0"/>
    <m/>
    <m/>
  </r>
  <r>
    <n v="249"/>
    <n v="202"/>
    <x v="1"/>
    <x v="2"/>
    <x v="10"/>
    <n v="13"/>
    <n v="14"/>
    <n v="67"/>
    <n v="1"/>
    <s v="YER_67.1"/>
    <s v="Hill - Middle"/>
    <n v="61.7"/>
    <n v="63.8"/>
    <n v="0.96708463949843271"/>
    <n v="3936.46"/>
    <n v="39.364599999999996"/>
    <n v="29.6"/>
    <n v="15"/>
    <n v="8.6"/>
    <n v="67"/>
    <n v="2"/>
    <n v="1"/>
    <n v="1"/>
    <n v="1"/>
    <n v="1"/>
    <n v="2"/>
    <n v="1"/>
    <n v="25"/>
    <m/>
    <n v="962.5"/>
    <n v="38.5"/>
    <n v="1"/>
    <m/>
  </r>
  <r>
    <n v="250"/>
    <n v="49"/>
    <x v="1"/>
    <x v="2"/>
    <x v="13"/>
    <n v="7"/>
    <n v="8"/>
    <n v="68"/>
    <n v="1"/>
    <s v="YER_68.1"/>
    <s v="Hill - Middle"/>
    <n v="53.4"/>
    <n v="55.6"/>
    <n v="0.96043165467625891"/>
    <n v="2969.04"/>
    <n v="29.6904"/>
    <n v="28.8"/>
    <n v="13.7"/>
    <n v="9"/>
    <n v="68"/>
    <n v="1"/>
    <n v="1"/>
    <n v="0"/>
    <n v="1"/>
    <n v="0"/>
    <n v="1"/>
    <n v="1"/>
    <n v="16"/>
    <m/>
    <n v="380.5"/>
    <n v="23.78125"/>
    <n v="1"/>
    <m/>
  </r>
  <r>
    <n v="251"/>
    <n v="203"/>
    <x v="1"/>
    <x v="2"/>
    <x v="10"/>
    <n v="13"/>
    <n v="14"/>
    <n v="72"/>
    <n v="1"/>
    <s v="YER_72.1"/>
    <s v="Hill - Middle"/>
    <n v="47.3"/>
    <n v="55.4"/>
    <n v="0.85379061371841147"/>
    <n v="2620.4199999999996"/>
    <n v="26.204199999999997"/>
    <n v="24.2"/>
    <n v="11.4"/>
    <n v="8.9"/>
    <n v="72"/>
    <n v="1"/>
    <n v="1"/>
    <n v="0"/>
    <n v="0"/>
    <n v="0"/>
    <n v="0"/>
    <n v="0"/>
    <n v="0"/>
    <m/>
    <n v="0"/>
    <n v="0"/>
    <n v="0"/>
    <m/>
  </r>
  <r>
    <n v="252"/>
    <n v="204"/>
    <x v="1"/>
    <x v="2"/>
    <x v="10"/>
    <n v="13"/>
    <n v="14"/>
    <n v="73"/>
    <n v="1"/>
    <s v="YER_73.1"/>
    <s v="Hill - Middle"/>
    <n v="48.9"/>
    <n v="62.3"/>
    <n v="0.7849117174959872"/>
    <n v="3046.47"/>
    <n v="30.464699999999997"/>
    <n v="26"/>
    <n v="10.9"/>
    <n v="7.4"/>
    <n v="73"/>
    <n v="4"/>
    <n v="3"/>
    <n v="1"/>
    <n v="2"/>
    <n v="1"/>
    <n v="3"/>
    <n v="1"/>
    <n v="5"/>
    <m/>
    <n v="151.30000000000001"/>
    <n v="30.26"/>
    <n v="0.75"/>
    <m/>
  </r>
  <r>
    <n v="253"/>
    <n v="205"/>
    <x v="1"/>
    <x v="2"/>
    <x v="10"/>
    <n v="13"/>
    <n v="14"/>
    <n v="73"/>
    <n v="2"/>
    <s v="YER_73.2"/>
    <s v="Hill - Middle"/>
    <n v="44.7"/>
    <n v="45.6"/>
    <n v="0.98026315789473684"/>
    <n v="2038.3200000000002"/>
    <n v="20.383200000000006"/>
    <n v="23.5"/>
    <n v="10.6"/>
    <n v="7.2"/>
    <n v="73"/>
    <m/>
    <m/>
    <m/>
    <m/>
    <m/>
    <m/>
    <n v="0"/>
    <n v="0"/>
    <m/>
    <n v="0"/>
    <n v="0"/>
    <m/>
    <m/>
  </r>
  <r>
    <n v="254"/>
    <n v="206"/>
    <x v="1"/>
    <x v="2"/>
    <x v="10"/>
    <n v="13"/>
    <n v="14"/>
    <n v="73"/>
    <n v="3"/>
    <s v="YER_73.3"/>
    <s v="Hill - Middle"/>
    <n v="58.6"/>
    <n v="63.2"/>
    <n v="0.92721518987341767"/>
    <n v="3703.5200000000004"/>
    <n v="37.035200000000003"/>
    <n v="27.6"/>
    <n v="11.9"/>
    <n v="9.1"/>
    <n v="73"/>
    <m/>
    <m/>
    <m/>
    <m/>
    <m/>
    <m/>
    <n v="1"/>
    <n v="21"/>
    <m/>
    <n v="535.1"/>
    <n v="25.480952380952381"/>
    <m/>
    <m/>
  </r>
  <r>
    <n v="255"/>
    <n v="59"/>
    <x v="1"/>
    <x v="2"/>
    <x v="13"/>
    <n v="7"/>
    <n v="8"/>
    <n v="74"/>
    <n v="1"/>
    <s v="YER_74.1"/>
    <s v="Hill - Middle"/>
    <n v="54.5"/>
    <n v="59.9"/>
    <n v="0.90984974958263776"/>
    <n v="3264.5499999999997"/>
    <n v="32.645500000000006"/>
    <n v="25.5"/>
    <n v="16.600000000000001"/>
    <n v="9"/>
    <n v="74"/>
    <n v="2"/>
    <n v="1"/>
    <n v="1"/>
    <n v="1"/>
    <n v="1"/>
    <n v="2"/>
    <n v="1"/>
    <n v="23"/>
    <m/>
    <n v="609.79999999999995"/>
    <n v="26.513043478260869"/>
    <n v="1"/>
    <m/>
  </r>
  <r>
    <n v="256"/>
    <n v="96"/>
    <x v="1"/>
    <x v="2"/>
    <x v="13"/>
    <n v="7"/>
    <n v="8"/>
    <n v="78"/>
    <n v="1"/>
    <s v="YER_78.1"/>
    <s v="Hill - Middle"/>
    <n v="64.900000000000006"/>
    <n v="54.9"/>
    <n v="1.1821493624772315"/>
    <n v="3563.01"/>
    <n v="35.630100000000006"/>
    <n v="30"/>
    <n v="13.5"/>
    <n v="10.4"/>
    <n v="78"/>
    <n v="3"/>
    <n v="2"/>
    <n v="1"/>
    <n v="2"/>
    <n v="1"/>
    <n v="3"/>
    <n v="1"/>
    <n v="28"/>
    <m/>
    <n v="1169.2"/>
    <n v="41.75714285714286"/>
    <n v="1"/>
    <m/>
  </r>
  <r>
    <n v="257"/>
    <n v="97"/>
    <x v="1"/>
    <x v="2"/>
    <x v="13"/>
    <n v="7"/>
    <n v="8"/>
    <n v="78"/>
    <n v="2"/>
    <s v="YER_78.2"/>
    <s v="Hill - Middle"/>
    <n v="69.099999999999994"/>
    <n v="70"/>
    <n v="0.9871428571428571"/>
    <n v="4837"/>
    <n v="48.37"/>
    <n v="30.3"/>
    <n v="14.6"/>
    <n v="8.5"/>
    <n v="78"/>
    <m/>
    <m/>
    <m/>
    <m/>
    <m/>
    <m/>
    <n v="1"/>
    <n v="47"/>
    <m/>
    <n v="1759.1"/>
    <n v="37.42765957446808"/>
    <m/>
    <m/>
  </r>
  <r>
    <n v="258"/>
    <n v="98"/>
    <x v="1"/>
    <x v="2"/>
    <x v="13"/>
    <n v="7"/>
    <n v="8"/>
    <n v="79"/>
    <n v="1"/>
    <s v="YER_79.1"/>
    <s v="Hill - Middle"/>
    <n v="63.3"/>
    <n v="58.7"/>
    <n v="1.0783645655877341"/>
    <n v="3715.71"/>
    <n v="37.1571"/>
    <n v="29.5"/>
    <n v="14.5"/>
    <n v="9.4"/>
    <n v="79"/>
    <n v="7"/>
    <n v="5"/>
    <n v="2"/>
    <n v="4"/>
    <n v="1"/>
    <n v="5"/>
    <n v="1"/>
    <n v="26"/>
    <m/>
    <n v="961.7"/>
    <n v="36.988461538461543"/>
    <n v="0.7142857142857143"/>
    <m/>
  </r>
  <r>
    <n v="259"/>
    <n v="99"/>
    <x v="1"/>
    <x v="2"/>
    <x v="13"/>
    <n v="7"/>
    <n v="8"/>
    <n v="79"/>
    <n v="2"/>
    <s v="YER_79.2"/>
    <s v="Hill - Middle"/>
    <n v="51.3"/>
    <n v="53.8"/>
    <n v="0.95353159851301117"/>
    <n v="2759.9399999999996"/>
    <n v="27.599399999999999"/>
    <n v="26.8"/>
    <n v="13"/>
    <n v="9.9"/>
    <n v="79"/>
    <m/>
    <m/>
    <m/>
    <m/>
    <m/>
    <m/>
    <n v="1"/>
    <n v="28"/>
    <m/>
    <n v="977.4"/>
    <n v="34.907142857142858"/>
    <m/>
    <m/>
  </r>
  <r>
    <n v="260"/>
    <n v="100"/>
    <x v="1"/>
    <x v="2"/>
    <x v="13"/>
    <n v="7"/>
    <n v="8"/>
    <n v="79"/>
    <n v="3"/>
    <s v="YER_79.3"/>
    <s v="Hill - Middle"/>
    <n v="47.3"/>
    <n v="47.9"/>
    <n v="0.98747390396659707"/>
    <n v="2265.6699999999996"/>
    <n v="22.656699999999997"/>
    <n v="23"/>
    <n v="11.9"/>
    <n v="9.9"/>
    <n v="79"/>
    <m/>
    <m/>
    <m/>
    <m/>
    <m/>
    <m/>
    <n v="1"/>
    <n v="16"/>
    <m/>
    <n v="578.9"/>
    <n v="36.181249999999999"/>
    <m/>
    <m/>
  </r>
  <r>
    <n v="261"/>
    <n v="101"/>
    <x v="1"/>
    <x v="2"/>
    <x v="13"/>
    <n v="7"/>
    <n v="8"/>
    <n v="79"/>
    <n v="4"/>
    <s v="YER_79.4"/>
    <s v="Hill - Middle"/>
    <n v="51"/>
    <n v="52"/>
    <n v="0.98076923076923073"/>
    <n v="2652"/>
    <n v="26.52"/>
    <n v="24.3"/>
    <n v="12.3"/>
    <n v="6.8"/>
    <n v="79"/>
    <m/>
    <m/>
    <m/>
    <m/>
    <m/>
    <m/>
    <n v="0"/>
    <n v="0"/>
    <m/>
    <n v="0"/>
    <n v="0"/>
    <m/>
    <m/>
  </r>
  <r>
    <n v="262"/>
    <n v="193"/>
    <x v="1"/>
    <x v="2"/>
    <x v="10"/>
    <n v="13"/>
    <n v="14"/>
    <n v="79"/>
    <n v="5"/>
    <s v="YER_79.5"/>
    <s v="Hill - Middle"/>
    <n v="45.6"/>
    <n v="49.1"/>
    <n v="0.92871690427698572"/>
    <n v="2238.96"/>
    <n v="22.389600000000002"/>
    <n v="19.5"/>
    <n v="7.7"/>
    <n v="5.9"/>
    <n v="79"/>
    <m/>
    <m/>
    <m/>
    <m/>
    <m/>
    <m/>
    <n v="1"/>
    <n v="11"/>
    <m/>
    <n v="305.60000000000002"/>
    <n v="27.781818181818185"/>
    <m/>
    <m/>
  </r>
  <r>
    <n v="263"/>
    <n v="102"/>
    <x v="1"/>
    <x v="2"/>
    <x v="13"/>
    <n v="7"/>
    <n v="8"/>
    <n v="80"/>
    <n v="1"/>
    <s v="YER_80.1"/>
    <s v="Hill - Middle"/>
    <n v="62.9"/>
    <n v="59.8"/>
    <n v="1.0518394648829432"/>
    <n v="3761.4199999999996"/>
    <n v="37.614199999999997"/>
    <n v="27.9"/>
    <n v="15.3"/>
    <n v="9.3000000000000007"/>
    <n v="80"/>
    <n v="7"/>
    <n v="3"/>
    <n v="4"/>
    <n v="3"/>
    <n v="2"/>
    <n v="5"/>
    <n v="1"/>
    <n v="34"/>
    <m/>
    <n v="908.8"/>
    <n v="26.72941176470588"/>
    <n v="0.7142857142857143"/>
    <m/>
  </r>
  <r>
    <n v="264"/>
    <n v="103"/>
    <x v="1"/>
    <x v="2"/>
    <x v="13"/>
    <n v="7"/>
    <n v="8"/>
    <n v="80"/>
    <n v="2"/>
    <s v="YER_80.2"/>
    <s v="Hill - Middle"/>
    <n v="60.7"/>
    <n v="57.1"/>
    <n v="1.063047285464098"/>
    <n v="3465.9700000000003"/>
    <n v="34.659700000000001"/>
    <n v="28.4"/>
    <n v="14.9"/>
    <n v="9.3000000000000007"/>
    <n v="80"/>
    <m/>
    <m/>
    <m/>
    <m/>
    <m/>
    <m/>
    <n v="1"/>
    <n v="49"/>
    <m/>
    <n v="822.1"/>
    <n v="16.777551020408165"/>
    <m/>
    <m/>
  </r>
  <r>
    <n v="265"/>
    <n v="104"/>
    <x v="1"/>
    <x v="2"/>
    <x v="13"/>
    <n v="7"/>
    <n v="8"/>
    <n v="80"/>
    <n v="3"/>
    <s v="YER_80.3"/>
    <s v="Hill - Middle"/>
    <n v="67.400000000000006"/>
    <n v="59.6"/>
    <n v="1.1308724832214765"/>
    <n v="4017.0400000000004"/>
    <n v="40.170400000000001"/>
    <n v="30"/>
    <n v="16.2"/>
    <n v="9.1999999999999993"/>
    <n v="80"/>
    <m/>
    <m/>
    <m/>
    <m/>
    <m/>
    <m/>
    <n v="1"/>
    <n v="39"/>
    <m/>
    <n v="1237"/>
    <n v="31.717948717948719"/>
    <m/>
    <m/>
  </r>
  <r>
    <n v="266"/>
    <n v="35"/>
    <x v="1"/>
    <x v="2"/>
    <x v="13"/>
    <n v="7"/>
    <n v="8"/>
    <n v="82"/>
    <n v="1"/>
    <s v="YER_82.1"/>
    <s v="Hill - Middle"/>
    <n v="67.2"/>
    <n v="61.4"/>
    <n v="1.0944625407166124"/>
    <n v="4126.08"/>
    <n v="41.260800000000003"/>
    <n v="31.2"/>
    <n v="15.6"/>
    <n v="6.7"/>
    <n v="82"/>
    <n v="5"/>
    <n v="4"/>
    <n v="1"/>
    <n v="4"/>
    <n v="1"/>
    <n v="5"/>
    <n v="1"/>
    <n v="7"/>
    <m/>
    <n v="245.6"/>
    <n v="35.085714285714282"/>
    <n v="1"/>
    <m/>
  </r>
  <r>
    <n v="267"/>
    <n v="36"/>
    <x v="1"/>
    <x v="2"/>
    <x v="13"/>
    <n v="7"/>
    <n v="8"/>
    <n v="82"/>
    <n v="2"/>
    <s v="YER_82.2"/>
    <s v="Hill - Middle"/>
    <n v="51.2"/>
    <n v="53.4"/>
    <n v="0.95880149812734095"/>
    <n v="2734.08"/>
    <n v="27.340800000000002"/>
    <n v="24.9"/>
    <n v="12.9"/>
    <n v="9.8000000000000007"/>
    <n v="82"/>
    <m/>
    <m/>
    <m/>
    <m/>
    <m/>
    <m/>
    <n v="1"/>
    <n v="10"/>
    <m/>
    <n v="319"/>
    <n v="31.9"/>
    <m/>
    <m/>
  </r>
  <r>
    <n v="268"/>
    <n v="37"/>
    <x v="1"/>
    <x v="2"/>
    <x v="13"/>
    <n v="7"/>
    <n v="8"/>
    <n v="82"/>
    <n v="3"/>
    <s v="YER_82.3"/>
    <s v="Hill - Middle"/>
    <n v="48.8"/>
    <n v="52.6"/>
    <n v="0.92775665399239537"/>
    <n v="2566.88"/>
    <n v="25.668799999999997"/>
    <n v="28.8"/>
    <n v="17.2"/>
    <n v="8.8000000000000007"/>
    <n v="82"/>
    <m/>
    <m/>
    <m/>
    <m/>
    <m/>
    <m/>
    <n v="1"/>
    <n v="20"/>
    <m/>
    <n v="612.20000000000005"/>
    <n v="30.610000000000003"/>
    <m/>
    <m/>
  </r>
  <r>
    <n v="269"/>
    <n v="38"/>
    <x v="1"/>
    <x v="2"/>
    <x v="13"/>
    <n v="7"/>
    <n v="8"/>
    <n v="82"/>
    <n v="4"/>
    <s v="YER_82.4"/>
    <s v="Hill - Middle"/>
    <n v="61.1"/>
    <n v="54.7"/>
    <n v="1.117001828153565"/>
    <n v="3342.17"/>
    <n v="33.421700000000008"/>
    <n v="25"/>
    <n v="12.3"/>
    <n v="11.8"/>
    <n v="82"/>
    <m/>
    <m/>
    <m/>
    <m/>
    <m/>
    <m/>
    <n v="1"/>
    <n v="32"/>
    <m/>
    <n v="884.3"/>
    <n v="27.634374999999999"/>
    <m/>
    <m/>
  </r>
  <r>
    <n v="270"/>
    <n v="7"/>
    <x v="1"/>
    <x v="2"/>
    <x v="12"/>
    <n v="0"/>
    <n v="1"/>
    <n v="83"/>
    <n v="1"/>
    <s v="YER_83.1"/>
    <s v="Hill - Middle"/>
    <n v="66.2"/>
    <n v="59"/>
    <n v="1.1220338983050848"/>
    <n v="3905.8"/>
    <n v="39.058"/>
    <n v="30.4"/>
    <n v="12"/>
    <n v="8.5"/>
    <n v="83"/>
    <n v="5"/>
    <n v="2"/>
    <n v="3"/>
    <n v="1"/>
    <n v="3"/>
    <n v="4"/>
    <n v="1"/>
    <n v="41"/>
    <m/>
    <n v="1078.2"/>
    <n v="26.297560975609755"/>
    <n v="0.8"/>
    <m/>
  </r>
  <r>
    <n v="271"/>
    <n v="194"/>
    <x v="1"/>
    <x v="2"/>
    <x v="10"/>
    <n v="13"/>
    <n v="14"/>
    <n v="83"/>
    <n v="2"/>
    <s v="YER_83.2"/>
    <s v="Hill - Middle"/>
    <n v="30.9"/>
    <n v="41.1"/>
    <n v="0.75182481751824815"/>
    <n v="1269.99"/>
    <n v="12.6999"/>
    <n v="17"/>
    <n v="7.7"/>
    <n v="6"/>
    <n v="83"/>
    <m/>
    <m/>
    <m/>
    <m/>
    <m/>
    <m/>
    <n v="0"/>
    <n v="0"/>
    <m/>
    <n v="0"/>
    <n v="0"/>
    <m/>
    <m/>
  </r>
  <r>
    <n v="272"/>
    <n v="195"/>
    <x v="1"/>
    <x v="2"/>
    <x v="10"/>
    <n v="13"/>
    <n v="14"/>
    <n v="84"/>
    <n v="1"/>
    <s v="YER_84.1"/>
    <s v="Hill - Middle"/>
    <n v="73.599999999999994"/>
    <n v="40"/>
    <n v="1.8399999999999999"/>
    <n v="2944"/>
    <n v="29.439999999999998"/>
    <n v="25.4"/>
    <n v="11"/>
    <n v="9.3000000000000007"/>
    <n v="84"/>
    <n v="1"/>
    <n v="1"/>
    <n v="0"/>
    <n v="1"/>
    <n v="0"/>
    <n v="1"/>
    <n v="1"/>
    <n v="11"/>
    <m/>
    <n v="412.7"/>
    <n v="37.518181818181816"/>
    <n v="1"/>
    <m/>
  </r>
  <r>
    <n v="273"/>
    <n v="43"/>
    <x v="1"/>
    <x v="2"/>
    <x v="13"/>
    <n v="7"/>
    <n v="8"/>
    <n v="87"/>
    <n v="1"/>
    <s v="YER_87.1"/>
    <s v="Hill - Middle"/>
    <n v="45.5"/>
    <n v="47.1"/>
    <n v="0.96602972399150744"/>
    <n v="2143.0500000000002"/>
    <n v="21.430499999999999"/>
    <n v="22.1"/>
    <n v="11.3"/>
    <n v="9.3000000000000007"/>
    <n v="87"/>
    <n v="2"/>
    <n v="2"/>
    <n v="0"/>
    <n v="0"/>
    <n v="0"/>
    <n v="0"/>
    <n v="0"/>
    <n v="0"/>
    <m/>
    <n v="0"/>
    <n v="0"/>
    <n v="0"/>
    <m/>
  </r>
  <r>
    <n v="274"/>
    <n v="291"/>
    <x v="1"/>
    <x v="2"/>
    <x v="14"/>
    <n v="19"/>
    <n v="20"/>
    <n v="87"/>
    <n v="2"/>
    <s v="YER_87.2"/>
    <s v="Hill - Middle"/>
    <n v="55.4"/>
    <n v="56.3"/>
    <n v="0.98401420959147423"/>
    <n v="3119.02"/>
    <n v="31.190200000000001"/>
    <n v="22.2"/>
    <n v="13.6"/>
    <n v="11.6"/>
    <n v="87"/>
    <m/>
    <m/>
    <m/>
    <m/>
    <m/>
    <m/>
    <n v="0"/>
    <n v="0"/>
    <m/>
    <n v="0"/>
    <n v="0"/>
    <m/>
    <m/>
  </r>
  <r>
    <n v="275"/>
    <n v="40"/>
    <x v="1"/>
    <x v="2"/>
    <x v="13"/>
    <n v="7"/>
    <n v="8"/>
    <n v="88"/>
    <n v="1"/>
    <s v="YER_88.1"/>
    <s v="Hill - Middle"/>
    <n v="64.400000000000006"/>
    <n v="63.5"/>
    <n v="1.0141732283464568"/>
    <n v="4089.4000000000005"/>
    <n v="40.893999999999998"/>
    <n v="29.5"/>
    <n v="12.8"/>
    <n v="7.8"/>
    <n v="88"/>
    <n v="7"/>
    <n v="4"/>
    <n v="3"/>
    <n v="3"/>
    <n v="3"/>
    <n v="6"/>
    <n v="1"/>
    <n v="41"/>
    <m/>
    <n v="941.9"/>
    <n v="22.973170731707317"/>
    <n v="0.8571428571428571"/>
    <m/>
  </r>
  <r>
    <n v="276"/>
    <n v="41"/>
    <x v="1"/>
    <x v="2"/>
    <x v="13"/>
    <n v="7"/>
    <n v="8"/>
    <n v="88"/>
    <n v="2"/>
    <s v="YER_88.2"/>
    <s v="Hill - Middle"/>
    <n v="62.7"/>
    <n v="68.3"/>
    <n v="0.91800878477306014"/>
    <n v="4282.41"/>
    <n v="42.824100000000001"/>
    <n v="32.200000000000003"/>
    <n v="12.2"/>
    <n v="7.5"/>
    <n v="88"/>
    <m/>
    <m/>
    <m/>
    <m/>
    <m/>
    <m/>
    <n v="1"/>
    <n v="53"/>
    <m/>
    <n v="1179.7"/>
    <n v="22.258490566037736"/>
    <m/>
    <m/>
  </r>
  <r>
    <n v="277"/>
    <n v="42"/>
    <x v="1"/>
    <x v="2"/>
    <x v="13"/>
    <n v="7"/>
    <n v="8"/>
    <n v="88"/>
    <n v="3"/>
    <s v="YER_88.3"/>
    <s v="Hill - Middle"/>
    <n v="65"/>
    <n v="60"/>
    <n v="1.0833333333333333"/>
    <n v="3900"/>
    <n v="39"/>
    <n v="29.8"/>
    <n v="14.3"/>
    <n v="8.8000000000000007"/>
    <n v="88"/>
    <m/>
    <m/>
    <m/>
    <m/>
    <m/>
    <m/>
    <n v="1"/>
    <n v="14"/>
    <m/>
    <n v="313.60000000000002"/>
    <n v="22.400000000000002"/>
    <m/>
    <m/>
  </r>
  <r>
    <n v="278"/>
    <n v="196"/>
    <x v="1"/>
    <x v="2"/>
    <x v="10"/>
    <n v="13"/>
    <n v="14"/>
    <n v="88"/>
    <n v="4"/>
    <s v="YER_88.4"/>
    <s v="Hill - Middle"/>
    <n v="54.1"/>
    <n v="41.7"/>
    <n v="1.2973621103117505"/>
    <n v="2255.9700000000003"/>
    <n v="22.559699999999999"/>
    <n v="20.8"/>
    <n v="9.6999999999999993"/>
    <n v="4.9000000000000004"/>
    <n v="88"/>
    <m/>
    <m/>
    <m/>
    <m/>
    <m/>
    <m/>
    <n v="0"/>
    <n v="0"/>
    <m/>
    <n v="0"/>
    <n v="0"/>
    <m/>
    <m/>
  </r>
  <r>
    <n v="279"/>
    <n v="92"/>
    <x v="1"/>
    <x v="2"/>
    <x v="13"/>
    <n v="7"/>
    <n v="8"/>
    <n v="90"/>
    <n v="1"/>
    <s v="YER_90.1"/>
    <s v="Hill - Middle"/>
    <n v="45.7"/>
    <n v="63.9"/>
    <n v="0.71517996870109557"/>
    <n v="2920.23"/>
    <n v="29.202300000000001"/>
    <n v="25.9"/>
    <n v="13.7"/>
    <n v="11.9"/>
    <n v="90"/>
    <n v="1"/>
    <n v="1"/>
    <n v="0"/>
    <n v="1"/>
    <n v="0"/>
    <n v="1"/>
    <n v="1"/>
    <n v="13"/>
    <m/>
    <n v="189.1"/>
    <n v="14.546153846153846"/>
    <n v="1"/>
    <m/>
  </r>
  <r>
    <n v="280"/>
    <n v="10"/>
    <x v="1"/>
    <x v="2"/>
    <x v="12"/>
    <n v="0"/>
    <n v="1"/>
    <n v="97"/>
    <n v="1"/>
    <s v="YER_97.1"/>
    <s v="Hill - Middle"/>
    <n v="70.2"/>
    <n v="66.7"/>
    <n v="1.0524737631184409"/>
    <n v="4682.34"/>
    <n v="46.823399999999999"/>
    <n v="32.4"/>
    <n v="13.4"/>
    <n v="8.1"/>
    <n v="97"/>
    <n v="4"/>
    <n v="2"/>
    <n v="2"/>
    <n v="2"/>
    <n v="0"/>
    <n v="2"/>
    <n v="1"/>
    <n v="13"/>
    <m/>
    <n v="568.79999999999995"/>
    <n v="43.753846153846148"/>
    <n v="0.5"/>
    <m/>
  </r>
  <r>
    <n v="281"/>
    <n v="64"/>
    <x v="1"/>
    <x v="2"/>
    <x v="13"/>
    <n v="7"/>
    <n v="8"/>
    <n v="97"/>
    <n v="2"/>
    <s v="YER_97.2"/>
    <s v="Hill - Middle"/>
    <n v="47.4"/>
    <n v="58.7"/>
    <n v="0.80749574105621802"/>
    <n v="2782.38"/>
    <n v="27.823800000000002"/>
    <n v="31.7"/>
    <n v="14.1"/>
    <n v="6.9"/>
    <n v="97"/>
    <m/>
    <m/>
    <m/>
    <m/>
    <m/>
    <m/>
    <n v="1"/>
    <n v="15"/>
    <m/>
    <n v="577.9"/>
    <n v="38.526666666666664"/>
    <m/>
    <m/>
  </r>
  <r>
    <n v="282"/>
    <n v="212"/>
    <x v="1"/>
    <x v="2"/>
    <x v="10"/>
    <n v="13"/>
    <n v="14"/>
    <n v="98"/>
    <n v="1"/>
    <s v="YER_98.1"/>
    <s v="Hill - Middle"/>
    <n v="52.8"/>
    <n v="52.3"/>
    <n v="1.0095602294455066"/>
    <n v="2761.4399999999996"/>
    <n v="27.614399999999993"/>
    <n v="28.3"/>
    <n v="11.9"/>
    <n v="9.1999999999999993"/>
    <n v="98"/>
    <n v="4"/>
    <n v="1"/>
    <n v="3"/>
    <n v="0"/>
    <n v="0"/>
    <n v="0"/>
    <n v="0"/>
    <n v="0"/>
    <m/>
    <n v="0"/>
    <n v="0"/>
    <n v="0"/>
    <m/>
  </r>
  <r>
    <n v="283"/>
    <n v="11"/>
    <x v="1"/>
    <x v="2"/>
    <x v="12"/>
    <n v="0"/>
    <n v="1"/>
    <n v="99"/>
    <n v="1"/>
    <s v="YER_99.1"/>
    <s v="Hill - Middle"/>
    <n v="54.8"/>
    <n v="46"/>
    <n v="1.191304347826087"/>
    <n v="2520.7999999999997"/>
    <n v="25.207999999999995"/>
    <n v="26.1"/>
    <n v="13.3"/>
    <n v="6.6"/>
    <n v="99"/>
    <n v="8"/>
    <n v="4"/>
    <n v="4"/>
    <n v="2"/>
    <n v="2"/>
    <n v="4"/>
    <n v="1"/>
    <n v="26"/>
    <m/>
    <n v="511.6"/>
    <n v="19.676923076923078"/>
    <n v="0.5"/>
    <m/>
  </r>
  <r>
    <n v="284"/>
    <n v="61"/>
    <x v="1"/>
    <x v="2"/>
    <x v="13"/>
    <n v="7"/>
    <n v="8"/>
    <n v="99"/>
    <n v="2"/>
    <s v="YER_99.2"/>
    <s v="Hill - Middle"/>
    <n v="49.3"/>
    <n v="47"/>
    <n v="1.048936170212766"/>
    <n v="2317.1"/>
    <n v="23.170999999999999"/>
    <n v="24"/>
    <n v="13.2"/>
    <n v="8.1"/>
    <n v="99"/>
    <m/>
    <m/>
    <m/>
    <m/>
    <m/>
    <m/>
    <n v="0"/>
    <n v="0"/>
    <m/>
    <n v="0"/>
    <n v="0"/>
    <m/>
    <m/>
  </r>
  <r>
    <n v="285"/>
    <n v="62"/>
    <x v="1"/>
    <x v="2"/>
    <x v="13"/>
    <n v="7"/>
    <n v="8"/>
    <n v="99"/>
    <n v="3"/>
    <s v="YER_99.3"/>
    <s v="Hill - Middle"/>
    <n v="45.8"/>
    <n v="40.799999999999997"/>
    <n v="1.1225490196078431"/>
    <n v="1868.6399999999996"/>
    <n v="18.686399999999999"/>
    <n v="21.4"/>
    <n v="10"/>
    <n v="8.3000000000000007"/>
    <n v="99"/>
    <m/>
    <m/>
    <m/>
    <m/>
    <m/>
    <m/>
    <n v="0"/>
    <n v="0"/>
    <m/>
    <n v="0"/>
    <n v="0"/>
    <m/>
    <m/>
  </r>
  <r>
    <n v="286"/>
    <n v="63"/>
    <x v="1"/>
    <x v="2"/>
    <x v="13"/>
    <n v="7"/>
    <n v="8"/>
    <n v="99"/>
    <n v="4"/>
    <s v="YER_99.4"/>
    <s v="Hill - Middle"/>
    <n v="49.3"/>
    <n v="48.6"/>
    <n v="1.0144032921810699"/>
    <n v="2395.98"/>
    <n v="23.959800000000001"/>
    <n v="27.8"/>
    <n v="14.3"/>
    <n v="8.4"/>
    <n v="99"/>
    <m/>
    <m/>
    <m/>
    <m/>
    <m/>
    <m/>
    <n v="1"/>
    <n v="22"/>
    <m/>
    <n v="188.2"/>
    <n v="8.5545454545454547"/>
    <m/>
    <m/>
  </r>
  <r>
    <n v="287"/>
    <n v="12"/>
    <x v="1"/>
    <x v="2"/>
    <x v="12"/>
    <n v="0"/>
    <n v="1"/>
    <n v="100"/>
    <n v="1"/>
    <s v="YER_100.1"/>
    <s v="Hill - Middle"/>
    <n v="60.5"/>
    <n v="55.9"/>
    <n v="1.0822898032200359"/>
    <n v="3381.95"/>
    <n v="33.819499999999998"/>
    <n v="28.2"/>
    <n v="13.5"/>
    <n v="11.3"/>
    <n v="100"/>
    <n v="8"/>
    <n v="3"/>
    <n v="5"/>
    <n v="2"/>
    <n v="2"/>
    <n v="4"/>
    <n v="1"/>
    <n v="42"/>
    <m/>
    <n v="831.7"/>
    <n v="19.802380952380954"/>
    <n v="0.5"/>
    <m/>
  </r>
  <r>
    <n v="288"/>
    <n v="13"/>
    <x v="1"/>
    <x v="2"/>
    <x v="12"/>
    <n v="0"/>
    <n v="1"/>
    <n v="100"/>
    <n v="2"/>
    <s v="YER_100.2"/>
    <s v="Hill - Middle"/>
    <n v="55.6"/>
    <n v="53.2"/>
    <n v="1.0451127819548871"/>
    <n v="2957.92"/>
    <n v="29.579200000000004"/>
    <n v="23.7"/>
    <n v="10.9"/>
    <n v="10.3"/>
    <n v="100"/>
    <m/>
    <m/>
    <m/>
    <m/>
    <m/>
    <m/>
    <n v="1"/>
    <n v="27"/>
    <m/>
    <n v="565"/>
    <n v="20.925925925925927"/>
    <m/>
    <m/>
  </r>
  <r>
    <n v="289"/>
    <n v="60"/>
    <x v="1"/>
    <x v="2"/>
    <x v="13"/>
    <n v="7"/>
    <n v="8"/>
    <n v="100"/>
    <n v="3"/>
    <s v="YER_100.3"/>
    <s v="Hill - Middle"/>
    <n v="50.3"/>
    <n v="48.6"/>
    <n v="1.0349794238683128"/>
    <n v="2444.58"/>
    <n v="24.445799999999998"/>
    <n v="23.5"/>
    <n v="12.5"/>
    <n v="9.5"/>
    <n v="100"/>
    <m/>
    <m/>
    <m/>
    <m/>
    <m/>
    <m/>
    <n v="0"/>
    <n v="0"/>
    <m/>
    <n v="0"/>
    <n v="0"/>
    <m/>
    <m/>
  </r>
  <r>
    <n v="290"/>
    <n v="88"/>
    <x v="1"/>
    <x v="2"/>
    <x v="13"/>
    <n v="7"/>
    <n v="8"/>
    <n v="105"/>
    <n v="1"/>
    <s v="YER_105.1"/>
    <s v="Hill - Middle"/>
    <n v="40.200000000000003"/>
    <n v="56"/>
    <n v="0.71785714285714286"/>
    <n v="2251.2000000000003"/>
    <n v="22.512"/>
    <n v="25.6"/>
    <n v="11.5"/>
    <n v="6.9"/>
    <n v="105"/>
    <n v="2"/>
    <n v="2"/>
    <n v="0"/>
    <n v="2"/>
    <n v="0"/>
    <n v="2"/>
    <n v="1"/>
    <n v="25"/>
    <m/>
    <n v="578.5"/>
    <n v="23.14"/>
    <n v="1"/>
    <m/>
  </r>
  <r>
    <n v="291"/>
    <n v="89"/>
    <x v="1"/>
    <x v="2"/>
    <x v="13"/>
    <n v="7"/>
    <n v="8"/>
    <n v="105"/>
    <n v="2"/>
    <s v="YER_105.2"/>
    <s v="Hill - Middle"/>
    <n v="51.4"/>
    <n v="61.7"/>
    <n v="0.83306320907617493"/>
    <n v="3171.38"/>
    <n v="31.713799999999999"/>
    <n v="28.4"/>
    <n v="13.5"/>
    <n v="9.3000000000000007"/>
    <n v="105"/>
    <m/>
    <m/>
    <m/>
    <m/>
    <m/>
    <m/>
    <n v="1"/>
    <n v="53"/>
    <m/>
    <n v="1424.8"/>
    <n v="26.883018867924527"/>
    <m/>
    <m/>
  </r>
  <r>
    <n v="292"/>
    <n v="87"/>
    <x v="1"/>
    <x v="2"/>
    <x v="13"/>
    <n v="7"/>
    <n v="8"/>
    <n v="106"/>
    <n v="1"/>
    <s v="YER_106.1"/>
    <s v="Hill - Middle"/>
    <n v="44.8"/>
    <n v="51.9"/>
    <n v="0.86319845857418109"/>
    <n v="2325.12"/>
    <n v="23.251199999999994"/>
    <n v="23.3"/>
    <n v="10.1"/>
    <n v="6.3"/>
    <n v="106"/>
    <n v="3"/>
    <n v="1"/>
    <n v="2"/>
    <n v="0"/>
    <n v="2"/>
    <n v="2"/>
    <n v="0"/>
    <n v="0"/>
    <m/>
    <n v="0"/>
    <n v="0"/>
    <n v="0.66666666666666663"/>
    <m/>
  </r>
  <r>
    <n v="293"/>
    <n v="191"/>
    <x v="1"/>
    <x v="2"/>
    <x v="11"/>
    <n v="10"/>
    <n v="11"/>
    <n v="108"/>
    <n v="1"/>
    <s v="YER_108.1"/>
    <s v="Hill - Middle"/>
    <n v="53"/>
    <n v="67.5"/>
    <n v="0.78518518518518521"/>
    <n v="3577.5"/>
    <n v="35.774999999999999"/>
    <n v="23.5"/>
    <n v="13.8"/>
    <n v="6.5"/>
    <n v="108"/>
    <n v="3"/>
    <n v="2"/>
    <n v="1"/>
    <n v="0"/>
    <n v="0"/>
    <n v="0"/>
    <n v="0"/>
    <n v="0"/>
    <m/>
    <n v="0"/>
    <n v="0"/>
    <n v="0"/>
    <m/>
  </r>
  <r>
    <n v="294"/>
    <n v="192"/>
    <x v="1"/>
    <x v="2"/>
    <x v="11"/>
    <n v="10"/>
    <n v="11"/>
    <n v="108"/>
    <n v="2"/>
    <s v="YER_108.2"/>
    <s v="Hill - Middle"/>
    <n v="55"/>
    <n v="51.3"/>
    <n v="1.0721247563352827"/>
    <n v="2821.5"/>
    <n v="28.215"/>
    <n v="20.5"/>
    <n v="9.9"/>
    <n v="9"/>
    <n v="108"/>
    <m/>
    <m/>
    <m/>
    <m/>
    <m/>
    <m/>
    <n v="0"/>
    <n v="0"/>
    <m/>
    <n v="0"/>
    <n v="0"/>
    <m/>
    <m/>
  </r>
  <r>
    <n v="295"/>
    <n v="80"/>
    <x v="1"/>
    <x v="2"/>
    <x v="13"/>
    <n v="7"/>
    <n v="8"/>
    <n v="112"/>
    <n v="1"/>
    <s v="YER_112.1"/>
    <s v="Hill - right"/>
    <n v="45.8"/>
    <n v="52.6"/>
    <n v="0.87072243346007594"/>
    <n v="2409.08"/>
    <n v="24.090799999999998"/>
    <n v="26.2"/>
    <n v="12.5"/>
    <n v="7.1"/>
    <n v="112"/>
    <n v="2"/>
    <n v="1"/>
    <n v="1"/>
    <n v="1"/>
    <n v="1"/>
    <n v="2"/>
    <n v="1"/>
    <n v="18"/>
    <m/>
    <n v="456.2"/>
    <n v="25.344444444444445"/>
    <n v="1"/>
    <m/>
  </r>
  <r>
    <n v="296"/>
    <n v="79"/>
    <x v="1"/>
    <x v="2"/>
    <x v="13"/>
    <n v="7"/>
    <n v="8"/>
    <n v="115"/>
    <n v="1"/>
    <s v="YER_115.1"/>
    <s v="Hill - right"/>
    <n v="56.8"/>
    <n v="60.5"/>
    <n v="0.93884297520661153"/>
    <n v="3436.3999999999996"/>
    <n v="34.363999999999997"/>
    <n v="31"/>
    <n v="15"/>
    <n v="9.1999999999999993"/>
    <n v="115"/>
    <n v="4"/>
    <n v="2"/>
    <n v="2"/>
    <n v="2"/>
    <n v="0"/>
    <n v="2"/>
    <n v="1"/>
    <n v="11"/>
    <m/>
    <n v="242.1"/>
    <n v="22.009090909090908"/>
    <n v="0.5"/>
    <m/>
  </r>
  <r>
    <n v="297"/>
    <n v="248"/>
    <x v="1"/>
    <x v="2"/>
    <x v="10"/>
    <n v="13"/>
    <n v="14"/>
    <n v="115"/>
    <n v="2"/>
    <s v="YER_115.2"/>
    <s v="Hill - right"/>
    <n v="52"/>
    <n v="59.6"/>
    <n v="0.87248322147651003"/>
    <n v="3099.2000000000003"/>
    <n v="30.992000000000001"/>
    <n v="32.200000000000003"/>
    <n v="15.9"/>
    <n v="7.2"/>
    <n v="115"/>
    <m/>
    <m/>
    <m/>
    <m/>
    <m/>
    <m/>
    <n v="1"/>
    <n v="14"/>
    <m/>
    <n v="412.6"/>
    <n v="29.471428571428572"/>
    <m/>
    <m/>
  </r>
  <r>
    <n v="298"/>
    <n v="245"/>
    <x v="1"/>
    <x v="2"/>
    <x v="10"/>
    <n v="13"/>
    <n v="14"/>
    <n v="117"/>
    <n v="1"/>
    <s v="YER_117.1"/>
    <s v="Hill - right"/>
    <n v="47.7"/>
    <n v="49.5"/>
    <n v="0.96363636363636374"/>
    <n v="2361.15"/>
    <n v="23.611500000000003"/>
    <n v="24.1"/>
    <n v="12.7"/>
    <n v="8.3000000000000007"/>
    <n v="117"/>
    <n v="2"/>
    <n v="1"/>
    <n v="1"/>
    <n v="1"/>
    <n v="0"/>
    <n v="1"/>
    <n v="1"/>
    <n v="0"/>
    <m/>
    <n v="0"/>
    <n v="0"/>
    <n v="0.5"/>
    <m/>
  </r>
  <r>
    <n v="299"/>
    <n v="242"/>
    <x v="1"/>
    <x v="2"/>
    <x v="10"/>
    <n v="13"/>
    <n v="14"/>
    <n v="118"/>
    <n v="1"/>
    <s v="YER_118.1"/>
    <s v="Hill - right"/>
    <n v="63.4"/>
    <n v="63.4"/>
    <n v="1"/>
    <n v="4019.56"/>
    <n v="40.195599999999999"/>
    <n v="29.2"/>
    <n v="12.3"/>
    <n v="7.8"/>
    <n v="118"/>
    <n v="3"/>
    <n v="3"/>
    <n v="0"/>
    <n v="1"/>
    <n v="0"/>
    <n v="1"/>
    <n v="1"/>
    <n v="25"/>
    <m/>
    <n v="1900.6"/>
    <n v="76.024000000000001"/>
    <n v="0.33333333333333331"/>
    <m/>
  </r>
  <r>
    <n v="300"/>
    <n v="243"/>
    <x v="1"/>
    <x v="2"/>
    <x v="10"/>
    <n v="13"/>
    <n v="14"/>
    <n v="118"/>
    <n v="2"/>
    <s v="YER_118.2"/>
    <s v="Hill - right"/>
    <n v="63.4"/>
    <n v="64.3"/>
    <n v="0.98600311041990674"/>
    <n v="4076.62"/>
    <n v="40.766199999999998"/>
    <n v="22.2"/>
    <n v="11.9"/>
    <n v="8.6"/>
    <n v="118"/>
    <m/>
    <m/>
    <m/>
    <m/>
    <m/>
    <m/>
    <n v="0"/>
    <n v="0"/>
    <m/>
    <n v="0"/>
    <n v="0"/>
    <m/>
    <m/>
  </r>
  <r>
    <n v="301"/>
    <n v="244"/>
    <x v="1"/>
    <x v="2"/>
    <x v="10"/>
    <n v="13"/>
    <n v="14"/>
    <n v="118"/>
    <n v="3"/>
    <s v="YER_118.3"/>
    <s v="Hill - right"/>
    <n v="58.3"/>
    <n v="76.2"/>
    <n v="0.76509186351706027"/>
    <n v="4442.46"/>
    <n v="44.424599999999998"/>
    <n v="25.2"/>
    <n v="8.1999999999999993"/>
    <n v="6.7"/>
    <n v="118"/>
    <m/>
    <m/>
    <m/>
    <m/>
    <m/>
    <m/>
    <n v="0"/>
    <n v="0"/>
    <m/>
    <n v="0"/>
    <n v="0"/>
    <m/>
    <m/>
  </r>
  <r>
    <n v="302"/>
    <n v="73"/>
    <x v="1"/>
    <x v="2"/>
    <x v="13"/>
    <n v="7"/>
    <n v="8"/>
    <n v="119"/>
    <n v="1"/>
    <s v="YER_119.1"/>
    <s v="Hill - right"/>
    <n v="54.2"/>
    <n v="59.4"/>
    <n v="0.91245791245791252"/>
    <n v="3219.48"/>
    <n v="32.194799999999994"/>
    <n v="54.9"/>
    <n v="11.2"/>
    <n v="4.5"/>
    <n v="119"/>
    <n v="6"/>
    <n v="4"/>
    <n v="2"/>
    <n v="2"/>
    <n v="0"/>
    <n v="2"/>
    <n v="1"/>
    <n v="5"/>
    <m/>
    <n v="168.2"/>
    <n v="33.64"/>
    <n v="0.33333333333333331"/>
    <m/>
  </r>
  <r>
    <n v="303"/>
    <n v="74"/>
    <x v="1"/>
    <x v="2"/>
    <x v="13"/>
    <n v="7"/>
    <n v="8"/>
    <n v="119"/>
    <n v="2"/>
    <s v="YER_119.2"/>
    <s v="Hill - right"/>
    <n v="54.7"/>
    <n v="56.2"/>
    <n v="0.9733096085409253"/>
    <n v="3074.1400000000003"/>
    <n v="30.741400000000006"/>
    <n v="25.9"/>
    <n v="8.9"/>
    <n v="7.7"/>
    <n v="119"/>
    <m/>
    <m/>
    <m/>
    <m/>
    <m/>
    <m/>
    <n v="1"/>
    <n v="11"/>
    <m/>
    <n v="128.4"/>
    <n v="11.672727272727274"/>
    <m/>
    <m/>
  </r>
  <r>
    <n v="304"/>
    <n v="240"/>
    <x v="1"/>
    <x v="2"/>
    <x v="10"/>
    <n v="13"/>
    <n v="14"/>
    <n v="119"/>
    <n v="3"/>
    <s v="YER_119.3"/>
    <s v="Hill - right"/>
    <n v="46.5"/>
    <n v="47.8"/>
    <n v="0.9728033472803348"/>
    <n v="2222.6999999999998"/>
    <n v="22.227"/>
    <n v="22.7"/>
    <n v="8.8000000000000007"/>
    <n v="5.6"/>
    <n v="119"/>
    <m/>
    <m/>
    <m/>
    <m/>
    <m/>
    <m/>
    <n v="0"/>
    <n v="0"/>
    <m/>
    <n v="0"/>
    <n v="0"/>
    <m/>
    <m/>
  </r>
  <r>
    <n v="305"/>
    <n v="241"/>
    <x v="1"/>
    <x v="2"/>
    <x v="10"/>
    <n v="13"/>
    <n v="14"/>
    <n v="119"/>
    <n v="4"/>
    <s v="YER_119.4"/>
    <s v="Hill - right"/>
    <n v="42.4"/>
    <n v="46.4"/>
    <n v="0.91379310344827591"/>
    <n v="1967.36"/>
    <n v="19.6736"/>
    <n v="20.5"/>
    <n v="10"/>
    <n v="6.5"/>
    <n v="119"/>
    <m/>
    <m/>
    <m/>
    <m/>
    <m/>
    <m/>
    <n v="0"/>
    <n v="0"/>
    <m/>
    <n v="0"/>
    <n v="0"/>
    <m/>
    <m/>
  </r>
  <r>
    <n v="306"/>
    <n v="237"/>
    <x v="1"/>
    <x v="2"/>
    <x v="10"/>
    <n v="13"/>
    <n v="14"/>
    <n v="120"/>
    <n v="1"/>
    <s v="YER_120.1"/>
    <s v="Hill - right"/>
    <n v="55.8"/>
    <n v="58.8"/>
    <n v="0.94897959183673464"/>
    <n v="3281.0399999999995"/>
    <n v="32.810400000000001"/>
    <n v="29.6"/>
    <n v="13.7"/>
    <n v="7.9"/>
    <n v="120"/>
    <n v="5"/>
    <n v="3"/>
    <n v="2"/>
    <n v="1"/>
    <n v="2"/>
    <n v="3"/>
    <n v="0"/>
    <n v="0"/>
    <m/>
    <n v="0"/>
    <n v="0"/>
    <n v="0.6"/>
    <m/>
  </r>
  <r>
    <n v="307"/>
    <n v="238"/>
    <x v="1"/>
    <x v="2"/>
    <x v="10"/>
    <n v="13"/>
    <n v="14"/>
    <n v="120"/>
    <n v="2"/>
    <s v="YER_120.2"/>
    <s v="Hill - right"/>
    <n v="61.2"/>
    <n v="85.5"/>
    <n v="0.71578947368421053"/>
    <n v="5232.6000000000004"/>
    <n v="52.326000000000008"/>
    <n v="30.8"/>
    <n v="11.4"/>
    <n v="12.5"/>
    <n v="120"/>
    <m/>
    <m/>
    <m/>
    <m/>
    <m/>
    <m/>
    <n v="1"/>
    <n v="18"/>
    <m/>
    <n v="476.9"/>
    <n v="26.494444444444444"/>
    <m/>
    <m/>
  </r>
  <r>
    <n v="308"/>
    <n v="239"/>
    <x v="1"/>
    <x v="2"/>
    <x v="10"/>
    <n v="13"/>
    <n v="14"/>
    <n v="120"/>
    <n v="3"/>
    <s v="YER_120.3"/>
    <s v="Hill - right"/>
    <n v="49.9"/>
    <n v="61.8"/>
    <n v="0.80744336569579289"/>
    <n v="3083.8199999999997"/>
    <n v="30.838200000000001"/>
    <n v="26.8"/>
    <n v="13.1"/>
    <n v="6.9"/>
    <n v="120"/>
    <m/>
    <m/>
    <m/>
    <m/>
    <m/>
    <m/>
    <n v="0"/>
    <n v="0"/>
    <m/>
    <n v="0"/>
    <n v="0"/>
    <m/>
    <m/>
  </r>
  <r>
    <n v="309"/>
    <n v="91"/>
    <x v="1"/>
    <x v="2"/>
    <x v="13"/>
    <n v="7"/>
    <n v="8"/>
    <n v="121"/>
    <n v="1"/>
    <s v="YER_121.1"/>
    <s v="Hill - right"/>
    <n v="74"/>
    <n v="77.3"/>
    <n v="0.95730918499353168"/>
    <n v="5720.2"/>
    <n v="57.201999999999998"/>
    <n v="34.700000000000003"/>
    <n v="11.7"/>
    <n v="9"/>
    <n v="121"/>
    <n v="3"/>
    <n v="2"/>
    <n v="1"/>
    <n v="2"/>
    <n v="1"/>
    <n v="3"/>
    <n v="1"/>
    <n v="6"/>
    <m/>
    <n v="256.7"/>
    <n v="42.783333333333331"/>
    <n v="1"/>
    <m/>
  </r>
  <r>
    <n v="310"/>
    <n v="236"/>
    <x v="1"/>
    <x v="2"/>
    <x v="10"/>
    <n v="13"/>
    <n v="14"/>
    <n v="121"/>
    <n v="2"/>
    <s v="YER_121.2"/>
    <s v="Hill - right"/>
    <n v="42.8"/>
    <n v="65"/>
    <n v="0.65846153846153843"/>
    <n v="2782"/>
    <n v="27.819999999999997"/>
    <n v="29.5"/>
    <n v="13.9"/>
    <n v="7.1"/>
    <n v="121"/>
    <m/>
    <m/>
    <m/>
    <m/>
    <m/>
    <m/>
    <n v="1"/>
    <n v="11"/>
    <m/>
    <n v="408.2"/>
    <n v="37.109090909090909"/>
    <m/>
    <m/>
  </r>
  <r>
    <n v="311"/>
    <n v="4"/>
    <x v="1"/>
    <x v="2"/>
    <x v="12"/>
    <n v="0"/>
    <n v="1"/>
    <n v="122"/>
    <n v="1"/>
    <s v="YER_122.1"/>
    <s v="Hill - right"/>
    <n v="53.2"/>
    <n v="49.5"/>
    <n v="1.0747474747474748"/>
    <n v="2633.4"/>
    <n v="26.334000000000003"/>
    <n v="25.8"/>
    <n v="11.8"/>
    <n v="7.4"/>
    <n v="122"/>
    <n v="2"/>
    <n v="1"/>
    <n v="1"/>
    <n v="1"/>
    <n v="0"/>
    <n v="1"/>
    <n v="1"/>
    <n v="6"/>
    <m/>
    <n v="118.6"/>
    <n v="19.766666666666666"/>
    <n v="0.5"/>
    <m/>
  </r>
  <r>
    <n v="312"/>
    <n v="71"/>
    <x v="1"/>
    <x v="2"/>
    <x v="13"/>
    <n v="7"/>
    <n v="8"/>
    <n v="123"/>
    <n v="1"/>
    <s v="YER_123.1"/>
    <s v="Hill - right"/>
    <n v="49.8"/>
    <n v="57.8"/>
    <n v="0.86159169550173009"/>
    <n v="2878.4399999999996"/>
    <n v="28.784399999999994"/>
    <n v="26.4"/>
    <n v="14.8"/>
    <n v="8.6"/>
    <n v="123"/>
    <n v="2"/>
    <n v="2"/>
    <n v="0"/>
    <n v="1"/>
    <n v="0"/>
    <n v="1"/>
    <n v="1"/>
    <n v="33"/>
    <m/>
    <n v="535.6"/>
    <n v="16.23030303030303"/>
    <n v="0.5"/>
    <m/>
  </r>
  <r>
    <n v="313"/>
    <n v="72"/>
    <x v="1"/>
    <x v="2"/>
    <x v="13"/>
    <n v="7"/>
    <n v="8"/>
    <n v="123"/>
    <n v="2"/>
    <s v="YER_123.2"/>
    <s v="Hill - right"/>
    <n v="34.200000000000003"/>
    <n v="49.4"/>
    <n v="0.6923076923076924"/>
    <n v="1689.48"/>
    <n v="16.8948"/>
    <n v="14.9"/>
    <n v="11.4"/>
    <n v="9.9"/>
    <n v="123"/>
    <m/>
    <m/>
    <m/>
    <m/>
    <m/>
    <m/>
    <n v="0"/>
    <n v="0"/>
    <m/>
    <n v="0"/>
    <n v="0"/>
    <m/>
    <m/>
  </r>
  <r>
    <n v="314"/>
    <n v="90"/>
    <x v="1"/>
    <x v="2"/>
    <x v="13"/>
    <n v="7"/>
    <n v="8"/>
    <n v="124"/>
    <n v="1"/>
    <s v="YER_124.1"/>
    <s v="Hill - right"/>
    <n v="64.2"/>
    <n v="56.8"/>
    <n v="1.1302816901408452"/>
    <n v="3646.56"/>
    <n v="36.465599999999995"/>
    <n v="28.6"/>
    <n v="14.3"/>
    <n v="9.3000000000000007"/>
    <n v="124"/>
    <n v="4"/>
    <n v="4"/>
    <n v="0"/>
    <n v="3"/>
    <n v="0"/>
    <n v="3"/>
    <n v="1"/>
    <n v="35"/>
    <m/>
    <n v="1085.9000000000001"/>
    <n v="31.025714285714287"/>
    <n v="0.75"/>
    <m/>
  </r>
  <r>
    <n v="315"/>
    <n v="233"/>
    <x v="1"/>
    <x v="2"/>
    <x v="10"/>
    <n v="13"/>
    <n v="14"/>
    <n v="124"/>
    <n v="2"/>
    <s v="YER_124.2"/>
    <s v="Hill - right"/>
    <n v="56.1"/>
    <n v="46.7"/>
    <n v="1.2012847965738758"/>
    <n v="2619.8700000000003"/>
    <n v="26.198700000000002"/>
    <n v="25.3"/>
    <n v="11.3"/>
    <n v="8.3000000000000007"/>
    <n v="124"/>
    <m/>
    <m/>
    <m/>
    <m/>
    <m/>
    <m/>
    <n v="0"/>
    <n v="0"/>
    <m/>
    <n v="0"/>
    <n v="0"/>
    <m/>
    <m/>
  </r>
  <r>
    <n v="316"/>
    <n v="234"/>
    <x v="1"/>
    <x v="2"/>
    <x v="10"/>
    <n v="13"/>
    <n v="14"/>
    <n v="124"/>
    <n v="3"/>
    <s v="YER_124.3"/>
    <s v="Hill - right"/>
    <n v="58.9"/>
    <n v="49.1"/>
    <n v="1.1995926680244398"/>
    <n v="2891.9900000000002"/>
    <n v="28.919899999999998"/>
    <n v="26.3"/>
    <n v="14.3"/>
    <n v="9"/>
    <n v="124"/>
    <m/>
    <m/>
    <m/>
    <m/>
    <m/>
    <m/>
    <n v="1"/>
    <n v="20"/>
    <m/>
    <n v="530.5"/>
    <n v="26.524999999999999"/>
    <m/>
    <m/>
  </r>
  <r>
    <n v="317"/>
    <n v="235"/>
    <x v="1"/>
    <x v="2"/>
    <x v="10"/>
    <n v="13"/>
    <n v="14"/>
    <n v="124"/>
    <n v="4"/>
    <s v="YER_124.4"/>
    <s v="Hill - right"/>
    <n v="50.4"/>
    <n v="50.3"/>
    <n v="1.0019880715705767"/>
    <n v="2535.12"/>
    <n v="25.351199999999999"/>
    <n v="27.3"/>
    <n v="15.3"/>
    <n v="11.9"/>
    <n v="124"/>
    <m/>
    <m/>
    <m/>
    <m/>
    <m/>
    <m/>
    <n v="1"/>
    <n v="5"/>
    <m/>
    <n v="211.9"/>
    <n v="42.38"/>
    <m/>
    <m/>
  </r>
  <r>
    <n v="318"/>
    <n v="3"/>
    <x v="1"/>
    <x v="2"/>
    <x v="12"/>
    <n v="0"/>
    <n v="1"/>
    <n v="127"/>
    <n v="1"/>
    <s v="YER_127.1"/>
    <s v="Hill - right"/>
    <n v="60.5"/>
    <n v="59.3"/>
    <n v="1.0202360876897134"/>
    <n v="3587.6499999999996"/>
    <n v="35.8765"/>
    <n v="29"/>
    <n v="9.9"/>
    <n v="7.1"/>
    <n v="127"/>
    <n v="8"/>
    <n v="4"/>
    <n v="4"/>
    <n v="2"/>
    <n v="1"/>
    <n v="3"/>
    <n v="1"/>
    <n v="28"/>
    <m/>
    <n v="838.3"/>
    <n v="29.939285714285713"/>
    <n v="0.375"/>
    <m/>
  </r>
  <r>
    <n v="319"/>
    <n v="75"/>
    <x v="1"/>
    <x v="2"/>
    <x v="13"/>
    <n v="7"/>
    <n v="8"/>
    <n v="127"/>
    <n v="2"/>
    <s v="YER_127.2"/>
    <s v="Hill - right"/>
    <n v="55"/>
    <n v="77.3"/>
    <n v="0.71151358344113846"/>
    <n v="4251.5"/>
    <n v="42.515000000000001"/>
    <n v="30.1"/>
    <n v="13.5"/>
    <n v="7.5"/>
    <n v="127"/>
    <m/>
    <m/>
    <m/>
    <m/>
    <m/>
    <m/>
    <n v="0"/>
    <n v="0"/>
    <m/>
    <n v="0"/>
    <n v="0"/>
    <m/>
    <m/>
  </r>
  <r>
    <n v="320"/>
    <n v="76"/>
    <x v="1"/>
    <x v="2"/>
    <x v="13"/>
    <n v="7"/>
    <n v="8"/>
    <n v="127"/>
    <n v="3"/>
    <s v="YER_127.3"/>
    <s v="Hill - right"/>
    <n v="47.1"/>
    <n v="70.900000000000006"/>
    <n v="0.6643159379407616"/>
    <n v="3339.3900000000003"/>
    <n v="33.393900000000002"/>
    <n v="27.5"/>
    <n v="10.6"/>
    <n v="6.5"/>
    <n v="127"/>
    <m/>
    <m/>
    <m/>
    <m/>
    <m/>
    <m/>
    <n v="1"/>
    <n v="0"/>
    <m/>
    <n v="0"/>
    <n v="0"/>
    <m/>
    <m/>
  </r>
  <r>
    <n v="321"/>
    <n v="77"/>
    <x v="1"/>
    <x v="2"/>
    <x v="13"/>
    <n v="7"/>
    <n v="8"/>
    <n v="127"/>
    <n v="4"/>
    <s v="YER_127.4"/>
    <s v="Hill - right"/>
    <n v="47.2"/>
    <n v="50.9"/>
    <n v="0.92730844793713174"/>
    <n v="2402.48"/>
    <n v="24.024800000000003"/>
    <n v="25.8"/>
    <n v="9.9"/>
    <n v="6.4"/>
    <n v="127"/>
    <m/>
    <m/>
    <m/>
    <m/>
    <m/>
    <m/>
    <n v="0"/>
    <n v="0"/>
    <m/>
    <n v="0"/>
    <n v="0"/>
    <m/>
    <m/>
  </r>
  <r>
    <n v="322"/>
    <n v="1"/>
    <x v="1"/>
    <x v="2"/>
    <x v="12"/>
    <n v="0"/>
    <n v="1"/>
    <n v="128"/>
    <n v="1"/>
    <s v="YER_128.1"/>
    <s v="Hill - right"/>
    <n v="67.400000000000006"/>
    <n v="55.8"/>
    <n v="1.2078853046594984"/>
    <n v="3760.92"/>
    <n v="37.609200000000001"/>
    <n v="30.9"/>
    <n v="13.8"/>
    <n v="8.9"/>
    <n v="128"/>
    <n v="8"/>
    <n v="5"/>
    <n v="3"/>
    <n v="5"/>
    <n v="3"/>
    <n v="8"/>
    <n v="1"/>
    <n v="64"/>
    <m/>
    <n v="2359.8000000000002"/>
    <n v="36.871875000000003"/>
    <n v="1"/>
    <m/>
  </r>
  <r>
    <n v="323"/>
    <n v="2"/>
    <x v="1"/>
    <x v="2"/>
    <x v="12"/>
    <n v="0"/>
    <n v="1"/>
    <n v="128"/>
    <n v="2"/>
    <s v="YER_128.2"/>
    <s v="Hill - right"/>
    <n v="65.5"/>
    <n v="64"/>
    <n v="1.0234375"/>
    <n v="4192"/>
    <n v="41.92"/>
    <n v="29.2"/>
    <n v="12.1"/>
    <n v="7.3"/>
    <n v="128"/>
    <m/>
    <m/>
    <m/>
    <m/>
    <m/>
    <m/>
    <n v="1"/>
    <n v="0"/>
    <m/>
    <n v="0"/>
    <n v="0"/>
    <m/>
    <m/>
  </r>
  <r>
    <n v="324"/>
    <n v="78"/>
    <x v="1"/>
    <x v="2"/>
    <x v="13"/>
    <n v="7"/>
    <n v="8"/>
    <n v="128"/>
    <n v="3"/>
    <s v="YER_128.3"/>
    <s v="Hill - right"/>
    <n v="54.3"/>
    <n v="66.599999999999994"/>
    <n v="0.81531531531531531"/>
    <n v="3616.3799999999997"/>
    <n v="36.163799999999995"/>
    <n v="32.799999999999997"/>
    <n v="12.9"/>
    <n v="8.8000000000000007"/>
    <n v="128"/>
    <m/>
    <m/>
    <m/>
    <m/>
    <m/>
    <m/>
    <n v="1"/>
    <n v="79"/>
    <m/>
    <n v="2509.9"/>
    <n v="31.770886075949367"/>
    <m/>
    <m/>
  </r>
  <r>
    <n v="325"/>
    <n v="246"/>
    <x v="1"/>
    <x v="2"/>
    <x v="10"/>
    <n v="13"/>
    <n v="14"/>
    <n v="128"/>
    <n v="4"/>
    <s v="YER_128.4"/>
    <s v="Hill - right"/>
    <n v="49.9"/>
    <n v="50.7"/>
    <n v="0.98422090729783029"/>
    <n v="2529.9300000000003"/>
    <n v="25.299300000000002"/>
    <n v="24.9"/>
    <n v="12.2"/>
    <n v="9.6"/>
    <n v="128"/>
    <m/>
    <m/>
    <m/>
    <m/>
    <m/>
    <m/>
    <n v="1"/>
    <n v="21"/>
    <m/>
    <n v="501.4"/>
    <n v="23.876190476190477"/>
    <m/>
    <m/>
  </r>
  <r>
    <n v="326"/>
    <n v="247"/>
    <x v="1"/>
    <x v="2"/>
    <x v="10"/>
    <n v="13"/>
    <n v="14"/>
    <n v="128"/>
    <n v="5"/>
    <s v="YER_128.5"/>
    <s v="Hill - right"/>
    <n v="43.8"/>
    <n v="51.5"/>
    <n v="0.85048543689320388"/>
    <n v="2255.6999999999998"/>
    <n v="22.557000000000002"/>
    <n v="26.9"/>
    <n v="12.3"/>
    <n v="5.8"/>
    <n v="128"/>
    <m/>
    <m/>
    <m/>
    <m/>
    <m/>
    <m/>
    <n v="1"/>
    <n v="22"/>
    <m/>
    <n v="672"/>
    <n v="30.545454545454547"/>
    <m/>
    <m/>
  </r>
  <r>
    <n v="327"/>
    <n v="129"/>
    <x v="1"/>
    <x v="2"/>
    <x v="13"/>
    <n v="7"/>
    <n v="8"/>
    <n v="131"/>
    <n v="1"/>
    <s v="YER_131.1"/>
    <s v="Left - Far"/>
    <n v="51.8"/>
    <n v="50.6"/>
    <n v="1.0237154150197627"/>
    <n v="2621.08"/>
    <n v="26.210800000000003"/>
    <n v="25.2"/>
    <n v="12"/>
    <n v="7.9"/>
    <n v="131"/>
    <n v="1"/>
    <n v="1"/>
    <n v="0"/>
    <s v="NA"/>
    <n v="0"/>
    <s v="NA"/>
    <s v="NA"/>
    <s v="NA"/>
    <m/>
    <s v="NA"/>
    <s v="NA"/>
    <s v="NA"/>
    <m/>
  </r>
  <r>
    <n v="328"/>
    <n v="261"/>
    <x v="1"/>
    <x v="2"/>
    <x v="10"/>
    <n v="13"/>
    <n v="14"/>
    <n v="135"/>
    <n v="1"/>
    <s v="YER_135.1"/>
    <s v="Middle - stream"/>
    <n v="62.4"/>
    <n v="59.2"/>
    <n v="1.0540540540540539"/>
    <n v="3694.08"/>
    <n v="36.940800000000003"/>
    <n v="26.3"/>
    <n v="15.4"/>
    <n v="11.2"/>
    <n v="135"/>
    <n v="3"/>
    <n v="2"/>
    <n v="1"/>
    <n v="2"/>
    <n v="1"/>
    <n v="3"/>
    <n v="1"/>
    <n v="25"/>
    <m/>
    <n v="507.6"/>
    <n v="20.304000000000002"/>
    <n v="1"/>
    <m/>
  </r>
  <r>
    <n v="329"/>
    <n v="287"/>
    <x v="1"/>
    <x v="2"/>
    <x v="14"/>
    <n v="19"/>
    <n v="20"/>
    <n v="135"/>
    <n v="2"/>
    <s v="YER_135.2"/>
    <s v="Middle - stream"/>
    <n v="55.6"/>
    <n v="56.1"/>
    <n v="0.9910873440285205"/>
    <n v="3119.1600000000003"/>
    <n v="31.191600000000005"/>
    <n v="29.1"/>
    <n v="15.9"/>
    <n v="7.3"/>
    <n v="135"/>
    <m/>
    <m/>
    <m/>
    <m/>
    <m/>
    <m/>
    <n v="1"/>
    <n v="7"/>
    <m/>
    <n v="261.60000000000002"/>
    <n v="37.371428571428574"/>
    <m/>
    <m/>
  </r>
  <r>
    <n v="330"/>
    <n v="181"/>
    <x v="1"/>
    <x v="2"/>
    <x v="11"/>
    <n v="10"/>
    <n v="11"/>
    <n v="137"/>
    <n v="1"/>
    <s v="YER_137.1"/>
    <s v="Left"/>
    <n v="42.2"/>
    <n v="56.7"/>
    <n v="0.74426807760141089"/>
    <n v="2392.7400000000002"/>
    <n v="23.927400000000002"/>
    <n v="25.7"/>
    <n v="15.5"/>
    <n v="8.6"/>
    <n v="137"/>
    <n v="4"/>
    <n v="1"/>
    <n v="3"/>
    <n v="1"/>
    <n v="2"/>
    <n v="3"/>
    <n v="1"/>
    <n v="6"/>
    <m/>
    <n v="169.8"/>
    <n v="28.3"/>
    <n v="0.75"/>
    <m/>
  </r>
  <r>
    <n v="331"/>
    <n v="186"/>
    <x v="1"/>
    <x v="2"/>
    <x v="11"/>
    <n v="10"/>
    <n v="11"/>
    <n v="143"/>
    <n v="1"/>
    <s v="YER_143.1"/>
    <s v="Left"/>
    <n v="56"/>
    <n v="61.8"/>
    <n v="0.90614886731391586"/>
    <n v="3460.7999999999997"/>
    <n v="34.607999999999997"/>
    <n v="26.8"/>
    <n v="11.9"/>
    <n v="9.1999999999999993"/>
    <n v="143"/>
    <n v="8"/>
    <n v="5"/>
    <n v="3"/>
    <n v="3"/>
    <n v="3"/>
    <n v="6"/>
    <n v="1"/>
    <n v="15"/>
    <m/>
    <n v="421.5"/>
    <n v="28.1"/>
    <n v="0.75"/>
    <m/>
  </r>
  <r>
    <n v="332"/>
    <n v="187"/>
    <x v="1"/>
    <x v="2"/>
    <x v="11"/>
    <n v="10"/>
    <n v="11"/>
    <n v="143"/>
    <n v="2"/>
    <s v="YER_143.2"/>
    <s v="Left"/>
    <n v="52.4"/>
    <n v="67.900000000000006"/>
    <n v="0.77172312223858608"/>
    <n v="3557.96"/>
    <n v="35.579600000000006"/>
    <n v="31"/>
    <n v="12.7"/>
    <n v="10.9"/>
    <n v="143"/>
    <m/>
    <m/>
    <m/>
    <m/>
    <m/>
    <m/>
    <n v="1"/>
    <n v="36"/>
    <m/>
    <n v="1200.5"/>
    <n v="33.347222222222221"/>
    <m/>
    <m/>
  </r>
  <r>
    <n v="333"/>
    <n v="281"/>
    <x v="1"/>
    <x v="2"/>
    <x v="14"/>
    <n v="19"/>
    <n v="20"/>
    <n v="143"/>
    <n v="3"/>
    <s v="YER_143.3"/>
    <s v="Left"/>
    <n v="67.7"/>
    <n v="63"/>
    <n v="1.0746031746031746"/>
    <n v="4265.1000000000004"/>
    <n v="42.651000000000003"/>
    <n v="31.3"/>
    <n v="14.1"/>
    <n v="10.1"/>
    <n v="143"/>
    <m/>
    <m/>
    <m/>
    <m/>
    <m/>
    <m/>
    <n v="1"/>
    <n v="12"/>
    <m/>
    <n v="648.1"/>
    <n v="54.008333333333333"/>
    <m/>
    <m/>
  </r>
  <r>
    <n v="334"/>
    <n v="282"/>
    <x v="1"/>
    <x v="2"/>
    <x v="14"/>
    <n v="19"/>
    <n v="20"/>
    <n v="143"/>
    <n v="4"/>
    <s v="YER_143.4"/>
    <s v="Left"/>
    <n v="74.099999999999994"/>
    <n v="64.599999999999994"/>
    <n v="1.1470588235294117"/>
    <n v="4786.8599999999988"/>
    <n v="47.868599999999986"/>
    <n v="36.1"/>
    <n v="17.5"/>
    <n v="7.4"/>
    <n v="143"/>
    <m/>
    <m/>
    <m/>
    <m/>
    <m/>
    <m/>
    <n v="0"/>
    <n v="0"/>
    <m/>
    <n v="0"/>
    <n v="0"/>
    <m/>
    <m/>
  </r>
  <r>
    <n v="335"/>
    <n v="283"/>
    <x v="1"/>
    <x v="2"/>
    <x v="14"/>
    <n v="19"/>
    <n v="20"/>
    <n v="143"/>
    <n v="5"/>
    <s v="YER_143.5"/>
    <s v="Left"/>
    <n v="68.900000000000006"/>
    <n v="65"/>
    <n v="1.06"/>
    <n v="4478.5"/>
    <n v="44.785000000000004"/>
    <n v="32.5"/>
    <n v="14.9"/>
    <n v="9"/>
    <n v="143"/>
    <m/>
    <m/>
    <m/>
    <m/>
    <m/>
    <m/>
    <n v="0"/>
    <n v="0"/>
    <m/>
    <n v="0"/>
    <n v="0"/>
    <m/>
    <m/>
  </r>
  <r>
    <n v="336"/>
    <n v="284"/>
    <x v="1"/>
    <x v="2"/>
    <x v="14"/>
    <n v="19"/>
    <n v="20"/>
    <n v="146"/>
    <n v="1"/>
    <s v="YER_146.1"/>
    <s v="Left"/>
    <n v="62.9"/>
    <n v="76.3"/>
    <n v="0.82437745740498036"/>
    <n v="4799.2699999999995"/>
    <n v="47.992699999999999"/>
    <n v="29.7"/>
    <n v="11.8"/>
    <n v="7.3"/>
    <n v="146"/>
    <n v="3"/>
    <n v="3"/>
    <n v="0"/>
    <n v="3"/>
    <n v="0"/>
    <n v="3"/>
    <n v="1"/>
    <n v="18"/>
    <m/>
    <n v="1250"/>
    <n v="69.444444444444443"/>
    <n v="1"/>
    <m/>
  </r>
  <r>
    <n v="337"/>
    <n v="285"/>
    <x v="1"/>
    <x v="2"/>
    <x v="14"/>
    <n v="19"/>
    <n v="20"/>
    <n v="146"/>
    <n v="2"/>
    <s v="YER_146.2"/>
    <s v="Left"/>
    <n v="63.7"/>
    <n v="63.9"/>
    <n v="0.99687010954616595"/>
    <n v="4070.4300000000003"/>
    <n v="40.704299999999996"/>
    <n v="27.6"/>
    <n v="13"/>
    <n v="9.5"/>
    <n v="146"/>
    <m/>
    <m/>
    <m/>
    <m/>
    <m/>
    <m/>
    <n v="1"/>
    <n v="16"/>
    <m/>
    <n v="594.1"/>
    <n v="37.131250000000001"/>
    <m/>
    <m/>
  </r>
  <r>
    <n v="338"/>
    <n v="286"/>
    <x v="1"/>
    <x v="2"/>
    <x v="14"/>
    <n v="19"/>
    <n v="20"/>
    <n v="146"/>
    <n v="3"/>
    <s v="YER_146.3"/>
    <s v="Left"/>
    <n v="61.2"/>
    <n v="59.3"/>
    <n v="1.0320404721753795"/>
    <n v="3629.16"/>
    <n v="36.291599999999995"/>
    <n v="27.9"/>
    <n v="12.3"/>
    <n v="8.3000000000000007"/>
    <n v="146"/>
    <m/>
    <m/>
    <m/>
    <m/>
    <m/>
    <m/>
    <n v="1"/>
    <n v="13"/>
    <m/>
    <n v="497.4"/>
    <n v="38.261538461538457"/>
    <m/>
    <m/>
  </r>
  <r>
    <n v="339"/>
    <n v="277"/>
    <x v="1"/>
    <x v="2"/>
    <x v="14"/>
    <n v="19"/>
    <n v="20"/>
    <n v="147"/>
    <n v="1"/>
    <s v="YER_147.1"/>
    <s v="Left"/>
    <n v="50.5"/>
    <n v="67.5"/>
    <n v="0.74814814814814812"/>
    <n v="3408.75"/>
    <n v="34.087499999999999"/>
    <n v="30.9"/>
    <n v="10.3"/>
    <n v="7.9"/>
    <n v="147"/>
    <n v="2"/>
    <n v="1"/>
    <n v="1"/>
    <n v="1"/>
    <n v="1"/>
    <n v="2"/>
    <n v="1"/>
    <n v="33"/>
    <m/>
    <n v="2060.3000000000002"/>
    <n v="62.433333333333337"/>
    <n v="1"/>
    <m/>
  </r>
  <r>
    <n v="340"/>
    <n v="182"/>
    <x v="1"/>
    <x v="2"/>
    <x v="11"/>
    <n v="10"/>
    <n v="11"/>
    <n v="148"/>
    <n v="1"/>
    <s v="YER_148.1"/>
    <s v="Left"/>
    <n v="56.4"/>
    <n v="62.8"/>
    <n v="0.89808917197452232"/>
    <n v="3541.9199999999996"/>
    <n v="35.419199999999996"/>
    <n v="30.2"/>
    <n v="10.5"/>
    <n v="9.8000000000000007"/>
    <n v="148"/>
    <n v="1"/>
    <n v="1"/>
    <n v="0"/>
    <n v="1"/>
    <n v="0"/>
    <n v="1"/>
    <n v="1"/>
    <n v="38"/>
    <m/>
    <n v="906.5"/>
    <n v="23.855263157894736"/>
    <n v="1"/>
    <m/>
  </r>
  <r>
    <n v="341"/>
    <n v="256"/>
    <x v="1"/>
    <x v="2"/>
    <x v="10"/>
    <n v="13"/>
    <n v="14"/>
    <n v="156"/>
    <n v="1"/>
    <s v="YER_156.1"/>
    <s v="Middle - stream"/>
    <n v="40"/>
    <n v="42.7"/>
    <n v="0.93676814988290391"/>
    <n v="1708"/>
    <n v="17.080000000000002"/>
    <n v="25.1"/>
    <n v="12.6"/>
    <n v="8.9"/>
    <n v="156"/>
    <n v="2"/>
    <n v="1"/>
    <n v="1"/>
    <n v="0"/>
    <n v="0"/>
    <n v="0"/>
    <n v="0"/>
    <n v="0"/>
    <m/>
    <n v="0"/>
    <n v="0"/>
    <n v="0"/>
    <m/>
  </r>
  <r>
    <n v="342"/>
    <n v="144"/>
    <x v="1"/>
    <x v="2"/>
    <x v="11"/>
    <n v="10"/>
    <n v="11"/>
    <n v="157"/>
    <n v="1"/>
    <s v="YER_157.1"/>
    <s v="Middle - stream"/>
    <n v="52.9"/>
    <n v="57.4"/>
    <n v="0.92160278745644597"/>
    <n v="3036.46"/>
    <n v="30.364600000000003"/>
    <n v="30.3"/>
    <n v="15"/>
    <n v="9.4"/>
    <n v="157"/>
    <n v="7"/>
    <n v="4"/>
    <n v="3"/>
    <n v="3"/>
    <n v="2"/>
    <n v="5"/>
    <n v="0"/>
    <n v="0"/>
    <m/>
    <n v="0"/>
    <n v="0"/>
    <n v="0.7142857142857143"/>
    <m/>
  </r>
  <r>
    <n v="343"/>
    <n v="145"/>
    <x v="1"/>
    <x v="2"/>
    <x v="11"/>
    <n v="10"/>
    <n v="11"/>
    <n v="157"/>
    <n v="2"/>
    <s v="YER_157.2"/>
    <s v="Middle - stream"/>
    <n v="44.5"/>
    <n v="60.4"/>
    <n v="0.73675496688741726"/>
    <n v="2687.7999999999997"/>
    <n v="26.878"/>
    <n v="30.9"/>
    <n v="15.7"/>
    <n v="6.5"/>
    <n v="157"/>
    <m/>
    <m/>
    <m/>
    <m/>
    <m/>
    <m/>
    <n v="1"/>
    <n v="13"/>
    <m/>
    <n v="305.60000000000002"/>
    <n v="23.507692307692309"/>
    <m/>
    <m/>
  </r>
  <r>
    <n v="344"/>
    <n v="146"/>
    <x v="1"/>
    <x v="2"/>
    <x v="11"/>
    <n v="10"/>
    <n v="11"/>
    <n v="157"/>
    <n v="3"/>
    <s v="YER_157.3"/>
    <s v="Middle - stream"/>
    <n v="38.200000000000003"/>
    <n v="49.4"/>
    <n v="0.77327935222672073"/>
    <n v="1887.0800000000002"/>
    <n v="18.870799999999999"/>
    <n v="22.8"/>
    <n v="15.2"/>
    <n v="7.9"/>
    <n v="157"/>
    <m/>
    <m/>
    <m/>
    <m/>
    <m/>
    <m/>
    <n v="1"/>
    <n v="14"/>
    <m/>
    <n v="326.39999999999998"/>
    <n v="23.314285714285713"/>
    <m/>
    <m/>
  </r>
  <r>
    <n v="345"/>
    <n v="147"/>
    <x v="1"/>
    <x v="2"/>
    <x v="11"/>
    <n v="10"/>
    <n v="11"/>
    <n v="157"/>
    <n v="4"/>
    <s v="YER_157.4"/>
    <s v="Middle - stream"/>
    <n v="49.4"/>
    <n v="51.1"/>
    <n v="0.9667318982387475"/>
    <n v="2524.34"/>
    <n v="25.243399999999998"/>
    <n v="25.7"/>
    <n v="15.4"/>
    <n v="8.8000000000000007"/>
    <n v="157"/>
    <m/>
    <m/>
    <m/>
    <m/>
    <m/>
    <m/>
    <n v="1"/>
    <n v="19"/>
    <m/>
    <n v="605.6"/>
    <n v="31.873684210526317"/>
    <m/>
    <m/>
  </r>
  <r>
    <n v="346"/>
    <n v="29"/>
    <x v="1"/>
    <x v="2"/>
    <x v="12"/>
    <n v="0"/>
    <n v="1"/>
    <n v="161"/>
    <n v="1"/>
    <s v="YER_161.1"/>
    <s v="Middle"/>
    <n v="51.7"/>
    <n v="58.9"/>
    <n v="0.87775891341256373"/>
    <n v="3045.13"/>
    <n v="30.451299999999996"/>
    <n v="28.9"/>
    <n v="12.5"/>
    <n v="9.3000000000000007"/>
    <n v="161"/>
    <n v="7"/>
    <n v="2"/>
    <n v="5"/>
    <n v="1"/>
    <n v="5"/>
    <n v="6"/>
    <n v="1"/>
    <n v="10"/>
    <m/>
    <n v="296.7"/>
    <n v="29.669999999999998"/>
    <n v="0.8571428571428571"/>
    <m/>
  </r>
  <r>
    <n v="347"/>
    <n v="264"/>
    <x v="1"/>
    <x v="2"/>
    <x v="10"/>
    <n v="13"/>
    <n v="14"/>
    <n v="161"/>
    <n v="2"/>
    <s v="YER_161.2"/>
    <s v="Middle"/>
    <n v="45.9"/>
    <n v="48.9"/>
    <n v="0.93865030674846628"/>
    <n v="2244.5099999999998"/>
    <n v="22.445099999999996"/>
    <n v="20.399999999999999"/>
    <n v="8.5"/>
    <n v="4"/>
    <n v="161"/>
    <m/>
    <m/>
    <m/>
    <m/>
    <m/>
    <m/>
    <n v="0"/>
    <n v="0"/>
    <m/>
    <n v="0"/>
    <n v="0"/>
    <m/>
    <m/>
  </r>
  <r>
    <n v="348"/>
    <n v="258"/>
    <x v="1"/>
    <x v="2"/>
    <x v="10"/>
    <n v="13"/>
    <n v="14"/>
    <n v="163"/>
    <n v="1"/>
    <s v="YER_163.1"/>
    <s v="Middle"/>
    <n v="63"/>
    <n v="50.9"/>
    <n v="1.2377210216110019"/>
    <n v="3206.7"/>
    <n v="32.067"/>
    <n v="29.7"/>
    <n v="17.7"/>
    <n v="13.4"/>
    <n v="163"/>
    <n v="3"/>
    <n v="3"/>
    <n v="0"/>
    <n v="3"/>
    <n v="0"/>
    <n v="3"/>
    <n v="1"/>
    <n v="16"/>
    <m/>
    <n v="664.4"/>
    <n v="41.524999999999999"/>
    <n v="1"/>
    <m/>
  </r>
  <r>
    <n v="349"/>
    <n v="259"/>
    <x v="1"/>
    <x v="2"/>
    <x v="10"/>
    <n v="13"/>
    <n v="14"/>
    <n v="163"/>
    <n v="2"/>
    <s v="YER_163.2"/>
    <s v="Middle"/>
    <n v="55.6"/>
    <n v="54.6"/>
    <n v="1.0183150183150182"/>
    <n v="3035.76"/>
    <n v="30.357600000000001"/>
    <n v="27.7"/>
    <n v="15.7"/>
    <n v="11.8"/>
    <n v="163"/>
    <m/>
    <m/>
    <m/>
    <m/>
    <m/>
    <m/>
    <n v="1"/>
    <n v="0"/>
    <m/>
    <n v="0"/>
    <n v="0"/>
    <m/>
    <m/>
  </r>
  <r>
    <n v="350"/>
    <n v="288"/>
    <x v="1"/>
    <x v="2"/>
    <x v="14"/>
    <n v="19"/>
    <n v="20"/>
    <n v="163"/>
    <n v="3"/>
    <s v="YER_163.3"/>
    <s v="Middle"/>
    <n v="51.6"/>
    <n v="52"/>
    <n v="0.99230769230769234"/>
    <n v="2683.2000000000003"/>
    <n v="26.832000000000001"/>
    <n v="28.7"/>
    <n v="15.8"/>
    <n v="9"/>
    <n v="163"/>
    <m/>
    <m/>
    <m/>
    <m/>
    <m/>
    <m/>
    <n v="1"/>
    <n v="0"/>
    <m/>
    <n v="0"/>
    <n v="0"/>
    <m/>
    <m/>
  </r>
  <r>
    <n v="351"/>
    <n v="24"/>
    <x v="1"/>
    <x v="2"/>
    <x v="12"/>
    <n v="0"/>
    <n v="1"/>
    <n v="165"/>
    <n v="1"/>
    <s v="YER_165.1"/>
    <s v="Middle"/>
    <n v="65.5"/>
    <n v="65.8"/>
    <n v="0.99544072948328277"/>
    <n v="4309.8999999999996"/>
    <n v="43.098999999999997"/>
    <n v="27.5"/>
    <n v="14.3"/>
    <n v="7.8"/>
    <n v="165"/>
    <n v="3"/>
    <n v="2"/>
    <n v="1"/>
    <n v="2"/>
    <n v="1"/>
    <n v="3"/>
    <n v="1"/>
    <n v="39"/>
    <m/>
    <n v="1085.2"/>
    <n v="27.825641025641026"/>
    <n v="1"/>
    <m/>
  </r>
  <r>
    <n v="352"/>
    <n v="25"/>
    <x v="1"/>
    <x v="2"/>
    <x v="12"/>
    <n v="0"/>
    <n v="1"/>
    <n v="165"/>
    <n v="2"/>
    <s v="YER_165.2"/>
    <s v="Middle"/>
    <n v="61.5"/>
    <n v="52.6"/>
    <n v="1.1692015209125475"/>
    <n v="3234.9"/>
    <n v="32.349000000000004"/>
    <n v="21.9"/>
    <n v="10.7"/>
    <n v="14.1"/>
    <n v="165"/>
    <m/>
    <m/>
    <m/>
    <m/>
    <m/>
    <m/>
    <n v="1"/>
    <n v="44"/>
    <m/>
    <n v="1054.5"/>
    <n v="23.96590909090909"/>
    <m/>
    <m/>
  </r>
  <r>
    <n v="353"/>
    <n v="127"/>
    <x v="1"/>
    <x v="2"/>
    <x v="13"/>
    <n v="7"/>
    <n v="8"/>
    <n v="167"/>
    <n v="1"/>
    <s v="YER_167.1"/>
    <s v="Middle"/>
    <n v="69.900000000000006"/>
    <n v="60.7"/>
    <n v="1.1515650741350907"/>
    <n v="4242.93"/>
    <n v="42.429300000000005"/>
    <n v="29.3"/>
    <n v="13.8"/>
    <n v="10.5"/>
    <n v="167"/>
    <n v="3"/>
    <n v="3"/>
    <n v="0"/>
    <n v="2"/>
    <n v="0"/>
    <n v="2"/>
    <n v="1"/>
    <n v="57"/>
    <m/>
    <n v="1543.4"/>
    <n v="27.077192982456143"/>
    <n v="0.66666666666666663"/>
    <m/>
  </r>
  <r>
    <n v="354"/>
    <n v="174"/>
    <x v="1"/>
    <x v="2"/>
    <x v="11"/>
    <n v="10"/>
    <n v="11"/>
    <n v="167"/>
    <n v="2"/>
    <s v="YER_167.2"/>
    <s v="Middle"/>
    <n v="49.8"/>
    <n v="70"/>
    <n v="0.71142857142857141"/>
    <n v="3486"/>
    <n v="34.86"/>
    <n v="24.7"/>
    <n v="10.8"/>
    <n v="11.5"/>
    <n v="167"/>
    <m/>
    <m/>
    <m/>
    <m/>
    <m/>
    <m/>
    <n v="0"/>
    <n v="0"/>
    <m/>
    <n v="0"/>
    <n v="0"/>
    <m/>
    <m/>
  </r>
  <r>
    <n v="355"/>
    <n v="263"/>
    <x v="1"/>
    <x v="2"/>
    <x v="10"/>
    <n v="13"/>
    <n v="14"/>
    <n v="167"/>
    <n v="3"/>
    <s v="YER_167.3"/>
    <s v="Middle"/>
    <n v="58.7"/>
    <n v="55.2"/>
    <n v="1.0634057971014492"/>
    <n v="3240.2400000000002"/>
    <n v="32.4024"/>
    <n v="28.9"/>
    <n v="12.6"/>
    <n v="9"/>
    <n v="167"/>
    <m/>
    <m/>
    <m/>
    <m/>
    <m/>
    <m/>
    <n v="1"/>
    <n v="34"/>
    <m/>
    <n v="1278.2"/>
    <n v="37.594117647058823"/>
    <m/>
    <m/>
  </r>
  <r>
    <n v="356"/>
    <n v="136"/>
    <x v="1"/>
    <x v="2"/>
    <x v="11"/>
    <n v="10"/>
    <n v="11"/>
    <n v="168"/>
    <n v="1"/>
    <s v="YER_168.1"/>
    <s v="Middle - stream"/>
    <n v="53.2"/>
    <n v="52.6"/>
    <n v="1.0114068441064639"/>
    <n v="2798.32"/>
    <n v="27.9832"/>
    <n v="24.6"/>
    <n v="9.6999999999999993"/>
    <n v="7.2"/>
    <n v="168"/>
    <n v="6"/>
    <n v="3"/>
    <n v="3"/>
    <n v="2"/>
    <n v="1"/>
    <n v="3"/>
    <n v="0"/>
    <n v="0"/>
    <m/>
    <n v="0"/>
    <n v="0"/>
    <n v="0.5"/>
    <m/>
  </r>
  <r>
    <n v="357"/>
    <n v="137"/>
    <x v="1"/>
    <x v="2"/>
    <x v="11"/>
    <n v="10"/>
    <n v="11"/>
    <n v="168"/>
    <n v="2"/>
    <s v="YER_168.2"/>
    <s v="Middle - stream"/>
    <n v="63.4"/>
    <n v="53.2"/>
    <n v="1.1917293233082706"/>
    <n v="3372.88"/>
    <n v="33.7288"/>
    <n v="26.8"/>
    <n v="9.9"/>
    <n v="8.3000000000000007"/>
    <n v="168"/>
    <m/>
    <m/>
    <m/>
    <m/>
    <m/>
    <m/>
    <n v="1"/>
    <n v="40"/>
    <m/>
    <n v="1338.9"/>
    <n v="33.472500000000004"/>
    <m/>
    <m/>
  </r>
  <r>
    <n v="358"/>
    <n v="138"/>
    <x v="1"/>
    <x v="2"/>
    <x v="11"/>
    <n v="10"/>
    <n v="11"/>
    <n v="168"/>
    <n v="3"/>
    <s v="YER_168.3"/>
    <s v="Middle - stream"/>
    <n v="62.2"/>
    <n v="67"/>
    <n v="0.92835820895522392"/>
    <n v="4167.4000000000005"/>
    <n v="41.674000000000007"/>
    <n v="24.7"/>
    <n v="11.3"/>
    <n v="6.6"/>
    <n v="168"/>
    <m/>
    <m/>
    <m/>
    <m/>
    <m/>
    <m/>
    <n v="1"/>
    <n v="44"/>
    <m/>
    <n v="1328.3"/>
    <n v="30.188636363636363"/>
    <m/>
    <m/>
  </r>
  <r>
    <n v="359"/>
    <n v="149"/>
    <x v="1"/>
    <x v="2"/>
    <x v="11"/>
    <n v="10"/>
    <n v="11"/>
    <n v="170"/>
    <n v="1"/>
    <s v="YER_170.1"/>
    <s v="Middle"/>
    <n v="55.2"/>
    <n v="62"/>
    <n v="0.89032258064516134"/>
    <n v="3422.4"/>
    <n v="34.224000000000004"/>
    <n v="28.5"/>
    <n v="14.6"/>
    <n v="9.4"/>
    <n v="170"/>
    <n v="7"/>
    <n v="5"/>
    <n v="2"/>
    <n v="5"/>
    <n v="2"/>
    <n v="7"/>
    <n v="1"/>
    <n v="38"/>
    <m/>
    <n v="1611.9"/>
    <n v="42.418421052631579"/>
    <n v="1"/>
    <m/>
  </r>
  <r>
    <n v="360"/>
    <n v="268"/>
    <x v="1"/>
    <x v="2"/>
    <x v="10"/>
    <n v="13"/>
    <n v="14"/>
    <n v="170"/>
    <n v="2"/>
    <s v="YER_170.2"/>
    <s v="Middle"/>
    <n v="55.1"/>
    <n v="56.4"/>
    <n v="0.97695035460992907"/>
    <n v="3107.64"/>
    <n v="31.076399999999996"/>
    <n v="28.9"/>
    <n v="11.9"/>
    <n v="10.9"/>
    <n v="170"/>
    <m/>
    <m/>
    <m/>
    <m/>
    <m/>
    <m/>
    <n v="1"/>
    <n v="17"/>
    <m/>
    <n v="581.9"/>
    <n v="34.22941176470588"/>
    <m/>
    <m/>
  </r>
  <r>
    <n v="361"/>
    <n v="269"/>
    <x v="1"/>
    <x v="2"/>
    <x v="10"/>
    <n v="13"/>
    <n v="14"/>
    <n v="170"/>
    <n v="3"/>
    <s v="YER_170.3"/>
    <s v="Middle"/>
    <n v="47.4"/>
    <n v="54.4"/>
    <n v="0.87132352941176472"/>
    <n v="2578.56"/>
    <n v="25.785599999999999"/>
    <n v="31.6"/>
    <n v="14.5"/>
    <n v="8.5"/>
    <n v="170"/>
    <m/>
    <m/>
    <m/>
    <m/>
    <m/>
    <m/>
    <n v="1"/>
    <n v="27"/>
    <m/>
    <n v="1680.5"/>
    <n v="62.24074074074074"/>
    <m/>
    <m/>
  </r>
  <r>
    <n v="362"/>
    <n v="270"/>
    <x v="1"/>
    <x v="2"/>
    <x v="10"/>
    <n v="13"/>
    <n v="14"/>
    <n v="170"/>
    <n v="4"/>
    <s v="YER_170.4"/>
    <s v="Middle"/>
    <n v="49.5"/>
    <n v="50.4"/>
    <n v="0.98214285714285721"/>
    <n v="2494.7999999999997"/>
    <n v="24.948"/>
    <n v="28.3"/>
    <n v="11.8"/>
    <n v="10.4"/>
    <n v="170"/>
    <m/>
    <m/>
    <m/>
    <m/>
    <m/>
    <m/>
    <n v="1"/>
    <n v="16"/>
    <m/>
    <n v="600.1"/>
    <n v="37.506250000000001"/>
    <m/>
    <m/>
  </r>
  <r>
    <n v="363"/>
    <n v="271"/>
    <x v="1"/>
    <x v="2"/>
    <x v="10"/>
    <n v="13"/>
    <n v="14"/>
    <n v="170"/>
    <n v="5"/>
    <s v="YER_170.5"/>
    <s v="Middle"/>
    <n v="44.4"/>
    <n v="51.5"/>
    <n v="0.86213592233009706"/>
    <n v="2286.6"/>
    <n v="22.866"/>
    <n v="30.1"/>
    <n v="15.4"/>
    <n v="8.1999999999999993"/>
    <n v="170"/>
    <m/>
    <m/>
    <m/>
    <m/>
    <m/>
    <m/>
    <n v="1"/>
    <n v="22"/>
    <m/>
    <n v="1121.2"/>
    <n v="50.963636363636368"/>
    <m/>
    <m/>
  </r>
  <r>
    <n v="364"/>
    <n v="159"/>
    <x v="1"/>
    <x v="2"/>
    <x v="11"/>
    <n v="10"/>
    <n v="11"/>
    <n v="172"/>
    <n v="1"/>
    <s v="YER_172.1"/>
    <s v="Middle - right"/>
    <n v="51.2"/>
    <n v="66.599999999999994"/>
    <n v="0.76876876876876887"/>
    <n v="3409.92"/>
    <n v="34.099199999999996"/>
    <n v="25.7"/>
    <n v="11.6"/>
    <n v="9.4"/>
    <n v="172"/>
    <n v="3"/>
    <n v="2"/>
    <n v="1"/>
    <n v="1"/>
    <n v="1"/>
    <n v="2"/>
    <n v="0"/>
    <n v="0"/>
    <m/>
    <n v="0"/>
    <n v="0"/>
    <n v="0.66666666666666663"/>
    <m/>
  </r>
  <r>
    <n v="365"/>
    <n v="267"/>
    <x v="1"/>
    <x v="2"/>
    <x v="10"/>
    <n v="13"/>
    <n v="14"/>
    <n v="172"/>
    <n v="2"/>
    <s v="YER_172.2"/>
    <s v="Middle - right"/>
    <n v="58.1"/>
    <n v="62.2"/>
    <n v="0.93408360128617363"/>
    <n v="3613.82"/>
    <n v="36.138200000000005"/>
    <n v="28.4"/>
    <n v="13.5"/>
    <n v="11.4"/>
    <n v="172"/>
    <m/>
    <m/>
    <m/>
    <m/>
    <m/>
    <m/>
    <n v="1"/>
    <n v="22"/>
    <m/>
    <n v="1017.7"/>
    <n v="46.259090909090908"/>
    <m/>
    <m/>
  </r>
  <r>
    <n v="366"/>
    <n v="157"/>
    <x v="1"/>
    <x v="2"/>
    <x v="11"/>
    <n v="10"/>
    <n v="11"/>
    <n v="173"/>
    <n v="1"/>
    <s v="YER_173.1"/>
    <s v="Middle - right"/>
    <n v="45.4"/>
    <n v="58"/>
    <n v="0.78275862068965518"/>
    <n v="2633.2"/>
    <n v="26.332000000000001"/>
    <n v="23"/>
    <n v="13.2"/>
    <n v="13.5"/>
    <n v="173"/>
    <n v="4"/>
    <n v="2"/>
    <n v="2"/>
    <n v="2"/>
    <n v="1"/>
    <n v="3"/>
    <n v="1"/>
    <n v="9"/>
    <m/>
    <n v="347"/>
    <n v="38.555555555555557"/>
    <n v="0.75"/>
    <m/>
  </r>
  <r>
    <n v="367"/>
    <n v="158"/>
    <x v="1"/>
    <x v="2"/>
    <x v="11"/>
    <n v="10"/>
    <n v="11"/>
    <n v="173"/>
    <n v="2"/>
    <s v="YER_173.2"/>
    <s v="Middle - right"/>
    <n v="54.4"/>
    <n v="53.1"/>
    <n v="1.024482109227872"/>
    <n v="2888.64"/>
    <n v="28.886399999999998"/>
    <n v="24.9"/>
    <n v="15.2"/>
    <n v="11"/>
    <n v="173"/>
    <m/>
    <m/>
    <m/>
    <m/>
    <m/>
    <m/>
    <n v="1"/>
    <n v="6"/>
    <m/>
    <n v="160.80000000000001"/>
    <n v="26.8"/>
    <m/>
    <m/>
  </r>
  <r>
    <n v="368"/>
    <n v="169"/>
    <x v="1"/>
    <x v="2"/>
    <x v="11"/>
    <n v="10"/>
    <n v="11"/>
    <n v="174"/>
    <n v="1"/>
    <s v="YER_174.1"/>
    <s v="Left middle - far"/>
    <n v="56.5"/>
    <n v="58"/>
    <n v="0.97413793103448276"/>
    <n v="3277"/>
    <n v="32.770000000000003"/>
    <n v="28.4"/>
    <n v="12.6"/>
    <n v="4.5"/>
    <n v="174"/>
    <n v="3"/>
    <n v="3"/>
    <n v="0"/>
    <n v="2"/>
    <n v="0"/>
    <n v="2"/>
    <n v="1"/>
    <n v="12"/>
    <m/>
    <n v="486.1"/>
    <n v="40.508333333333333"/>
    <n v="0.66666666666666663"/>
    <m/>
  </r>
  <r>
    <n v="369"/>
    <n v="170"/>
    <x v="1"/>
    <x v="2"/>
    <x v="11"/>
    <n v="10"/>
    <n v="11"/>
    <n v="174"/>
    <n v="2"/>
    <s v="YER_174.2"/>
    <s v="Left middle - far"/>
    <n v="52.4"/>
    <n v="62.8"/>
    <n v="0.83439490445859876"/>
    <n v="3290.72"/>
    <n v="32.907199999999996"/>
    <n v="22.2"/>
    <n v="10.199999999999999"/>
    <n v="13"/>
    <n v="174"/>
    <m/>
    <m/>
    <m/>
    <m/>
    <m/>
    <m/>
    <n v="0"/>
    <n v="0"/>
    <m/>
    <n v="0"/>
    <n v="0"/>
    <m/>
    <m/>
  </r>
  <r>
    <n v="370"/>
    <n v="266"/>
    <x v="1"/>
    <x v="2"/>
    <x v="10"/>
    <n v="13"/>
    <n v="14"/>
    <n v="174"/>
    <n v="3"/>
    <s v="YER_174.3"/>
    <s v="Left middle - far"/>
    <n v="72.7"/>
    <n v="63.3"/>
    <n v="1.1484992101105846"/>
    <n v="4601.91"/>
    <n v="46.019100000000002"/>
    <n v="34.200000000000003"/>
    <n v="15"/>
    <n v="12"/>
    <n v="174"/>
    <m/>
    <m/>
    <m/>
    <m/>
    <m/>
    <m/>
    <n v="1"/>
    <n v="33"/>
    <m/>
    <n v="942"/>
    <n v="28.545454545454547"/>
    <m/>
    <m/>
  </r>
  <r>
    <n v="371"/>
    <n v="160"/>
    <x v="1"/>
    <x v="2"/>
    <x v="11"/>
    <n v="10"/>
    <n v="11"/>
    <n v="175"/>
    <n v="1"/>
    <s v="YER_175.1"/>
    <s v="Middle - right"/>
    <n v="58.4"/>
    <n v="60.5"/>
    <n v="0.96528925619834705"/>
    <n v="3533.2"/>
    <n v="35.332000000000001"/>
    <n v="29.3"/>
    <n v="13.5"/>
    <n v="10.4"/>
    <n v="175"/>
    <n v="4"/>
    <n v="1"/>
    <n v="3"/>
    <n v="0"/>
    <n v="3"/>
    <n v="3"/>
    <n v="0"/>
    <n v="0"/>
    <m/>
    <n v="0"/>
    <n v="0"/>
    <n v="0.75"/>
    <m/>
  </r>
  <r>
    <n v="372"/>
    <n v="166"/>
    <x v="1"/>
    <x v="2"/>
    <x v="11"/>
    <n v="10"/>
    <n v="11"/>
    <n v="177"/>
    <n v="1"/>
    <s v="YER_177.1"/>
    <s v="Middle - right"/>
    <n v="57.9"/>
    <n v="56.4"/>
    <n v="1.0265957446808511"/>
    <n v="3265.56"/>
    <n v="32.6556"/>
    <n v="25.6"/>
    <n v="15.5"/>
    <n v="8.5"/>
    <n v="177"/>
    <n v="6"/>
    <n v="3"/>
    <n v="3"/>
    <n v="0"/>
    <n v="0"/>
    <n v="0"/>
    <n v="0"/>
    <n v="0"/>
    <m/>
    <n v="0"/>
    <n v="0"/>
    <n v="0"/>
    <m/>
  </r>
  <r>
    <n v="373"/>
    <n v="167"/>
    <x v="1"/>
    <x v="2"/>
    <x v="11"/>
    <n v="10"/>
    <n v="11"/>
    <n v="177"/>
    <n v="2"/>
    <s v="YER_177.2"/>
    <s v="Middle - right"/>
    <n v="47.7"/>
    <n v="53.4"/>
    <n v="0.89325842696629221"/>
    <n v="2547.1800000000003"/>
    <n v="25.471800000000002"/>
    <n v="30.8"/>
    <n v="14.1"/>
    <n v="7.9"/>
    <n v="177"/>
    <m/>
    <m/>
    <m/>
    <m/>
    <m/>
    <m/>
    <n v="0"/>
    <n v="0"/>
    <m/>
    <n v="0"/>
    <n v="0"/>
    <m/>
    <m/>
  </r>
  <r>
    <n v="374"/>
    <n v="168"/>
    <x v="1"/>
    <x v="2"/>
    <x v="11"/>
    <n v="10"/>
    <n v="11"/>
    <n v="177"/>
    <n v="3"/>
    <s v="YER_177.3"/>
    <s v="Middle - right"/>
    <n v="53.2"/>
    <n v="57.6"/>
    <n v="0.92361111111111116"/>
    <n v="3064.32"/>
    <n v="30.6432"/>
    <n v="30.9"/>
    <n v="14.2"/>
    <n v="10.7"/>
    <n v="177"/>
    <m/>
    <m/>
    <m/>
    <m/>
    <m/>
    <m/>
    <n v="0"/>
    <n v="0"/>
    <m/>
    <n v="0"/>
    <n v="0"/>
    <m/>
    <m/>
  </r>
  <r>
    <n v="375"/>
    <n v="125"/>
    <x v="1"/>
    <x v="2"/>
    <x v="13"/>
    <n v="7"/>
    <n v="8"/>
    <n v="179"/>
    <n v="1"/>
    <s v="YER_179.1"/>
    <s v="Middle - right"/>
    <n v="55.9"/>
    <n v="55.8"/>
    <n v="1.0017921146953406"/>
    <n v="3119.22"/>
    <n v="31.1922"/>
    <n v="25.8"/>
    <n v="12.7"/>
    <n v="8.9"/>
    <n v="179"/>
    <n v="5"/>
    <n v="5"/>
    <n v="0"/>
    <n v="3"/>
    <n v="0"/>
    <n v="3"/>
    <n v="1"/>
    <n v="44"/>
    <m/>
    <n v="1351.7"/>
    <n v="30.720454545454547"/>
    <n v="0.6"/>
    <m/>
  </r>
  <r>
    <n v="376"/>
    <n v="272"/>
    <x v="1"/>
    <x v="2"/>
    <x v="10"/>
    <n v="13"/>
    <n v="14"/>
    <n v="179"/>
    <n v="2"/>
    <s v="YER_179.2"/>
    <s v="Middle - right"/>
    <n v="51.4"/>
    <n v="65.400000000000006"/>
    <n v="0.78593272171253814"/>
    <n v="3361.5600000000004"/>
    <n v="33.615600000000001"/>
    <n v="27.2"/>
    <n v="15"/>
    <n v="10"/>
    <n v="179"/>
    <m/>
    <m/>
    <m/>
    <m/>
    <m/>
    <m/>
    <n v="1"/>
    <n v="8"/>
    <m/>
    <n v="131.1"/>
    <n v="16.387499999999999"/>
    <m/>
    <m/>
  </r>
  <r>
    <n v="377"/>
    <n v="273"/>
    <x v="1"/>
    <x v="2"/>
    <x v="10"/>
    <n v="13"/>
    <n v="14"/>
    <n v="179"/>
    <n v="3"/>
    <s v="YER_179.3"/>
    <s v="Middle - right"/>
    <n v="48.4"/>
    <n v="52.7"/>
    <n v="0.91840607210626179"/>
    <n v="2550.6799999999998"/>
    <n v="25.506800000000002"/>
    <n v="27.2"/>
    <n v="10.6"/>
    <n v="7.9"/>
    <n v="179"/>
    <m/>
    <m/>
    <m/>
    <m/>
    <m/>
    <m/>
    <n v="0"/>
    <n v="0"/>
    <m/>
    <n v="0"/>
    <n v="0"/>
    <m/>
    <m/>
  </r>
  <r>
    <n v="378"/>
    <n v="274"/>
    <x v="1"/>
    <x v="2"/>
    <x v="10"/>
    <n v="13"/>
    <n v="14"/>
    <n v="179"/>
    <n v="4"/>
    <s v="YER_179.4"/>
    <s v="Middle - right"/>
    <n v="45"/>
    <n v="59.7"/>
    <n v="0.75376884422110546"/>
    <n v="2686.5"/>
    <n v="26.865000000000002"/>
    <n v="27.9"/>
    <n v="12.1"/>
    <n v="7.3"/>
    <n v="179"/>
    <m/>
    <m/>
    <m/>
    <m/>
    <m/>
    <m/>
    <n v="0"/>
    <n v="0"/>
    <m/>
    <n v="0"/>
    <n v="0"/>
    <m/>
    <m/>
  </r>
  <r>
    <n v="379"/>
    <n v="289"/>
    <x v="1"/>
    <x v="2"/>
    <x v="14"/>
    <n v="19"/>
    <n v="20"/>
    <n v="179"/>
    <n v="5"/>
    <s v="YER_179.5"/>
    <s v="Middle - right"/>
    <n v="48.6"/>
    <n v="52.9"/>
    <n v="0.91871455576559546"/>
    <n v="2570.94"/>
    <n v="25.709400000000002"/>
    <n v="30.3"/>
    <n v="14"/>
    <n v="7.5"/>
    <n v="179"/>
    <m/>
    <m/>
    <m/>
    <m/>
    <m/>
    <m/>
    <n v="1"/>
    <n v="30"/>
    <m/>
    <n v="1110.0999999999999"/>
    <n v="37.00333333333333"/>
    <m/>
    <m/>
  </r>
  <r>
    <n v="380"/>
    <n v="15"/>
    <x v="1"/>
    <x v="2"/>
    <x v="12"/>
    <n v="0"/>
    <n v="1"/>
    <n v="181"/>
    <n v="1"/>
    <s v="YER_181.1"/>
    <s v="Hill - left"/>
    <n v="65.2"/>
    <n v="66.400000000000006"/>
    <n v="0.98192771084337349"/>
    <n v="4329.2800000000007"/>
    <n v="43.292800000000007"/>
    <n v="35.200000000000003"/>
    <n v="8.9"/>
    <n v="8.5"/>
    <n v="181"/>
    <n v="9"/>
    <n v="3"/>
    <n v="6"/>
    <n v="3"/>
    <n v="5"/>
    <n v="8"/>
    <n v="1"/>
    <n v="44"/>
    <m/>
    <n v="981.1"/>
    <n v="22.297727272727272"/>
    <n v="0.88888888888888884"/>
    <m/>
  </r>
  <r>
    <n v="381"/>
    <n v="110"/>
    <x v="1"/>
    <x v="2"/>
    <x v="13"/>
    <n v="7"/>
    <n v="8"/>
    <n v="181"/>
    <n v="2"/>
    <s v="YER_181.2"/>
    <s v="Hill - left"/>
    <n v="51.2"/>
    <n v="58.6"/>
    <n v="0.87372013651877134"/>
    <n v="3000.32"/>
    <n v="30.003200000000003"/>
    <n v="33.9"/>
    <n v="13.9"/>
    <n v="9"/>
    <n v="181"/>
    <m/>
    <m/>
    <m/>
    <m/>
    <m/>
    <m/>
    <n v="1"/>
    <n v="27"/>
    <m/>
    <n v="1014.6"/>
    <n v="37.577777777777776"/>
    <m/>
    <m/>
  </r>
  <r>
    <n v="382"/>
    <n v="111"/>
    <x v="1"/>
    <x v="2"/>
    <x v="13"/>
    <n v="7"/>
    <n v="8"/>
    <n v="181"/>
    <n v="3"/>
    <s v="YER_181.3"/>
    <s v="Hill - left"/>
    <n v="50.4"/>
    <n v="53.4"/>
    <n v="0.9438202247191011"/>
    <n v="2691.3599999999997"/>
    <n v="26.913599999999999"/>
    <n v="31.2"/>
    <n v="11.2"/>
    <n v="8.6"/>
    <n v="181"/>
    <m/>
    <m/>
    <m/>
    <m/>
    <m/>
    <m/>
    <n v="1"/>
    <n v="19"/>
    <m/>
    <n v="541.9"/>
    <n v="28.521052631578947"/>
    <m/>
    <m/>
  </r>
  <r>
    <n v="383"/>
    <n v="112"/>
    <x v="1"/>
    <x v="2"/>
    <x v="13"/>
    <n v="7"/>
    <n v="8"/>
    <n v="185"/>
    <n v="1"/>
    <s v="YER_185.1"/>
    <s v="Hill - left"/>
    <n v="58.5"/>
    <n v="67.099999999999994"/>
    <n v="0.87183308494783907"/>
    <n v="3925.3499999999995"/>
    <n v="39.253499999999995"/>
    <n v="27.2"/>
    <n v="15.3"/>
    <n v="8"/>
    <n v="185"/>
    <n v="6"/>
    <n v="4"/>
    <n v="2"/>
    <n v="2"/>
    <n v="1"/>
    <n v="3"/>
    <n v="0"/>
    <n v="0"/>
    <m/>
    <n v="0"/>
    <n v="0"/>
    <n v="0.5"/>
    <m/>
  </r>
  <r>
    <n v="384"/>
    <n v="113"/>
    <x v="1"/>
    <x v="2"/>
    <x v="13"/>
    <n v="7"/>
    <n v="8"/>
    <n v="185"/>
    <n v="2"/>
    <s v="YER_185.2"/>
    <s v="Hill - left"/>
    <n v="55.1"/>
    <n v="55.2"/>
    <n v="0.99818840579710144"/>
    <n v="3041.5200000000004"/>
    <n v="30.415200000000002"/>
    <n v="30.5"/>
    <n v="13.6"/>
    <n v="9.1"/>
    <n v="185"/>
    <m/>
    <m/>
    <m/>
    <m/>
    <m/>
    <m/>
    <n v="1"/>
    <n v="28"/>
    <m/>
    <n v="734.3"/>
    <n v="26.224999999999998"/>
    <m/>
    <m/>
  </r>
  <r>
    <n v="385"/>
    <n v="114"/>
    <x v="1"/>
    <x v="2"/>
    <x v="13"/>
    <n v="7"/>
    <n v="8"/>
    <n v="185"/>
    <n v="3"/>
    <s v="YER_185.3"/>
    <s v="Hill - left"/>
    <n v="48.7"/>
    <n v="46.6"/>
    <n v="1.0450643776824036"/>
    <n v="2269.42"/>
    <n v="22.694200000000002"/>
    <n v="24.8"/>
    <n v="11.4"/>
    <n v="9.1"/>
    <n v="185"/>
    <m/>
    <m/>
    <m/>
    <m/>
    <m/>
    <m/>
    <n v="1"/>
    <n v="8"/>
    <m/>
    <n v="223"/>
    <n v="27.875"/>
    <m/>
    <m/>
  </r>
  <r>
    <n v="386"/>
    <n v="115"/>
    <x v="1"/>
    <x v="2"/>
    <x v="13"/>
    <n v="7"/>
    <n v="8"/>
    <n v="185"/>
    <n v="4"/>
    <s v="YER_185.4"/>
    <s v="Hill - left"/>
    <n v="46.6"/>
    <n v="52.5"/>
    <n v="0.88761904761904764"/>
    <n v="2446.5"/>
    <n v="24.465"/>
    <n v="25.4"/>
    <n v="12.1"/>
    <n v="10.3"/>
    <n v="185"/>
    <m/>
    <m/>
    <m/>
    <m/>
    <m/>
    <m/>
    <n v="0"/>
    <n v="0"/>
    <m/>
    <n v="0"/>
    <n v="0"/>
    <m/>
    <m/>
  </r>
  <r>
    <n v="387"/>
    <n v="227"/>
    <x v="1"/>
    <x v="2"/>
    <x v="10"/>
    <n v="13"/>
    <n v="14"/>
    <n v="188"/>
    <n v="1"/>
    <s v="YER_188.1"/>
    <s v="Hill - left"/>
    <n v="60.2"/>
    <n v="61.4"/>
    <n v="0.98045602605863202"/>
    <n v="3696.28"/>
    <n v="36.962800000000001"/>
    <n v="33.299999999999997"/>
    <n v="15.8"/>
    <n v="7.9"/>
    <n v="188"/>
    <n v="2"/>
    <n v="2"/>
    <n v="0"/>
    <n v="2"/>
    <n v="0"/>
    <n v="2"/>
    <n v="1"/>
    <n v="0"/>
    <m/>
    <n v="0"/>
    <n v="0"/>
    <n v="1"/>
    <m/>
  </r>
  <r>
    <n v="388"/>
    <n v="228"/>
    <x v="1"/>
    <x v="2"/>
    <x v="10"/>
    <n v="13"/>
    <n v="14"/>
    <n v="188"/>
    <n v="2"/>
    <s v="YER_188.2"/>
    <s v="Hill - left"/>
    <n v="67.2"/>
    <n v="63"/>
    <n v="1.0666666666666667"/>
    <n v="4233.6000000000004"/>
    <n v="42.336000000000006"/>
    <n v="33"/>
    <n v="14.5"/>
    <n v="7.5"/>
    <n v="188"/>
    <m/>
    <m/>
    <m/>
    <m/>
    <m/>
    <m/>
    <n v="1"/>
    <n v="6"/>
    <m/>
    <n v="272"/>
    <n v="45.333333333333336"/>
    <m/>
    <m/>
  </r>
  <r>
    <n v="389"/>
    <n v="108"/>
    <x v="1"/>
    <x v="2"/>
    <x v="13"/>
    <n v="7"/>
    <n v="8"/>
    <n v="192"/>
    <n v="1"/>
    <s v="YER_192.1"/>
    <s v="Hill - left"/>
    <n v="68.400000000000006"/>
    <n v="58.7"/>
    <n v="1.1652470187393527"/>
    <n v="4015.0800000000004"/>
    <n v="40.150800000000004"/>
    <n v="34.200000000000003"/>
    <n v="13.4"/>
    <n v="8.1999999999999993"/>
    <n v="192"/>
    <n v="2"/>
    <n v="1"/>
    <n v="1"/>
    <n v="1"/>
    <n v="0"/>
    <n v="1"/>
    <n v="1"/>
    <n v="51"/>
    <m/>
    <n v="1548.5"/>
    <n v="30.362745098039216"/>
    <n v="0.5"/>
    <m/>
  </r>
  <r>
    <n v="390"/>
    <n v="121"/>
    <x v="1"/>
    <x v="2"/>
    <x v="13"/>
    <n v="7"/>
    <n v="8"/>
    <n v="193"/>
    <n v="1"/>
    <s v="YER_193.1"/>
    <s v="Hill - left"/>
    <n v="54.2"/>
    <n v="62.7"/>
    <n v="0.86443381180223289"/>
    <n v="3398.34"/>
    <n v="33.983400000000003"/>
    <n v="31.3"/>
    <n v="15.2"/>
    <n v="10.5"/>
    <n v="193"/>
    <n v="7"/>
    <n v="5"/>
    <n v="2"/>
    <n v="3"/>
    <n v="2"/>
    <n v="5"/>
    <n v="1"/>
    <n v="47"/>
    <m/>
    <n v="1360.5"/>
    <n v="28.946808510638299"/>
    <n v="0.7142857142857143"/>
    <m/>
  </r>
  <r>
    <n v="391"/>
    <n v="122"/>
    <x v="1"/>
    <x v="2"/>
    <x v="13"/>
    <n v="7"/>
    <n v="8"/>
    <n v="193"/>
    <n v="2"/>
    <s v="YER_193.2"/>
    <s v="Hill - left"/>
    <n v="61.9"/>
    <n v="64.7"/>
    <n v="0.95672333848531677"/>
    <n v="4004.9300000000003"/>
    <n v="40.049300000000002"/>
    <n v="32.299999999999997"/>
    <n v="15.8"/>
    <n v="8.6"/>
    <n v="193"/>
    <m/>
    <m/>
    <m/>
    <m/>
    <m/>
    <m/>
    <n v="0"/>
    <n v="0"/>
    <m/>
    <n v="0"/>
    <n v="0"/>
    <m/>
    <m/>
  </r>
  <r>
    <n v="392"/>
    <n v="123"/>
    <x v="1"/>
    <x v="2"/>
    <x v="13"/>
    <n v="7"/>
    <n v="8"/>
    <n v="193"/>
    <n v="3"/>
    <s v="YER_193.3"/>
    <s v="Hill - left"/>
    <n v="60.9"/>
    <n v="58.1"/>
    <n v="1.0481927710843373"/>
    <n v="3538.29"/>
    <n v="35.382899999999999"/>
    <n v="28.2"/>
    <n v="15.3"/>
    <n v="8.5"/>
    <n v="193"/>
    <m/>
    <m/>
    <m/>
    <m/>
    <m/>
    <m/>
    <n v="1"/>
    <n v="15"/>
    <m/>
    <n v="582.1"/>
    <n v="38.806666666666665"/>
    <m/>
    <m/>
  </r>
  <r>
    <n v="393"/>
    <n v="124"/>
    <x v="1"/>
    <x v="2"/>
    <x v="13"/>
    <n v="7"/>
    <n v="8"/>
    <n v="193"/>
    <n v="4"/>
    <s v="YER_193.4"/>
    <s v="Hill - left"/>
    <n v="52.2"/>
    <n v="55.2"/>
    <n v="0.94565217391304346"/>
    <n v="2881.4400000000005"/>
    <n v="28.814400000000006"/>
    <n v="22.8"/>
    <n v="12.7"/>
    <n v="8.5"/>
    <n v="193"/>
    <m/>
    <m/>
    <m/>
    <m/>
    <m/>
    <m/>
    <n v="1"/>
    <s v="NA"/>
    <m/>
    <s v="NA"/>
    <s v="NA"/>
    <m/>
    <m/>
  </r>
  <r>
    <n v="394"/>
    <n v="221"/>
    <x v="1"/>
    <x v="2"/>
    <x v="10"/>
    <n v="13"/>
    <n v="14"/>
    <n v="193"/>
    <n v="5"/>
    <s v="YER_193.5"/>
    <s v="Hill - left"/>
    <n v="45.5"/>
    <n v="57.7"/>
    <n v="0.78856152512998268"/>
    <n v="2625.35"/>
    <n v="26.253500000000003"/>
    <n v="27.5"/>
    <n v="12.7"/>
    <n v="8.5"/>
    <n v="193"/>
    <m/>
    <m/>
    <m/>
    <m/>
    <m/>
    <m/>
    <n v="0"/>
    <n v="0"/>
    <m/>
    <n v="0"/>
    <n v="0"/>
    <m/>
    <m/>
  </r>
  <r>
    <n v="395"/>
    <n v="107"/>
    <x v="1"/>
    <x v="2"/>
    <x v="13"/>
    <n v="7"/>
    <n v="8"/>
    <n v="195"/>
    <n v="1"/>
    <s v="YER_195.1"/>
    <s v="Hill - left"/>
    <n v="65.3"/>
    <n v="58.2"/>
    <n v="1.1219931271477661"/>
    <n v="3800.46"/>
    <n v="38.004599999999996"/>
    <n v="32.5"/>
    <n v="15.6"/>
    <n v="13.4"/>
    <n v="195"/>
    <n v="6"/>
    <n v="6"/>
    <n v="0"/>
    <n v="5"/>
    <n v="0"/>
    <n v="5"/>
    <n v="1"/>
    <n v="34"/>
    <m/>
    <n v="1013.3"/>
    <n v="29.802941176470586"/>
    <n v="0.83333333333333337"/>
    <m/>
  </r>
  <r>
    <n v="396"/>
    <n v="222"/>
    <x v="1"/>
    <x v="2"/>
    <x v="10"/>
    <n v="13"/>
    <n v="14"/>
    <n v="195"/>
    <n v="2"/>
    <s v="YER_195.2"/>
    <s v="Hill - left"/>
    <n v="64.599999999999994"/>
    <n v="57.7"/>
    <n v="1.119584055459272"/>
    <n v="3727.42"/>
    <n v="37.2742"/>
    <n v="26.6"/>
    <n v="13.9"/>
    <n v="12.3"/>
    <n v="195"/>
    <m/>
    <m/>
    <m/>
    <m/>
    <m/>
    <m/>
    <n v="1"/>
    <n v="17"/>
    <m/>
    <n v="825"/>
    <n v="48.529411764705884"/>
    <m/>
    <m/>
  </r>
  <r>
    <n v="397"/>
    <n v="223"/>
    <x v="1"/>
    <x v="2"/>
    <x v="10"/>
    <n v="13"/>
    <n v="14"/>
    <n v="195"/>
    <n v="3"/>
    <s v="YER_195.3"/>
    <s v="Hill - left"/>
    <n v="62.3"/>
    <n v="58.8"/>
    <n v="1.0595238095238095"/>
    <n v="3663.24"/>
    <n v="36.632399999999997"/>
    <n v="30"/>
    <n v="11.8"/>
    <n v="10.5"/>
    <n v="195"/>
    <m/>
    <m/>
    <m/>
    <m/>
    <m/>
    <m/>
    <n v="1"/>
    <n v="44"/>
    <m/>
    <n v="1618.7"/>
    <n v="36.788636363636364"/>
    <m/>
    <m/>
  </r>
  <r>
    <n v="398"/>
    <n v="224"/>
    <x v="1"/>
    <x v="2"/>
    <x v="10"/>
    <n v="13"/>
    <n v="14"/>
    <n v="195"/>
    <n v="4"/>
    <s v="YER_195.4"/>
    <s v="Hill - left"/>
    <n v="61.7"/>
    <n v="55.6"/>
    <n v="1.1097122302158273"/>
    <n v="3430.5200000000004"/>
    <n v="34.305199999999999"/>
    <n v="30.8"/>
    <n v="14.4"/>
    <n v="11.1"/>
    <n v="195"/>
    <m/>
    <m/>
    <m/>
    <m/>
    <m/>
    <m/>
    <n v="1"/>
    <n v="17"/>
    <m/>
    <n v="618.4"/>
    <n v="36.376470588235293"/>
    <m/>
    <m/>
  </r>
  <r>
    <n v="399"/>
    <n v="225"/>
    <x v="1"/>
    <x v="2"/>
    <x v="10"/>
    <n v="13"/>
    <n v="14"/>
    <n v="195"/>
    <n v="5"/>
    <s v="YER_195.5"/>
    <s v="Hill - left"/>
    <n v="54.2"/>
    <n v="58.2"/>
    <n v="0.93127147766323026"/>
    <n v="3154.4400000000005"/>
    <n v="31.5444"/>
    <n v="32.5"/>
    <n v="11.8"/>
    <n v="8.9"/>
    <n v="195"/>
    <m/>
    <m/>
    <m/>
    <m/>
    <m/>
    <m/>
    <n v="0"/>
    <n v="0"/>
    <m/>
    <n v="0"/>
    <n v="0"/>
    <m/>
    <m/>
  </r>
  <r>
    <n v="400"/>
    <n v="294"/>
    <x v="1"/>
    <x v="2"/>
    <x v="14"/>
    <n v="19"/>
    <n v="20"/>
    <n v="195"/>
    <n v="6"/>
    <s v="YER_195.6"/>
    <s v="Hill - left"/>
    <n v="60.4"/>
    <n v="53.4"/>
    <n v="1.1310861423220975"/>
    <n v="3225.3599999999997"/>
    <n v="32.253599999999999"/>
    <n v="27.4"/>
    <n v="14.2"/>
    <n v="11.7"/>
    <n v="195"/>
    <m/>
    <m/>
    <m/>
    <m/>
    <m/>
    <m/>
    <n v="1"/>
    <n v="10"/>
    <m/>
    <n v="495.8"/>
    <n v="49.58"/>
    <m/>
    <m/>
  </r>
  <r>
    <n v="401"/>
    <n v="219"/>
    <x v="1"/>
    <x v="2"/>
    <x v="10"/>
    <n v="13"/>
    <n v="14"/>
    <n v="200"/>
    <n v="1"/>
    <s v="YER_200.1"/>
    <s v="Hill - left"/>
    <n v="55"/>
    <n v="51"/>
    <n v="1.0784313725490196"/>
    <n v="2805"/>
    <n v="28.049999999999997"/>
    <n v="29"/>
    <n v="16"/>
    <n v="17.3"/>
    <n v="200"/>
    <n v="4"/>
    <n v="3"/>
    <n v="1"/>
    <n v="1"/>
    <n v="0"/>
    <n v="1"/>
    <n v="0"/>
    <n v="0"/>
    <m/>
    <n v="0"/>
    <n v="0"/>
    <n v="0.25"/>
    <m/>
  </r>
  <r>
    <n v="402"/>
    <n v="220"/>
    <x v="1"/>
    <x v="2"/>
    <x v="10"/>
    <n v="13"/>
    <n v="14"/>
    <n v="200"/>
    <n v="2"/>
    <s v="YER_200.2"/>
    <s v="Hill - left"/>
    <n v="46.6"/>
    <n v="45.2"/>
    <n v="1.0309734513274336"/>
    <n v="2106.3200000000002"/>
    <n v="21.063200000000002"/>
    <n v="24.8"/>
    <n v="12"/>
    <n v="14.8"/>
    <n v="200"/>
    <m/>
    <m/>
    <m/>
    <m/>
    <m/>
    <m/>
    <n v="1"/>
    <n v="2"/>
    <m/>
    <n v="64.8"/>
    <n v="32.4"/>
    <m/>
    <m/>
  </r>
  <r>
    <n v="403"/>
    <n v="293"/>
    <x v="1"/>
    <x v="2"/>
    <x v="14"/>
    <n v="19"/>
    <n v="20"/>
    <n v="200"/>
    <n v="3"/>
    <s v="YER_200.3"/>
    <s v="Hill - left"/>
    <n v="42"/>
    <n v="50.7"/>
    <n v="0.82840236686390523"/>
    <n v="2129.4"/>
    <n v="21.294"/>
    <n v="27.7"/>
    <n v="16.3"/>
    <n v="8.9"/>
    <n v="200"/>
    <m/>
    <m/>
    <m/>
    <m/>
    <m/>
    <m/>
    <n v="0"/>
    <n v="0"/>
    <m/>
    <n v="0"/>
    <n v="0"/>
    <m/>
    <m/>
  </r>
  <r>
    <n v="404"/>
    <n v="55"/>
    <x v="1"/>
    <x v="2"/>
    <x v="13"/>
    <n v="7"/>
    <n v="8"/>
    <n v="201"/>
    <n v="1"/>
    <s v="YER_201.1"/>
    <s v="Hill - left"/>
    <n v="58.4"/>
    <n v="57"/>
    <n v="1.024561403508772"/>
    <n v="3328.7999999999997"/>
    <n v="33.287999999999997"/>
    <n v="29.2"/>
    <n v="11.7"/>
    <n v="9.3000000000000007"/>
    <n v="201"/>
    <n v="4"/>
    <n v="3"/>
    <n v="1"/>
    <n v="1"/>
    <n v="1"/>
    <n v="2"/>
    <n v="0"/>
    <n v="0"/>
    <m/>
    <n v="0"/>
    <n v="0"/>
    <n v="0.5"/>
    <m/>
  </r>
  <r>
    <n v="405"/>
    <n v="217"/>
    <x v="1"/>
    <x v="2"/>
    <x v="10"/>
    <n v="13"/>
    <n v="14"/>
    <n v="201"/>
    <n v="2"/>
    <s v="YER_201.2"/>
    <s v="Hill - left"/>
    <n v="49.4"/>
    <n v="67.5"/>
    <n v="0.73185185185185186"/>
    <n v="3334.5"/>
    <n v="33.344999999999999"/>
    <n v="32"/>
    <n v="15.8"/>
    <n v="13.5"/>
    <n v="201"/>
    <m/>
    <m/>
    <m/>
    <m/>
    <m/>
    <m/>
    <n v="1"/>
    <n v="6"/>
    <m/>
    <n v="260.8"/>
    <n v="43.466666666666669"/>
    <m/>
    <m/>
  </r>
  <r>
    <n v="406"/>
    <n v="218"/>
    <x v="1"/>
    <x v="2"/>
    <x v="10"/>
    <n v="13"/>
    <n v="14"/>
    <n v="201"/>
    <n v="3"/>
    <s v="YER_201.3"/>
    <s v="Hill - left"/>
    <n v="54.3"/>
    <n v="55.8"/>
    <n v="0.9731182795698925"/>
    <n v="3029.9399999999996"/>
    <n v="30.299399999999999"/>
    <n v="32.200000000000003"/>
    <n v="11.9"/>
    <n v="9.1"/>
    <n v="201"/>
    <m/>
    <m/>
    <m/>
    <m/>
    <m/>
    <m/>
    <n v="0"/>
    <n v="0"/>
    <m/>
    <n v="0"/>
    <n v="0"/>
    <m/>
    <m/>
  </r>
  <r>
    <n v="407"/>
    <n v="50"/>
    <x v="1"/>
    <x v="2"/>
    <x v="13"/>
    <n v="7"/>
    <n v="8"/>
    <n v="202"/>
    <n v="1"/>
    <s v="YER_202.1"/>
    <s v="Hill - Middle"/>
    <n v="54.1"/>
    <n v="60"/>
    <n v="0.90166666666666673"/>
    <n v="3246"/>
    <n v="32.46"/>
    <n v="31.3"/>
    <n v="14.9"/>
    <n v="11.9"/>
    <n v="202"/>
    <n v="2"/>
    <n v="2"/>
    <n v="0"/>
    <n v="1"/>
    <n v="0"/>
    <n v="1"/>
    <n v="1"/>
    <n v="4"/>
    <m/>
    <n v="108.3"/>
    <n v="27.074999999999999"/>
    <n v="0.5"/>
    <m/>
  </r>
  <r>
    <n v="408"/>
    <n v="214"/>
    <x v="1"/>
    <x v="2"/>
    <x v="10"/>
    <n v="13"/>
    <n v="14"/>
    <n v="202"/>
    <n v="2"/>
    <s v="YER_202.2"/>
    <s v="Hill - Middle"/>
    <n v="52.3"/>
    <n v="45.8"/>
    <n v="1.1419213973799127"/>
    <n v="2395.3399999999997"/>
    <n v="23.953399999999998"/>
    <n v="23.9"/>
    <n v="14.4"/>
    <n v="10"/>
    <n v="202"/>
    <m/>
    <m/>
    <m/>
    <m/>
    <m/>
    <m/>
    <n v="0"/>
    <n v="0"/>
    <m/>
    <n v="0"/>
    <n v="0"/>
    <m/>
    <m/>
  </r>
  <r>
    <n v="409"/>
    <n v="105"/>
    <x v="1"/>
    <x v="2"/>
    <x v="13"/>
    <n v="7"/>
    <n v="8"/>
    <n v="204"/>
    <n v="1"/>
    <s v="YER_204.1"/>
    <s v="Hill - Middle"/>
    <n v="50.3"/>
    <n v="55.2"/>
    <n v="0.91123188405797095"/>
    <n v="2776.56"/>
    <n v="27.765599999999999"/>
    <n v="27.7"/>
    <n v="13.6"/>
    <n v="7.9"/>
    <n v="204"/>
    <n v="2"/>
    <n v="1"/>
    <n v="1"/>
    <n v="1"/>
    <n v="0"/>
    <n v="1"/>
    <n v="1"/>
    <n v="31"/>
    <m/>
    <n v="1218.8"/>
    <n v="39.316129032258061"/>
    <n v="0.5"/>
    <m/>
  </r>
  <r>
    <n v="410"/>
    <n v="56"/>
    <x v="1"/>
    <x v="2"/>
    <x v="13"/>
    <n v="7"/>
    <n v="8"/>
    <n v="206"/>
    <n v="1"/>
    <s v="YER_206.1"/>
    <s v="Hill - Middle"/>
    <n v="54.2"/>
    <n v="64.3"/>
    <n v="0.84292379471228629"/>
    <n v="3485.06"/>
    <n v="34.8506"/>
    <n v="26.2"/>
    <n v="10.9"/>
    <n v="8.6"/>
    <n v="206"/>
    <n v="2"/>
    <n v="1"/>
    <n v="1"/>
    <n v="0"/>
    <n v="1"/>
    <n v="1"/>
    <n v="0"/>
    <n v="0"/>
    <m/>
    <n v="0"/>
    <n v="0"/>
    <n v="0.5"/>
    <m/>
  </r>
  <r>
    <n v="411"/>
    <n v="57"/>
    <x v="1"/>
    <x v="2"/>
    <x v="13"/>
    <n v="7"/>
    <n v="8"/>
    <n v="211"/>
    <n v="1"/>
    <s v="YER_211.1"/>
    <s v="Hill - Middle"/>
    <n v="45.4"/>
    <n v="43.3"/>
    <n v="1.048498845265589"/>
    <n v="1965.8199999999997"/>
    <n v="19.658200000000001"/>
    <n v="19.600000000000001"/>
    <n v="9.1"/>
    <n v="8.1999999999999993"/>
    <n v="211"/>
    <n v="1"/>
    <n v="1"/>
    <n v="0"/>
    <n v="0"/>
    <n v="0"/>
    <n v="0"/>
    <n v="0"/>
    <n v="0"/>
    <m/>
    <n v="0"/>
    <n v="0"/>
    <n v="0"/>
    <m/>
  </r>
  <r>
    <n v="412"/>
    <n v="178"/>
    <x v="1"/>
    <x v="2"/>
    <x v="11"/>
    <n v="10"/>
    <n v="11"/>
    <n v="213"/>
    <n v="1"/>
    <s v="YER_213.1"/>
    <s v="Left"/>
    <n v="49.2"/>
    <n v="63.8"/>
    <n v="0.7711598746081505"/>
    <n v="3138.96"/>
    <n v="31.389599999999998"/>
    <n v="29.8"/>
    <n v="13.3"/>
    <n v="7.7"/>
    <n v="213"/>
    <n v="2"/>
    <n v="1"/>
    <n v="1"/>
    <n v="1"/>
    <n v="1"/>
    <n v="2"/>
    <n v="1"/>
    <n v="28"/>
    <m/>
    <n v="518.79999999999995"/>
    <n v="18.528571428571428"/>
    <n v="1"/>
    <m/>
  </r>
  <r>
    <n v="413"/>
    <n v="230"/>
    <x v="1"/>
    <x v="2"/>
    <x v="10"/>
    <n v="13"/>
    <n v="14"/>
    <n v="217"/>
    <n v="1"/>
    <s v="YER_217.1"/>
    <s v="Left"/>
    <n v="56"/>
    <n v="54"/>
    <n v="1.037037037037037"/>
    <n v="3024"/>
    <n v="30.24"/>
    <n v="28.7"/>
    <n v="13.4"/>
    <n v="10.4"/>
    <n v="217"/>
    <n v="5"/>
    <n v="2"/>
    <n v="3"/>
    <n v="2"/>
    <n v="2"/>
    <n v="4"/>
    <n v="1"/>
    <n v="0"/>
    <m/>
    <n v="0"/>
    <n v="0"/>
    <n v="0.8"/>
    <m/>
  </r>
  <r>
    <n v="414"/>
    <n v="231"/>
    <x v="1"/>
    <x v="2"/>
    <x v="10"/>
    <n v="13"/>
    <n v="14"/>
    <n v="217"/>
    <n v="2"/>
    <s v="YER_217.2"/>
    <s v="Left"/>
    <n v="59.9"/>
    <n v="55.5"/>
    <n v="1.0792792792792794"/>
    <n v="3324.45"/>
    <n v="33.244500000000002"/>
    <n v="27.9"/>
    <n v="14"/>
    <n v="10.4"/>
    <n v="217"/>
    <m/>
    <m/>
    <m/>
    <m/>
    <m/>
    <m/>
    <n v="1"/>
    <n v="0"/>
    <m/>
    <n v="0"/>
    <n v="0"/>
    <m/>
    <m/>
  </r>
  <r>
    <n v="415"/>
    <n v="179"/>
    <x v="1"/>
    <x v="2"/>
    <x v="11"/>
    <n v="10"/>
    <n v="11"/>
    <n v="223"/>
    <n v="1"/>
    <s v="YER_223.1"/>
    <s v="Left"/>
    <n v="48"/>
    <n v="56"/>
    <n v="0.8571428571428571"/>
    <n v="2688"/>
    <n v="26.88"/>
    <n v="27.8"/>
    <n v="12.5"/>
    <n v="7.3"/>
    <n v="223"/>
    <n v="1"/>
    <n v="1"/>
    <n v="0"/>
    <n v="1"/>
    <n v="0"/>
    <n v="1"/>
    <n v="1"/>
    <n v="0"/>
    <m/>
    <n v="0"/>
    <n v="0"/>
    <n v="1"/>
    <m/>
  </r>
  <r>
    <n v="416"/>
    <n v="148"/>
    <x v="1"/>
    <x v="2"/>
    <x v="11"/>
    <n v="10"/>
    <n v="11"/>
    <n v="226"/>
    <n v="1"/>
    <s v="YER_226.1"/>
    <s v="Left"/>
    <n v="41.7"/>
    <n v="63.2"/>
    <n v="0.65981012658227844"/>
    <n v="2635.4400000000005"/>
    <n v="26.354400000000002"/>
    <n v="27.2"/>
    <n v="11.9"/>
    <n v="7.6"/>
    <n v="226"/>
    <n v="3"/>
    <n v="1"/>
    <n v="2"/>
    <n v="1"/>
    <n v="0"/>
    <n v="1"/>
    <n v="1"/>
    <n v="5"/>
    <m/>
    <n v="131.5"/>
    <n v="26.3"/>
    <n v="0.33333333333333331"/>
    <m/>
  </r>
  <r>
    <n v="417"/>
    <n v="213"/>
    <x v="1"/>
    <x v="2"/>
    <x v="10"/>
    <n v="13"/>
    <n v="14"/>
    <n v="228"/>
    <n v="1"/>
    <s v="YER_228.1"/>
    <s v="Hill - Middle"/>
    <n v="47.1"/>
    <n v="49.9"/>
    <n v="0.94388777555110226"/>
    <n v="2350.29"/>
    <n v="23.5029"/>
    <n v="25.1"/>
    <n v="12.5"/>
    <n v="10.199999999999999"/>
    <n v="228"/>
    <n v="2"/>
    <n v="1"/>
    <n v="1"/>
    <s v="NA"/>
    <n v="1"/>
    <s v="NA"/>
    <s v="NA"/>
    <s v="NA"/>
    <m/>
    <s v="NA"/>
    <s v="NA"/>
    <s v="NA"/>
    <m/>
  </r>
  <r>
    <n v="418"/>
    <n v="119"/>
    <x v="1"/>
    <x v="2"/>
    <x v="13"/>
    <n v="7"/>
    <n v="8"/>
    <n v="232"/>
    <n v="1"/>
    <s v="YER_232.1"/>
    <s v="Hill - left"/>
    <n v="54"/>
    <n v="53.4"/>
    <n v="1.0112359550561798"/>
    <n v="2883.6"/>
    <n v="28.836000000000002"/>
    <n v="26.4"/>
    <n v="14.6"/>
    <n v="13.6"/>
    <n v="232"/>
    <n v="6"/>
    <n v="3"/>
    <n v="3"/>
    <n v="2"/>
    <n v="2"/>
    <n v="4"/>
    <n v="1"/>
    <n v="27"/>
    <m/>
    <n v="782.1"/>
    <n v="28.966666666666669"/>
    <n v="0.66666666666666663"/>
    <m/>
  </r>
  <r>
    <n v="419"/>
    <n v="120"/>
    <x v="1"/>
    <x v="2"/>
    <x v="13"/>
    <n v="7"/>
    <n v="8"/>
    <n v="232"/>
    <n v="2"/>
    <s v="YER_232.2"/>
    <s v="Hill - left"/>
    <n v="50.7"/>
    <n v="48"/>
    <n v="1.0562500000000001"/>
    <n v="2433.6000000000004"/>
    <n v="24.336000000000002"/>
    <n v="28"/>
    <n v="14"/>
    <n v="13.3"/>
    <n v="232"/>
    <m/>
    <m/>
    <m/>
    <m/>
    <m/>
    <m/>
    <n v="1"/>
    <n v="5"/>
    <m/>
    <n v="77.400000000000006"/>
    <n v="15.48"/>
    <m/>
    <m/>
  </r>
  <r>
    <n v="420"/>
    <n v="229"/>
    <x v="1"/>
    <x v="2"/>
    <x v="10"/>
    <n v="13"/>
    <n v="14"/>
    <n v="232"/>
    <n v="3"/>
    <s v="YER_232.3"/>
    <s v="Hill - left"/>
    <n v="51"/>
    <n v="52.6"/>
    <n v="0.96958174904942962"/>
    <n v="2682.6"/>
    <n v="26.825999999999997"/>
    <n v="27"/>
    <n v="13.3"/>
    <n v="6.9"/>
    <n v="232"/>
    <m/>
    <m/>
    <m/>
    <m/>
    <m/>
    <m/>
    <n v="0"/>
    <n v="0"/>
    <m/>
    <n v="0"/>
    <n v="0"/>
    <m/>
    <m/>
  </r>
  <r>
    <n v="421"/>
    <n v="14"/>
    <x v="1"/>
    <x v="2"/>
    <x v="12"/>
    <n v="0"/>
    <n v="1"/>
    <n v="234"/>
    <n v="1"/>
    <s v="YER_234.1"/>
    <s v="Hill - Middle"/>
    <n v="55"/>
    <n v="48.2"/>
    <n v="1.1410788381742738"/>
    <n v="2651"/>
    <n v="26.51"/>
    <n v="21.8"/>
    <n v="10.3"/>
    <n v="10.199999999999999"/>
    <n v="234"/>
    <n v="17"/>
    <n v="8"/>
    <n v="9"/>
    <n v="3"/>
    <n v="4"/>
    <n v="7"/>
    <n v="0"/>
    <n v="0"/>
    <m/>
    <n v="0"/>
    <n v="0"/>
    <n v="0.41176470588235292"/>
    <m/>
  </r>
  <r>
    <n v="422"/>
    <n v="65"/>
    <x v="1"/>
    <x v="2"/>
    <x v="13"/>
    <n v="7"/>
    <n v="8"/>
    <n v="234"/>
    <n v="2"/>
    <s v="YER_234.2"/>
    <s v="Hill - Middle"/>
    <n v="41.9"/>
    <n v="45.9"/>
    <n v="0.91285403050108938"/>
    <n v="1923.2099999999998"/>
    <n v="19.232099999999996"/>
    <n v="22.2"/>
    <n v="12.7"/>
    <n v="11.8"/>
    <n v="234"/>
    <m/>
    <m/>
    <m/>
    <m/>
    <m/>
    <m/>
    <n v="1"/>
    <n v="16"/>
    <m/>
    <n v="256.8"/>
    <n v="16.05"/>
    <m/>
    <m/>
  </r>
  <r>
    <n v="423"/>
    <n v="66"/>
    <x v="1"/>
    <x v="2"/>
    <x v="13"/>
    <n v="7"/>
    <n v="8"/>
    <n v="234"/>
    <n v="3"/>
    <s v="YER_234.3"/>
    <s v="Hill - Middle"/>
    <n v="50"/>
    <n v="54.6"/>
    <n v="0.91575091575091572"/>
    <n v="2730"/>
    <n v="27.3"/>
    <n v="25.5"/>
    <n v="13.5"/>
    <n v="13.9"/>
    <n v="234"/>
    <m/>
    <m/>
    <m/>
    <m/>
    <m/>
    <m/>
    <n v="1"/>
    <n v="24"/>
    <m/>
    <n v="518.70000000000005"/>
    <n v="21.612500000000001"/>
    <m/>
    <m/>
  </r>
  <r>
    <n v="424"/>
    <n v="67"/>
    <x v="1"/>
    <x v="2"/>
    <x v="13"/>
    <n v="7"/>
    <n v="8"/>
    <n v="234"/>
    <n v="4"/>
    <s v="YER_234.4"/>
    <s v="Hill - Middle"/>
    <n v="47.8"/>
    <n v="49.5"/>
    <n v="0.96565656565656555"/>
    <n v="2366.1"/>
    <n v="23.660999999999998"/>
    <n v="26.2"/>
    <n v="12.3"/>
    <n v="10.9"/>
    <n v="234"/>
    <m/>
    <m/>
    <m/>
    <m/>
    <m/>
    <m/>
    <n v="0"/>
    <n v="0"/>
    <m/>
    <n v="0"/>
    <n v="0"/>
    <m/>
    <m/>
  </r>
  <r>
    <n v="425"/>
    <n v="68"/>
    <x v="1"/>
    <x v="2"/>
    <x v="13"/>
    <n v="7"/>
    <n v="8"/>
    <n v="234"/>
    <n v="5"/>
    <s v="YER_234.5"/>
    <s v="Hill - Middle"/>
    <n v="42.2"/>
    <n v="47.1"/>
    <n v="0.89596602972399153"/>
    <n v="1987.6200000000001"/>
    <n v="19.876200000000004"/>
    <n v="22.8"/>
    <n v="12.6"/>
    <n v="11.5"/>
    <n v="234"/>
    <m/>
    <m/>
    <m/>
    <m/>
    <m/>
    <m/>
    <n v="0"/>
    <n v="0"/>
    <m/>
    <n v="0"/>
    <n v="0"/>
    <m/>
    <m/>
  </r>
  <r>
    <n v="426"/>
    <n v="69"/>
    <x v="1"/>
    <x v="2"/>
    <x v="13"/>
    <n v="7"/>
    <n v="8"/>
    <n v="234"/>
    <n v="6"/>
    <s v="YER_234.6"/>
    <s v="Hill - Middle"/>
    <n v="46.1"/>
    <n v="47.8"/>
    <n v="0.96443514644351469"/>
    <n v="2203.58"/>
    <n v="22.035799999999998"/>
    <n v="22.6"/>
    <n v="12.2"/>
    <n v="10.6"/>
    <n v="234"/>
    <m/>
    <m/>
    <m/>
    <m/>
    <m/>
    <m/>
    <n v="0"/>
    <n v="0"/>
    <m/>
    <n v="0"/>
    <n v="0"/>
    <m/>
    <m/>
  </r>
  <r>
    <n v="427"/>
    <n v="70"/>
    <x v="1"/>
    <x v="2"/>
    <x v="13"/>
    <n v="7"/>
    <n v="8"/>
    <n v="234"/>
    <n v="7"/>
    <s v="YER_234.7"/>
    <s v="Hill - Middle"/>
    <n v="45.9"/>
    <n v="44.9"/>
    <n v="1.022271714922049"/>
    <n v="2060.91"/>
    <n v="20.609100000000002"/>
    <n v="21.2"/>
    <n v="13.1"/>
    <n v="11.9"/>
    <n v="234"/>
    <m/>
    <m/>
    <m/>
    <m/>
    <m/>
    <m/>
    <n v="1"/>
    <n v="15"/>
    <m/>
    <n v="372.1"/>
    <n v="24.806666666666668"/>
    <m/>
    <m/>
  </r>
  <r>
    <n v="428"/>
    <n v="232"/>
    <x v="1"/>
    <x v="2"/>
    <x v="10"/>
    <n v="13"/>
    <n v="14"/>
    <n v="234"/>
    <n v="8"/>
    <s v="YER_234.8"/>
    <s v="Hill - Middle"/>
    <n v="41"/>
    <n v="41.1"/>
    <n v="0.9975669099756691"/>
    <n v="1685.1000000000001"/>
    <n v="16.850999999999999"/>
    <n v="23.6"/>
    <n v="12"/>
    <n v="9.5"/>
    <n v="234"/>
    <m/>
    <m/>
    <m/>
    <m/>
    <m/>
    <m/>
    <n v="0"/>
    <n v="0"/>
    <m/>
    <n v="0"/>
    <n v="0"/>
    <m/>
    <m/>
  </r>
  <r>
    <n v="429"/>
    <n v="188"/>
    <x v="1"/>
    <x v="2"/>
    <x v="11"/>
    <n v="10"/>
    <n v="11"/>
    <n v="235"/>
    <n v="1"/>
    <s v="YER_235.1"/>
    <s v="Left"/>
    <n v="58.3"/>
    <n v="70.8"/>
    <n v="0.82344632768361581"/>
    <n v="4127.6399999999994"/>
    <n v="41.276400000000002"/>
    <n v="28.9"/>
    <n v="15.2"/>
    <n v="10.8"/>
    <n v="235"/>
    <n v="2"/>
    <n v="1"/>
    <n v="1"/>
    <n v="1"/>
    <n v="1"/>
    <n v="2"/>
    <n v="1"/>
    <n v="26"/>
    <m/>
    <n v="612.4"/>
    <n v="23.553846153846152"/>
    <n v="1"/>
    <m/>
  </r>
  <r>
    <n v="430"/>
    <n v="5"/>
    <x v="1"/>
    <x v="2"/>
    <x v="12"/>
    <n v="0"/>
    <n v="1"/>
    <n v="237"/>
    <n v="1"/>
    <s v="YER_237.1"/>
    <s v="Hill - right"/>
    <n v="61.9"/>
    <n v="62.1"/>
    <n v="0.9967793880837359"/>
    <n v="3843.99"/>
    <n v="38.439899999999994"/>
    <n v="27.8"/>
    <n v="10.7"/>
    <n v="6.7"/>
    <n v="237"/>
    <n v="24"/>
    <n v="8"/>
    <n v="16"/>
    <n v="2"/>
    <n v="0"/>
    <n v="2"/>
    <n v="0"/>
    <n v="0"/>
    <m/>
    <n v="0"/>
    <n v="0"/>
    <n v="8.3333333333333329E-2"/>
    <m/>
  </r>
  <r>
    <n v="431"/>
    <n v="6"/>
    <x v="1"/>
    <x v="2"/>
    <x v="12"/>
    <n v="0"/>
    <n v="1"/>
    <n v="237"/>
    <n v="2"/>
    <s v="YER_237.2"/>
    <s v="Hill - right"/>
    <n v="42.9"/>
    <n v="50.6"/>
    <n v="0.84782608695652173"/>
    <n v="2170.7399999999998"/>
    <n v="21.707400000000003"/>
    <n v="22.6"/>
    <n v="9.5"/>
    <n v="5.4"/>
    <n v="237"/>
    <m/>
    <m/>
    <m/>
    <m/>
    <m/>
    <m/>
    <n v="0"/>
    <n v="0"/>
    <m/>
    <n v="0"/>
    <n v="0"/>
    <m/>
    <m/>
  </r>
  <r>
    <n v="432"/>
    <n v="81"/>
    <x v="1"/>
    <x v="2"/>
    <x v="13"/>
    <n v="7"/>
    <n v="8"/>
    <n v="237"/>
    <n v="3"/>
    <s v="YER_237.3"/>
    <s v="Hill - right"/>
    <n v="47.9"/>
    <n v="52.7"/>
    <n v="0.90891840607210617"/>
    <n v="2524.33"/>
    <n v="25.243300000000001"/>
    <n v="25.7"/>
    <n v="11.9"/>
    <n v="6.6"/>
    <n v="237"/>
    <m/>
    <m/>
    <m/>
    <m/>
    <m/>
    <m/>
    <n v="0"/>
    <n v="0"/>
    <m/>
    <n v="0"/>
    <n v="0"/>
    <m/>
    <m/>
  </r>
  <r>
    <n v="433"/>
    <n v="82"/>
    <x v="1"/>
    <x v="2"/>
    <x v="13"/>
    <n v="7"/>
    <n v="8"/>
    <n v="237"/>
    <n v="4"/>
    <s v="YER_237.4"/>
    <s v="Hill - right"/>
    <n v="47.8"/>
    <n v="50.7"/>
    <n v="0.94280078895463504"/>
    <n v="2423.46"/>
    <n v="24.234599999999997"/>
    <n v="21.7"/>
    <n v="9.3000000000000007"/>
    <n v="6.1"/>
    <n v="237"/>
    <m/>
    <m/>
    <m/>
    <m/>
    <m/>
    <m/>
    <n v="0"/>
    <n v="0"/>
    <m/>
    <n v="0"/>
    <n v="0"/>
    <m/>
    <m/>
  </r>
  <r>
    <n v="434"/>
    <n v="83"/>
    <x v="1"/>
    <x v="2"/>
    <x v="13"/>
    <n v="7"/>
    <n v="8"/>
    <n v="237"/>
    <n v="5"/>
    <s v="YER_237.5"/>
    <s v="Hill - right"/>
    <n v="47.9"/>
    <n v="59.4"/>
    <n v="0.80639730639730645"/>
    <n v="2845.2599999999998"/>
    <n v="28.452599999999997"/>
    <n v="23.6"/>
    <n v="10.6"/>
    <n v="7.8"/>
    <n v="237"/>
    <m/>
    <m/>
    <m/>
    <m/>
    <m/>
    <m/>
    <n v="0"/>
    <n v="0"/>
    <m/>
    <n v="0"/>
    <n v="0"/>
    <m/>
    <m/>
  </r>
  <r>
    <n v="435"/>
    <n v="84"/>
    <x v="1"/>
    <x v="2"/>
    <x v="13"/>
    <n v="7"/>
    <n v="8"/>
    <n v="237"/>
    <n v="6"/>
    <s v="YER_237.6"/>
    <s v="Hill - right"/>
    <n v="49"/>
    <n v="57.9"/>
    <n v="0.84628670120898097"/>
    <n v="2837.1"/>
    <n v="28.371000000000002"/>
    <n v="21"/>
    <n v="12"/>
    <n v="7"/>
    <n v="237"/>
    <m/>
    <m/>
    <m/>
    <m/>
    <m/>
    <m/>
    <n v="1"/>
    <n v="8"/>
    <m/>
    <n v="132"/>
    <n v="16.5"/>
    <m/>
    <m/>
  </r>
  <r>
    <n v="436"/>
    <n v="85"/>
    <x v="1"/>
    <x v="2"/>
    <x v="13"/>
    <n v="7"/>
    <n v="8"/>
    <n v="237"/>
    <n v="7"/>
    <s v="YER_237.7"/>
    <s v="Hill - right"/>
    <n v="44.3"/>
    <n v="53.1"/>
    <n v="0.83427495291902065"/>
    <n v="2352.33"/>
    <n v="23.523299999999999"/>
    <n v="22.3"/>
    <n v="9"/>
    <n v="5.7"/>
    <n v="237"/>
    <m/>
    <m/>
    <m/>
    <m/>
    <m/>
    <m/>
    <n v="0"/>
    <n v="0"/>
    <m/>
    <n v="0"/>
    <n v="0"/>
    <m/>
    <m/>
  </r>
  <r>
    <n v="437"/>
    <n v="86"/>
    <x v="1"/>
    <x v="2"/>
    <x v="13"/>
    <n v="7"/>
    <n v="8"/>
    <n v="237"/>
    <n v="8"/>
    <s v="YER_237.8"/>
    <s v="Hill - right"/>
    <n v="52.6"/>
    <n v="66.900000000000006"/>
    <n v="0.78624813153961126"/>
    <n v="3518.9400000000005"/>
    <n v="35.189399999999999"/>
    <n v="27.7"/>
    <n v="13"/>
    <n v="9.1999999999999993"/>
    <n v="237"/>
    <m/>
    <m/>
    <m/>
    <m/>
    <m/>
    <m/>
    <n v="1"/>
    <n v="5"/>
    <m/>
    <n v="208.1"/>
    <n v="41.62"/>
    <m/>
    <m/>
  </r>
  <r>
    <n v="438"/>
    <n v="180"/>
    <x v="1"/>
    <x v="2"/>
    <x v="11"/>
    <n v="10"/>
    <n v="11"/>
    <n v="238"/>
    <n v="1"/>
    <s v="YER_238.1"/>
    <s v="Left"/>
    <n v="64.8"/>
    <n v="62.6"/>
    <n v="1.035143769968051"/>
    <n v="4056.48"/>
    <n v="40.564799999999998"/>
    <n v="26"/>
    <n v="13.2"/>
    <n v="11.7"/>
    <n v="238"/>
    <n v="3"/>
    <n v="2"/>
    <n v="1"/>
    <n v="1"/>
    <n v="1"/>
    <n v="2"/>
    <n v="1"/>
    <n v="0"/>
    <m/>
    <n v="0"/>
    <n v="0"/>
    <n v="0.66666666666666663"/>
    <m/>
  </r>
  <r>
    <n v="439"/>
    <n v="276"/>
    <x v="1"/>
    <x v="2"/>
    <x v="14"/>
    <n v="19"/>
    <n v="20"/>
    <n v="238"/>
    <n v="2"/>
    <s v="YER_238.2"/>
    <s v="Left"/>
    <n v="72"/>
    <n v="57.4"/>
    <n v="1.2543554006968642"/>
    <n v="4132.8"/>
    <n v="41.328000000000003"/>
    <n v="28.7"/>
    <n v="13.9"/>
    <n v="12.3"/>
    <n v="238"/>
    <m/>
    <m/>
    <m/>
    <m/>
    <m/>
    <m/>
    <n v="0"/>
    <n v="0"/>
    <m/>
    <n v="0"/>
    <n v="0"/>
    <m/>
    <m/>
  </r>
  <r>
    <n v="440"/>
    <n v="280"/>
    <x v="1"/>
    <x v="2"/>
    <x v="14"/>
    <n v="19"/>
    <n v="20"/>
    <n v="241"/>
    <n v="1"/>
    <s v="YER_241.1"/>
    <s v="Left - Far"/>
    <n v="40.1"/>
    <n v="53.5"/>
    <n v="0.74953271028037383"/>
    <n v="2145.35"/>
    <n v="21.453499999999998"/>
    <n v="20.8"/>
    <n v="11.4"/>
    <n v="7.5"/>
    <n v="241"/>
    <n v="1"/>
    <n v="1"/>
    <n v="0"/>
    <n v="1"/>
    <n v="0"/>
    <n v="1"/>
    <n v="1"/>
    <n v="2"/>
    <m/>
    <n v="16.100000000000001"/>
    <n v="8.0500000000000007"/>
    <n v="1"/>
    <m/>
  </r>
  <r>
    <n v="441"/>
    <n v="16"/>
    <x v="1"/>
    <x v="2"/>
    <x v="12"/>
    <n v="0"/>
    <n v="1"/>
    <n v="900"/>
    <n v="1"/>
    <s v="YER_900.1"/>
    <s v="Hill - left"/>
    <n v="74.900000000000006"/>
    <n v="47"/>
    <n v="1.5936170212765959"/>
    <n v="3520.3"/>
    <n v="35.203000000000003"/>
    <n v="34.799999999999997"/>
    <n v="17"/>
    <n v="10.4"/>
    <n v="900"/>
    <n v="3"/>
    <n v="2"/>
    <n v="1"/>
    <n v="2"/>
    <n v="1"/>
    <n v="3"/>
    <n v="1"/>
    <n v="76"/>
    <m/>
    <n v="1952.1"/>
    <n v="25.685526315789474"/>
    <n v="1"/>
    <m/>
  </r>
  <r>
    <n v="442"/>
    <n v="17"/>
    <x v="1"/>
    <x v="2"/>
    <x v="12"/>
    <n v="0"/>
    <n v="1"/>
    <n v="900"/>
    <n v="2"/>
    <s v="YER_900.2"/>
    <s v="Hill - left"/>
    <n v="65.099999999999994"/>
    <n v="69.5"/>
    <n v="0.93669064748201436"/>
    <n v="4524.45"/>
    <n v="45.244500000000002"/>
    <n v="35"/>
    <n v="13.6"/>
    <n v="13.5"/>
    <n v="900"/>
    <m/>
    <m/>
    <m/>
    <m/>
    <m/>
    <m/>
    <n v="1"/>
    <n v="39"/>
    <m/>
    <n v="1977.8"/>
    <n v="50.712820512820514"/>
    <m/>
    <m/>
  </r>
  <r>
    <n v="443"/>
    <n v="58"/>
    <x v="1"/>
    <x v="2"/>
    <x v="13"/>
    <n v="7"/>
    <n v="8"/>
    <n v="902"/>
    <n v="1"/>
    <s v="YER_902.1"/>
    <s v="Hill - Middle"/>
    <n v="43.1"/>
    <n v="45.9"/>
    <n v="0.9389978213507626"/>
    <n v="1978.29"/>
    <n v="19.782900000000001"/>
    <n v="22.4"/>
    <n v="15.2"/>
    <n v="12.9"/>
    <n v="902"/>
    <n v="4"/>
    <n v="2"/>
    <n v="2"/>
    <n v="2"/>
    <n v="1"/>
    <n v="3"/>
    <n v="1"/>
    <n v="10"/>
    <m/>
    <n v="180"/>
    <n v="18"/>
    <n v="0.75"/>
    <m/>
  </r>
  <r>
    <n v="444"/>
    <n v="292"/>
    <x v="1"/>
    <x v="2"/>
    <x v="14"/>
    <n v="19"/>
    <n v="20"/>
    <n v="902"/>
    <n v="2"/>
    <s v="YER_902.2"/>
    <s v="Hill - Middle"/>
    <n v="54.2"/>
    <n v="48.5"/>
    <n v="1.1175257731958763"/>
    <n v="2628.7000000000003"/>
    <n v="26.286999999999999"/>
    <n v="25.8"/>
    <n v="14.8"/>
    <n v="10.8"/>
    <n v="902"/>
    <m/>
    <m/>
    <m/>
    <m/>
    <m/>
    <m/>
    <n v="1"/>
    <n v="11"/>
    <m/>
    <n v="145.9"/>
    <n v="13.263636363636364"/>
    <m/>
    <m/>
  </r>
  <r>
    <n v="445"/>
    <n v="109"/>
    <x v="1"/>
    <x v="2"/>
    <x v="13"/>
    <n v="7"/>
    <n v="8"/>
    <n v="903"/>
    <n v="1"/>
    <s v="YER_903.1"/>
    <s v="Hill - Middle"/>
    <n v="57.2"/>
    <n v="67.099999999999994"/>
    <n v="0.85245901639344279"/>
    <n v="3838.12"/>
    <n v="38.3812"/>
    <n v="27.4"/>
    <n v="12"/>
    <n v="12"/>
    <n v="903"/>
    <n v="4"/>
    <n v="3"/>
    <n v="1"/>
    <n v="3"/>
    <n v="1"/>
    <n v="4"/>
    <n v="1"/>
    <n v="25"/>
    <m/>
    <n v="444.9"/>
    <n v="17.795999999999999"/>
    <n v="1"/>
    <m/>
  </r>
  <r>
    <n v="446"/>
    <n v="226"/>
    <x v="1"/>
    <x v="2"/>
    <x v="10"/>
    <n v="13"/>
    <n v="14"/>
    <n v="903"/>
    <n v="2"/>
    <s v="YER_903.2"/>
    <s v="Hill - Middle"/>
    <n v="47.4"/>
    <n v="53"/>
    <n v="0.89433962264150946"/>
    <n v="2512.1999999999998"/>
    <n v="25.122"/>
    <n v="27.2"/>
    <n v="12.4"/>
    <n v="9.9"/>
    <n v="903"/>
    <m/>
    <m/>
    <m/>
    <m/>
    <m/>
    <m/>
    <n v="1"/>
    <n v="24"/>
    <m/>
    <n v="324.2"/>
    <n v="13.508333333333333"/>
    <m/>
    <m/>
  </r>
  <r>
    <n v="447"/>
    <n v="295"/>
    <x v="1"/>
    <x v="2"/>
    <x v="14"/>
    <n v="19"/>
    <n v="20"/>
    <n v="903"/>
    <n v="3"/>
    <s v="YER_903.3"/>
    <s v="Hill - Middle"/>
    <n v="53.3"/>
    <n v="55"/>
    <n v="0.969090909090909"/>
    <n v="2931.5"/>
    <n v="29.315000000000001"/>
    <n v="31.5"/>
    <n v="14.1"/>
    <n v="6.3"/>
    <n v="903"/>
    <m/>
    <m/>
    <m/>
    <m/>
    <m/>
    <m/>
    <n v="1"/>
    <n v="7"/>
    <m/>
    <n v="68.900000000000006"/>
    <n v="9.8428571428571434"/>
    <m/>
    <m/>
  </r>
  <r>
    <n v="448"/>
    <n v="117"/>
    <x v="1"/>
    <x v="2"/>
    <x v="13"/>
    <n v="7"/>
    <n v="8"/>
    <n v="905"/>
    <n v="1"/>
    <s v="YER_905.1"/>
    <s v="Hill - left"/>
    <n v="48"/>
    <n v="61.2"/>
    <n v="0.78431372549019607"/>
    <n v="2937.6000000000004"/>
    <n v="29.375999999999998"/>
    <n v="33"/>
    <n v="12.8"/>
    <n v="10.9"/>
    <n v="905"/>
    <n v="4"/>
    <n v="3"/>
    <n v="1"/>
    <n v="3"/>
    <n v="1"/>
    <n v="4"/>
    <n v="1"/>
    <n v="22"/>
    <m/>
    <n v="875.1"/>
    <n v="39.777272727272731"/>
    <n v="1"/>
    <m/>
  </r>
  <r>
    <n v="449"/>
    <n v="116"/>
    <x v="1"/>
    <x v="2"/>
    <x v="13"/>
    <n v="7"/>
    <n v="8"/>
    <n v="905"/>
    <n v="2"/>
    <s v="YER_905.2"/>
    <s v="Hill - left"/>
    <n v="66.8"/>
    <n v="61.9"/>
    <n v="1.0791599353796446"/>
    <n v="4134.92"/>
    <n v="41.349199999999996"/>
    <n v="30.6"/>
    <n v="13"/>
    <n v="11.5"/>
    <n v="905"/>
    <m/>
    <m/>
    <m/>
    <m/>
    <m/>
    <m/>
    <n v="1"/>
    <n v="36"/>
    <m/>
    <n v="1377.3"/>
    <n v="38.258333333333333"/>
    <m/>
    <m/>
  </r>
  <r>
    <n v="450"/>
    <n v="118"/>
    <x v="1"/>
    <x v="2"/>
    <x v="13"/>
    <n v="7"/>
    <n v="8"/>
    <n v="905"/>
    <n v="3"/>
    <s v="YER_905.3"/>
    <s v="Hill - left"/>
    <n v="55"/>
    <n v="59.3"/>
    <n v="0.92748735244519398"/>
    <n v="3261.5"/>
    <n v="32.614999999999995"/>
    <n v="30.6"/>
    <n v="11.3"/>
    <n v="9.8000000000000007"/>
    <n v="905"/>
    <m/>
    <m/>
    <m/>
    <m/>
    <m/>
    <m/>
    <n v="1"/>
    <n v="18"/>
    <m/>
    <n v="598.4"/>
    <n v="33.24444444444444"/>
    <m/>
    <m/>
  </r>
  <r>
    <n v="451"/>
    <n v="183"/>
    <x v="1"/>
    <x v="2"/>
    <x v="11"/>
    <n v="10"/>
    <n v="11"/>
    <n v="911"/>
    <n v="1"/>
    <s v="YER_911.1"/>
    <s v="Left"/>
    <n v="64.2"/>
    <n v="68.400000000000006"/>
    <n v="0.9385964912280701"/>
    <n v="4391.2800000000007"/>
    <n v="43.912800000000004"/>
    <n v="30.7"/>
    <n v="15.3"/>
    <n v="9.8000000000000007"/>
    <n v="911"/>
    <n v="5"/>
    <n v="4"/>
    <n v="1"/>
    <n v="3"/>
    <n v="1"/>
    <n v="4"/>
    <n v="1"/>
    <n v="37"/>
    <m/>
    <n v="1020"/>
    <n v="27.567567567567568"/>
    <n v="0.8"/>
    <m/>
  </r>
  <r>
    <n v="452"/>
    <n v="184"/>
    <x v="1"/>
    <x v="2"/>
    <x v="11"/>
    <n v="10"/>
    <n v="11"/>
    <n v="911"/>
    <n v="2"/>
    <s v="YER_911.2"/>
    <s v="Left"/>
    <n v="53.7"/>
    <n v="61.7"/>
    <n v="0.87034035656401942"/>
    <n v="3313.2900000000004"/>
    <n v="33.132899999999999"/>
    <n v="28.5"/>
    <n v="13.2"/>
    <n v="11"/>
    <n v="911"/>
    <m/>
    <m/>
    <m/>
    <m/>
    <m/>
    <m/>
    <n v="1"/>
    <n v="22"/>
    <m/>
    <n v="747.8"/>
    <n v="33.990909090909092"/>
    <m/>
    <m/>
  </r>
  <r>
    <n v="453"/>
    <n v="185"/>
    <x v="1"/>
    <x v="2"/>
    <x v="11"/>
    <n v="10"/>
    <n v="11"/>
    <n v="911"/>
    <n v="3"/>
    <s v="YER_911.3"/>
    <s v="Left"/>
    <n v="56.6"/>
    <n v="55.2"/>
    <n v="1.0253623188405796"/>
    <n v="3124.32"/>
    <n v="31.243200000000002"/>
    <n v="25.7"/>
    <n v="10.199999999999999"/>
    <n v="11.7"/>
    <n v="911"/>
    <m/>
    <m/>
    <m/>
    <m/>
    <m/>
    <m/>
    <n v="0"/>
    <n v="0"/>
    <m/>
    <n v="0"/>
    <n v="0"/>
    <m/>
    <m/>
  </r>
  <r>
    <n v="454"/>
    <n v="278"/>
    <x v="1"/>
    <x v="2"/>
    <x v="14"/>
    <n v="19"/>
    <n v="20"/>
    <n v="911"/>
    <n v="4"/>
    <s v="YER_911.4"/>
    <s v="Left"/>
    <n v="59.7"/>
    <n v="56.4"/>
    <n v="1.0585106382978724"/>
    <n v="3367.08"/>
    <n v="33.6708"/>
    <n v="29"/>
    <n v="13.5"/>
    <n v="10.9"/>
    <n v="911"/>
    <m/>
    <m/>
    <m/>
    <m/>
    <m/>
    <m/>
    <n v="1"/>
    <n v="7"/>
    <m/>
    <n v="210.1"/>
    <n v="30.014285714285712"/>
    <m/>
    <m/>
  </r>
  <r>
    <n v="455"/>
    <n v="189"/>
    <x v="1"/>
    <x v="2"/>
    <x v="11"/>
    <n v="10"/>
    <n v="11"/>
    <n v="914"/>
    <n v="1"/>
    <s v="YER_914.1"/>
    <s v="Left"/>
    <n v="61.7"/>
    <n v="68.7"/>
    <n v="0.89810771470160122"/>
    <n v="4238.79"/>
    <n v="42.387900000000002"/>
    <n v="24.8"/>
    <n v="12.3"/>
    <n v="11.1"/>
    <n v="914"/>
    <n v="4"/>
    <n v="2"/>
    <n v="2"/>
    <n v="2"/>
    <n v="2"/>
    <n v="4"/>
    <n v="1"/>
    <n v="50"/>
    <m/>
    <n v="1257.7"/>
    <n v="25.154"/>
    <n v="1"/>
    <m/>
  </r>
  <r>
    <n v="456"/>
    <n v="190"/>
    <x v="1"/>
    <x v="2"/>
    <x v="11"/>
    <n v="10"/>
    <n v="11"/>
    <n v="914"/>
    <n v="2"/>
    <s v="YER_914.2"/>
    <s v="Left"/>
    <n v="65.099999999999994"/>
    <n v="63.4"/>
    <n v="1.0268138801261828"/>
    <n v="4127.3399999999992"/>
    <n v="41.273399999999995"/>
    <n v="26.9"/>
    <n v="14.2"/>
    <n v="8.6999999999999993"/>
    <n v="914"/>
    <m/>
    <m/>
    <m/>
    <m/>
    <m/>
    <m/>
    <n v="1"/>
    <n v="16"/>
    <m/>
    <n v="338.7"/>
    <n v="21.168749999999999"/>
    <m/>
    <m/>
  </r>
  <r>
    <n v="457"/>
    <n v="215"/>
    <x v="1"/>
    <x v="2"/>
    <x v="10"/>
    <n v="13"/>
    <n v="14"/>
    <n v="917"/>
    <n v="1"/>
    <s v="YER_917.1"/>
    <s v="Hill - Middle"/>
    <n v="54"/>
    <n v="63.1"/>
    <n v="0.85578446909667194"/>
    <n v="3407.4"/>
    <n v="34.074000000000005"/>
    <n v="27.5"/>
    <n v="11.2"/>
    <n v="8.8000000000000007"/>
    <n v="917"/>
    <n v="4"/>
    <n v="1"/>
    <n v="3"/>
    <n v="0"/>
    <n v="3"/>
    <n v="3"/>
    <n v="0"/>
    <n v="0"/>
    <m/>
    <n v="0"/>
    <n v="0"/>
    <n v="0.75"/>
    <m/>
  </r>
  <r>
    <n v="458"/>
    <n v="51"/>
    <x v="1"/>
    <x v="2"/>
    <x v="13"/>
    <n v="7"/>
    <n v="8"/>
    <n v="918"/>
    <n v="1"/>
    <s v="YER_918.1"/>
    <s v="Hill - left"/>
    <n v="56.9"/>
    <n v="57.4"/>
    <n v="0.99128919860627174"/>
    <n v="3266.06"/>
    <n v="32.660599999999995"/>
    <n v="31.7"/>
    <n v="15.6"/>
    <n v="9.1999999999999993"/>
    <n v="918"/>
    <n v="7"/>
    <n v="5"/>
    <n v="2"/>
    <n v="4"/>
    <n v="2"/>
    <n v="6"/>
    <n v="1"/>
    <n v="28"/>
    <m/>
    <n v="989.2"/>
    <n v="35.328571428571429"/>
    <n v="0.8571428571428571"/>
    <m/>
  </r>
  <r>
    <n v="459"/>
    <n v="52"/>
    <x v="1"/>
    <x v="2"/>
    <x v="13"/>
    <n v="7"/>
    <n v="8"/>
    <n v="918"/>
    <n v="2"/>
    <s v="YER_918.2"/>
    <s v="Hill - left"/>
    <n v="62.8"/>
    <n v="54.9"/>
    <n v="1.1438979963570128"/>
    <n v="3447.72"/>
    <n v="34.477199999999996"/>
    <n v="30.3"/>
    <n v="12.4"/>
    <n v="9.6"/>
    <n v="918"/>
    <m/>
    <m/>
    <m/>
    <m/>
    <m/>
    <m/>
    <n v="1"/>
    <n v="41"/>
    <m/>
    <n v="1157.5999999999999"/>
    <n v="28.234146341463411"/>
    <m/>
    <m/>
  </r>
  <r>
    <n v="460"/>
    <n v="53"/>
    <x v="1"/>
    <x v="2"/>
    <x v="13"/>
    <n v="7"/>
    <n v="8"/>
    <n v="918"/>
    <n v="3"/>
    <s v="YER_918.3"/>
    <s v="Hill - left"/>
    <n v="61.8"/>
    <n v="60.6"/>
    <n v="1.0198019801980198"/>
    <n v="3745.08"/>
    <n v="37.450800000000001"/>
    <n v="33.4"/>
    <n v="12.6"/>
    <n v="8"/>
    <n v="918"/>
    <m/>
    <m/>
    <m/>
    <m/>
    <m/>
    <m/>
    <n v="1"/>
    <n v="50"/>
    <m/>
    <n v="1482.4"/>
    <n v="29.648000000000003"/>
    <m/>
    <m/>
  </r>
  <r>
    <n v="461"/>
    <n v="54"/>
    <x v="1"/>
    <x v="2"/>
    <x v="13"/>
    <n v="7"/>
    <n v="8"/>
    <n v="918"/>
    <n v="4"/>
    <s v="YER_918.4"/>
    <s v="Hill - left"/>
    <n v="56"/>
    <n v="63.2"/>
    <n v="0.88607594936708856"/>
    <n v="3539.2000000000003"/>
    <n v="35.391999999999996"/>
    <n v="34.4"/>
    <n v="16"/>
    <n v="7.7"/>
    <n v="918"/>
    <m/>
    <m/>
    <m/>
    <m/>
    <m/>
    <m/>
    <n v="1"/>
    <n v="35"/>
    <m/>
    <n v="1251.5999999999999"/>
    <n v="35.76"/>
    <m/>
    <m/>
  </r>
  <r>
    <n v="462"/>
    <n v="216"/>
    <x v="1"/>
    <x v="2"/>
    <x v="10"/>
    <n v="13"/>
    <n v="14"/>
    <n v="918"/>
    <n v="5"/>
    <s v="YER_918.5"/>
    <s v="Hill - left"/>
    <n v="50"/>
    <n v="50.4"/>
    <n v="0.99206349206349209"/>
    <n v="2520"/>
    <n v="25.2"/>
    <n v="26.4"/>
    <n v="12.3"/>
    <n v="9.1999999999999993"/>
    <n v="918"/>
    <m/>
    <m/>
    <m/>
    <m/>
    <m/>
    <m/>
    <n v="0"/>
    <n v="0"/>
    <m/>
    <n v="0"/>
    <n v="0"/>
    <m/>
    <m/>
  </r>
  <r>
    <n v="463"/>
    <n v="279"/>
    <x v="1"/>
    <x v="2"/>
    <x v="14"/>
    <n v="19"/>
    <n v="20"/>
    <n v="920"/>
    <n v="1"/>
    <s v="YER_920.1"/>
    <s v="Left - Far"/>
    <n v="53.5"/>
    <n v="53.5"/>
    <n v="1"/>
    <n v="2862.25"/>
    <n v="28.622499999999995"/>
    <n v="24.3"/>
    <n v="13.4"/>
    <n v="11.5"/>
    <n v="920"/>
    <n v="1"/>
    <n v="1"/>
    <n v="0"/>
    <n v="1"/>
    <n v="0"/>
    <n v="1"/>
    <n v="1"/>
    <n v="6"/>
    <m/>
    <n v="201.6"/>
    <n v="33.6"/>
    <n v="1"/>
    <m/>
  </r>
  <r>
    <n v="464"/>
    <n v="106"/>
    <x v="1"/>
    <x v="2"/>
    <x v="13"/>
    <n v="7"/>
    <n v="8"/>
    <n v="921"/>
    <n v="1"/>
    <s v="YER_921.1"/>
    <s v="Hill - left"/>
    <n v="57.8"/>
    <n v="53.3"/>
    <n v="1.0844277673545966"/>
    <n v="3080.74"/>
    <n v="30.807399999999998"/>
    <n v="27.1"/>
    <n v="13"/>
    <n v="9.9"/>
    <n v="921"/>
    <n v="1"/>
    <n v="1"/>
    <n v="0"/>
    <n v="1"/>
    <n v="0"/>
    <n v="1"/>
    <n v="1"/>
    <n v="60"/>
    <m/>
    <n v="586.5"/>
    <n v="9.7750000000000004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Z6:BB53" firstHeaderRow="0" firstDataRow="1" firstDataCol="1" rowPageCount="1" colPageCount="1"/>
  <pivotFields count="31">
    <pivotField showAll="0"/>
    <pivotField showAll="0"/>
    <pivotField showAll="0"/>
    <pivotField axis="axisRow" showAll="0">
      <items count="5">
        <item x="1"/>
        <item sd="0" x="0"/>
        <item sd="0" x="2"/>
        <item h="1" x="3"/>
        <item t="default"/>
      </items>
    </pivotField>
    <pivotField showAll="0"/>
    <pivotField showAll="0" defaultSubtotal="0"/>
    <pivotField showAll="0" defaultSubtotal="0"/>
    <pivotField axis="axisRow" showAll="0" includeNewItemsInFilter="1" countASubtotal="1">
      <items count="165">
        <item x="71"/>
        <item x="72"/>
        <item x="0"/>
        <item x="73"/>
        <item x="74"/>
        <item x="75"/>
        <item x="76"/>
        <item x="1"/>
        <item x="77"/>
        <item x="78"/>
        <item x="79"/>
        <item x="80"/>
        <item x="81"/>
        <item x="82"/>
        <item x="83"/>
        <item x="84"/>
        <item x="2"/>
        <item x="85"/>
        <item x="86"/>
        <item x="87"/>
        <item x="88"/>
        <item x="3"/>
        <item x="89"/>
        <item x="90"/>
        <item x="91"/>
        <item x="92"/>
        <item x="93"/>
        <item x="4"/>
        <item x="5"/>
        <item x="94"/>
        <item x="6"/>
        <item x="95"/>
        <item x="96"/>
        <item x="97"/>
        <item x="7"/>
        <item x="98"/>
        <item x="99"/>
        <item x="100"/>
        <item x="101"/>
        <item x="102"/>
        <item x="103"/>
        <item x="104"/>
        <item x="105"/>
        <item x="106"/>
        <item x="8"/>
        <item x="107"/>
        <item x="9"/>
        <item x="108"/>
        <item x="109"/>
        <item x="10"/>
        <item x="110"/>
        <item x="111"/>
        <item x="112"/>
        <item x="11"/>
        <item x="113"/>
        <item x="114"/>
        <item x="115"/>
        <item x="116"/>
        <item x="117"/>
        <item x="118"/>
        <item x="12"/>
        <item x="119"/>
        <item x="120"/>
        <item x="121"/>
        <item x="122"/>
        <item x="13"/>
        <item x="14"/>
        <item x="123"/>
        <item x="124"/>
        <item x="125"/>
        <item x="126"/>
        <item x="127"/>
        <item x="128"/>
        <item x="129"/>
        <item x="130"/>
        <item x="131"/>
        <item x="132"/>
        <item x="15"/>
        <item x="133"/>
        <item x="30"/>
        <item x="31"/>
        <item x="134"/>
        <item x="32"/>
        <item x="33"/>
        <item x="135"/>
        <item x="16"/>
        <item x="34"/>
        <item x="136"/>
        <item x="35"/>
        <item x="137"/>
        <item x="36"/>
        <item x="17"/>
        <item x="138"/>
        <item x="18"/>
        <item x="37"/>
        <item x="139"/>
        <item x="19"/>
        <item x="38"/>
        <item x="20"/>
        <item x="140"/>
        <item x="141"/>
        <item x="39"/>
        <item x="40"/>
        <item x="41"/>
        <item x="142"/>
        <item x="21"/>
        <item x="22"/>
        <item x="23"/>
        <item x="42"/>
        <item x="43"/>
        <item x="1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44"/>
        <item x="145"/>
        <item x="146"/>
        <item x="147"/>
        <item x="148"/>
        <item x="149"/>
        <item x="150"/>
        <item x="24"/>
        <item x="151"/>
        <item x="152"/>
        <item x="153"/>
        <item x="154"/>
        <item x="155"/>
        <item x="25"/>
        <item x="156"/>
        <item x="157"/>
        <item x="26"/>
        <item x="27"/>
        <item x="28"/>
        <item x="29"/>
        <item x="158"/>
        <item x="159"/>
        <item x="160"/>
        <item x="161"/>
        <item x="162"/>
        <item x="163"/>
        <item t="countA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65">
        <item x="71"/>
        <item x="72"/>
        <item x="0"/>
        <item x="73"/>
        <item x="74"/>
        <item x="75"/>
        <item x="76"/>
        <item x="1"/>
        <item x="77"/>
        <item x="78"/>
        <item x="79"/>
        <item x="80"/>
        <item x="81"/>
        <item x="82"/>
        <item x="83"/>
        <item x="84"/>
        <item x="2"/>
        <item x="85"/>
        <item x="86"/>
        <item x="87"/>
        <item x="88"/>
        <item x="3"/>
        <item x="89"/>
        <item x="90"/>
        <item x="91"/>
        <item x="92"/>
        <item x="93"/>
        <item x="4"/>
        <item x="5"/>
        <item x="94"/>
        <item x="6"/>
        <item x="95"/>
        <item x="96"/>
        <item x="97"/>
        <item x="7"/>
        <item x="98"/>
        <item x="99"/>
        <item x="100"/>
        <item x="101"/>
        <item x="102"/>
        <item x="103"/>
        <item x="104"/>
        <item x="105"/>
        <item x="106"/>
        <item x="8"/>
        <item x="107"/>
        <item x="9"/>
        <item x="108"/>
        <item x="109"/>
        <item x="10"/>
        <item x="110"/>
        <item x="111"/>
        <item x="112"/>
        <item x="11"/>
        <item x="113"/>
        <item x="114"/>
        <item x="115"/>
        <item x="116"/>
        <item x="117"/>
        <item x="118"/>
        <item x="12"/>
        <item x="119"/>
        <item x="120"/>
        <item x="121"/>
        <item x="122"/>
        <item x="13"/>
        <item x="14"/>
        <item x="123"/>
        <item x="124"/>
        <item x="125"/>
        <item x="126"/>
        <item x="127"/>
        <item x="128"/>
        <item x="129"/>
        <item x="130"/>
        <item x="131"/>
        <item x="132"/>
        <item x="15"/>
        <item x="133"/>
        <item x="30"/>
        <item x="31"/>
        <item x="134"/>
        <item x="32"/>
        <item x="33"/>
        <item x="135"/>
        <item x="16"/>
        <item x="34"/>
        <item x="136"/>
        <item x="35"/>
        <item x="137"/>
        <item x="36"/>
        <item x="17"/>
        <item x="138"/>
        <item x="18"/>
        <item x="37"/>
        <item x="139"/>
        <item x="19"/>
        <item x="38"/>
        <item x="20"/>
        <item x="140"/>
        <item x="141"/>
        <item x="39"/>
        <item x="40"/>
        <item x="41"/>
        <item x="142"/>
        <item x="21"/>
        <item x="22"/>
        <item x="23"/>
        <item x="42"/>
        <item x="43"/>
        <item x="1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44"/>
        <item x="145"/>
        <item x="146"/>
        <item x="147"/>
        <item x="148"/>
        <item x="149"/>
        <item x="150"/>
        <item x="24"/>
        <item x="151"/>
        <item x="152"/>
        <item x="153"/>
        <item x="154"/>
        <item x="155"/>
        <item x="25"/>
        <item x="156"/>
        <item x="157"/>
        <item x="26"/>
        <item x="27"/>
        <item x="28"/>
        <item x="29"/>
        <item x="158"/>
        <item x="159"/>
        <item x="160"/>
        <item x="161"/>
        <item x="162"/>
        <item x="16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</pivotFields>
  <rowFields count="2">
    <field x="3"/>
    <field x="7"/>
  </rowFields>
  <rowItems count="47">
    <i>
      <x/>
    </i>
    <i r="1">
      <x v="79"/>
    </i>
    <i r="1">
      <x v="80"/>
    </i>
    <i r="1">
      <x v="82"/>
    </i>
    <i r="1">
      <x v="83"/>
    </i>
    <i r="1">
      <x v="86"/>
    </i>
    <i r="1">
      <x v="88"/>
    </i>
    <i r="1">
      <x v="90"/>
    </i>
    <i r="1">
      <x v="94"/>
    </i>
    <i r="1">
      <x v="96"/>
    </i>
    <i r="1">
      <x v="97"/>
    </i>
    <i r="1">
      <x v="98"/>
    </i>
    <i r="1">
      <x v="101"/>
    </i>
    <i r="1">
      <x v="102"/>
    </i>
    <i r="1">
      <x v="103"/>
    </i>
    <i r="1">
      <x v="108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9" hier="-1"/>
  </pageFields>
  <dataFields count="2">
    <dataField name="Sum of Marked" fld="21" baseField="3" baseItem="0"/>
    <dataField name="Average of Multiplied_cm" fld="15" subtotal="average" baseField="3" baseItem="0"/>
  </dataFields>
  <formats count="2">
    <format dxfId="18">
      <pivotArea collapsedLevelsAreSubtotals="1" fieldPosition="0">
        <references count="2">
          <reference field="3" count="1" selected="0">
            <x v="2"/>
          </reference>
          <reference field="7" count="1">
            <x v="49"/>
          </reference>
        </references>
      </pivotArea>
    </format>
    <format dxfId="17">
      <pivotArea dataOnly="0" labelOnly="1" fieldPosition="0">
        <references count="2">
          <reference field="3" count="1" selected="0">
            <x v="2"/>
          </reference>
          <reference field="7" count="1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S2:AT204" firstHeaderRow="1" firstDataRow="1" firstDataCol="1"/>
  <pivotFields count="30"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65">
        <item x="71"/>
        <item x="72"/>
        <item x="0"/>
        <item x="73"/>
        <item x="74"/>
        <item x="75"/>
        <item x="76"/>
        <item x="1"/>
        <item x="77"/>
        <item x="78"/>
        <item x="79"/>
        <item x="80"/>
        <item x="81"/>
        <item x="82"/>
        <item x="83"/>
        <item x="84"/>
        <item x="2"/>
        <item x="85"/>
        <item x="86"/>
        <item x="87"/>
        <item x="88"/>
        <item x="3"/>
        <item x="89"/>
        <item x="90"/>
        <item x="91"/>
        <item x="92"/>
        <item x="93"/>
        <item x="4"/>
        <item x="5"/>
        <item x="94"/>
        <item x="6"/>
        <item x="95"/>
        <item x="96"/>
        <item x="97"/>
        <item x="7"/>
        <item x="98"/>
        <item x="99"/>
        <item x="100"/>
        <item x="101"/>
        <item x="102"/>
        <item x="103"/>
        <item x="104"/>
        <item x="105"/>
        <item x="106"/>
        <item x="8"/>
        <item x="107"/>
        <item x="9"/>
        <item x="108"/>
        <item x="109"/>
        <item x="10"/>
        <item x="110"/>
        <item x="111"/>
        <item x="112"/>
        <item x="11"/>
        <item x="113"/>
        <item x="114"/>
        <item x="115"/>
        <item x="116"/>
        <item x="117"/>
        <item x="118"/>
        <item x="12"/>
        <item x="119"/>
        <item x="120"/>
        <item x="121"/>
        <item x="122"/>
        <item x="13"/>
        <item x="14"/>
        <item x="123"/>
        <item x="124"/>
        <item x="125"/>
        <item x="126"/>
        <item x="127"/>
        <item x="128"/>
        <item x="129"/>
        <item x="130"/>
        <item x="131"/>
        <item x="132"/>
        <item x="15"/>
        <item x="133"/>
        <item x="30"/>
        <item x="31"/>
        <item x="134"/>
        <item x="32"/>
        <item x="33"/>
        <item x="135"/>
        <item x="16"/>
        <item x="34"/>
        <item x="136"/>
        <item x="35"/>
        <item x="137"/>
        <item x="36"/>
        <item x="17"/>
        <item x="138"/>
        <item x="18"/>
        <item x="37"/>
        <item x="139"/>
        <item x="19"/>
        <item x="38"/>
        <item x="20"/>
        <item x="140"/>
        <item x="141"/>
        <item x="39"/>
        <item x="40"/>
        <item x="41"/>
        <item x="142"/>
        <item x="21"/>
        <item x="22"/>
        <item x="23"/>
        <item x="42"/>
        <item x="43"/>
        <item x="1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44"/>
        <item x="145"/>
        <item x="146"/>
        <item x="147"/>
        <item x="148"/>
        <item x="149"/>
        <item x="150"/>
        <item x="24"/>
        <item x="151"/>
        <item x="152"/>
        <item x="153"/>
        <item x="154"/>
        <item x="155"/>
        <item x="25"/>
        <item x="156"/>
        <item x="157"/>
        <item x="26"/>
        <item x="27"/>
        <item x="28"/>
        <item x="29"/>
        <item x="158"/>
        <item x="159"/>
        <item x="160"/>
        <item x="161"/>
        <item x="162"/>
        <item x="1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5"/>
  </rowFields>
  <rowItems count="202">
    <i>
      <x/>
    </i>
    <i r="1">
      <x v="79"/>
    </i>
    <i r="1">
      <x v="80"/>
    </i>
    <i r="1">
      <x v="82"/>
    </i>
    <i r="1">
      <x v="83"/>
    </i>
    <i r="1">
      <x v="86"/>
    </i>
    <i r="1">
      <x v="88"/>
    </i>
    <i r="1">
      <x v="90"/>
    </i>
    <i r="1">
      <x v="94"/>
    </i>
    <i r="1">
      <x v="96"/>
    </i>
    <i r="1">
      <x v="97"/>
    </i>
    <i r="1">
      <x v="98"/>
    </i>
    <i r="1">
      <x v="101"/>
    </i>
    <i r="1">
      <x v="102"/>
    </i>
    <i r="1">
      <x v="103"/>
    </i>
    <i r="1">
      <x v="108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1"/>
    </i>
    <i r="1">
      <x v="2"/>
    </i>
    <i r="1">
      <x v="7"/>
    </i>
    <i r="1">
      <x v="16"/>
    </i>
    <i r="1">
      <x v="21"/>
    </i>
    <i r="1">
      <x v="27"/>
    </i>
    <i r="1">
      <x v="28"/>
    </i>
    <i r="1">
      <x v="30"/>
    </i>
    <i r="1">
      <x v="34"/>
    </i>
    <i r="1">
      <x v="44"/>
    </i>
    <i r="1">
      <x v="46"/>
    </i>
    <i r="1">
      <x v="49"/>
    </i>
    <i r="1">
      <x v="53"/>
    </i>
    <i r="1">
      <x v="60"/>
    </i>
    <i r="1">
      <x v="65"/>
    </i>
    <i r="1">
      <x v="66"/>
    </i>
    <i r="1">
      <x v="77"/>
    </i>
    <i r="1">
      <x v="85"/>
    </i>
    <i r="1">
      <x v="91"/>
    </i>
    <i r="1">
      <x v="93"/>
    </i>
    <i r="1">
      <x v="96"/>
    </i>
    <i r="1">
      <x v="98"/>
    </i>
    <i r="1">
      <x v="105"/>
    </i>
    <i r="1">
      <x v="106"/>
    </i>
    <i r="1">
      <x v="107"/>
    </i>
    <i r="1">
      <x v="145"/>
    </i>
    <i r="1">
      <x v="151"/>
    </i>
    <i r="1">
      <x v="154"/>
    </i>
    <i r="1">
      <x v="155"/>
    </i>
    <i r="1">
      <x v="156"/>
    </i>
    <i r="1">
      <x v="157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1"/>
    </i>
    <i r="1">
      <x v="84"/>
    </i>
    <i r="1">
      <x v="87"/>
    </i>
    <i r="1">
      <x v="88"/>
    </i>
    <i r="1">
      <x v="89"/>
    </i>
    <i r="1">
      <x v="91"/>
    </i>
    <i r="1">
      <x v="92"/>
    </i>
    <i r="1">
      <x v="95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8"/>
    </i>
    <i r="1">
      <x v="109"/>
    </i>
    <i r="1">
      <x v="110"/>
    </i>
    <i r="1">
      <x v="113"/>
    </i>
    <i r="1">
      <x v="116"/>
    </i>
    <i r="1">
      <x v="120"/>
    </i>
    <i r="1">
      <x v="121"/>
    </i>
    <i r="1">
      <x v="123"/>
    </i>
    <i r="1">
      <x v="128"/>
    </i>
    <i r="1">
      <x v="129"/>
    </i>
    <i r="1">
      <x v="130"/>
    </i>
    <i r="1">
      <x v="132"/>
    </i>
    <i r="1">
      <x v="134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>
      <x v="3"/>
    </i>
    <i r="1">
      <x v="163"/>
    </i>
    <i t="grand">
      <x/>
    </i>
  </rowItems>
  <colItems count="1">
    <i/>
  </colItems>
  <dataFields count="1">
    <dataField name="Sum of Seeds" fld="24" baseField="3" baseItem="0"/>
  </dataFields>
  <formats count="4">
    <format dxfId="22">
      <pivotArea collapsedLevelsAreSubtotals="1" fieldPosition="0">
        <references count="2">
          <reference field="3" count="1" selected="0">
            <x v="1"/>
          </reference>
          <reference field="5" count="1">
            <x v="28"/>
          </reference>
        </references>
      </pivotArea>
    </format>
    <format dxfId="21">
      <pivotArea dataOnly="0" labelOnly="1" fieldPosition="0">
        <references count="2">
          <reference field="3" count="1" selected="0">
            <x v="1"/>
          </reference>
          <reference field="5" count="1">
            <x v="28"/>
          </reference>
        </references>
      </pivotArea>
    </format>
    <format dxfId="20">
      <pivotArea collapsedLevelsAreSubtotals="1" fieldPosition="0">
        <references count="2">
          <reference field="3" count="1" selected="0">
            <x v="2"/>
          </reference>
          <reference field="5" count="1">
            <x v="113"/>
          </reference>
        </references>
      </pivotArea>
    </format>
    <format dxfId="19">
      <pivotArea dataOnly="0" labelOnly="1" fieldPosition="0">
        <references count="2">
          <reference field="3" count="1" selected="0">
            <x v="2"/>
          </reference>
          <reference field="5" count="1">
            <x v="1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0" firstDataRow="1" firstDataCol="1"/>
  <pivotFields count="33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1"/>
        <item sd="0" x="0"/>
        <item sd="0" x="2"/>
        <item t="default" sd="0"/>
      </items>
    </pivotField>
    <pivotField numFmtId="14" showAll="0">
      <items count="16">
        <item x="3"/>
        <item x="9"/>
        <item x="2"/>
        <item x="5"/>
        <item x="0"/>
        <item x="6"/>
        <item x="1"/>
        <item x="7"/>
        <item x="12"/>
        <item x="4"/>
        <item x="8"/>
        <item x="13"/>
        <item x="11"/>
        <item x="10"/>
        <item x="14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dataField="1" numFmtId="2"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2"/>
    <field x="3"/>
  </rowFields>
  <rowItems count="6">
    <i>
      <x/>
    </i>
    <i r="1">
      <x/>
    </i>
    <i r="1">
      <x v="1"/>
    </i>
    <i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Flowers_total" fld="20" subtotal="count" baseField="0" baseItem="0"/>
    <dataField name="Sum of Flowers_total" fld="20" baseField="2" baseItem="0"/>
    <dataField name="Sum of Marked" fld="21" baseField="2" baseItem="0"/>
    <dataField name="Average of Multiplied_cm" fld="15" subtotal="average" baseField="2" baseItem="0" numFmtId="2"/>
    <dataField name="Average of Seeds" fld="27" subtotal="average" baseField="2" baseItem="0" numFmtId="2"/>
    <dataField name="Sum of Fruits_total" fld="25" baseField="2" baseItem="0"/>
    <dataField name="Sum of Fruits_marked" fld="23" baseField="2" baseItem="0"/>
  </dataFields>
  <formats count="1">
    <format dxfId="1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5"/>
  <sheetViews>
    <sheetView topLeftCell="Q1" zoomScaleNormal="100" workbookViewId="0">
      <pane ySplit="1" topLeftCell="A3" activePane="bottomLeft" state="frozen"/>
      <selection pane="bottomLeft" activeCell="K2" sqref="K2"/>
    </sheetView>
  </sheetViews>
  <sheetFormatPr defaultColWidth="9" defaultRowHeight="14.5"/>
  <cols>
    <col min="1" max="1" width="9" style="1"/>
    <col min="2" max="2" width="9.26953125" style="1" bestFit="1" customWidth="1"/>
    <col min="3" max="3" width="15.54296875" style="1" customWidth="1"/>
    <col min="4" max="4" width="11.54296875" style="1" customWidth="1"/>
    <col min="5" max="5" width="12.1796875" style="1" bestFit="1" customWidth="1"/>
    <col min="6" max="6" width="9.1796875" style="1" bestFit="1" customWidth="1"/>
    <col min="7" max="7" width="8.1796875" style="1" customWidth="1"/>
    <col min="8" max="8" width="9.1796875" style="1" bestFit="1" customWidth="1"/>
    <col min="9" max="9" width="8.54296875" style="1" customWidth="1"/>
    <col min="10" max="10" width="9.54296875" style="1" customWidth="1"/>
    <col min="11" max="12" width="10.81640625" style="1" customWidth="1"/>
    <col min="13" max="13" width="8.1796875" style="1" customWidth="1"/>
    <col min="14" max="14" width="9.1796875" style="1" bestFit="1" customWidth="1"/>
    <col min="15" max="15" width="7.26953125" style="1" customWidth="1"/>
    <col min="16" max="16" width="9.81640625" style="1" customWidth="1"/>
    <col min="17" max="17" width="18.1796875" style="1" customWidth="1"/>
    <col min="18" max="20" width="9.1796875" style="1" bestFit="1" customWidth="1"/>
    <col min="21" max="21" width="8.1796875" style="1" customWidth="1"/>
    <col min="22" max="22" width="11" style="1" customWidth="1"/>
    <col min="23" max="23" width="7.7265625" style="1" customWidth="1"/>
    <col min="24" max="26" width="9.1796875" style="1" bestFit="1" customWidth="1"/>
    <col min="27" max="27" width="12.1796875" style="1" customWidth="1"/>
    <col min="28" max="16384" width="9" style="1"/>
  </cols>
  <sheetData>
    <row r="1" spans="1:29" s="14" customFormat="1" ht="36.75" customHeight="1" thickBot="1">
      <c r="A1" s="12" t="s">
        <v>41</v>
      </c>
      <c r="B1" s="12" t="s">
        <v>103</v>
      </c>
      <c r="C1" s="12" t="s">
        <v>61</v>
      </c>
      <c r="D1" s="12" t="s">
        <v>62</v>
      </c>
      <c r="E1" s="12" t="s">
        <v>3</v>
      </c>
      <c r="F1" s="12" t="s">
        <v>2</v>
      </c>
      <c r="G1" s="12" t="s">
        <v>55</v>
      </c>
      <c r="H1" s="12" t="s">
        <v>54</v>
      </c>
      <c r="I1" s="12" t="s">
        <v>53</v>
      </c>
      <c r="J1" s="12" t="s">
        <v>52</v>
      </c>
      <c r="K1" s="12" t="s">
        <v>51</v>
      </c>
      <c r="L1" s="12" t="s">
        <v>50</v>
      </c>
      <c r="M1" s="12" t="s">
        <v>49</v>
      </c>
      <c r="N1" s="12" t="s">
        <v>104</v>
      </c>
      <c r="O1" s="12" t="s">
        <v>105</v>
      </c>
      <c r="P1" s="12" t="s">
        <v>48</v>
      </c>
      <c r="Q1" s="12" t="s">
        <v>29</v>
      </c>
      <c r="R1" s="12" t="s">
        <v>47</v>
      </c>
      <c r="S1" s="12" t="s">
        <v>0</v>
      </c>
      <c r="T1" s="12" t="s">
        <v>1</v>
      </c>
      <c r="U1" s="12" t="s">
        <v>46</v>
      </c>
      <c r="V1" s="12" t="s">
        <v>45</v>
      </c>
      <c r="W1" s="12" t="s">
        <v>44</v>
      </c>
      <c r="X1" s="12" t="s">
        <v>31</v>
      </c>
      <c r="Y1" s="12" t="s">
        <v>4</v>
      </c>
      <c r="Z1" s="12" t="s">
        <v>5</v>
      </c>
      <c r="AA1" s="12" t="s">
        <v>58</v>
      </c>
      <c r="AB1" s="13"/>
      <c r="AC1" s="13"/>
    </row>
    <row r="2" spans="1:29">
      <c r="A2" s="1">
        <v>1</v>
      </c>
      <c r="B2" s="1">
        <v>23</v>
      </c>
      <c r="C2" s="1" t="s">
        <v>63</v>
      </c>
      <c r="D2" s="1" t="s">
        <v>81</v>
      </c>
      <c r="E2" s="2">
        <v>44983</v>
      </c>
      <c r="F2" s="1">
        <v>3</v>
      </c>
      <c r="G2" s="1">
        <v>1</v>
      </c>
      <c r="H2" s="1">
        <v>63.4</v>
      </c>
      <c r="I2" s="1">
        <v>55</v>
      </c>
      <c r="J2" s="3">
        <v>1.1527272727272726</v>
      </c>
      <c r="K2" s="16">
        <v>3487</v>
      </c>
      <c r="L2" s="17">
        <v>34.869999999999997</v>
      </c>
      <c r="M2" s="4" t="s">
        <v>36</v>
      </c>
      <c r="N2" s="4" t="s">
        <v>36</v>
      </c>
      <c r="O2" s="4" t="s">
        <v>36</v>
      </c>
      <c r="P2" s="1" t="s">
        <v>82</v>
      </c>
      <c r="Q2" s="1" t="s">
        <v>83</v>
      </c>
      <c r="R2">
        <v>3</v>
      </c>
      <c r="S2">
        <v>1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9">
      <c r="A3" s="1">
        <v>2</v>
      </c>
      <c r="B3" s="1">
        <v>24</v>
      </c>
      <c r="C3" s="1" t="s">
        <v>63</v>
      </c>
      <c r="D3" s="1" t="s">
        <v>81</v>
      </c>
      <c r="E3" s="2">
        <v>44983</v>
      </c>
      <c r="F3" s="1">
        <v>10</v>
      </c>
      <c r="G3" s="1">
        <v>1</v>
      </c>
      <c r="H3" s="1">
        <v>96</v>
      </c>
      <c r="I3" s="1">
        <v>78.5</v>
      </c>
      <c r="J3" s="3">
        <v>1.2229299363057324</v>
      </c>
      <c r="K3" s="16">
        <v>7536</v>
      </c>
      <c r="L3" s="17">
        <v>75.36</v>
      </c>
      <c r="M3" s="1">
        <v>31.6</v>
      </c>
      <c r="N3" s="1">
        <v>11.1</v>
      </c>
      <c r="O3" s="1">
        <v>7.4</v>
      </c>
      <c r="P3" s="1">
        <v>93612</v>
      </c>
      <c r="R3" s="1">
        <v>3</v>
      </c>
      <c r="S3" s="1">
        <v>2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14</v>
      </c>
      <c r="Z3" s="1">
        <v>1008.5</v>
      </c>
      <c r="AA3" s="16">
        <v>72.035714285714292</v>
      </c>
    </row>
    <row r="4" spans="1:29">
      <c r="A4" s="1">
        <v>3</v>
      </c>
      <c r="B4" s="1">
        <v>36</v>
      </c>
      <c r="C4" s="1" t="s">
        <v>63</v>
      </c>
      <c r="D4" s="1" t="s">
        <v>81</v>
      </c>
      <c r="E4" s="2">
        <v>44990</v>
      </c>
      <c r="F4" s="1">
        <v>10</v>
      </c>
      <c r="G4" s="1">
        <v>2</v>
      </c>
      <c r="H4" s="1">
        <v>77.099999999999994</v>
      </c>
      <c r="I4" s="1">
        <v>63.4</v>
      </c>
      <c r="J4" s="3">
        <v>1.2160883280757098</v>
      </c>
      <c r="K4" s="16">
        <v>4888.1399999999994</v>
      </c>
      <c r="L4" s="17">
        <v>48.881399999999992</v>
      </c>
      <c r="M4" s="1">
        <v>26.7</v>
      </c>
      <c r="N4" s="1">
        <v>14</v>
      </c>
      <c r="O4" s="1">
        <v>8.8000000000000007</v>
      </c>
      <c r="P4" s="1">
        <v>93157</v>
      </c>
      <c r="Q4" s="1" t="s">
        <v>84</v>
      </c>
      <c r="S4" s="5"/>
      <c r="X4" s="1">
        <v>0</v>
      </c>
      <c r="Y4" s="1">
        <v>0</v>
      </c>
      <c r="Z4" s="1">
        <v>0</v>
      </c>
      <c r="AA4" s="1">
        <v>0</v>
      </c>
    </row>
    <row r="5" spans="1:29">
      <c r="A5" s="1">
        <v>4</v>
      </c>
      <c r="B5" s="1">
        <v>46</v>
      </c>
      <c r="C5" s="1" t="s">
        <v>63</v>
      </c>
      <c r="D5" s="1" t="s">
        <v>81</v>
      </c>
      <c r="E5" s="2">
        <v>44990</v>
      </c>
      <c r="F5" s="1">
        <v>29</v>
      </c>
      <c r="G5" s="1">
        <v>1</v>
      </c>
      <c r="H5" s="1">
        <v>61</v>
      </c>
      <c r="I5" s="1">
        <v>57.2</v>
      </c>
      <c r="J5" s="3">
        <v>1.0664335664335665</v>
      </c>
      <c r="K5" s="16">
        <v>3489.2000000000003</v>
      </c>
      <c r="L5" s="17">
        <v>34.892000000000003</v>
      </c>
      <c r="M5" s="4" t="s">
        <v>36</v>
      </c>
      <c r="N5" s="4" t="s">
        <v>36</v>
      </c>
      <c r="O5" s="4" t="s">
        <v>36</v>
      </c>
      <c r="P5" s="1">
        <v>123139</v>
      </c>
      <c r="Q5" s="1" t="s">
        <v>85</v>
      </c>
      <c r="R5" s="1">
        <v>2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9">
      <c r="A6" s="1">
        <v>5</v>
      </c>
      <c r="B6" s="1">
        <v>35</v>
      </c>
      <c r="C6" s="1" t="s">
        <v>63</v>
      </c>
      <c r="D6" s="1" t="s">
        <v>81</v>
      </c>
      <c r="E6" s="2">
        <v>44983</v>
      </c>
      <c r="F6" s="1">
        <v>34</v>
      </c>
      <c r="G6" s="1">
        <v>1</v>
      </c>
      <c r="H6" s="1">
        <v>62.5</v>
      </c>
      <c r="I6" s="1">
        <v>59.7</v>
      </c>
      <c r="J6" s="3">
        <v>1.0469011725293131</v>
      </c>
      <c r="K6" s="16">
        <v>3731.25</v>
      </c>
      <c r="L6" s="17">
        <v>37.312500000000007</v>
      </c>
      <c r="M6" s="1">
        <v>31</v>
      </c>
      <c r="N6" s="1">
        <v>12.5</v>
      </c>
      <c r="O6" s="1">
        <v>6.6</v>
      </c>
      <c r="P6" s="1">
        <v>134903</v>
      </c>
      <c r="R6">
        <v>2</v>
      </c>
      <c r="S6">
        <v>1</v>
      </c>
      <c r="T6">
        <v>1</v>
      </c>
      <c r="U6">
        <v>0</v>
      </c>
      <c r="V6">
        <v>0</v>
      </c>
      <c r="W6">
        <v>0</v>
      </c>
      <c r="X6" s="1">
        <v>0</v>
      </c>
      <c r="Y6" s="1">
        <v>0</v>
      </c>
      <c r="Z6" s="1">
        <v>0</v>
      </c>
      <c r="AA6" s="1">
        <v>0</v>
      </c>
    </row>
    <row r="7" spans="1:29">
      <c r="A7" s="1">
        <v>6</v>
      </c>
      <c r="B7" s="1">
        <v>44</v>
      </c>
      <c r="C7" s="1" t="s">
        <v>63</v>
      </c>
      <c r="D7" s="1" t="s">
        <v>81</v>
      </c>
      <c r="E7" s="2">
        <v>44990</v>
      </c>
      <c r="F7" s="1">
        <v>47</v>
      </c>
      <c r="G7" s="1">
        <v>1</v>
      </c>
      <c r="H7" s="1">
        <v>57.5</v>
      </c>
      <c r="I7" s="1">
        <v>53.4</v>
      </c>
      <c r="J7" s="3">
        <v>1.0767790262172285</v>
      </c>
      <c r="K7" s="16">
        <v>3070.5</v>
      </c>
      <c r="L7" s="17">
        <v>30.704999999999998</v>
      </c>
      <c r="M7" s="4" t="s">
        <v>36</v>
      </c>
      <c r="N7" s="4" t="s">
        <v>36</v>
      </c>
      <c r="O7" s="4" t="s">
        <v>36</v>
      </c>
      <c r="P7" s="1">
        <v>113524</v>
      </c>
      <c r="R7" s="1">
        <v>6</v>
      </c>
      <c r="S7" s="1">
        <v>1</v>
      </c>
      <c r="T7" s="1">
        <v>5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0</v>
      </c>
    </row>
    <row r="8" spans="1:29">
      <c r="A8" s="1">
        <v>7</v>
      </c>
      <c r="B8" s="1">
        <v>13</v>
      </c>
      <c r="C8" s="1" t="s">
        <v>63</v>
      </c>
      <c r="D8" s="1" t="s">
        <v>81</v>
      </c>
      <c r="E8" s="2">
        <v>44978</v>
      </c>
      <c r="F8" s="1">
        <v>49</v>
      </c>
      <c r="G8" s="1">
        <v>1</v>
      </c>
      <c r="H8" s="1">
        <v>74.599999999999994</v>
      </c>
      <c r="I8" s="1">
        <v>65.7</v>
      </c>
      <c r="J8" s="3">
        <v>1.1354642313546421</v>
      </c>
      <c r="K8" s="16">
        <v>4901.22</v>
      </c>
      <c r="L8" s="17">
        <v>49.0122</v>
      </c>
      <c r="M8" s="1">
        <v>26</v>
      </c>
      <c r="N8" s="1">
        <v>17.3</v>
      </c>
      <c r="O8" s="1">
        <v>7.2</v>
      </c>
      <c r="P8" s="1">
        <v>104813</v>
      </c>
      <c r="Q8" s="1" t="s">
        <v>86</v>
      </c>
      <c r="R8" s="1">
        <v>2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9">
      <c r="A9" s="1">
        <v>8</v>
      </c>
      <c r="B9" s="1">
        <v>9</v>
      </c>
      <c r="C9" s="1" t="s">
        <v>63</v>
      </c>
      <c r="D9" s="1" t="s">
        <v>81</v>
      </c>
      <c r="E9" s="2">
        <v>44978</v>
      </c>
      <c r="F9" s="1">
        <v>51</v>
      </c>
      <c r="G9" s="1">
        <v>1</v>
      </c>
      <c r="H9" s="1">
        <v>89.7</v>
      </c>
      <c r="I9" s="1">
        <v>75</v>
      </c>
      <c r="J9" s="3">
        <v>1.196</v>
      </c>
      <c r="K9" s="16">
        <v>6727.5</v>
      </c>
      <c r="L9" s="17">
        <v>67.275000000000006</v>
      </c>
      <c r="M9" s="1">
        <v>32.799999999999997</v>
      </c>
      <c r="N9" s="1">
        <v>17.2</v>
      </c>
      <c r="O9" s="1">
        <v>11.9</v>
      </c>
      <c r="P9" s="1">
        <v>103717</v>
      </c>
      <c r="R9" s="1">
        <v>18</v>
      </c>
      <c r="S9" s="1">
        <v>5</v>
      </c>
      <c r="T9" s="1">
        <v>13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9">
      <c r="A10" s="1">
        <v>9</v>
      </c>
      <c r="B10" s="1">
        <v>10</v>
      </c>
      <c r="C10" s="1" t="s">
        <v>63</v>
      </c>
      <c r="D10" s="1" t="s">
        <v>81</v>
      </c>
      <c r="E10" s="2">
        <v>44978</v>
      </c>
      <c r="F10" s="1">
        <v>51</v>
      </c>
      <c r="G10" s="1">
        <v>2</v>
      </c>
      <c r="H10" s="1">
        <v>88.4</v>
      </c>
      <c r="I10" s="1">
        <v>73.2</v>
      </c>
      <c r="J10" s="3">
        <v>1.2076502732240437</v>
      </c>
      <c r="K10" s="16">
        <v>6470.880000000001</v>
      </c>
      <c r="L10" s="17">
        <v>64.708799999999997</v>
      </c>
      <c r="M10" s="1">
        <v>31.5</v>
      </c>
      <c r="N10" s="1">
        <v>17.8</v>
      </c>
      <c r="O10" s="1">
        <v>9.9</v>
      </c>
      <c r="P10" s="1">
        <v>103751</v>
      </c>
      <c r="X10" s="1">
        <v>0</v>
      </c>
      <c r="Y10" s="1">
        <v>0</v>
      </c>
      <c r="Z10" s="1">
        <v>0</v>
      </c>
      <c r="AA10" s="1">
        <v>0</v>
      </c>
    </row>
    <row r="11" spans="1:29">
      <c r="A11" s="1">
        <v>10</v>
      </c>
      <c r="B11" s="1">
        <v>11</v>
      </c>
      <c r="C11" s="1" t="s">
        <v>63</v>
      </c>
      <c r="D11" s="1" t="s">
        <v>81</v>
      </c>
      <c r="E11" s="2">
        <v>44978</v>
      </c>
      <c r="F11" s="1">
        <v>51</v>
      </c>
      <c r="G11" s="1">
        <v>3</v>
      </c>
      <c r="H11" s="1">
        <v>76.599999999999994</v>
      </c>
      <c r="I11" s="1">
        <v>77.8</v>
      </c>
      <c r="J11" s="3">
        <v>0.98457583547557836</v>
      </c>
      <c r="K11" s="16">
        <v>5959.48</v>
      </c>
      <c r="L11" s="17">
        <v>59.594799999999992</v>
      </c>
      <c r="M11" s="1">
        <v>31.5</v>
      </c>
      <c r="N11" s="1">
        <v>18</v>
      </c>
      <c r="O11" s="1">
        <v>1.1000000000000001</v>
      </c>
      <c r="P11" s="1" t="s">
        <v>87</v>
      </c>
      <c r="X11" s="1">
        <v>0</v>
      </c>
      <c r="Y11" s="1">
        <v>0</v>
      </c>
      <c r="Z11" s="1">
        <v>0</v>
      </c>
      <c r="AA11" s="1">
        <v>0</v>
      </c>
    </row>
    <row r="12" spans="1:29">
      <c r="A12" s="1">
        <v>11</v>
      </c>
      <c r="B12" s="1">
        <v>12</v>
      </c>
      <c r="C12" s="1" t="s">
        <v>63</v>
      </c>
      <c r="D12" s="1" t="s">
        <v>81</v>
      </c>
      <c r="E12" s="2">
        <v>44978</v>
      </c>
      <c r="F12" s="1">
        <v>51</v>
      </c>
      <c r="G12" s="1">
        <v>4</v>
      </c>
      <c r="H12" s="1">
        <v>98.2</v>
      </c>
      <c r="I12" s="1">
        <v>81.5</v>
      </c>
      <c r="J12" s="3">
        <v>1.2049079754601226</v>
      </c>
      <c r="K12" s="16">
        <v>8003.3</v>
      </c>
      <c r="L12" s="17">
        <v>80.033000000000001</v>
      </c>
      <c r="M12" s="1">
        <v>35</v>
      </c>
      <c r="N12" s="1">
        <v>18.5</v>
      </c>
      <c r="O12" s="1">
        <v>12.1</v>
      </c>
      <c r="P12" s="1">
        <v>103824</v>
      </c>
      <c r="X12" s="1">
        <v>0</v>
      </c>
      <c r="Y12" s="1">
        <v>0</v>
      </c>
      <c r="Z12" s="1">
        <v>0</v>
      </c>
      <c r="AA12" s="1">
        <v>0</v>
      </c>
    </row>
    <row r="13" spans="1:29">
      <c r="A13" s="1">
        <v>12</v>
      </c>
      <c r="B13" s="1">
        <v>34</v>
      </c>
      <c r="C13" s="1" t="s">
        <v>63</v>
      </c>
      <c r="D13" s="1" t="s">
        <v>81</v>
      </c>
      <c r="E13" s="2">
        <v>44983</v>
      </c>
      <c r="F13" s="1">
        <v>51</v>
      </c>
      <c r="G13" s="1">
        <v>5</v>
      </c>
      <c r="H13" s="1">
        <v>56.9</v>
      </c>
      <c r="I13" s="1">
        <v>62.1</v>
      </c>
      <c r="J13" s="3">
        <v>0.91626409017713362</v>
      </c>
      <c r="K13" s="16">
        <v>3533.49</v>
      </c>
      <c r="L13" s="17">
        <v>35.334899999999998</v>
      </c>
      <c r="M13" s="1">
        <v>26.9</v>
      </c>
      <c r="N13" s="1">
        <v>15.8</v>
      </c>
      <c r="O13" s="1">
        <v>7.5</v>
      </c>
      <c r="P13" s="1">
        <v>125114</v>
      </c>
      <c r="S13" s="5"/>
      <c r="X13" s="1">
        <v>0</v>
      </c>
      <c r="Y13" s="1">
        <v>0</v>
      </c>
      <c r="Z13" s="1">
        <v>0</v>
      </c>
      <c r="AA13" s="1">
        <v>0</v>
      </c>
    </row>
    <row r="14" spans="1:29">
      <c r="A14" s="1">
        <v>13</v>
      </c>
      <c r="B14" s="1">
        <v>5</v>
      </c>
      <c r="C14" s="1" t="s">
        <v>63</v>
      </c>
      <c r="D14" s="1" t="s">
        <v>81</v>
      </c>
      <c r="E14" s="2">
        <v>44970</v>
      </c>
      <c r="F14" s="1">
        <v>56</v>
      </c>
      <c r="G14" s="1">
        <v>1</v>
      </c>
      <c r="H14" s="1">
        <v>68.3</v>
      </c>
      <c r="I14" s="1">
        <v>65.7</v>
      </c>
      <c r="J14" s="3">
        <v>1.0395738203957381</v>
      </c>
      <c r="K14" s="16">
        <v>4487.3100000000004</v>
      </c>
      <c r="L14" s="17">
        <v>44.873100000000001</v>
      </c>
      <c r="M14" s="1">
        <v>30.4</v>
      </c>
      <c r="N14" s="1">
        <v>17.8</v>
      </c>
      <c r="O14" s="1">
        <v>5.0999999999999996</v>
      </c>
      <c r="P14" s="1">
        <v>141443</v>
      </c>
      <c r="Q14" s="1" t="s">
        <v>85</v>
      </c>
      <c r="R14" s="1">
        <v>9</v>
      </c>
      <c r="S14" s="1">
        <v>5</v>
      </c>
      <c r="T14" s="1">
        <v>4</v>
      </c>
      <c r="U14" s="1">
        <v>3</v>
      </c>
      <c r="V14" s="1">
        <v>0</v>
      </c>
      <c r="W14" s="1">
        <v>3</v>
      </c>
      <c r="X14" s="1">
        <v>1</v>
      </c>
      <c r="Y14" s="1">
        <v>13</v>
      </c>
      <c r="Z14" s="1">
        <v>758.9</v>
      </c>
      <c r="AA14" s="16">
        <v>58.376923076923077</v>
      </c>
    </row>
    <row r="15" spans="1:29">
      <c r="A15" s="1">
        <v>14</v>
      </c>
      <c r="B15" s="1">
        <v>14</v>
      </c>
      <c r="C15" s="1" t="s">
        <v>63</v>
      </c>
      <c r="D15" s="1" t="s">
        <v>81</v>
      </c>
      <c r="E15" s="2">
        <v>44978</v>
      </c>
      <c r="F15" s="1">
        <v>56</v>
      </c>
      <c r="G15" s="1">
        <v>2</v>
      </c>
      <c r="H15" s="1">
        <v>72.8</v>
      </c>
      <c r="I15" s="1">
        <v>68.7</v>
      </c>
      <c r="J15" s="3">
        <v>1.0596797671033478</v>
      </c>
      <c r="K15" s="16">
        <v>5001.3599999999997</v>
      </c>
      <c r="L15" s="17">
        <v>50.013599999999997</v>
      </c>
      <c r="M15" s="1">
        <v>32.6</v>
      </c>
      <c r="N15" s="1">
        <v>19</v>
      </c>
      <c r="O15" s="1">
        <v>6.4</v>
      </c>
      <c r="P15" s="1">
        <v>114050</v>
      </c>
      <c r="X15" s="1">
        <v>1</v>
      </c>
      <c r="Y15" s="1">
        <v>33</v>
      </c>
      <c r="Z15" s="1">
        <v>1613.9</v>
      </c>
      <c r="AA15" s="16">
        <v>48.906060606060606</v>
      </c>
    </row>
    <row r="16" spans="1:29">
      <c r="A16" s="1">
        <v>15</v>
      </c>
      <c r="B16" s="1">
        <v>32</v>
      </c>
      <c r="C16" s="1" t="s">
        <v>63</v>
      </c>
      <c r="D16" s="1" t="s">
        <v>81</v>
      </c>
      <c r="E16" s="2">
        <v>44983</v>
      </c>
      <c r="F16" s="1">
        <v>56</v>
      </c>
      <c r="G16" s="1">
        <v>3</v>
      </c>
      <c r="H16" s="1">
        <v>70.400000000000006</v>
      </c>
      <c r="I16" s="1">
        <v>63.3</v>
      </c>
      <c r="J16" s="3">
        <v>1.1121642969984205</v>
      </c>
      <c r="K16" s="16">
        <v>4456.32</v>
      </c>
      <c r="L16" s="17">
        <v>44.563200000000009</v>
      </c>
      <c r="M16" s="1">
        <v>30.3</v>
      </c>
      <c r="N16" s="1">
        <v>12.3</v>
      </c>
      <c r="O16" s="1">
        <v>13.9</v>
      </c>
      <c r="P16" s="1">
        <v>120244</v>
      </c>
      <c r="S16" s="5"/>
      <c r="X16" s="1">
        <v>0</v>
      </c>
      <c r="Y16" s="1">
        <v>0</v>
      </c>
      <c r="Z16" s="1">
        <v>0</v>
      </c>
      <c r="AA16" s="1">
        <v>0</v>
      </c>
    </row>
    <row r="17" spans="1:27">
      <c r="A17" s="1">
        <v>16</v>
      </c>
      <c r="B17" s="1">
        <v>42</v>
      </c>
      <c r="C17" s="1" t="s">
        <v>63</v>
      </c>
      <c r="D17" s="1" t="s">
        <v>81</v>
      </c>
      <c r="E17" s="2">
        <v>44990</v>
      </c>
      <c r="F17" s="1">
        <v>56</v>
      </c>
      <c r="G17" s="1">
        <v>4</v>
      </c>
      <c r="H17" s="1">
        <v>52</v>
      </c>
      <c r="I17" s="1">
        <v>54.4</v>
      </c>
      <c r="J17" s="3">
        <v>0.95588235294117652</v>
      </c>
      <c r="K17" s="16">
        <v>2828.7999999999997</v>
      </c>
      <c r="L17" s="17">
        <v>28.287999999999997</v>
      </c>
      <c r="M17" s="1">
        <v>24.7</v>
      </c>
      <c r="N17" s="1">
        <v>12.3</v>
      </c>
      <c r="O17" s="1">
        <v>6.5</v>
      </c>
      <c r="P17" s="1">
        <v>112047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s="1">
        <v>17</v>
      </c>
      <c r="B18" s="1">
        <v>43</v>
      </c>
      <c r="C18" s="1" t="s">
        <v>63</v>
      </c>
      <c r="D18" s="1" t="s">
        <v>81</v>
      </c>
      <c r="E18" s="2">
        <v>44990</v>
      </c>
      <c r="F18" s="1">
        <v>56</v>
      </c>
      <c r="G18" s="1">
        <v>5</v>
      </c>
      <c r="H18" s="1">
        <v>52.4</v>
      </c>
      <c r="I18" s="1">
        <v>58.3</v>
      </c>
      <c r="J18" s="3">
        <v>0.89879931389365353</v>
      </c>
      <c r="K18" s="16">
        <v>3054.9199999999996</v>
      </c>
      <c r="L18" s="17">
        <v>30.549200000000003</v>
      </c>
      <c r="M18" s="4" t="s">
        <v>36</v>
      </c>
      <c r="N18" s="4" t="s">
        <v>36</v>
      </c>
      <c r="O18" s="4" t="s">
        <v>36</v>
      </c>
      <c r="P18" s="1">
        <v>112057</v>
      </c>
      <c r="X18" s="1">
        <v>1</v>
      </c>
      <c r="Y18" s="1">
        <v>0</v>
      </c>
      <c r="Z18" s="1">
        <v>0</v>
      </c>
      <c r="AA18" s="1">
        <v>0</v>
      </c>
    </row>
    <row r="19" spans="1:27">
      <c r="A19" s="1">
        <v>18</v>
      </c>
      <c r="B19" s="1">
        <v>15</v>
      </c>
      <c r="C19" s="1" t="s">
        <v>63</v>
      </c>
      <c r="D19" s="1" t="s">
        <v>81</v>
      </c>
      <c r="E19" s="2">
        <v>44978</v>
      </c>
      <c r="F19" s="1">
        <v>73</v>
      </c>
      <c r="G19" s="1">
        <v>1</v>
      </c>
      <c r="H19" s="1">
        <v>86.5</v>
      </c>
      <c r="I19" s="1">
        <v>74.5</v>
      </c>
      <c r="J19" s="3">
        <v>1.1610738255033557</v>
      </c>
      <c r="K19" s="16">
        <v>6444.25</v>
      </c>
      <c r="L19" s="17">
        <v>64.44250000000001</v>
      </c>
      <c r="M19" s="1">
        <v>30.3</v>
      </c>
      <c r="N19" s="1">
        <v>18.8</v>
      </c>
      <c r="O19" s="1">
        <v>7.3</v>
      </c>
      <c r="P19" s="1">
        <v>121328</v>
      </c>
      <c r="Q19" s="1" t="s">
        <v>88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1</v>
      </c>
      <c r="Y19" s="1">
        <v>43</v>
      </c>
      <c r="Z19" s="1">
        <v>1102.0999999999999</v>
      </c>
      <c r="AA19" s="16">
        <v>25.630232558139532</v>
      </c>
    </row>
    <row r="20" spans="1:27">
      <c r="A20" s="1">
        <v>19</v>
      </c>
      <c r="B20" s="1">
        <v>16</v>
      </c>
      <c r="C20" s="1" t="s">
        <v>63</v>
      </c>
      <c r="D20" s="1" t="s">
        <v>81</v>
      </c>
      <c r="E20" s="2">
        <v>44978</v>
      </c>
      <c r="F20" s="1">
        <v>77</v>
      </c>
      <c r="G20" s="1">
        <v>1</v>
      </c>
      <c r="H20" s="1">
        <v>79</v>
      </c>
      <c r="I20" s="1">
        <v>65</v>
      </c>
      <c r="J20" s="3">
        <v>1.2153846153846153</v>
      </c>
      <c r="K20" s="16">
        <v>5135</v>
      </c>
      <c r="L20" s="17">
        <v>51.35</v>
      </c>
      <c r="M20" s="1">
        <v>33.700000000000003</v>
      </c>
      <c r="N20" s="1">
        <v>15</v>
      </c>
      <c r="O20" s="1">
        <v>8.3000000000000007</v>
      </c>
      <c r="P20" s="1">
        <v>123522</v>
      </c>
      <c r="Q20" s="1" t="s">
        <v>89</v>
      </c>
      <c r="R20">
        <v>9</v>
      </c>
      <c r="S20">
        <v>2</v>
      </c>
      <c r="T20">
        <v>7</v>
      </c>
      <c r="U20">
        <v>1</v>
      </c>
      <c r="V20">
        <v>3</v>
      </c>
      <c r="W20" s="1">
        <v>4</v>
      </c>
      <c r="X20" s="1">
        <v>1</v>
      </c>
      <c r="Y20" s="1">
        <v>6</v>
      </c>
      <c r="Z20" s="1">
        <v>272.3</v>
      </c>
      <c r="AA20" s="16">
        <v>45.383333333333333</v>
      </c>
    </row>
    <row r="21" spans="1:27">
      <c r="A21" s="1">
        <v>20</v>
      </c>
      <c r="B21" s="1">
        <v>17</v>
      </c>
      <c r="C21" s="1" t="s">
        <v>63</v>
      </c>
      <c r="D21" s="1" t="s">
        <v>81</v>
      </c>
      <c r="E21" s="2">
        <v>44978</v>
      </c>
      <c r="F21" s="1">
        <v>77</v>
      </c>
      <c r="G21" s="1">
        <v>2</v>
      </c>
      <c r="H21" s="1">
        <v>89.1</v>
      </c>
      <c r="I21" s="1">
        <v>89.4</v>
      </c>
      <c r="J21" s="3">
        <v>0.99664429530201326</v>
      </c>
      <c r="K21" s="16">
        <v>7965.54</v>
      </c>
      <c r="L21" s="17">
        <v>79.655400000000014</v>
      </c>
      <c r="M21" s="1">
        <v>34</v>
      </c>
      <c r="N21" s="1">
        <v>17.8</v>
      </c>
      <c r="O21" s="1">
        <v>8.1</v>
      </c>
      <c r="P21" s="1">
        <v>123546</v>
      </c>
      <c r="X21" s="1">
        <v>0</v>
      </c>
      <c r="Y21" s="1">
        <v>0</v>
      </c>
      <c r="Z21" s="1">
        <v>0</v>
      </c>
      <c r="AA21" s="1">
        <v>0</v>
      </c>
    </row>
    <row r="22" spans="1:27">
      <c r="A22" s="1">
        <v>21</v>
      </c>
      <c r="B22" s="1">
        <v>18</v>
      </c>
      <c r="C22" s="1" t="s">
        <v>63</v>
      </c>
      <c r="D22" s="1" t="s">
        <v>81</v>
      </c>
      <c r="E22" s="2">
        <v>44978</v>
      </c>
      <c r="F22" s="1">
        <v>80</v>
      </c>
      <c r="G22" s="1">
        <v>1</v>
      </c>
      <c r="H22" s="1">
        <v>74.5</v>
      </c>
      <c r="I22" s="1">
        <v>61.4</v>
      </c>
      <c r="J22" s="3">
        <v>1.2133550488599349</v>
      </c>
      <c r="K22" s="16">
        <v>4574.3</v>
      </c>
      <c r="L22" s="17">
        <v>45.743000000000002</v>
      </c>
      <c r="M22" s="1">
        <v>28.3</v>
      </c>
      <c r="N22" s="1">
        <v>18</v>
      </c>
      <c r="O22" s="1">
        <v>8</v>
      </c>
      <c r="P22" s="1">
        <v>124808</v>
      </c>
      <c r="Q22" s="1" t="s">
        <v>90</v>
      </c>
      <c r="R22">
        <v>5</v>
      </c>
      <c r="S22">
        <v>1</v>
      </c>
      <c r="T22">
        <v>4</v>
      </c>
      <c r="U22">
        <v>0</v>
      </c>
      <c r="V22">
        <v>0</v>
      </c>
      <c r="W22">
        <v>0</v>
      </c>
      <c r="X22" s="1">
        <v>0</v>
      </c>
      <c r="Y22" s="1">
        <v>0</v>
      </c>
      <c r="Z22" s="1">
        <v>0</v>
      </c>
      <c r="AA22" s="1">
        <v>0</v>
      </c>
    </row>
    <row r="23" spans="1:27">
      <c r="A23" s="1">
        <v>22</v>
      </c>
      <c r="B23" s="1">
        <v>51</v>
      </c>
      <c r="C23" s="1" t="s">
        <v>63</v>
      </c>
      <c r="D23" s="1" t="s">
        <v>81</v>
      </c>
      <c r="E23" s="2">
        <v>44997</v>
      </c>
      <c r="F23" s="1">
        <v>87</v>
      </c>
      <c r="G23" s="1">
        <v>1</v>
      </c>
      <c r="H23" s="1">
        <v>58.9</v>
      </c>
      <c r="I23" s="1">
        <v>45.3</v>
      </c>
      <c r="J23" s="3">
        <v>1.3002207505518764</v>
      </c>
      <c r="K23" s="16">
        <v>2668.1699999999996</v>
      </c>
      <c r="L23" s="17">
        <v>26.681699999999996</v>
      </c>
      <c r="M23" s="1">
        <v>27</v>
      </c>
      <c r="N23" s="1">
        <v>11.2</v>
      </c>
      <c r="O23" s="1">
        <v>10.9</v>
      </c>
      <c r="P23" s="1">
        <v>104506</v>
      </c>
      <c r="Q23" s="1" t="s">
        <v>91</v>
      </c>
      <c r="R23">
        <v>2</v>
      </c>
      <c r="S23">
        <v>1</v>
      </c>
      <c r="T23">
        <v>0</v>
      </c>
      <c r="U23">
        <v>0</v>
      </c>
      <c r="V23">
        <v>0</v>
      </c>
      <c r="W23">
        <v>0</v>
      </c>
      <c r="X23" s="1">
        <v>0</v>
      </c>
      <c r="Y23" s="1">
        <v>0</v>
      </c>
      <c r="Z23" s="1">
        <v>0</v>
      </c>
      <c r="AA23" s="1">
        <v>0</v>
      </c>
    </row>
    <row r="24" spans="1:27">
      <c r="A24" s="1">
        <v>23</v>
      </c>
      <c r="B24" s="1">
        <v>25</v>
      </c>
      <c r="C24" s="1" t="s">
        <v>63</v>
      </c>
      <c r="D24" s="1" t="s">
        <v>81</v>
      </c>
      <c r="E24" s="2">
        <v>44983</v>
      </c>
      <c r="F24" s="1">
        <v>104</v>
      </c>
      <c r="G24" s="1">
        <v>1</v>
      </c>
      <c r="H24" s="1">
        <v>75.900000000000006</v>
      </c>
      <c r="I24" s="1">
        <v>61.4</v>
      </c>
      <c r="J24" s="3">
        <v>1.236156351791531</v>
      </c>
      <c r="K24" s="16">
        <v>4660.26</v>
      </c>
      <c r="L24" s="17">
        <v>46.602600000000002</v>
      </c>
      <c r="M24" s="1">
        <v>29.5</v>
      </c>
      <c r="N24" s="1">
        <v>14</v>
      </c>
      <c r="O24" s="1">
        <v>9</v>
      </c>
      <c r="P24" s="1">
        <v>95710</v>
      </c>
      <c r="Q24" s="1" t="s">
        <v>86</v>
      </c>
      <c r="R24">
        <v>4</v>
      </c>
      <c r="S24">
        <v>2</v>
      </c>
      <c r="T24">
        <v>2</v>
      </c>
      <c r="U24">
        <v>0</v>
      </c>
      <c r="V24" t="s">
        <v>36</v>
      </c>
      <c r="W24" t="s">
        <v>36</v>
      </c>
      <c r="X24" s="1">
        <v>0</v>
      </c>
      <c r="Y24" s="1">
        <v>0</v>
      </c>
      <c r="Z24" s="1">
        <v>0</v>
      </c>
      <c r="AA24" s="1">
        <v>0</v>
      </c>
    </row>
    <row r="25" spans="1:27">
      <c r="A25" s="1">
        <v>24</v>
      </c>
      <c r="B25" s="1">
        <v>26</v>
      </c>
      <c r="C25" s="1" t="s">
        <v>63</v>
      </c>
      <c r="D25" s="1" t="s">
        <v>81</v>
      </c>
      <c r="E25" s="2">
        <v>44983</v>
      </c>
      <c r="F25" s="1">
        <v>104</v>
      </c>
      <c r="G25" s="1">
        <v>2</v>
      </c>
      <c r="H25" s="1">
        <v>64.900000000000006</v>
      </c>
      <c r="I25" s="1">
        <v>70</v>
      </c>
      <c r="J25" s="3">
        <v>0.92714285714285727</v>
      </c>
      <c r="K25" s="16">
        <v>4543</v>
      </c>
      <c r="L25" s="17">
        <v>45.43</v>
      </c>
      <c r="M25" s="4" t="s">
        <v>36</v>
      </c>
      <c r="N25" s="4" t="s">
        <v>36</v>
      </c>
      <c r="O25" s="4" t="s">
        <v>36</v>
      </c>
      <c r="P25" s="1">
        <v>95717</v>
      </c>
      <c r="X25" s="1">
        <v>0</v>
      </c>
      <c r="Y25" s="1">
        <v>0</v>
      </c>
      <c r="Z25" s="1">
        <v>0</v>
      </c>
      <c r="AA25" s="1">
        <v>0</v>
      </c>
    </row>
    <row r="26" spans="1:27">
      <c r="A26" s="1">
        <v>25</v>
      </c>
      <c r="B26" s="1">
        <v>38</v>
      </c>
      <c r="C26" s="1" t="s">
        <v>63</v>
      </c>
      <c r="D26" s="1" t="s">
        <v>81</v>
      </c>
      <c r="E26" s="2">
        <v>44990</v>
      </c>
      <c r="F26" s="1">
        <v>115</v>
      </c>
      <c r="G26" s="1">
        <v>1</v>
      </c>
      <c r="H26" s="1">
        <v>62</v>
      </c>
      <c r="I26" s="1">
        <v>44.9</v>
      </c>
      <c r="J26" s="3">
        <v>1.380846325167038</v>
      </c>
      <c r="K26" s="16">
        <v>2783.7999999999997</v>
      </c>
      <c r="L26" s="17">
        <v>27.838000000000001</v>
      </c>
      <c r="M26" s="1">
        <v>21.8</v>
      </c>
      <c r="N26" s="1">
        <v>14.1</v>
      </c>
      <c r="O26" s="1">
        <v>5.8</v>
      </c>
      <c r="P26" s="1">
        <v>95823</v>
      </c>
      <c r="Q26" s="1" t="s">
        <v>92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 s="1">
        <v>0</v>
      </c>
      <c r="Y26" s="1">
        <v>0</v>
      </c>
      <c r="Z26" s="1">
        <v>0</v>
      </c>
      <c r="AA26" s="1">
        <v>0</v>
      </c>
    </row>
    <row r="27" spans="1:27">
      <c r="A27" s="1">
        <v>26</v>
      </c>
      <c r="B27" s="1">
        <v>27</v>
      </c>
      <c r="C27" s="1" t="s">
        <v>63</v>
      </c>
      <c r="D27" s="1" t="s">
        <v>81</v>
      </c>
      <c r="E27" s="2">
        <v>44983</v>
      </c>
      <c r="F27" s="1">
        <v>116</v>
      </c>
      <c r="G27" s="1">
        <v>1</v>
      </c>
      <c r="H27" s="1">
        <v>77</v>
      </c>
      <c r="I27" s="1">
        <v>71.7</v>
      </c>
      <c r="J27" s="3">
        <v>1.0739191073919108</v>
      </c>
      <c r="K27" s="16">
        <v>5520.9000000000005</v>
      </c>
      <c r="L27" s="17">
        <v>55.209000000000003</v>
      </c>
      <c r="M27" s="1">
        <v>32.4</v>
      </c>
      <c r="N27" s="1">
        <v>16.8</v>
      </c>
      <c r="O27" s="1">
        <v>5.8</v>
      </c>
      <c r="P27" s="1">
        <v>100501</v>
      </c>
      <c r="R27" s="1">
        <v>2</v>
      </c>
      <c r="S27" s="1">
        <v>1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>
      <c r="A28" s="1">
        <v>27</v>
      </c>
      <c r="B28" s="1">
        <v>1</v>
      </c>
      <c r="C28" s="1" t="s">
        <v>63</v>
      </c>
      <c r="D28" s="1" t="s">
        <v>81</v>
      </c>
      <c r="E28" s="2">
        <v>44970</v>
      </c>
      <c r="F28" s="1">
        <v>130</v>
      </c>
      <c r="G28" s="4">
        <v>1</v>
      </c>
      <c r="H28" s="4">
        <v>75.5</v>
      </c>
      <c r="I28" s="4">
        <v>67</v>
      </c>
      <c r="J28" s="3">
        <v>1.1268656716417911</v>
      </c>
      <c r="K28" s="16">
        <v>5058.5</v>
      </c>
      <c r="L28" s="17">
        <v>50.585000000000001</v>
      </c>
      <c r="M28" s="4" t="s">
        <v>36</v>
      </c>
      <c r="N28" s="4" t="s">
        <v>36</v>
      </c>
      <c r="O28" s="4" t="s">
        <v>36</v>
      </c>
      <c r="P28" s="1">
        <v>104424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>
      <c r="A29" s="1">
        <v>28</v>
      </c>
      <c r="B29" s="1">
        <v>40</v>
      </c>
      <c r="C29" s="1" t="s">
        <v>63</v>
      </c>
      <c r="D29" s="1" t="s">
        <v>81</v>
      </c>
      <c r="E29" s="2">
        <v>44990</v>
      </c>
      <c r="F29" s="1">
        <v>144</v>
      </c>
      <c r="G29" s="1">
        <v>1</v>
      </c>
      <c r="H29" s="1">
        <v>64.7</v>
      </c>
      <c r="I29" s="1">
        <v>67.900000000000006</v>
      </c>
      <c r="J29" s="3">
        <v>0.95287187039764354</v>
      </c>
      <c r="K29" s="16">
        <v>4393.13</v>
      </c>
      <c r="L29" s="17">
        <v>43.931300000000007</v>
      </c>
      <c r="M29" s="1">
        <v>29.7</v>
      </c>
      <c r="N29" s="1">
        <v>12.7</v>
      </c>
      <c r="O29" s="1">
        <v>7</v>
      </c>
      <c r="P29" s="1">
        <v>104734</v>
      </c>
      <c r="Q29" s="1" t="s">
        <v>93</v>
      </c>
      <c r="R29">
        <v>2</v>
      </c>
      <c r="S29">
        <v>1</v>
      </c>
      <c r="T29">
        <v>1</v>
      </c>
      <c r="U29">
        <v>0</v>
      </c>
      <c r="V29">
        <v>0</v>
      </c>
      <c r="W29">
        <v>0</v>
      </c>
      <c r="X29" s="1">
        <v>0</v>
      </c>
      <c r="Y29" s="1">
        <v>0</v>
      </c>
      <c r="Z29" s="1">
        <v>0</v>
      </c>
      <c r="AA29" s="1">
        <v>0</v>
      </c>
    </row>
    <row r="30" spans="1:27">
      <c r="A30" s="1">
        <v>29</v>
      </c>
      <c r="B30" s="1">
        <v>45</v>
      </c>
      <c r="C30" s="1" t="s">
        <v>63</v>
      </c>
      <c r="D30" s="1" t="s">
        <v>81</v>
      </c>
      <c r="E30" s="2">
        <v>44990</v>
      </c>
      <c r="F30" s="1">
        <v>156</v>
      </c>
      <c r="G30" s="1">
        <v>1</v>
      </c>
      <c r="H30" s="1">
        <v>65.5</v>
      </c>
      <c r="I30" s="1">
        <v>58.2</v>
      </c>
      <c r="J30" s="3">
        <v>1.1254295532646048</v>
      </c>
      <c r="K30" s="16">
        <v>3812.1000000000004</v>
      </c>
      <c r="L30" s="17">
        <v>38.121000000000002</v>
      </c>
      <c r="M30" s="1">
        <v>34.200000000000003</v>
      </c>
      <c r="N30" s="1">
        <v>12</v>
      </c>
      <c r="O30" s="1">
        <v>8.6</v>
      </c>
      <c r="P30" s="1">
        <v>114612</v>
      </c>
      <c r="Q30" s="1" t="s">
        <v>94</v>
      </c>
      <c r="R30">
        <v>2</v>
      </c>
      <c r="S30">
        <v>1</v>
      </c>
      <c r="T30">
        <v>1</v>
      </c>
      <c r="U30">
        <v>0</v>
      </c>
      <c r="V30">
        <v>0</v>
      </c>
      <c r="W30">
        <v>0</v>
      </c>
      <c r="X30" s="1">
        <v>0</v>
      </c>
      <c r="Y30" s="1">
        <v>0</v>
      </c>
      <c r="Z30" s="1">
        <v>0</v>
      </c>
      <c r="AA30" s="1">
        <v>0</v>
      </c>
    </row>
    <row r="31" spans="1:27">
      <c r="A31" s="1">
        <v>30</v>
      </c>
      <c r="B31" s="1">
        <v>22</v>
      </c>
      <c r="C31" s="1" t="s">
        <v>63</v>
      </c>
      <c r="D31" s="1" t="s">
        <v>81</v>
      </c>
      <c r="E31" s="2">
        <v>44978</v>
      </c>
      <c r="F31" s="1">
        <v>158</v>
      </c>
      <c r="G31" s="1">
        <v>1</v>
      </c>
      <c r="H31" s="1">
        <v>63.4</v>
      </c>
      <c r="I31" s="1">
        <v>64.8</v>
      </c>
      <c r="J31" s="3">
        <v>0.97839506172839508</v>
      </c>
      <c r="K31" s="16">
        <v>4108.32</v>
      </c>
      <c r="L31" s="17">
        <v>41.083199999999998</v>
      </c>
      <c r="M31" s="1">
        <v>32.200000000000003</v>
      </c>
      <c r="N31" s="1">
        <v>16.7</v>
      </c>
      <c r="O31" s="1">
        <v>7</v>
      </c>
      <c r="P31" s="1">
        <v>155135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>
      <c r="A32" s="1">
        <v>31</v>
      </c>
      <c r="B32" s="1">
        <v>21</v>
      </c>
      <c r="C32" s="1" t="s">
        <v>63</v>
      </c>
      <c r="D32" s="1" t="s">
        <v>81</v>
      </c>
      <c r="E32" s="2">
        <v>44978</v>
      </c>
      <c r="F32" s="1">
        <v>162</v>
      </c>
      <c r="G32" s="1">
        <v>1</v>
      </c>
      <c r="H32" s="1">
        <v>77.400000000000006</v>
      </c>
      <c r="I32" s="1">
        <v>66.900000000000006</v>
      </c>
      <c r="J32" s="3">
        <v>1.1569506726457399</v>
      </c>
      <c r="K32" s="16">
        <v>5178.0600000000004</v>
      </c>
      <c r="L32" s="17">
        <v>51.780600000000007</v>
      </c>
      <c r="M32" s="1">
        <v>26.5</v>
      </c>
      <c r="N32" s="1">
        <v>10</v>
      </c>
      <c r="O32" s="1">
        <v>6.2</v>
      </c>
      <c r="P32" s="1">
        <v>154642</v>
      </c>
      <c r="Q32" s="1" t="s">
        <v>86</v>
      </c>
      <c r="R32">
        <v>5</v>
      </c>
      <c r="S32">
        <v>2</v>
      </c>
      <c r="T32">
        <v>3</v>
      </c>
      <c r="U32">
        <v>0</v>
      </c>
      <c r="V32">
        <v>0</v>
      </c>
      <c r="W32">
        <v>0</v>
      </c>
      <c r="X32">
        <v>0</v>
      </c>
      <c r="Y32" s="1">
        <v>0</v>
      </c>
      <c r="Z32" s="1">
        <v>0</v>
      </c>
      <c r="AA32" s="1">
        <v>0</v>
      </c>
    </row>
    <row r="33" spans="1:27">
      <c r="A33" s="1">
        <v>32</v>
      </c>
      <c r="B33" s="1">
        <v>28</v>
      </c>
      <c r="C33" s="1" t="s">
        <v>63</v>
      </c>
      <c r="D33" s="1" t="s">
        <v>81</v>
      </c>
      <c r="E33" s="2">
        <v>44983</v>
      </c>
      <c r="F33" s="1">
        <v>162</v>
      </c>
      <c r="G33" s="1">
        <v>2</v>
      </c>
      <c r="H33" s="1">
        <v>66.7</v>
      </c>
      <c r="I33" s="1">
        <v>64.7</v>
      </c>
      <c r="J33" s="3">
        <v>1.0309119010819165</v>
      </c>
      <c r="K33" s="16">
        <v>4315.4900000000007</v>
      </c>
      <c r="L33" s="17">
        <v>43.154900000000005</v>
      </c>
      <c r="M33" s="1">
        <v>28.1</v>
      </c>
      <c r="N33" s="1">
        <v>15.7</v>
      </c>
      <c r="O33" s="1">
        <v>8.4</v>
      </c>
      <c r="P33" s="1">
        <v>103151</v>
      </c>
      <c r="X33" s="1">
        <v>0</v>
      </c>
      <c r="Y33" s="1">
        <v>0</v>
      </c>
      <c r="Z33" s="1">
        <v>0</v>
      </c>
      <c r="AA33" s="1">
        <v>0</v>
      </c>
    </row>
    <row r="34" spans="1:27">
      <c r="A34" s="1">
        <v>33</v>
      </c>
      <c r="B34" s="1">
        <v>2</v>
      </c>
      <c r="C34" s="1" t="s">
        <v>63</v>
      </c>
      <c r="D34" s="1" t="s">
        <v>81</v>
      </c>
      <c r="E34" s="2">
        <v>44970</v>
      </c>
      <c r="F34" s="1">
        <v>165</v>
      </c>
      <c r="G34" s="1">
        <v>1</v>
      </c>
      <c r="H34" s="1">
        <v>81.400000000000006</v>
      </c>
      <c r="I34" s="1">
        <v>71.400000000000006</v>
      </c>
      <c r="J34" s="3">
        <v>1.1400560224089635</v>
      </c>
      <c r="K34" s="16">
        <v>5811.9600000000009</v>
      </c>
      <c r="L34" s="17">
        <v>58.119600000000005</v>
      </c>
      <c r="M34" s="1">
        <v>26.2</v>
      </c>
      <c r="N34" s="1">
        <v>15.1</v>
      </c>
      <c r="O34" s="1">
        <v>8.1999999999999993</v>
      </c>
      <c r="P34" s="1" t="s">
        <v>95</v>
      </c>
      <c r="R34">
        <v>6</v>
      </c>
      <c r="S34">
        <v>4</v>
      </c>
      <c r="T34">
        <v>2</v>
      </c>
      <c r="U34">
        <v>0</v>
      </c>
      <c r="V34">
        <v>1</v>
      </c>
      <c r="W34">
        <v>1</v>
      </c>
      <c r="X34" s="1">
        <v>0</v>
      </c>
      <c r="Y34" s="1">
        <v>0</v>
      </c>
      <c r="Z34" s="1">
        <v>0</v>
      </c>
      <c r="AA34" s="1">
        <v>0</v>
      </c>
    </row>
    <row r="35" spans="1:27">
      <c r="A35" s="1">
        <v>34</v>
      </c>
      <c r="B35" s="1">
        <v>3</v>
      </c>
      <c r="C35" s="1" t="s">
        <v>63</v>
      </c>
      <c r="D35" s="1" t="s">
        <v>81</v>
      </c>
      <c r="E35" s="2">
        <v>44970</v>
      </c>
      <c r="F35" s="1">
        <v>165</v>
      </c>
      <c r="G35" s="1">
        <v>2</v>
      </c>
      <c r="H35" s="1">
        <v>51.2</v>
      </c>
      <c r="I35" s="1">
        <v>64.400000000000006</v>
      </c>
      <c r="J35" s="3">
        <v>0.79503105590062106</v>
      </c>
      <c r="K35" s="16">
        <v>3297.2800000000007</v>
      </c>
      <c r="L35" s="17">
        <v>32.972799999999999</v>
      </c>
      <c r="M35" s="1">
        <v>27</v>
      </c>
      <c r="N35" s="1">
        <v>15</v>
      </c>
      <c r="O35" s="1">
        <v>7.4</v>
      </c>
      <c r="P35" s="1" t="s">
        <v>59</v>
      </c>
      <c r="X35" s="1">
        <v>0</v>
      </c>
      <c r="Y35" s="1">
        <v>0</v>
      </c>
      <c r="Z35" s="1">
        <v>0</v>
      </c>
      <c r="AA35" s="1">
        <v>0</v>
      </c>
    </row>
    <row r="36" spans="1:27">
      <c r="A36" s="1">
        <v>35</v>
      </c>
      <c r="B36" s="1">
        <v>4</v>
      </c>
      <c r="C36" s="1" t="s">
        <v>63</v>
      </c>
      <c r="D36" s="1" t="s">
        <v>81</v>
      </c>
      <c r="E36" s="2">
        <v>44970</v>
      </c>
      <c r="F36" s="1">
        <v>165</v>
      </c>
      <c r="G36" s="1">
        <v>3</v>
      </c>
      <c r="H36" s="1">
        <v>62</v>
      </c>
      <c r="I36" s="1">
        <v>54.7</v>
      </c>
      <c r="J36" s="3">
        <v>1.1334552102376598</v>
      </c>
      <c r="K36" s="16">
        <v>3391.4</v>
      </c>
      <c r="L36" s="17">
        <v>33.914000000000001</v>
      </c>
      <c r="M36" s="1">
        <v>26</v>
      </c>
      <c r="N36" s="1">
        <v>14.6</v>
      </c>
      <c r="O36" s="1">
        <v>7.7</v>
      </c>
      <c r="P36" s="1" t="s">
        <v>59</v>
      </c>
      <c r="X36" s="1">
        <v>0</v>
      </c>
      <c r="Y36" s="1">
        <v>0</v>
      </c>
      <c r="Z36" s="1">
        <v>0</v>
      </c>
      <c r="AA36" s="1">
        <v>0</v>
      </c>
    </row>
    <row r="37" spans="1:27">
      <c r="A37" s="1">
        <v>36</v>
      </c>
      <c r="B37" s="1">
        <v>20</v>
      </c>
      <c r="C37" s="1" t="s">
        <v>63</v>
      </c>
      <c r="D37" s="1" t="s">
        <v>81</v>
      </c>
      <c r="E37" s="2">
        <v>44978</v>
      </c>
      <c r="F37" s="1">
        <v>165</v>
      </c>
      <c r="G37" s="1">
        <v>4</v>
      </c>
      <c r="H37" s="1">
        <v>26.7</v>
      </c>
      <c r="I37" s="1">
        <v>15.8</v>
      </c>
      <c r="J37" s="3">
        <v>1.6898734177215189</v>
      </c>
      <c r="K37" s="16">
        <v>421.86</v>
      </c>
      <c r="L37" s="17">
        <v>4.2186000000000003</v>
      </c>
      <c r="M37" s="4" t="s">
        <v>36</v>
      </c>
      <c r="N37" s="4" t="s">
        <v>36</v>
      </c>
      <c r="O37" s="4" t="s">
        <v>36</v>
      </c>
      <c r="P37" s="1" t="s">
        <v>96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s="1">
        <v>37</v>
      </c>
      <c r="B38" s="1">
        <v>39</v>
      </c>
      <c r="C38" s="1" t="s">
        <v>63</v>
      </c>
      <c r="D38" s="1" t="s">
        <v>81</v>
      </c>
      <c r="E38" s="2">
        <v>44990</v>
      </c>
      <c r="F38" s="1">
        <v>174</v>
      </c>
      <c r="G38" s="1">
        <v>1</v>
      </c>
      <c r="H38" s="1">
        <v>55.2</v>
      </c>
      <c r="I38" s="1">
        <v>58</v>
      </c>
      <c r="J38" s="3">
        <v>0.9517241379310345</v>
      </c>
      <c r="K38" s="16">
        <v>3201.6000000000004</v>
      </c>
      <c r="L38" s="17">
        <v>32.015999999999998</v>
      </c>
      <c r="M38" s="1">
        <v>24</v>
      </c>
      <c r="N38" s="1">
        <v>12.7</v>
      </c>
      <c r="O38" s="1">
        <v>7.9</v>
      </c>
      <c r="P38" s="1">
        <v>101526</v>
      </c>
      <c r="Q38" s="1" t="s">
        <v>97</v>
      </c>
      <c r="R38">
        <v>3</v>
      </c>
      <c r="S38">
        <v>1</v>
      </c>
      <c r="T38">
        <v>2</v>
      </c>
      <c r="U38">
        <v>1</v>
      </c>
      <c r="V38">
        <v>0</v>
      </c>
      <c r="W38">
        <v>1</v>
      </c>
      <c r="X38" s="1">
        <v>1</v>
      </c>
      <c r="Y38" s="1">
        <v>3</v>
      </c>
      <c r="Z38" s="1">
        <v>104.1</v>
      </c>
      <c r="AA38" s="16">
        <v>34.699999999999996</v>
      </c>
    </row>
    <row r="39" spans="1:27">
      <c r="A39" s="1">
        <v>38</v>
      </c>
      <c r="B39" s="1">
        <v>29</v>
      </c>
      <c r="C39" s="1" t="s">
        <v>63</v>
      </c>
      <c r="D39" s="1" t="s">
        <v>81</v>
      </c>
      <c r="E39" s="2">
        <v>44983</v>
      </c>
      <c r="F39" s="1">
        <v>175</v>
      </c>
      <c r="G39" s="1">
        <v>1</v>
      </c>
      <c r="H39" s="1">
        <v>77.8</v>
      </c>
      <c r="I39" s="1">
        <v>67.099999999999994</v>
      </c>
      <c r="J39" s="3">
        <v>1.1594634873323399</v>
      </c>
      <c r="K39" s="16">
        <v>5220.3799999999992</v>
      </c>
      <c r="L39" s="17">
        <v>52.203799999999987</v>
      </c>
      <c r="M39" s="1">
        <v>33.1</v>
      </c>
      <c r="N39" s="1">
        <v>14.1</v>
      </c>
      <c r="O39" s="1">
        <v>8.8000000000000007</v>
      </c>
      <c r="P39" s="1">
        <v>104744</v>
      </c>
      <c r="R39">
        <v>4</v>
      </c>
      <c r="S39">
        <v>3</v>
      </c>
      <c r="T39">
        <v>1</v>
      </c>
      <c r="U39">
        <v>1</v>
      </c>
      <c r="V39">
        <v>0</v>
      </c>
      <c r="W39">
        <v>1</v>
      </c>
      <c r="X39" s="1">
        <v>1</v>
      </c>
      <c r="Y39" s="1">
        <v>5</v>
      </c>
      <c r="Z39" s="1">
        <v>220.5</v>
      </c>
      <c r="AA39" s="16">
        <v>44.1</v>
      </c>
    </row>
    <row r="40" spans="1:27">
      <c r="A40" s="1">
        <v>39</v>
      </c>
      <c r="B40" s="1">
        <v>30</v>
      </c>
      <c r="C40" s="1" t="s">
        <v>63</v>
      </c>
      <c r="D40" s="1" t="s">
        <v>81</v>
      </c>
      <c r="E40" s="2">
        <v>44983</v>
      </c>
      <c r="F40" s="1">
        <v>175</v>
      </c>
      <c r="G40" s="1">
        <v>2</v>
      </c>
      <c r="H40" s="1">
        <v>64.099999999999994</v>
      </c>
      <c r="I40" s="1">
        <v>64.2</v>
      </c>
      <c r="J40" s="3">
        <v>0.99844236760124594</v>
      </c>
      <c r="K40" s="16">
        <v>4115.22</v>
      </c>
      <c r="L40" s="17">
        <v>41.152199999999993</v>
      </c>
      <c r="M40" s="1">
        <v>33.799999999999997</v>
      </c>
      <c r="N40" s="1">
        <v>18.899999999999999</v>
      </c>
      <c r="O40" s="1">
        <v>10.199999999999999</v>
      </c>
      <c r="P40" s="1">
        <v>104752</v>
      </c>
      <c r="X40" s="1">
        <v>0</v>
      </c>
      <c r="Y40" s="1">
        <v>0</v>
      </c>
      <c r="Z40" s="1">
        <v>0</v>
      </c>
      <c r="AA40" s="1">
        <v>0</v>
      </c>
    </row>
    <row r="41" spans="1:27">
      <c r="A41" s="1">
        <v>40</v>
      </c>
      <c r="B41" s="1">
        <v>31</v>
      </c>
      <c r="C41" s="1" t="s">
        <v>63</v>
      </c>
      <c r="D41" s="1" t="s">
        <v>81</v>
      </c>
      <c r="E41" s="2">
        <v>44983</v>
      </c>
      <c r="F41" s="1">
        <v>175</v>
      </c>
      <c r="G41" s="1">
        <v>3</v>
      </c>
      <c r="H41" s="1">
        <v>74</v>
      </c>
      <c r="I41" s="1">
        <v>63.4</v>
      </c>
      <c r="J41" s="3">
        <v>1.1671924290220821</v>
      </c>
      <c r="K41" s="16">
        <v>4691.5999999999995</v>
      </c>
      <c r="L41" s="17">
        <v>46.916000000000004</v>
      </c>
      <c r="M41" s="1">
        <v>37.1</v>
      </c>
      <c r="N41" s="1">
        <v>14.3</v>
      </c>
      <c r="O41" s="1">
        <v>8.1</v>
      </c>
      <c r="P41" s="1">
        <v>104822</v>
      </c>
      <c r="X41" s="1">
        <v>0</v>
      </c>
      <c r="Y41" s="1">
        <v>0</v>
      </c>
      <c r="Z41" s="1">
        <v>0</v>
      </c>
      <c r="AA41" s="1">
        <v>0</v>
      </c>
    </row>
    <row r="42" spans="1:27">
      <c r="A42" s="1">
        <v>41</v>
      </c>
      <c r="B42" s="1">
        <v>37</v>
      </c>
      <c r="C42" s="1" t="s">
        <v>63</v>
      </c>
      <c r="D42" s="1" t="s">
        <v>81</v>
      </c>
      <c r="E42" s="2">
        <v>44990</v>
      </c>
      <c r="F42" s="1">
        <v>176</v>
      </c>
      <c r="G42" s="1">
        <v>1</v>
      </c>
      <c r="H42" s="1">
        <v>68.599999999999994</v>
      </c>
      <c r="I42" s="1">
        <v>60.7</v>
      </c>
      <c r="J42" s="3">
        <v>1.1301482701812189</v>
      </c>
      <c r="K42" s="16">
        <v>4164.0199999999995</v>
      </c>
      <c r="L42" s="17">
        <v>41.6402</v>
      </c>
      <c r="M42" s="1">
        <v>29.1</v>
      </c>
      <c r="N42" s="1">
        <v>16.2</v>
      </c>
      <c r="O42" s="1">
        <v>8.1999999999999993</v>
      </c>
      <c r="P42" s="1">
        <v>94220</v>
      </c>
      <c r="Q42" s="1" t="s">
        <v>98</v>
      </c>
      <c r="R42">
        <v>1</v>
      </c>
      <c r="S42">
        <v>1</v>
      </c>
      <c r="T42">
        <v>0</v>
      </c>
      <c r="U42" t="s">
        <v>36</v>
      </c>
      <c r="V42">
        <v>0</v>
      </c>
      <c r="W42" t="s">
        <v>36</v>
      </c>
      <c r="X42" s="1" t="s">
        <v>36</v>
      </c>
      <c r="Y42" s="1" t="s">
        <v>36</v>
      </c>
      <c r="Z42" s="1" t="s">
        <v>36</v>
      </c>
      <c r="AA42" s="1" t="s">
        <v>36</v>
      </c>
    </row>
    <row r="43" spans="1:27">
      <c r="A43" s="1">
        <v>42</v>
      </c>
      <c r="B43" s="1">
        <v>19</v>
      </c>
      <c r="C43" s="1" t="s">
        <v>63</v>
      </c>
      <c r="D43" s="1" t="s">
        <v>81</v>
      </c>
      <c r="E43" s="2">
        <v>44978</v>
      </c>
      <c r="F43" s="1">
        <v>234</v>
      </c>
      <c r="G43" s="1">
        <v>1</v>
      </c>
      <c r="H43" s="1">
        <v>77.8</v>
      </c>
      <c r="I43" s="1">
        <v>63.7</v>
      </c>
      <c r="J43" s="3">
        <v>1.2213500784929356</v>
      </c>
      <c r="K43" s="16">
        <v>4955.8599999999997</v>
      </c>
      <c r="L43" s="17">
        <v>49.558599999999998</v>
      </c>
      <c r="M43" s="4" t="s">
        <v>36</v>
      </c>
      <c r="N43" s="4" t="s">
        <v>36</v>
      </c>
      <c r="O43" s="4" t="s">
        <v>36</v>
      </c>
      <c r="P43" s="1" t="s">
        <v>96</v>
      </c>
      <c r="R43" s="1">
        <v>2</v>
      </c>
      <c r="S43" s="1">
        <v>1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>
      <c r="A44" s="1">
        <v>43</v>
      </c>
      <c r="B44" s="1">
        <v>41</v>
      </c>
      <c r="C44" s="1" t="s">
        <v>63</v>
      </c>
      <c r="D44" s="1" t="s">
        <v>81</v>
      </c>
      <c r="E44" s="2">
        <v>44990</v>
      </c>
      <c r="F44" s="1">
        <v>902</v>
      </c>
      <c r="G44" s="1">
        <v>1</v>
      </c>
      <c r="H44" s="1">
        <v>77.2</v>
      </c>
      <c r="I44" s="1">
        <v>63.9</v>
      </c>
      <c r="J44" s="3">
        <v>1.2081377151799688</v>
      </c>
      <c r="K44" s="16">
        <v>4933.08</v>
      </c>
      <c r="L44" s="17">
        <v>49.330800000000004</v>
      </c>
      <c r="M44" s="1">
        <v>32.200000000000003</v>
      </c>
      <c r="N44" s="1">
        <v>13.9</v>
      </c>
      <c r="O44" s="1">
        <v>9</v>
      </c>
      <c r="P44" s="1">
        <v>105309</v>
      </c>
      <c r="Q44" s="1" t="s">
        <v>86</v>
      </c>
      <c r="R44" s="1">
        <v>8</v>
      </c>
      <c r="S44" s="1">
        <v>1</v>
      </c>
      <c r="T44" s="1">
        <v>7</v>
      </c>
      <c r="U44" s="1">
        <v>1</v>
      </c>
      <c r="V44" s="1" t="s">
        <v>36</v>
      </c>
      <c r="W44" s="1" t="s">
        <v>36</v>
      </c>
      <c r="X44" s="1">
        <v>1</v>
      </c>
      <c r="Y44" s="1">
        <v>45</v>
      </c>
      <c r="Z44" s="1">
        <v>2128.5</v>
      </c>
      <c r="AA44" s="16">
        <v>47.3</v>
      </c>
    </row>
    <row r="45" spans="1:27">
      <c r="A45" s="1">
        <v>44</v>
      </c>
      <c r="B45" s="1">
        <v>8</v>
      </c>
      <c r="C45" s="1" t="s">
        <v>63</v>
      </c>
      <c r="D45" s="1" t="s">
        <v>81</v>
      </c>
      <c r="E45" s="2">
        <v>44978</v>
      </c>
      <c r="F45" s="1">
        <v>907</v>
      </c>
      <c r="G45" s="1">
        <v>1</v>
      </c>
      <c r="H45" s="1">
        <v>74.540000000000006</v>
      </c>
      <c r="I45" s="1">
        <v>66.2</v>
      </c>
      <c r="J45" s="3">
        <v>1.1259818731117825</v>
      </c>
      <c r="K45" s="16">
        <v>4934.5480000000007</v>
      </c>
      <c r="L45" s="17">
        <v>49.345480000000002</v>
      </c>
      <c r="M45" s="1">
        <v>28.2</v>
      </c>
      <c r="N45" s="1">
        <v>16.2</v>
      </c>
      <c r="O45" s="1">
        <v>7.2</v>
      </c>
      <c r="P45" s="1">
        <v>101705</v>
      </c>
      <c r="Q45" s="1" t="s">
        <v>99</v>
      </c>
      <c r="R45">
        <v>4</v>
      </c>
      <c r="S45">
        <v>1</v>
      </c>
      <c r="T45">
        <v>3</v>
      </c>
      <c r="U45">
        <v>1</v>
      </c>
      <c r="V45">
        <v>0</v>
      </c>
      <c r="W45">
        <v>1</v>
      </c>
      <c r="X45" s="1">
        <v>1</v>
      </c>
      <c r="Y45" s="1">
        <v>7</v>
      </c>
      <c r="Z45" s="1">
        <v>280.2</v>
      </c>
      <c r="AA45" s="16">
        <v>40.028571428571425</v>
      </c>
    </row>
    <row r="46" spans="1:27">
      <c r="A46" s="1">
        <v>45</v>
      </c>
      <c r="B46" s="1">
        <v>6</v>
      </c>
      <c r="C46" s="1" t="s">
        <v>63</v>
      </c>
      <c r="D46" s="1" t="s">
        <v>81</v>
      </c>
      <c r="E46" s="2">
        <v>44978</v>
      </c>
      <c r="F46" s="1">
        <v>908</v>
      </c>
      <c r="G46" s="1">
        <v>1</v>
      </c>
      <c r="H46" s="1">
        <v>72.8</v>
      </c>
      <c r="I46" s="1">
        <v>61.3</v>
      </c>
      <c r="J46" s="3">
        <v>1.1876019575856445</v>
      </c>
      <c r="K46" s="16">
        <v>4462.6399999999994</v>
      </c>
      <c r="L46" s="17">
        <v>44.626399999999997</v>
      </c>
      <c r="M46" s="1">
        <v>31.1</v>
      </c>
      <c r="N46" s="1">
        <v>19.3</v>
      </c>
      <c r="O46" s="1">
        <v>5.9</v>
      </c>
      <c r="P46" s="1">
        <v>95731</v>
      </c>
      <c r="Q46" s="1" t="s">
        <v>100</v>
      </c>
      <c r="R46" s="1">
        <v>4</v>
      </c>
      <c r="S46" s="1">
        <v>2</v>
      </c>
      <c r="T46" s="1">
        <v>2</v>
      </c>
      <c r="U46" s="1" t="s">
        <v>36</v>
      </c>
      <c r="V46" s="1" t="s">
        <v>36</v>
      </c>
      <c r="W46" s="1" t="s">
        <v>36</v>
      </c>
      <c r="X46" s="1" t="s">
        <v>36</v>
      </c>
      <c r="Y46" s="1" t="s">
        <v>36</v>
      </c>
      <c r="Z46" s="1" t="s">
        <v>36</v>
      </c>
      <c r="AA46" s="1" t="s">
        <v>36</v>
      </c>
    </row>
    <row r="47" spans="1:27">
      <c r="A47" s="1">
        <v>46</v>
      </c>
      <c r="B47" s="1">
        <v>7</v>
      </c>
      <c r="C47" s="1" t="s">
        <v>63</v>
      </c>
      <c r="D47" s="1" t="s">
        <v>81</v>
      </c>
      <c r="E47" s="2">
        <v>44978</v>
      </c>
      <c r="F47" s="1">
        <v>908</v>
      </c>
      <c r="G47" s="1">
        <v>2</v>
      </c>
      <c r="H47" s="1">
        <v>63.6</v>
      </c>
      <c r="I47" s="1">
        <v>67</v>
      </c>
      <c r="J47" s="3">
        <v>0.94925373134328361</v>
      </c>
      <c r="K47" s="16">
        <v>4261.2</v>
      </c>
      <c r="L47" s="17">
        <v>42.612000000000002</v>
      </c>
      <c r="M47" s="1">
        <v>25.4</v>
      </c>
      <c r="N47" s="1">
        <v>15.8</v>
      </c>
      <c r="O47" s="1">
        <v>6.3</v>
      </c>
      <c r="P47" s="1" t="s">
        <v>87</v>
      </c>
      <c r="X47" s="1" t="s">
        <v>36</v>
      </c>
      <c r="Y47" s="1" t="s">
        <v>36</v>
      </c>
      <c r="Z47" s="1" t="s">
        <v>36</v>
      </c>
      <c r="AA47" s="1" t="s">
        <v>36</v>
      </c>
    </row>
    <row r="48" spans="1:27">
      <c r="A48" s="1">
        <v>47</v>
      </c>
      <c r="B48" s="1">
        <v>47</v>
      </c>
      <c r="C48" s="1" t="s">
        <v>63</v>
      </c>
      <c r="D48" s="1" t="s">
        <v>81</v>
      </c>
      <c r="E48" s="2">
        <v>44990</v>
      </c>
      <c r="F48" s="1">
        <v>910</v>
      </c>
      <c r="G48" s="1">
        <v>1</v>
      </c>
      <c r="H48" s="1">
        <v>61.1</v>
      </c>
      <c r="I48" s="1">
        <v>54.7</v>
      </c>
      <c r="J48" s="3">
        <v>1.117001828153565</v>
      </c>
      <c r="K48" s="16">
        <v>3342.17</v>
      </c>
      <c r="L48" s="17">
        <v>33.421700000000008</v>
      </c>
      <c r="M48" s="1">
        <v>27.4</v>
      </c>
      <c r="N48" s="1">
        <v>12.8</v>
      </c>
      <c r="O48" s="1">
        <v>8</v>
      </c>
      <c r="P48" s="1" t="s">
        <v>101</v>
      </c>
      <c r="Q48" s="1" t="s">
        <v>102</v>
      </c>
      <c r="R48">
        <v>13</v>
      </c>
      <c r="S48">
        <v>4</v>
      </c>
      <c r="T48">
        <v>9</v>
      </c>
      <c r="U48" s="1" t="s">
        <v>36</v>
      </c>
      <c r="V48" s="1" t="s">
        <v>36</v>
      </c>
      <c r="W48" s="1" t="s">
        <v>36</v>
      </c>
      <c r="X48" s="1" t="s">
        <v>36</v>
      </c>
      <c r="Y48" s="1" t="s">
        <v>36</v>
      </c>
      <c r="Z48" s="1" t="s">
        <v>36</v>
      </c>
      <c r="AA48" s="1" t="s">
        <v>36</v>
      </c>
    </row>
    <row r="49" spans="1:27">
      <c r="A49" s="1">
        <v>48</v>
      </c>
      <c r="B49" s="1">
        <v>48</v>
      </c>
      <c r="C49" s="1" t="s">
        <v>63</v>
      </c>
      <c r="D49" s="1" t="s">
        <v>81</v>
      </c>
      <c r="E49" s="2">
        <v>44990</v>
      </c>
      <c r="F49" s="1">
        <v>910</v>
      </c>
      <c r="G49" s="1">
        <v>2</v>
      </c>
      <c r="H49" s="1">
        <v>67.7</v>
      </c>
      <c r="I49" s="1">
        <v>56.4</v>
      </c>
      <c r="J49" s="3">
        <v>1.2003546099290781</v>
      </c>
      <c r="K49" s="16">
        <v>3818.28</v>
      </c>
      <c r="L49" s="17">
        <v>38.1828</v>
      </c>
      <c r="M49" s="1">
        <v>27.1</v>
      </c>
      <c r="N49" s="1">
        <v>11.8</v>
      </c>
      <c r="O49" s="1">
        <v>6.7</v>
      </c>
      <c r="P49" s="1">
        <v>124223</v>
      </c>
      <c r="X49" s="1" t="s">
        <v>36</v>
      </c>
      <c r="Y49" s="1" t="s">
        <v>36</v>
      </c>
      <c r="Z49" s="1" t="s">
        <v>36</v>
      </c>
      <c r="AA49" s="1" t="s">
        <v>36</v>
      </c>
    </row>
    <row r="50" spans="1:27">
      <c r="A50" s="1">
        <v>49</v>
      </c>
      <c r="B50" s="1">
        <v>49</v>
      </c>
      <c r="C50" s="1" t="s">
        <v>63</v>
      </c>
      <c r="D50" s="1" t="s">
        <v>81</v>
      </c>
      <c r="E50" s="2">
        <v>44990</v>
      </c>
      <c r="F50" s="1">
        <v>910</v>
      </c>
      <c r="G50" s="1">
        <v>3</v>
      </c>
      <c r="H50" s="1">
        <v>76.8</v>
      </c>
      <c r="I50" s="1">
        <v>58.6</v>
      </c>
      <c r="J50" s="3">
        <v>1.310580204778157</v>
      </c>
      <c r="K50" s="16">
        <v>4500.4799999999996</v>
      </c>
      <c r="L50" s="17">
        <v>45.004800000000003</v>
      </c>
      <c r="M50" s="1">
        <v>28.5</v>
      </c>
      <c r="N50" s="1">
        <v>9.3000000000000007</v>
      </c>
      <c r="O50" s="1">
        <v>8</v>
      </c>
      <c r="P50" s="1">
        <v>124525</v>
      </c>
      <c r="X50" s="1" t="s">
        <v>36</v>
      </c>
      <c r="Y50" s="1" t="s">
        <v>36</v>
      </c>
      <c r="Z50" s="1" t="s">
        <v>36</v>
      </c>
      <c r="AA50" s="1" t="s">
        <v>36</v>
      </c>
    </row>
    <row r="51" spans="1:27">
      <c r="A51" s="1">
        <v>50</v>
      </c>
      <c r="B51" s="1">
        <v>50</v>
      </c>
      <c r="C51" s="1" t="s">
        <v>63</v>
      </c>
      <c r="D51" s="1" t="s">
        <v>81</v>
      </c>
      <c r="E51" s="2">
        <v>44990</v>
      </c>
      <c r="F51" s="1">
        <v>910</v>
      </c>
      <c r="G51" s="1">
        <v>4</v>
      </c>
      <c r="H51" s="1">
        <v>55.2</v>
      </c>
      <c r="I51" s="1">
        <v>50</v>
      </c>
      <c r="J51" s="3">
        <v>1.1040000000000001</v>
      </c>
      <c r="K51" s="16">
        <v>2760</v>
      </c>
      <c r="L51" s="17">
        <v>27.6</v>
      </c>
      <c r="M51" s="4" t="s">
        <v>36</v>
      </c>
      <c r="N51" s="4" t="s">
        <v>36</v>
      </c>
      <c r="O51" s="4" t="s">
        <v>36</v>
      </c>
      <c r="P51" s="1">
        <v>124530</v>
      </c>
      <c r="Q51" s="1" t="s">
        <v>96</v>
      </c>
      <c r="X51" s="1" t="s">
        <v>36</v>
      </c>
      <c r="Y51" s="1" t="s">
        <v>36</v>
      </c>
      <c r="Z51" s="1" t="s">
        <v>36</v>
      </c>
      <c r="AA51" s="1" t="s">
        <v>36</v>
      </c>
    </row>
    <row r="52" spans="1:27">
      <c r="A52" s="1">
        <v>51</v>
      </c>
      <c r="B52" s="1">
        <v>33</v>
      </c>
      <c r="C52" s="1" t="s">
        <v>63</v>
      </c>
      <c r="D52" s="1" t="s">
        <v>81</v>
      </c>
      <c r="E52" s="2">
        <v>44983</v>
      </c>
      <c r="F52" s="1">
        <v>911</v>
      </c>
      <c r="G52" s="1">
        <v>1</v>
      </c>
      <c r="H52" s="1">
        <v>75.400000000000006</v>
      </c>
      <c r="I52" s="1">
        <v>66</v>
      </c>
      <c r="J52" s="3">
        <v>1.1424242424242426</v>
      </c>
      <c r="K52" s="16">
        <v>4976.4000000000005</v>
      </c>
      <c r="L52" s="17">
        <v>49.764000000000003</v>
      </c>
      <c r="M52" s="1">
        <v>29.5</v>
      </c>
      <c r="N52" s="1">
        <v>14</v>
      </c>
      <c r="O52" s="1">
        <v>7.8</v>
      </c>
      <c r="P52" s="1" t="s">
        <v>59</v>
      </c>
      <c r="Q52" s="1" t="s">
        <v>86</v>
      </c>
      <c r="R52">
        <v>3</v>
      </c>
      <c r="S52">
        <v>2</v>
      </c>
      <c r="T52">
        <v>1</v>
      </c>
      <c r="U52">
        <v>0</v>
      </c>
      <c r="V52">
        <v>0</v>
      </c>
      <c r="W52">
        <v>0</v>
      </c>
      <c r="X52" s="1">
        <v>0</v>
      </c>
      <c r="Y52" s="1">
        <v>0</v>
      </c>
      <c r="Z52" s="1">
        <v>0</v>
      </c>
      <c r="AA52" s="1">
        <v>0</v>
      </c>
    </row>
    <row r="53" spans="1:27">
      <c r="A53" s="1">
        <v>52</v>
      </c>
      <c r="B53" s="1">
        <v>52</v>
      </c>
      <c r="C53" s="1" t="s">
        <v>63</v>
      </c>
      <c r="D53" s="1" t="s">
        <v>81</v>
      </c>
      <c r="E53" s="2">
        <v>44997</v>
      </c>
      <c r="F53" s="1">
        <v>911</v>
      </c>
      <c r="G53" s="1">
        <v>2</v>
      </c>
      <c r="H53" s="1">
        <v>67.7</v>
      </c>
      <c r="I53" s="1">
        <v>63.6</v>
      </c>
      <c r="J53" s="3">
        <v>1.0644654088050314</v>
      </c>
      <c r="K53" s="16">
        <v>4305.72</v>
      </c>
      <c r="L53" s="17">
        <v>43.057200000000002</v>
      </c>
      <c r="M53" s="1">
        <v>26.8</v>
      </c>
      <c r="N53" s="1">
        <v>12</v>
      </c>
      <c r="O53" s="1">
        <v>8</v>
      </c>
      <c r="P53" s="1">
        <v>114122</v>
      </c>
      <c r="X53" s="1">
        <v>0</v>
      </c>
      <c r="Y53" s="1">
        <v>0</v>
      </c>
      <c r="Z53" s="1">
        <v>0</v>
      </c>
      <c r="AA53" s="1">
        <v>0</v>
      </c>
    </row>
    <row r="54" spans="1:27">
      <c r="A54" s="1">
        <v>53</v>
      </c>
      <c r="B54" s="1">
        <v>7</v>
      </c>
      <c r="C54" s="2" t="s">
        <v>63</v>
      </c>
      <c r="D54" s="2" t="s">
        <v>64</v>
      </c>
      <c r="E54" s="2">
        <v>44980</v>
      </c>
      <c r="F54" s="1">
        <v>135</v>
      </c>
      <c r="G54" s="1">
        <v>1</v>
      </c>
      <c r="H54" s="1">
        <v>64.099999999999994</v>
      </c>
      <c r="I54" s="1">
        <v>58.3</v>
      </c>
      <c r="J54" s="3">
        <v>1.0994854202401372</v>
      </c>
      <c r="K54" s="16">
        <v>3737.0299999999993</v>
      </c>
      <c r="L54" s="17">
        <v>37.370299999999993</v>
      </c>
      <c r="M54" s="1">
        <v>25.7</v>
      </c>
      <c r="N54" s="1">
        <v>12.2</v>
      </c>
      <c r="O54" s="1">
        <v>9.6</v>
      </c>
      <c r="P54" s="1">
        <v>92318</v>
      </c>
      <c r="Q54" s="1" t="s">
        <v>65</v>
      </c>
      <c r="R54" s="1">
        <v>2</v>
      </c>
      <c r="S54" s="1">
        <v>1</v>
      </c>
      <c r="T54" s="1">
        <v>1</v>
      </c>
      <c r="U54" s="1">
        <v>1</v>
      </c>
      <c r="V54" s="1">
        <v>0</v>
      </c>
      <c r="W54" s="1">
        <v>1</v>
      </c>
      <c r="X54" s="1">
        <v>1</v>
      </c>
      <c r="Y54" s="1">
        <v>0</v>
      </c>
      <c r="Z54" s="1">
        <v>0</v>
      </c>
      <c r="AA54" s="1">
        <v>0</v>
      </c>
    </row>
    <row r="55" spans="1:27">
      <c r="A55" s="1">
        <v>54</v>
      </c>
      <c r="B55" s="1">
        <v>42</v>
      </c>
      <c r="C55" s="2" t="s">
        <v>63</v>
      </c>
      <c r="D55" s="2" t="s">
        <v>64</v>
      </c>
      <c r="E55" s="2">
        <v>44986</v>
      </c>
      <c r="F55" s="1">
        <v>136</v>
      </c>
      <c r="G55" s="1">
        <v>1</v>
      </c>
      <c r="H55" s="1">
        <v>80.3</v>
      </c>
      <c r="I55" s="1">
        <v>60.8</v>
      </c>
      <c r="J55" s="3">
        <v>1.3207236842105263</v>
      </c>
      <c r="K55" s="16">
        <v>4882.24</v>
      </c>
      <c r="L55" s="17">
        <v>48.822399999999995</v>
      </c>
      <c r="M55" s="1">
        <v>25</v>
      </c>
      <c r="N55" s="1">
        <v>13.1</v>
      </c>
      <c r="O55" s="1">
        <v>7.7</v>
      </c>
      <c r="P55" s="1">
        <v>112306</v>
      </c>
      <c r="Q55" s="6"/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>
      <c r="A56" s="1">
        <v>55</v>
      </c>
      <c r="B56" s="1">
        <v>44</v>
      </c>
      <c r="C56" s="2" t="s">
        <v>63</v>
      </c>
      <c r="D56" s="2" t="s">
        <v>64</v>
      </c>
      <c r="E56" s="2">
        <v>44986</v>
      </c>
      <c r="F56" s="1">
        <v>139</v>
      </c>
      <c r="G56" s="1">
        <v>1</v>
      </c>
      <c r="H56" s="1">
        <v>65.3</v>
      </c>
      <c r="I56" s="1">
        <v>58.4</v>
      </c>
      <c r="J56" s="3">
        <v>1.1181506849315068</v>
      </c>
      <c r="K56" s="16">
        <v>3813.5199999999995</v>
      </c>
      <c r="L56" s="17">
        <v>38.135199999999998</v>
      </c>
      <c r="M56" s="1">
        <v>32.1</v>
      </c>
      <c r="N56" s="1">
        <v>14.4</v>
      </c>
      <c r="O56" s="1">
        <v>8.1999999999999993</v>
      </c>
      <c r="P56" s="1">
        <v>114405</v>
      </c>
      <c r="Q56" s="6"/>
      <c r="R56" s="1">
        <v>5</v>
      </c>
      <c r="S56" s="1">
        <v>3</v>
      </c>
      <c r="T56" s="1">
        <v>2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>
      <c r="A57" s="1">
        <v>56</v>
      </c>
      <c r="B57" s="1">
        <v>45</v>
      </c>
      <c r="C57" s="2" t="s">
        <v>63</v>
      </c>
      <c r="D57" s="2" t="s">
        <v>64</v>
      </c>
      <c r="E57" s="2">
        <v>44986</v>
      </c>
      <c r="F57" s="1">
        <v>139</v>
      </c>
      <c r="G57" s="1">
        <v>2</v>
      </c>
      <c r="H57" s="1">
        <v>62.8</v>
      </c>
      <c r="I57" s="1">
        <v>54.2</v>
      </c>
      <c r="J57" s="3">
        <v>1.158671586715867</v>
      </c>
      <c r="K57" s="16">
        <v>3403.76</v>
      </c>
      <c r="L57" s="17">
        <v>34.037599999999998</v>
      </c>
      <c r="P57" s="1">
        <v>114423</v>
      </c>
      <c r="Q57" s="6"/>
      <c r="X57" s="1">
        <v>0</v>
      </c>
      <c r="Y57" s="1">
        <v>0</v>
      </c>
      <c r="Z57" s="1">
        <v>0</v>
      </c>
      <c r="AA57" s="1">
        <v>0</v>
      </c>
    </row>
    <row r="58" spans="1:27">
      <c r="A58" s="1">
        <v>57</v>
      </c>
      <c r="B58" s="1">
        <v>46</v>
      </c>
      <c r="C58" s="2" t="s">
        <v>63</v>
      </c>
      <c r="D58" s="2" t="s">
        <v>64</v>
      </c>
      <c r="E58" s="2">
        <v>44986</v>
      </c>
      <c r="F58" s="1">
        <v>139</v>
      </c>
      <c r="G58" s="1">
        <v>3</v>
      </c>
      <c r="H58" s="1">
        <v>64.2</v>
      </c>
      <c r="I58" s="1">
        <v>57.5</v>
      </c>
      <c r="J58" s="3">
        <v>1.1165217391304347</v>
      </c>
      <c r="K58" s="16">
        <v>3691.5</v>
      </c>
      <c r="L58" s="17">
        <v>36.914999999999999</v>
      </c>
      <c r="M58" s="1">
        <v>28.9</v>
      </c>
      <c r="N58" s="1">
        <v>14.7</v>
      </c>
      <c r="O58" s="1">
        <v>7.4</v>
      </c>
      <c r="P58" s="1">
        <v>114438</v>
      </c>
      <c r="Q58" s="6"/>
      <c r="X58" s="1">
        <v>0</v>
      </c>
      <c r="Y58" s="1">
        <v>0</v>
      </c>
      <c r="Z58" s="1">
        <v>0</v>
      </c>
      <c r="AA58" s="1">
        <v>0</v>
      </c>
    </row>
    <row r="59" spans="1:27">
      <c r="A59" s="1">
        <v>58</v>
      </c>
      <c r="B59" s="1">
        <v>85</v>
      </c>
      <c r="C59" s="2" t="s">
        <v>63</v>
      </c>
      <c r="D59" s="2" t="s">
        <v>64</v>
      </c>
      <c r="E59" s="2">
        <v>44993</v>
      </c>
      <c r="F59" s="1">
        <v>140</v>
      </c>
      <c r="G59" s="1">
        <v>1</v>
      </c>
      <c r="H59" s="1">
        <v>65.900000000000006</v>
      </c>
      <c r="I59" s="1">
        <v>49.5</v>
      </c>
      <c r="J59" s="3">
        <v>1.3313131313131314</v>
      </c>
      <c r="K59" s="16">
        <v>3262.05</v>
      </c>
      <c r="L59" s="17">
        <v>32.620500000000007</v>
      </c>
      <c r="M59" s="1">
        <v>25.4</v>
      </c>
      <c r="N59" s="1">
        <v>14.4</v>
      </c>
      <c r="O59" s="1">
        <v>6</v>
      </c>
      <c r="P59" s="1" t="s">
        <v>59</v>
      </c>
      <c r="Q59" s="6" t="s">
        <v>66</v>
      </c>
      <c r="R59" s="1">
        <v>7</v>
      </c>
      <c r="S59" s="1">
        <v>5</v>
      </c>
      <c r="T59" s="1">
        <v>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>
      <c r="A60" s="1">
        <v>59</v>
      </c>
      <c r="B60" s="1">
        <v>86</v>
      </c>
      <c r="C60" s="2" t="s">
        <v>63</v>
      </c>
      <c r="D60" s="2" t="s">
        <v>64</v>
      </c>
      <c r="E60" s="2">
        <v>44993</v>
      </c>
      <c r="F60" s="1">
        <v>140</v>
      </c>
      <c r="G60" s="1">
        <v>2</v>
      </c>
      <c r="H60" s="1">
        <v>48.4</v>
      </c>
      <c r="I60" s="1">
        <v>61.5</v>
      </c>
      <c r="J60" s="3">
        <v>0.78699186991869918</v>
      </c>
      <c r="K60" s="16">
        <v>2976.6</v>
      </c>
      <c r="L60" s="17">
        <v>29.766000000000002</v>
      </c>
      <c r="P60" s="1" t="s">
        <v>59</v>
      </c>
      <c r="Q60" s="6" t="s">
        <v>67</v>
      </c>
      <c r="X60" s="1">
        <v>0</v>
      </c>
      <c r="Y60" s="1">
        <v>0</v>
      </c>
      <c r="Z60" s="1">
        <v>0</v>
      </c>
      <c r="AA60" s="1">
        <v>0</v>
      </c>
    </row>
    <row r="61" spans="1:27">
      <c r="A61" s="1">
        <v>60</v>
      </c>
      <c r="B61" s="1">
        <v>87</v>
      </c>
      <c r="C61" s="2" t="s">
        <v>63</v>
      </c>
      <c r="D61" s="2" t="s">
        <v>64</v>
      </c>
      <c r="E61" s="2">
        <v>44993</v>
      </c>
      <c r="F61" s="1">
        <v>140</v>
      </c>
      <c r="G61" s="1">
        <v>3</v>
      </c>
      <c r="H61" s="1">
        <v>43.6</v>
      </c>
      <c r="I61" s="1">
        <v>37.6</v>
      </c>
      <c r="J61" s="3">
        <v>1.1595744680851063</v>
      </c>
      <c r="K61" s="16">
        <v>1639.3600000000001</v>
      </c>
      <c r="L61" s="17">
        <v>16.393600000000003</v>
      </c>
      <c r="M61" s="1">
        <v>21.8</v>
      </c>
      <c r="N61" s="1">
        <v>12.9</v>
      </c>
      <c r="O61" s="1">
        <v>8.1</v>
      </c>
      <c r="P61" s="1" t="s">
        <v>59</v>
      </c>
      <c r="Q61" s="6"/>
      <c r="X61" s="1">
        <v>0</v>
      </c>
      <c r="Y61" s="1">
        <v>0</v>
      </c>
      <c r="Z61" s="1">
        <v>0</v>
      </c>
      <c r="AA61" s="1">
        <v>0</v>
      </c>
    </row>
    <row r="62" spans="1:27">
      <c r="A62" s="1">
        <v>61</v>
      </c>
      <c r="B62" s="1">
        <v>88</v>
      </c>
      <c r="C62" s="2" t="s">
        <v>63</v>
      </c>
      <c r="D62" s="2" t="s">
        <v>64</v>
      </c>
      <c r="E62" s="2">
        <v>44993</v>
      </c>
      <c r="F62" s="1">
        <v>140</v>
      </c>
      <c r="G62" s="1">
        <v>4</v>
      </c>
      <c r="H62" s="1">
        <v>47.9</v>
      </c>
      <c r="I62" s="1">
        <v>42.5</v>
      </c>
      <c r="J62" s="3">
        <v>1.1270588235294117</v>
      </c>
      <c r="K62" s="16">
        <v>2035.75</v>
      </c>
      <c r="L62" s="17">
        <v>20.357500000000002</v>
      </c>
      <c r="M62" s="1">
        <v>22.2</v>
      </c>
      <c r="N62" s="1">
        <v>10.8</v>
      </c>
      <c r="O62" s="1">
        <v>9</v>
      </c>
      <c r="P62" s="1" t="s">
        <v>59</v>
      </c>
      <c r="Q62" s="6"/>
      <c r="X62" s="1">
        <v>0</v>
      </c>
      <c r="Y62" s="1">
        <v>0</v>
      </c>
      <c r="Z62" s="1">
        <v>0</v>
      </c>
      <c r="AA62" s="1">
        <v>0</v>
      </c>
    </row>
    <row r="63" spans="1:27">
      <c r="A63" s="1">
        <v>62</v>
      </c>
      <c r="B63" s="1">
        <v>103</v>
      </c>
      <c r="C63" s="2" t="s">
        <v>63</v>
      </c>
      <c r="D63" s="2" t="s">
        <v>64</v>
      </c>
      <c r="E63" s="2">
        <v>44998</v>
      </c>
      <c r="F63" s="1">
        <v>140</v>
      </c>
      <c r="G63" s="1">
        <v>5</v>
      </c>
      <c r="H63" s="1">
        <v>51.2</v>
      </c>
      <c r="I63" s="1">
        <v>46.4</v>
      </c>
      <c r="J63" s="3">
        <v>1.103448275862069</v>
      </c>
      <c r="K63" s="16">
        <v>2375.6799999999998</v>
      </c>
      <c r="L63" s="17">
        <v>23.756799999999998</v>
      </c>
      <c r="M63" s="1">
        <v>23.3</v>
      </c>
      <c r="N63" s="1">
        <v>12</v>
      </c>
      <c r="O63" s="1">
        <v>7.9</v>
      </c>
      <c r="P63" s="1" t="s">
        <v>59</v>
      </c>
      <c r="Q63" s="6"/>
      <c r="X63" s="1">
        <v>0</v>
      </c>
      <c r="Y63" s="1">
        <v>0</v>
      </c>
      <c r="Z63" s="1">
        <v>0</v>
      </c>
      <c r="AA63" s="1">
        <v>0</v>
      </c>
    </row>
    <row r="64" spans="1:27">
      <c r="A64" s="1">
        <v>63</v>
      </c>
      <c r="B64" s="1">
        <v>25</v>
      </c>
      <c r="C64" s="2" t="s">
        <v>63</v>
      </c>
      <c r="D64" s="2" t="s">
        <v>64</v>
      </c>
      <c r="E64" s="2">
        <v>44980</v>
      </c>
      <c r="F64" s="1">
        <v>145</v>
      </c>
      <c r="G64" s="1">
        <v>1</v>
      </c>
      <c r="H64" s="1">
        <v>62.4</v>
      </c>
      <c r="I64" s="1">
        <v>57.1</v>
      </c>
      <c r="J64" s="3">
        <v>1.0928196147110332</v>
      </c>
      <c r="K64" s="16">
        <v>3563.04</v>
      </c>
      <c r="L64" s="17">
        <v>35.630400000000002</v>
      </c>
      <c r="M64" s="1">
        <v>26.2</v>
      </c>
      <c r="N64" s="1">
        <v>11.2</v>
      </c>
      <c r="O64" s="1">
        <v>9.3000000000000007</v>
      </c>
      <c r="P64" s="1">
        <v>123956</v>
      </c>
      <c r="Q64" s="6"/>
      <c r="R64" s="1">
        <v>2</v>
      </c>
      <c r="S64" s="1">
        <v>1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>
      <c r="A65" s="1">
        <v>64</v>
      </c>
      <c r="B65" s="1">
        <v>27</v>
      </c>
      <c r="C65" s="2" t="s">
        <v>63</v>
      </c>
      <c r="D65" s="2" t="s">
        <v>64</v>
      </c>
      <c r="E65" s="2">
        <v>44980</v>
      </c>
      <c r="F65" s="1">
        <v>147</v>
      </c>
      <c r="G65" s="1">
        <v>1</v>
      </c>
      <c r="H65" s="1">
        <v>78.3</v>
      </c>
      <c r="I65" s="1">
        <v>67.400000000000006</v>
      </c>
      <c r="J65" s="3">
        <v>1.161721068249258</v>
      </c>
      <c r="K65" s="16">
        <v>5277.42</v>
      </c>
      <c r="L65" s="17">
        <v>52.7742</v>
      </c>
      <c r="M65" s="1">
        <v>25.6</v>
      </c>
      <c r="N65" s="1">
        <v>13.9</v>
      </c>
      <c r="O65" s="1">
        <v>6.3</v>
      </c>
      <c r="P65" s="1">
        <v>125729</v>
      </c>
      <c r="Q65" s="6"/>
      <c r="R65" s="1">
        <v>2</v>
      </c>
      <c r="S65" s="1">
        <v>2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>
      <c r="A66" s="1">
        <v>65</v>
      </c>
      <c r="B66" s="1">
        <v>28</v>
      </c>
      <c r="C66" s="2" t="s">
        <v>63</v>
      </c>
      <c r="D66" s="2" t="s">
        <v>64</v>
      </c>
      <c r="E66" s="2">
        <v>44980</v>
      </c>
      <c r="F66" s="1">
        <v>147</v>
      </c>
      <c r="G66" s="1">
        <v>2</v>
      </c>
      <c r="H66" s="1">
        <v>72.7</v>
      </c>
      <c r="I66" s="1">
        <v>65.3</v>
      </c>
      <c r="J66" s="3">
        <v>1.1133231240428791</v>
      </c>
      <c r="K66" s="16">
        <v>4747.3100000000004</v>
      </c>
      <c r="L66" s="17">
        <v>47.473099999999995</v>
      </c>
      <c r="M66" s="1">
        <v>29.2</v>
      </c>
      <c r="N66" s="1">
        <v>13.1</v>
      </c>
      <c r="O66" s="1">
        <v>9.9</v>
      </c>
      <c r="P66" s="1">
        <v>125744</v>
      </c>
      <c r="Q66" s="6"/>
      <c r="X66" s="1">
        <v>0</v>
      </c>
      <c r="Y66" s="1">
        <v>0</v>
      </c>
      <c r="Z66" s="1">
        <v>0</v>
      </c>
      <c r="AA66" s="1">
        <v>0</v>
      </c>
    </row>
    <row r="67" spans="1:27">
      <c r="A67" s="1">
        <v>66</v>
      </c>
      <c r="B67" s="1">
        <v>15</v>
      </c>
      <c r="C67" s="2" t="s">
        <v>63</v>
      </c>
      <c r="D67" s="2" t="s">
        <v>64</v>
      </c>
      <c r="E67" s="2">
        <v>44980</v>
      </c>
      <c r="F67" s="1">
        <v>155</v>
      </c>
      <c r="G67" s="1">
        <v>1</v>
      </c>
      <c r="H67" s="1">
        <v>61.8</v>
      </c>
      <c r="I67" s="1">
        <v>53.9</v>
      </c>
      <c r="J67" s="3">
        <v>1.1465677179962894</v>
      </c>
      <c r="K67" s="16">
        <v>3331.02</v>
      </c>
      <c r="L67" s="17">
        <v>33.310199999999995</v>
      </c>
      <c r="M67" s="1">
        <v>27.3</v>
      </c>
      <c r="N67" s="1">
        <v>13.9</v>
      </c>
      <c r="O67" s="1">
        <v>8.5</v>
      </c>
      <c r="P67" s="1">
        <v>104500</v>
      </c>
      <c r="Q67" s="6" t="s">
        <v>68</v>
      </c>
      <c r="R67" s="1">
        <v>3</v>
      </c>
      <c r="S67" s="1">
        <v>2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>
      <c r="A68" s="1">
        <v>67</v>
      </c>
      <c r="B68" s="1">
        <v>16</v>
      </c>
      <c r="C68" s="2" t="s">
        <v>63</v>
      </c>
      <c r="D68" s="2" t="s">
        <v>64</v>
      </c>
      <c r="E68" s="2">
        <v>44980</v>
      </c>
      <c r="F68" s="1">
        <v>155</v>
      </c>
      <c r="G68" s="1">
        <v>2</v>
      </c>
      <c r="H68" s="1">
        <v>59.3</v>
      </c>
      <c r="I68" s="1">
        <v>55.5</v>
      </c>
      <c r="J68" s="3">
        <v>1.0684684684684684</v>
      </c>
      <c r="K68" s="16">
        <v>3291.1499999999996</v>
      </c>
      <c r="L68" s="17">
        <v>32.911499999999997</v>
      </c>
      <c r="M68" s="1">
        <v>25</v>
      </c>
      <c r="N68" s="1">
        <v>14.8</v>
      </c>
      <c r="O68" s="1">
        <v>7.6</v>
      </c>
      <c r="P68" s="1">
        <v>104512</v>
      </c>
      <c r="Q68" s="6"/>
      <c r="X68" s="1">
        <v>0</v>
      </c>
      <c r="Y68" s="1">
        <v>0</v>
      </c>
      <c r="Z68" s="1">
        <v>0</v>
      </c>
      <c r="AA68" s="1">
        <v>0</v>
      </c>
    </row>
    <row r="69" spans="1:27">
      <c r="A69" s="1">
        <v>68</v>
      </c>
      <c r="B69" s="1">
        <v>53</v>
      </c>
      <c r="C69" s="2" t="s">
        <v>63</v>
      </c>
      <c r="D69" s="2" t="s">
        <v>64</v>
      </c>
      <c r="E69" s="2">
        <v>44986</v>
      </c>
      <c r="F69" s="1">
        <v>159</v>
      </c>
      <c r="G69" s="1">
        <v>1</v>
      </c>
      <c r="H69" s="1">
        <v>49.7</v>
      </c>
      <c r="I69" s="1">
        <v>48.3</v>
      </c>
      <c r="J69" s="3">
        <v>1.0289855072463769</v>
      </c>
      <c r="K69" s="16">
        <v>2400.5100000000002</v>
      </c>
      <c r="L69" s="17">
        <v>24.005100000000002</v>
      </c>
      <c r="M69" s="1">
        <v>24.5</v>
      </c>
      <c r="N69" s="1">
        <v>9.1999999999999993</v>
      </c>
      <c r="O69" s="1">
        <v>8.8000000000000007</v>
      </c>
      <c r="P69" s="1">
        <v>124553</v>
      </c>
      <c r="Q69" s="6"/>
      <c r="R69" s="1">
        <v>14</v>
      </c>
      <c r="S69" s="1">
        <v>9</v>
      </c>
      <c r="T69" s="1">
        <v>5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>
      <c r="A70" s="1">
        <v>69</v>
      </c>
      <c r="B70" s="1">
        <v>76</v>
      </c>
      <c r="C70" s="2" t="s">
        <v>63</v>
      </c>
      <c r="D70" s="2" t="s">
        <v>64</v>
      </c>
      <c r="E70" s="2">
        <v>44993</v>
      </c>
      <c r="F70" s="1">
        <v>159</v>
      </c>
      <c r="G70" s="1">
        <v>2</v>
      </c>
      <c r="H70" s="1">
        <v>46.3</v>
      </c>
      <c r="I70" s="1">
        <v>43.5</v>
      </c>
      <c r="J70" s="3">
        <v>1.0643678160919539</v>
      </c>
      <c r="K70" s="16">
        <v>2014.05</v>
      </c>
      <c r="L70" s="17">
        <v>20.140499999999999</v>
      </c>
      <c r="M70" s="1">
        <v>21.8</v>
      </c>
      <c r="N70" s="1">
        <v>11.2</v>
      </c>
      <c r="O70" s="1">
        <v>8.4</v>
      </c>
      <c r="P70" s="1">
        <v>112825</v>
      </c>
      <c r="Q70" s="6"/>
      <c r="X70" s="1">
        <v>0</v>
      </c>
      <c r="Y70" s="1">
        <v>0</v>
      </c>
      <c r="Z70" s="1">
        <v>0</v>
      </c>
      <c r="AA70" s="1">
        <v>0</v>
      </c>
    </row>
    <row r="71" spans="1:27">
      <c r="A71" s="1">
        <v>70</v>
      </c>
      <c r="B71" s="1">
        <v>77</v>
      </c>
      <c r="C71" s="2" t="s">
        <v>63</v>
      </c>
      <c r="D71" s="2" t="s">
        <v>64</v>
      </c>
      <c r="E71" s="2">
        <v>44993</v>
      </c>
      <c r="F71" s="1">
        <v>159</v>
      </c>
      <c r="G71" s="1">
        <v>3</v>
      </c>
      <c r="H71" s="1">
        <v>42</v>
      </c>
      <c r="I71" s="1">
        <v>41.9</v>
      </c>
      <c r="J71" s="3">
        <v>1.0023866348448687</v>
      </c>
      <c r="K71" s="16">
        <v>1759.8</v>
      </c>
      <c r="L71" s="17">
        <v>17.597999999999999</v>
      </c>
      <c r="M71" s="1">
        <v>21.3</v>
      </c>
      <c r="N71" s="1">
        <v>10.7</v>
      </c>
      <c r="O71" s="1">
        <v>7.1</v>
      </c>
      <c r="P71" s="1">
        <v>112836</v>
      </c>
      <c r="Q71" s="6"/>
      <c r="X71" s="1">
        <v>0</v>
      </c>
      <c r="Y71" s="1">
        <v>0</v>
      </c>
      <c r="Z71" s="1">
        <v>0</v>
      </c>
      <c r="AA71" s="1">
        <v>0</v>
      </c>
    </row>
    <row r="72" spans="1:27">
      <c r="A72" s="1">
        <v>71</v>
      </c>
      <c r="B72" s="1">
        <v>78</v>
      </c>
      <c r="C72" s="2" t="s">
        <v>63</v>
      </c>
      <c r="D72" s="2" t="s">
        <v>64</v>
      </c>
      <c r="E72" s="2">
        <v>44993</v>
      </c>
      <c r="F72" s="1">
        <v>159</v>
      </c>
      <c r="G72" s="1">
        <v>4</v>
      </c>
      <c r="H72" s="1">
        <v>44.1</v>
      </c>
      <c r="I72" s="1">
        <v>41.4</v>
      </c>
      <c r="J72" s="3">
        <v>1.0652173913043479</v>
      </c>
      <c r="K72" s="16">
        <v>1825.74</v>
      </c>
      <c r="L72" s="17">
        <v>18.257400000000001</v>
      </c>
      <c r="M72" s="1">
        <v>21.6</v>
      </c>
      <c r="N72" s="1">
        <v>10.4</v>
      </c>
      <c r="O72" s="1">
        <v>7.1</v>
      </c>
      <c r="P72" s="1">
        <v>112851</v>
      </c>
      <c r="Q72" s="6" t="s">
        <v>69</v>
      </c>
      <c r="X72" s="1" t="s">
        <v>36</v>
      </c>
      <c r="Y72" s="1" t="s">
        <v>36</v>
      </c>
      <c r="Z72" s="1" t="s">
        <v>36</v>
      </c>
      <c r="AA72" s="1" t="s">
        <v>36</v>
      </c>
    </row>
    <row r="73" spans="1:27">
      <c r="A73" s="1">
        <v>72</v>
      </c>
      <c r="B73" s="1">
        <v>79</v>
      </c>
      <c r="C73" s="2" t="s">
        <v>63</v>
      </c>
      <c r="D73" s="2" t="s">
        <v>64</v>
      </c>
      <c r="E73" s="2">
        <v>44993</v>
      </c>
      <c r="F73" s="1">
        <v>159</v>
      </c>
      <c r="G73" s="1">
        <v>5</v>
      </c>
      <c r="H73" s="1">
        <v>51.4</v>
      </c>
      <c r="I73" s="1">
        <v>46.3</v>
      </c>
      <c r="J73" s="3">
        <v>1.1101511879049677</v>
      </c>
      <c r="K73" s="16">
        <v>2379.8199999999997</v>
      </c>
      <c r="L73" s="17">
        <v>23.798199999999998</v>
      </c>
      <c r="M73" s="1">
        <v>22</v>
      </c>
      <c r="N73" s="1">
        <v>12.2</v>
      </c>
      <c r="O73" s="1">
        <v>7.7</v>
      </c>
      <c r="P73" s="1">
        <v>112911</v>
      </c>
      <c r="Q73" s="6"/>
      <c r="X73" s="1">
        <v>0</v>
      </c>
      <c r="Y73" s="1">
        <v>0</v>
      </c>
      <c r="Z73" s="1">
        <v>0</v>
      </c>
      <c r="AA73" s="1">
        <v>0</v>
      </c>
    </row>
    <row r="74" spans="1:27">
      <c r="A74" s="1">
        <v>73</v>
      </c>
      <c r="B74" s="1">
        <v>80</v>
      </c>
      <c r="C74" s="2" t="s">
        <v>63</v>
      </c>
      <c r="D74" s="2" t="s">
        <v>64</v>
      </c>
      <c r="E74" s="2">
        <v>44993</v>
      </c>
      <c r="F74" s="1">
        <v>159</v>
      </c>
      <c r="G74" s="1">
        <v>6</v>
      </c>
      <c r="H74" s="1">
        <v>44.1</v>
      </c>
      <c r="I74" s="1">
        <v>42.4</v>
      </c>
      <c r="J74" s="3">
        <v>1.0400943396226416</v>
      </c>
      <c r="K74" s="16">
        <v>1869.84</v>
      </c>
      <c r="L74" s="17">
        <v>18.698400000000003</v>
      </c>
      <c r="P74" s="1">
        <v>113003</v>
      </c>
      <c r="Q74" s="6"/>
      <c r="X74" s="1">
        <v>0</v>
      </c>
      <c r="Y74" s="1">
        <v>0</v>
      </c>
      <c r="Z74" s="1">
        <v>0</v>
      </c>
      <c r="AA74" s="1">
        <v>0</v>
      </c>
    </row>
    <row r="75" spans="1:27">
      <c r="A75" s="1">
        <v>74</v>
      </c>
      <c r="B75" s="1">
        <v>81</v>
      </c>
      <c r="C75" s="2" t="s">
        <v>63</v>
      </c>
      <c r="D75" s="2" t="s">
        <v>64</v>
      </c>
      <c r="E75" s="2">
        <v>44993</v>
      </c>
      <c r="F75" s="1">
        <v>159</v>
      </c>
      <c r="G75" s="1">
        <v>7</v>
      </c>
      <c r="H75" s="1">
        <v>39.700000000000003</v>
      </c>
      <c r="I75" s="1">
        <v>37.700000000000003</v>
      </c>
      <c r="J75" s="3">
        <v>1.0530503978779842</v>
      </c>
      <c r="K75" s="16">
        <v>1496.6900000000003</v>
      </c>
      <c r="L75" s="17">
        <v>14.966900000000003</v>
      </c>
      <c r="M75" s="1">
        <v>19</v>
      </c>
      <c r="N75" s="1">
        <v>11.2</v>
      </c>
      <c r="O75" s="1">
        <v>5.7</v>
      </c>
      <c r="P75" s="1">
        <v>113003</v>
      </c>
      <c r="Q75" s="6"/>
      <c r="X75" s="1">
        <v>0</v>
      </c>
      <c r="Y75" s="1">
        <v>0</v>
      </c>
      <c r="Z75" s="1">
        <v>0</v>
      </c>
      <c r="AA75" s="1">
        <v>0</v>
      </c>
    </row>
    <row r="76" spans="1:27">
      <c r="A76" s="1">
        <v>75</v>
      </c>
      <c r="B76" s="1">
        <v>82</v>
      </c>
      <c r="C76" s="2" t="s">
        <v>63</v>
      </c>
      <c r="D76" s="2" t="s">
        <v>64</v>
      </c>
      <c r="E76" s="2">
        <v>44993</v>
      </c>
      <c r="F76" s="1">
        <v>159</v>
      </c>
      <c r="G76" s="1">
        <v>8</v>
      </c>
      <c r="H76" s="1">
        <v>45</v>
      </c>
      <c r="I76" s="1">
        <v>41.7</v>
      </c>
      <c r="J76" s="3">
        <v>1.079136690647482</v>
      </c>
      <c r="K76" s="16">
        <v>1876.5000000000002</v>
      </c>
      <c r="L76" s="17">
        <v>18.765000000000001</v>
      </c>
      <c r="P76" s="1">
        <v>113034</v>
      </c>
      <c r="Q76" s="6"/>
      <c r="X76" s="1">
        <v>0</v>
      </c>
      <c r="Y76" s="1">
        <v>0</v>
      </c>
      <c r="Z76" s="1">
        <v>0</v>
      </c>
      <c r="AA76" s="1">
        <v>0</v>
      </c>
    </row>
    <row r="77" spans="1:27">
      <c r="A77" s="1">
        <v>76</v>
      </c>
      <c r="B77" s="1">
        <v>83</v>
      </c>
      <c r="C77" s="2" t="s">
        <v>63</v>
      </c>
      <c r="D77" s="2" t="s">
        <v>64</v>
      </c>
      <c r="E77" s="2">
        <v>44993</v>
      </c>
      <c r="F77" s="1">
        <v>159</v>
      </c>
      <c r="G77" s="1">
        <v>9</v>
      </c>
      <c r="H77" s="1">
        <v>45</v>
      </c>
      <c r="I77" s="1">
        <v>43.2</v>
      </c>
      <c r="J77" s="3">
        <v>1.0416666666666665</v>
      </c>
      <c r="K77" s="16">
        <v>1944.0000000000002</v>
      </c>
      <c r="L77" s="17">
        <v>19.440000000000001</v>
      </c>
      <c r="P77" s="1">
        <v>113050</v>
      </c>
      <c r="Q77" s="6"/>
      <c r="X77" s="1">
        <v>0</v>
      </c>
      <c r="Y77" s="1">
        <v>0</v>
      </c>
      <c r="Z77" s="1">
        <v>0</v>
      </c>
      <c r="AA77" s="1">
        <v>0</v>
      </c>
    </row>
    <row r="78" spans="1:27">
      <c r="A78" s="1">
        <v>77</v>
      </c>
      <c r="B78" s="1">
        <v>68</v>
      </c>
      <c r="C78" s="2" t="s">
        <v>63</v>
      </c>
      <c r="D78" s="2" t="s">
        <v>64</v>
      </c>
      <c r="E78" s="2">
        <v>44993</v>
      </c>
      <c r="F78" s="1">
        <v>162</v>
      </c>
      <c r="G78" s="1">
        <v>1</v>
      </c>
      <c r="H78" s="4">
        <v>63.9</v>
      </c>
      <c r="I78" s="4">
        <v>56</v>
      </c>
      <c r="J78" s="3">
        <v>1.1410714285714285</v>
      </c>
      <c r="K78" s="16">
        <v>3578.4</v>
      </c>
      <c r="L78" s="17">
        <v>35.783999999999999</v>
      </c>
      <c r="M78" s="4">
        <v>25.9</v>
      </c>
      <c r="N78" s="4">
        <v>12.6</v>
      </c>
      <c r="O78" s="4">
        <v>7.5</v>
      </c>
      <c r="P78" s="1">
        <v>94947</v>
      </c>
      <c r="Q78" s="6" t="s">
        <v>70</v>
      </c>
      <c r="R78" s="1">
        <v>2</v>
      </c>
      <c r="S78" s="1">
        <v>2</v>
      </c>
      <c r="T78" s="1">
        <v>0</v>
      </c>
      <c r="U78" s="1" t="s">
        <v>36</v>
      </c>
      <c r="V78" s="4">
        <v>0</v>
      </c>
      <c r="W78" s="1" t="s">
        <v>36</v>
      </c>
      <c r="X78" s="1">
        <v>0</v>
      </c>
      <c r="Y78" s="1">
        <v>0</v>
      </c>
      <c r="Z78" s="1">
        <v>0</v>
      </c>
      <c r="AA78" s="1">
        <v>0</v>
      </c>
    </row>
    <row r="79" spans="1:27">
      <c r="A79" s="1">
        <v>78</v>
      </c>
      <c r="B79" s="1">
        <v>69</v>
      </c>
      <c r="C79" s="2" t="s">
        <v>63</v>
      </c>
      <c r="D79" s="2" t="s">
        <v>64</v>
      </c>
      <c r="E79" s="2">
        <v>44993</v>
      </c>
      <c r="F79" s="1">
        <v>162</v>
      </c>
      <c r="G79" s="1">
        <v>2</v>
      </c>
      <c r="H79" s="1">
        <v>66.2</v>
      </c>
      <c r="I79" s="1">
        <v>61.7</v>
      </c>
      <c r="J79" s="3">
        <v>1.072933549432739</v>
      </c>
      <c r="K79" s="16">
        <v>4084.5400000000004</v>
      </c>
      <c r="L79" s="17">
        <v>40.845399999999998</v>
      </c>
      <c r="M79" s="1">
        <v>25.3</v>
      </c>
      <c r="N79" s="1">
        <v>11.1</v>
      </c>
      <c r="O79" s="1">
        <v>5.9</v>
      </c>
      <c r="P79" s="1">
        <v>95007</v>
      </c>
      <c r="Q79" s="6" t="s">
        <v>70</v>
      </c>
      <c r="X79" s="1" t="s">
        <v>36</v>
      </c>
      <c r="Y79" s="1" t="s">
        <v>36</v>
      </c>
      <c r="Z79" s="1" t="s">
        <v>36</v>
      </c>
      <c r="AA79" s="1" t="s">
        <v>36</v>
      </c>
    </row>
    <row r="80" spans="1:27">
      <c r="A80" s="1">
        <v>79</v>
      </c>
      <c r="B80" s="1">
        <v>52</v>
      </c>
      <c r="C80" s="2" t="s">
        <v>63</v>
      </c>
      <c r="D80" s="2" t="s">
        <v>64</v>
      </c>
      <c r="E80" s="2">
        <v>44986</v>
      </c>
      <c r="F80" s="1">
        <v>163</v>
      </c>
      <c r="G80" s="1">
        <v>1</v>
      </c>
      <c r="H80" s="1">
        <v>59.7</v>
      </c>
      <c r="I80" s="1">
        <v>56.3</v>
      </c>
      <c r="J80" s="3">
        <v>1.0603907637655419</v>
      </c>
      <c r="K80" s="16">
        <v>3361.11</v>
      </c>
      <c r="L80" s="17">
        <v>33.6111</v>
      </c>
      <c r="M80" s="1">
        <v>28.5</v>
      </c>
      <c r="N80" s="1">
        <v>14</v>
      </c>
      <c r="O80" s="1">
        <v>6.7</v>
      </c>
      <c r="P80" s="1">
        <v>123208</v>
      </c>
      <c r="Q80" s="6"/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>
      <c r="A81" s="1">
        <v>80</v>
      </c>
      <c r="B81" s="1">
        <v>60</v>
      </c>
      <c r="C81" s="2" t="s">
        <v>63</v>
      </c>
      <c r="D81" s="2" t="s">
        <v>64</v>
      </c>
      <c r="E81" s="2">
        <v>44986</v>
      </c>
      <c r="F81" s="1">
        <v>165</v>
      </c>
      <c r="G81" s="1">
        <v>1</v>
      </c>
      <c r="H81" s="1">
        <v>64.8</v>
      </c>
      <c r="I81" s="1">
        <v>57.4</v>
      </c>
      <c r="J81" s="3">
        <v>1.1289198606271778</v>
      </c>
      <c r="K81" s="16">
        <v>3719.5199999999995</v>
      </c>
      <c r="L81" s="17">
        <v>37.1952</v>
      </c>
      <c r="M81" s="1">
        <v>28</v>
      </c>
      <c r="N81" s="1">
        <v>9.8000000000000007</v>
      </c>
      <c r="O81" s="1">
        <v>9.8000000000000007</v>
      </c>
      <c r="P81" s="1">
        <v>141936</v>
      </c>
      <c r="Q81" s="6"/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s="1">
        <v>81</v>
      </c>
      <c r="B82" s="1">
        <v>54</v>
      </c>
      <c r="C82" s="2" t="s">
        <v>63</v>
      </c>
      <c r="D82" s="2" t="s">
        <v>64</v>
      </c>
      <c r="E82" s="2">
        <v>44986</v>
      </c>
      <c r="F82" s="1">
        <v>169</v>
      </c>
      <c r="G82" s="1">
        <v>1</v>
      </c>
      <c r="H82" s="1">
        <v>66.2</v>
      </c>
      <c r="I82" s="1">
        <v>54</v>
      </c>
      <c r="J82" s="3">
        <v>1.2259259259259261</v>
      </c>
      <c r="K82" s="16">
        <v>3574.8</v>
      </c>
      <c r="L82" s="17">
        <v>35.748000000000005</v>
      </c>
      <c r="M82" s="1">
        <v>29.3</v>
      </c>
      <c r="N82" s="1">
        <v>11.5</v>
      </c>
      <c r="O82" s="1">
        <v>9.9</v>
      </c>
      <c r="P82" s="1">
        <v>130434</v>
      </c>
      <c r="Q82" s="6"/>
      <c r="R82" s="1">
        <v>3</v>
      </c>
      <c r="S82" s="1">
        <v>1</v>
      </c>
      <c r="T82" s="1">
        <v>2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>
      <c r="A83" s="1">
        <v>82</v>
      </c>
      <c r="B83" s="1">
        <v>2</v>
      </c>
      <c r="C83" s="2" t="s">
        <v>63</v>
      </c>
      <c r="D83" s="2" t="s">
        <v>64</v>
      </c>
      <c r="E83" s="2">
        <v>44971</v>
      </c>
      <c r="F83" s="1">
        <v>170</v>
      </c>
      <c r="G83" s="1">
        <v>1</v>
      </c>
      <c r="H83" s="1">
        <v>65.5</v>
      </c>
      <c r="I83" s="1">
        <v>60</v>
      </c>
      <c r="J83" s="3">
        <v>1.0916666666666666</v>
      </c>
      <c r="K83" s="16">
        <v>3930</v>
      </c>
      <c r="L83" s="17">
        <v>39.299999999999997</v>
      </c>
      <c r="M83" s="1">
        <v>31.5</v>
      </c>
      <c r="N83" s="1">
        <v>12.1</v>
      </c>
      <c r="O83" s="1">
        <v>8.6</v>
      </c>
      <c r="P83" s="1">
        <v>114341</v>
      </c>
      <c r="Q83" s="6" t="s">
        <v>71</v>
      </c>
      <c r="R83" s="1">
        <v>1</v>
      </c>
      <c r="S83" s="1">
        <v>1</v>
      </c>
      <c r="T83" s="1">
        <v>0</v>
      </c>
      <c r="U83" s="1" t="s">
        <v>36</v>
      </c>
      <c r="V83" s="1">
        <v>0</v>
      </c>
      <c r="W83" s="7" t="s">
        <v>36</v>
      </c>
      <c r="X83" s="1" t="s">
        <v>36</v>
      </c>
      <c r="Y83" s="1" t="s">
        <v>36</v>
      </c>
      <c r="Z83" s="1" t="s">
        <v>36</v>
      </c>
      <c r="AA83" s="1" t="s">
        <v>36</v>
      </c>
    </row>
    <row r="84" spans="1:27">
      <c r="A84" s="1">
        <v>83</v>
      </c>
      <c r="B84" s="1">
        <v>57</v>
      </c>
      <c r="C84" s="2" t="s">
        <v>63</v>
      </c>
      <c r="D84" s="2" t="s">
        <v>64</v>
      </c>
      <c r="E84" s="2">
        <v>44986</v>
      </c>
      <c r="F84" s="1">
        <v>172</v>
      </c>
      <c r="G84" s="1">
        <v>1</v>
      </c>
      <c r="H84" s="1">
        <v>92.7</v>
      </c>
      <c r="I84" s="1">
        <v>71.3</v>
      </c>
      <c r="J84" s="3">
        <v>1.3001402524544181</v>
      </c>
      <c r="K84" s="16">
        <v>6609.51</v>
      </c>
      <c r="L84" s="17">
        <v>66.095100000000002</v>
      </c>
      <c r="M84" s="1">
        <v>32.6</v>
      </c>
      <c r="N84" s="1">
        <v>16.100000000000001</v>
      </c>
      <c r="O84" s="1">
        <v>7.9</v>
      </c>
      <c r="P84" s="1">
        <v>133022</v>
      </c>
      <c r="Q84" s="6" t="s">
        <v>70</v>
      </c>
      <c r="R84" s="1">
        <v>1</v>
      </c>
      <c r="S84" s="1">
        <v>1</v>
      </c>
      <c r="T84" s="1">
        <v>0</v>
      </c>
      <c r="U84" s="1" t="s">
        <v>36</v>
      </c>
      <c r="V84" s="1">
        <v>0</v>
      </c>
      <c r="W84" s="7" t="s">
        <v>36</v>
      </c>
      <c r="X84" s="1" t="s">
        <v>36</v>
      </c>
      <c r="Y84" s="1" t="s">
        <v>36</v>
      </c>
      <c r="Z84" s="1" t="s">
        <v>36</v>
      </c>
      <c r="AA84" s="1" t="s">
        <v>36</v>
      </c>
    </row>
    <row r="85" spans="1:27">
      <c r="A85" s="1">
        <v>84</v>
      </c>
      <c r="B85" s="1">
        <v>64</v>
      </c>
      <c r="C85" s="2" t="s">
        <v>63</v>
      </c>
      <c r="D85" s="2" t="s">
        <v>64</v>
      </c>
      <c r="E85" s="2">
        <v>44986</v>
      </c>
      <c r="F85" s="1">
        <v>177</v>
      </c>
      <c r="G85" s="1">
        <v>1</v>
      </c>
      <c r="H85" s="1">
        <v>73.099999999999994</v>
      </c>
      <c r="I85" s="1">
        <v>62.1</v>
      </c>
      <c r="J85" s="3">
        <v>1.1771336553945249</v>
      </c>
      <c r="K85" s="16">
        <v>4539.5099999999993</v>
      </c>
      <c r="L85" s="17">
        <v>45.395099999999999</v>
      </c>
      <c r="M85" s="1">
        <v>27.4</v>
      </c>
      <c r="N85" s="1">
        <v>14.3</v>
      </c>
      <c r="O85" s="1">
        <v>8.3000000000000007</v>
      </c>
      <c r="P85" s="1">
        <v>144506</v>
      </c>
      <c r="Q85" s="6"/>
      <c r="R85" s="1">
        <v>5</v>
      </c>
      <c r="S85" s="1">
        <v>2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>
      <c r="A86" s="1">
        <v>85</v>
      </c>
      <c r="B86" s="1">
        <v>65</v>
      </c>
      <c r="C86" s="2" t="s">
        <v>63</v>
      </c>
      <c r="D86" s="2" t="s">
        <v>64</v>
      </c>
      <c r="E86" s="2">
        <v>44986</v>
      </c>
      <c r="F86" s="1">
        <v>177</v>
      </c>
      <c r="G86" s="1">
        <v>2</v>
      </c>
      <c r="H86" s="1">
        <v>71.5</v>
      </c>
      <c r="I86" s="1">
        <v>62.8</v>
      </c>
      <c r="J86" s="3">
        <v>1.1385350318471339</v>
      </c>
      <c r="K86" s="16">
        <v>4490.2</v>
      </c>
      <c r="L86" s="17">
        <v>44.902000000000001</v>
      </c>
      <c r="M86" s="1">
        <v>29.5</v>
      </c>
      <c r="N86" s="1">
        <v>11.6</v>
      </c>
      <c r="O86" s="1">
        <v>10.4</v>
      </c>
      <c r="P86" s="1">
        <v>144512</v>
      </c>
      <c r="Q86" s="6"/>
      <c r="X86" s="1">
        <v>0</v>
      </c>
      <c r="Y86" s="1">
        <v>0</v>
      </c>
      <c r="Z86" s="1">
        <v>0</v>
      </c>
      <c r="AA86" s="1">
        <v>0</v>
      </c>
    </row>
    <row r="87" spans="1:27">
      <c r="A87" s="1">
        <v>86</v>
      </c>
      <c r="B87" s="1">
        <v>19</v>
      </c>
      <c r="C87" s="2" t="s">
        <v>63</v>
      </c>
      <c r="D87" s="2" t="s">
        <v>64</v>
      </c>
      <c r="E87" s="2">
        <v>44980</v>
      </c>
      <c r="F87" s="1">
        <v>179</v>
      </c>
      <c r="G87" s="1">
        <v>1</v>
      </c>
      <c r="H87" s="1">
        <v>61.1</v>
      </c>
      <c r="I87" s="1">
        <v>53.6</v>
      </c>
      <c r="J87" s="3">
        <v>1.1399253731343284</v>
      </c>
      <c r="K87" s="16">
        <v>3274.96</v>
      </c>
      <c r="L87" s="17">
        <v>32.749600000000001</v>
      </c>
      <c r="M87" s="1">
        <v>24.4</v>
      </c>
      <c r="N87" s="1">
        <v>11.6</v>
      </c>
      <c r="O87" s="1">
        <v>9.1999999999999993</v>
      </c>
      <c r="P87" s="1">
        <v>111357</v>
      </c>
      <c r="Q87" s="6"/>
      <c r="R87" s="1">
        <v>6</v>
      </c>
      <c r="S87" s="1">
        <v>2</v>
      </c>
      <c r="T87" s="1">
        <v>4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1">
        <v>87</v>
      </c>
      <c r="B88" s="1">
        <v>55</v>
      </c>
      <c r="C88" s="2" t="s">
        <v>63</v>
      </c>
      <c r="D88" s="2" t="s">
        <v>64</v>
      </c>
      <c r="E88" s="2">
        <v>44986</v>
      </c>
      <c r="F88" s="1">
        <v>179</v>
      </c>
      <c r="G88" s="1">
        <v>2</v>
      </c>
      <c r="H88" s="1">
        <v>65.7</v>
      </c>
      <c r="I88" s="1">
        <v>58.5</v>
      </c>
      <c r="J88" s="3">
        <v>1.1230769230769231</v>
      </c>
      <c r="K88" s="16">
        <v>3843.4500000000003</v>
      </c>
      <c r="L88" s="17">
        <v>38.4345</v>
      </c>
      <c r="P88" s="1">
        <v>131215</v>
      </c>
      <c r="Q88" s="6"/>
      <c r="X88" s="1">
        <v>0</v>
      </c>
      <c r="Y88" s="1">
        <v>0</v>
      </c>
      <c r="Z88" s="1">
        <v>0</v>
      </c>
      <c r="AA88" s="1">
        <v>0</v>
      </c>
    </row>
    <row r="89" spans="1:27">
      <c r="A89" s="1">
        <v>88</v>
      </c>
      <c r="B89" s="1">
        <v>1</v>
      </c>
      <c r="C89" s="2" t="s">
        <v>63</v>
      </c>
      <c r="D89" s="2" t="s">
        <v>64</v>
      </c>
      <c r="E89" s="2">
        <v>44971</v>
      </c>
      <c r="F89" s="1">
        <v>183</v>
      </c>
      <c r="G89" s="1">
        <v>1</v>
      </c>
      <c r="H89" s="1">
        <v>63.1</v>
      </c>
      <c r="I89" s="1">
        <v>58.1</v>
      </c>
      <c r="J89" s="3">
        <v>1.0860585197934596</v>
      </c>
      <c r="K89" s="16">
        <v>3666.11</v>
      </c>
      <c r="L89" s="17">
        <v>36.661100000000005</v>
      </c>
      <c r="M89" s="1">
        <v>26.9</v>
      </c>
      <c r="N89" s="1">
        <v>11.8</v>
      </c>
      <c r="O89" s="1">
        <v>7.6</v>
      </c>
      <c r="P89" s="1" t="s">
        <v>72</v>
      </c>
      <c r="Q89" s="6"/>
      <c r="R89" s="1">
        <v>4</v>
      </c>
      <c r="S89" s="1">
        <v>2</v>
      </c>
      <c r="T89" s="1">
        <v>2</v>
      </c>
      <c r="U89" s="1" t="s">
        <v>36</v>
      </c>
      <c r="V89" s="1">
        <v>0</v>
      </c>
      <c r="W89" s="7" t="s">
        <v>36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s="1">
        <v>89</v>
      </c>
      <c r="B90" s="1">
        <v>112</v>
      </c>
      <c r="C90" s="2" t="s">
        <v>63</v>
      </c>
      <c r="D90" s="2" t="s">
        <v>64</v>
      </c>
      <c r="E90" s="2">
        <v>44998</v>
      </c>
      <c r="F90" s="1">
        <v>183</v>
      </c>
      <c r="G90" s="1">
        <v>2</v>
      </c>
      <c r="H90" s="1">
        <v>62.6</v>
      </c>
      <c r="I90" s="1">
        <v>53.3</v>
      </c>
      <c r="J90" s="3">
        <v>1.1744840525328331</v>
      </c>
      <c r="K90" s="16">
        <v>3336.58</v>
      </c>
      <c r="L90" s="17">
        <v>33.3658</v>
      </c>
      <c r="M90" s="1">
        <v>28</v>
      </c>
      <c r="N90" s="1">
        <v>11.3</v>
      </c>
      <c r="O90" s="1">
        <v>8.9</v>
      </c>
      <c r="P90" s="1">
        <v>114332</v>
      </c>
      <c r="Q90" s="6" t="s">
        <v>70</v>
      </c>
      <c r="X90" s="1" t="s">
        <v>36</v>
      </c>
      <c r="Y90" s="1" t="s">
        <v>36</v>
      </c>
      <c r="Z90" s="1" t="s">
        <v>36</v>
      </c>
      <c r="AA90" s="1" t="s">
        <v>36</v>
      </c>
    </row>
    <row r="91" spans="1:27">
      <c r="A91" s="1">
        <v>90</v>
      </c>
      <c r="B91" s="1">
        <v>3</v>
      </c>
      <c r="C91" s="2" t="s">
        <v>63</v>
      </c>
      <c r="D91" s="2" t="s">
        <v>64</v>
      </c>
      <c r="E91" s="2">
        <v>44971</v>
      </c>
      <c r="F91" s="1">
        <v>184</v>
      </c>
      <c r="G91" s="1">
        <v>1</v>
      </c>
      <c r="H91" s="1">
        <v>85.35</v>
      </c>
      <c r="I91" s="1">
        <v>65.900000000000006</v>
      </c>
      <c r="J91" s="3">
        <v>1.2951441578148708</v>
      </c>
      <c r="K91" s="16">
        <v>5624.5650000000005</v>
      </c>
      <c r="L91" s="17">
        <v>56.245650000000005</v>
      </c>
      <c r="M91" s="1">
        <v>25.1</v>
      </c>
      <c r="N91" s="1">
        <v>9.6</v>
      </c>
      <c r="O91" s="1">
        <v>8.6</v>
      </c>
      <c r="P91" s="1">
        <v>141751</v>
      </c>
      <c r="Q91" s="6"/>
      <c r="R91" s="1">
        <v>14</v>
      </c>
      <c r="S91" s="1">
        <v>6</v>
      </c>
      <c r="T91" s="1">
        <v>8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s="1">
        <v>91</v>
      </c>
      <c r="B92" s="1">
        <v>4</v>
      </c>
      <c r="C92" s="2" t="s">
        <v>63</v>
      </c>
      <c r="D92" s="2" t="s">
        <v>64</v>
      </c>
      <c r="E92" s="2">
        <v>44971</v>
      </c>
      <c r="F92" s="1">
        <v>184</v>
      </c>
      <c r="G92" s="1">
        <v>2</v>
      </c>
      <c r="H92" s="1">
        <v>57.7</v>
      </c>
      <c r="I92" s="1">
        <v>67.8</v>
      </c>
      <c r="J92" s="3">
        <v>0.85103244837758119</v>
      </c>
      <c r="K92" s="16">
        <v>3912.06</v>
      </c>
      <c r="L92" s="17">
        <v>39.120599999999996</v>
      </c>
      <c r="M92" s="1">
        <v>23.9</v>
      </c>
      <c r="N92" s="1">
        <v>10</v>
      </c>
      <c r="O92" s="1">
        <v>3.5</v>
      </c>
      <c r="P92" s="1">
        <v>141802</v>
      </c>
      <c r="Q92" s="6"/>
      <c r="V92" s="7"/>
      <c r="X92" s="1">
        <v>0</v>
      </c>
      <c r="Y92" s="1">
        <v>0</v>
      </c>
      <c r="Z92" s="1">
        <v>0</v>
      </c>
      <c r="AA92" s="1">
        <v>0</v>
      </c>
    </row>
    <row r="93" spans="1:27">
      <c r="A93" s="1">
        <v>92</v>
      </c>
      <c r="B93" s="1">
        <v>61</v>
      </c>
      <c r="C93" s="2" t="s">
        <v>63</v>
      </c>
      <c r="D93" s="2" t="s">
        <v>64</v>
      </c>
      <c r="E93" s="2">
        <v>44986</v>
      </c>
      <c r="F93" s="1">
        <v>184</v>
      </c>
      <c r="G93" s="1">
        <v>3</v>
      </c>
      <c r="H93" s="1">
        <v>64.3</v>
      </c>
      <c r="I93" s="1">
        <v>58.2</v>
      </c>
      <c r="J93" s="3">
        <v>1.1048109965635737</v>
      </c>
      <c r="K93" s="16">
        <v>3742.26</v>
      </c>
      <c r="L93" s="17">
        <v>37.422600000000003</v>
      </c>
      <c r="M93" s="1">
        <v>23.7</v>
      </c>
      <c r="N93" s="1">
        <v>10.4</v>
      </c>
      <c r="O93" s="1">
        <v>7.3</v>
      </c>
      <c r="P93" s="1">
        <v>143008</v>
      </c>
      <c r="Q93" s="6"/>
      <c r="V93" s="7"/>
      <c r="X93" s="1">
        <v>0</v>
      </c>
      <c r="Y93" s="1">
        <v>0</v>
      </c>
      <c r="Z93" s="1">
        <v>0</v>
      </c>
      <c r="AA93" s="1">
        <v>0</v>
      </c>
    </row>
    <row r="94" spans="1:27">
      <c r="A94" s="1">
        <v>93</v>
      </c>
      <c r="B94" s="1">
        <v>62</v>
      </c>
      <c r="C94" s="2" t="s">
        <v>63</v>
      </c>
      <c r="D94" s="2" t="s">
        <v>64</v>
      </c>
      <c r="E94" s="2">
        <v>44986</v>
      </c>
      <c r="F94" s="1">
        <v>184</v>
      </c>
      <c r="G94" s="1">
        <v>4</v>
      </c>
      <c r="H94" s="1">
        <v>56.6</v>
      </c>
      <c r="I94" s="1">
        <v>57.6</v>
      </c>
      <c r="J94" s="3">
        <v>0.98263888888888884</v>
      </c>
      <c r="K94" s="16">
        <v>3260.1600000000003</v>
      </c>
      <c r="L94" s="17">
        <v>32.601599999999998</v>
      </c>
      <c r="P94" s="1">
        <v>143022</v>
      </c>
      <c r="Q94" s="6"/>
      <c r="V94" s="7"/>
      <c r="X94" s="1">
        <v>0</v>
      </c>
      <c r="Y94" s="1">
        <v>0</v>
      </c>
      <c r="Z94" s="1">
        <v>0</v>
      </c>
      <c r="AA94" s="1">
        <v>0</v>
      </c>
    </row>
    <row r="95" spans="1:27">
      <c r="A95" s="1">
        <v>94</v>
      </c>
      <c r="B95" s="1">
        <v>63</v>
      </c>
      <c r="C95" s="2" t="s">
        <v>63</v>
      </c>
      <c r="D95" s="2" t="s">
        <v>64</v>
      </c>
      <c r="E95" s="2">
        <v>44986</v>
      </c>
      <c r="F95" s="1">
        <v>184</v>
      </c>
      <c r="G95" s="1">
        <v>5</v>
      </c>
      <c r="H95" s="1">
        <v>66.099999999999994</v>
      </c>
      <c r="I95" s="1">
        <v>58.2</v>
      </c>
      <c r="J95" s="3">
        <v>1.13573883161512</v>
      </c>
      <c r="K95" s="16">
        <v>3847.02</v>
      </c>
      <c r="L95" s="17">
        <v>38.470199999999998</v>
      </c>
      <c r="P95" s="1">
        <v>143022</v>
      </c>
      <c r="Q95" s="6"/>
      <c r="X95" s="1">
        <v>0</v>
      </c>
      <c r="Y95" s="1">
        <v>0</v>
      </c>
      <c r="Z95" s="1">
        <v>0</v>
      </c>
      <c r="AA95" s="1">
        <v>0</v>
      </c>
    </row>
    <row r="96" spans="1:27">
      <c r="A96" s="1">
        <v>95</v>
      </c>
      <c r="B96" s="1">
        <v>101</v>
      </c>
      <c r="C96" s="2" t="s">
        <v>63</v>
      </c>
      <c r="D96" s="2" t="s">
        <v>64</v>
      </c>
      <c r="E96" s="2">
        <v>44993</v>
      </c>
      <c r="F96" s="1">
        <v>184</v>
      </c>
      <c r="G96" s="1">
        <v>6</v>
      </c>
      <c r="H96" s="1">
        <v>52.2</v>
      </c>
      <c r="I96" s="1">
        <v>49.9</v>
      </c>
      <c r="J96" s="3">
        <v>1.0460921843687376</v>
      </c>
      <c r="K96" s="16">
        <v>2604.7800000000002</v>
      </c>
      <c r="L96" s="17">
        <v>26.047800000000006</v>
      </c>
      <c r="M96" s="1">
        <v>23.1</v>
      </c>
      <c r="N96" s="1">
        <v>10</v>
      </c>
      <c r="O96" s="1">
        <v>6</v>
      </c>
      <c r="P96" s="1" t="s">
        <v>59</v>
      </c>
      <c r="Q96" s="6"/>
      <c r="X96" s="1">
        <v>0</v>
      </c>
      <c r="Y96" s="1">
        <v>0</v>
      </c>
      <c r="Z96" s="1">
        <v>0</v>
      </c>
      <c r="AA96" s="1">
        <v>0</v>
      </c>
    </row>
    <row r="97" spans="1:27">
      <c r="A97" s="1">
        <v>96</v>
      </c>
      <c r="B97" s="1">
        <v>5</v>
      </c>
      <c r="C97" s="2" t="s">
        <v>63</v>
      </c>
      <c r="D97" s="2" t="s">
        <v>64</v>
      </c>
      <c r="E97" s="2">
        <v>44971</v>
      </c>
      <c r="F97" s="1">
        <v>185</v>
      </c>
      <c r="G97" s="1">
        <v>1</v>
      </c>
      <c r="H97" s="1">
        <v>59.2</v>
      </c>
      <c r="I97" s="1">
        <v>54.5</v>
      </c>
      <c r="J97" s="3">
        <v>1.0862385321100918</v>
      </c>
      <c r="K97" s="16">
        <v>3226.4</v>
      </c>
      <c r="L97" s="17">
        <v>32.264000000000003</v>
      </c>
      <c r="M97" s="1">
        <v>25.1</v>
      </c>
      <c r="N97" s="1">
        <v>15.7</v>
      </c>
      <c r="O97" s="1">
        <v>8.9</v>
      </c>
      <c r="P97" s="1">
        <v>143642</v>
      </c>
      <c r="Q97" s="6"/>
      <c r="R97" s="1">
        <v>2</v>
      </c>
      <c r="S97" s="1">
        <v>1</v>
      </c>
      <c r="T97" s="1">
        <v>1</v>
      </c>
      <c r="U97" s="1">
        <v>0</v>
      </c>
      <c r="V97" s="1">
        <v>1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s="1">
        <v>97</v>
      </c>
      <c r="B98" s="1">
        <v>6</v>
      </c>
      <c r="C98" s="2" t="s">
        <v>63</v>
      </c>
      <c r="D98" s="2" t="s">
        <v>64</v>
      </c>
      <c r="E98" s="2">
        <v>44980</v>
      </c>
      <c r="F98" s="1">
        <v>186</v>
      </c>
      <c r="G98" s="1">
        <v>1</v>
      </c>
      <c r="H98" s="1">
        <v>72.400000000000006</v>
      </c>
      <c r="I98" s="1">
        <v>72.8</v>
      </c>
      <c r="J98" s="3">
        <v>0.99450549450549464</v>
      </c>
      <c r="K98" s="16">
        <v>5270.72</v>
      </c>
      <c r="L98" s="17">
        <v>52.7072</v>
      </c>
      <c r="M98" s="1">
        <v>28.4</v>
      </c>
      <c r="N98" s="1">
        <v>15.2</v>
      </c>
      <c r="O98" s="1">
        <v>9.9</v>
      </c>
      <c r="P98" s="1">
        <v>91905</v>
      </c>
      <c r="Q98" s="6"/>
      <c r="R98" s="1">
        <v>6</v>
      </c>
      <c r="S98" s="1">
        <v>1</v>
      </c>
      <c r="T98" s="6">
        <v>5</v>
      </c>
      <c r="U98" s="6">
        <v>0</v>
      </c>
      <c r="V98" s="1">
        <v>0</v>
      </c>
      <c r="W98" s="1">
        <v>0</v>
      </c>
      <c r="X98" s="6">
        <v>0</v>
      </c>
      <c r="Y98" s="1">
        <v>0</v>
      </c>
      <c r="Z98" s="1">
        <v>0</v>
      </c>
      <c r="AA98" s="1">
        <v>0</v>
      </c>
    </row>
    <row r="99" spans="1:27">
      <c r="A99" s="1">
        <v>98</v>
      </c>
      <c r="B99" s="1">
        <v>8</v>
      </c>
      <c r="C99" s="2" t="s">
        <v>63</v>
      </c>
      <c r="D99" s="2" t="s">
        <v>64</v>
      </c>
      <c r="E99" s="2">
        <v>44980</v>
      </c>
      <c r="F99" s="1">
        <v>187</v>
      </c>
      <c r="G99" s="1">
        <v>1</v>
      </c>
      <c r="H99" s="1">
        <v>73.7</v>
      </c>
      <c r="I99" s="1">
        <v>69</v>
      </c>
      <c r="J99" s="3">
        <v>1.0681159420289856</v>
      </c>
      <c r="K99" s="16">
        <v>5085.3</v>
      </c>
      <c r="L99" s="17">
        <v>50.853000000000002</v>
      </c>
      <c r="M99" s="1">
        <v>26.4</v>
      </c>
      <c r="N99" s="1">
        <v>13.3</v>
      </c>
      <c r="O99" s="1">
        <v>8.8000000000000007</v>
      </c>
      <c r="P99" s="1">
        <v>93510</v>
      </c>
      <c r="R99" s="1">
        <v>8</v>
      </c>
      <c r="S99" s="1">
        <v>4</v>
      </c>
      <c r="T99" s="1">
        <v>4</v>
      </c>
      <c r="U99" s="6">
        <v>0</v>
      </c>
      <c r="V99" s="1">
        <v>0</v>
      </c>
      <c r="W99" s="1">
        <v>0</v>
      </c>
      <c r="X99" s="6">
        <v>0</v>
      </c>
      <c r="Y99" s="1">
        <v>0</v>
      </c>
      <c r="Z99" s="1">
        <v>0</v>
      </c>
      <c r="AA99" s="1">
        <v>0</v>
      </c>
    </row>
    <row r="100" spans="1:27">
      <c r="A100" s="1">
        <v>99</v>
      </c>
      <c r="B100" s="1">
        <v>9</v>
      </c>
      <c r="C100" s="2" t="s">
        <v>63</v>
      </c>
      <c r="D100" s="2" t="s">
        <v>64</v>
      </c>
      <c r="E100" s="2">
        <v>44980</v>
      </c>
      <c r="F100" s="1">
        <v>187</v>
      </c>
      <c r="G100" s="1">
        <v>2</v>
      </c>
      <c r="H100" s="1">
        <v>69</v>
      </c>
      <c r="I100" s="1">
        <v>57.5</v>
      </c>
      <c r="J100" s="3">
        <v>1.2</v>
      </c>
      <c r="K100" s="16">
        <v>3967.5</v>
      </c>
      <c r="L100" s="17">
        <v>39.675000000000004</v>
      </c>
      <c r="P100" s="1" t="s">
        <v>73</v>
      </c>
      <c r="Q100" s="6"/>
      <c r="X100" s="6">
        <v>0</v>
      </c>
      <c r="Y100" s="1">
        <v>0</v>
      </c>
      <c r="Z100" s="1">
        <v>0</v>
      </c>
      <c r="AA100" s="1">
        <v>0</v>
      </c>
    </row>
    <row r="101" spans="1:27">
      <c r="A101" s="1">
        <v>100</v>
      </c>
      <c r="B101" s="1">
        <v>10</v>
      </c>
      <c r="C101" s="2" t="s">
        <v>63</v>
      </c>
      <c r="D101" s="2" t="s">
        <v>64</v>
      </c>
      <c r="E101" s="2">
        <v>44980</v>
      </c>
      <c r="F101" s="1">
        <v>187</v>
      </c>
      <c r="G101" s="1">
        <v>3</v>
      </c>
      <c r="H101" s="1">
        <v>66.7</v>
      </c>
      <c r="I101" s="1">
        <v>67.599999999999994</v>
      </c>
      <c r="J101" s="3">
        <v>0.98668639053254448</v>
      </c>
      <c r="K101" s="16">
        <v>4508.92</v>
      </c>
      <c r="L101" s="17">
        <v>45.089199999999998</v>
      </c>
      <c r="P101" s="1" t="s">
        <v>73</v>
      </c>
      <c r="Q101" s="6"/>
      <c r="X101" s="6">
        <v>0</v>
      </c>
      <c r="Y101" s="1">
        <v>0</v>
      </c>
      <c r="Z101" s="1">
        <v>0</v>
      </c>
      <c r="AA101" s="1">
        <v>0</v>
      </c>
    </row>
    <row r="102" spans="1:27">
      <c r="A102" s="1">
        <v>101</v>
      </c>
      <c r="B102" s="1">
        <v>43</v>
      </c>
      <c r="C102" s="2" t="s">
        <v>63</v>
      </c>
      <c r="D102" s="2" t="s">
        <v>64</v>
      </c>
      <c r="E102" s="2">
        <v>44986</v>
      </c>
      <c r="F102" s="1">
        <v>187</v>
      </c>
      <c r="G102" s="1">
        <v>4</v>
      </c>
      <c r="H102" s="1">
        <v>70.5</v>
      </c>
      <c r="I102" s="1">
        <v>53.7</v>
      </c>
      <c r="J102" s="3">
        <v>1.3128491620111731</v>
      </c>
      <c r="K102" s="16">
        <v>3785.8500000000004</v>
      </c>
      <c r="L102" s="17">
        <v>37.858499999999999</v>
      </c>
      <c r="M102" s="1">
        <v>30</v>
      </c>
      <c r="N102" s="1">
        <v>10</v>
      </c>
      <c r="O102" s="1">
        <v>9.1</v>
      </c>
      <c r="P102" s="1">
        <v>113125</v>
      </c>
      <c r="Q102" s="6"/>
      <c r="X102" s="6">
        <v>0</v>
      </c>
      <c r="Y102" s="1">
        <v>0</v>
      </c>
      <c r="Z102" s="1">
        <v>0</v>
      </c>
      <c r="AA102" s="1">
        <v>0</v>
      </c>
    </row>
    <row r="103" spans="1:27">
      <c r="A103" s="1">
        <v>102</v>
      </c>
      <c r="B103" s="1">
        <v>11</v>
      </c>
      <c r="C103" s="2" t="s">
        <v>63</v>
      </c>
      <c r="D103" s="2" t="s">
        <v>64</v>
      </c>
      <c r="E103" s="2">
        <v>44980</v>
      </c>
      <c r="F103" s="1">
        <v>188</v>
      </c>
      <c r="G103" s="1">
        <v>1</v>
      </c>
      <c r="H103" s="1">
        <v>57.8</v>
      </c>
      <c r="I103" s="1">
        <v>52</v>
      </c>
      <c r="J103" s="3">
        <v>1.1115384615384616</v>
      </c>
      <c r="K103" s="16">
        <v>3005.6</v>
      </c>
      <c r="L103" s="17">
        <v>30.055999999999997</v>
      </c>
      <c r="M103" s="1">
        <v>23.6</v>
      </c>
      <c r="N103" s="1">
        <v>14.2</v>
      </c>
      <c r="O103" s="1">
        <v>5.7</v>
      </c>
      <c r="P103" s="1">
        <v>102909</v>
      </c>
      <c r="Q103" s="6" t="s">
        <v>74</v>
      </c>
      <c r="R103" s="1">
        <v>9</v>
      </c>
      <c r="S103" s="1">
        <v>2</v>
      </c>
      <c r="T103" s="1">
        <v>7</v>
      </c>
      <c r="U103" s="6">
        <v>1</v>
      </c>
      <c r="V103" s="1">
        <v>0</v>
      </c>
      <c r="W103" s="1">
        <v>1</v>
      </c>
      <c r="X103" s="6">
        <v>1</v>
      </c>
      <c r="Y103" s="1">
        <v>27</v>
      </c>
      <c r="Z103" s="1">
        <v>532</v>
      </c>
      <c r="AA103" s="16">
        <v>19.703703703703702</v>
      </c>
    </row>
    <row r="104" spans="1:27">
      <c r="A104" s="1">
        <v>103</v>
      </c>
      <c r="B104" s="1">
        <v>50</v>
      </c>
      <c r="C104" s="2" t="s">
        <v>63</v>
      </c>
      <c r="D104" s="2" t="s">
        <v>64</v>
      </c>
      <c r="E104" s="2">
        <v>44986</v>
      </c>
      <c r="F104" s="1">
        <v>188</v>
      </c>
      <c r="G104" s="1">
        <v>2</v>
      </c>
      <c r="H104" s="1">
        <v>67.8</v>
      </c>
      <c r="I104" s="1">
        <v>68</v>
      </c>
      <c r="J104" s="3">
        <v>0.99705882352941178</v>
      </c>
      <c r="K104" s="16">
        <v>4610.3999999999996</v>
      </c>
      <c r="L104" s="17">
        <v>46.103999999999992</v>
      </c>
      <c r="M104" s="1">
        <v>29.6</v>
      </c>
      <c r="N104" s="1">
        <v>14.5</v>
      </c>
      <c r="O104" s="1">
        <v>6.5</v>
      </c>
      <c r="P104" s="1">
        <v>120335</v>
      </c>
      <c r="Q104" s="6"/>
      <c r="X104" s="6">
        <v>0</v>
      </c>
      <c r="Y104" s="1">
        <v>0</v>
      </c>
      <c r="Z104" s="1">
        <v>0</v>
      </c>
      <c r="AA104" s="1">
        <v>0</v>
      </c>
    </row>
    <row r="105" spans="1:27">
      <c r="A105" s="1">
        <v>104</v>
      </c>
      <c r="B105" s="1">
        <v>12</v>
      </c>
      <c r="C105" s="2" t="s">
        <v>63</v>
      </c>
      <c r="D105" s="2" t="s">
        <v>64</v>
      </c>
      <c r="E105" s="2">
        <v>44980</v>
      </c>
      <c r="F105" s="1">
        <v>189</v>
      </c>
      <c r="G105" s="1">
        <v>1</v>
      </c>
      <c r="H105" s="1">
        <v>65.8</v>
      </c>
      <c r="I105" s="1">
        <v>59.3</v>
      </c>
      <c r="J105" s="3">
        <v>1.1096121416526139</v>
      </c>
      <c r="K105" s="16">
        <v>3901.9399999999996</v>
      </c>
      <c r="L105" s="17">
        <v>39.019399999999997</v>
      </c>
      <c r="M105" s="1">
        <v>23</v>
      </c>
      <c r="N105" s="1">
        <v>10.1</v>
      </c>
      <c r="O105" s="1">
        <v>6.9</v>
      </c>
      <c r="P105" s="1">
        <v>101844</v>
      </c>
      <c r="Q105" s="6"/>
      <c r="R105" s="1">
        <v>5</v>
      </c>
      <c r="S105" s="1">
        <v>5</v>
      </c>
      <c r="T105" s="1">
        <v>0</v>
      </c>
      <c r="U105" s="6">
        <v>2</v>
      </c>
      <c r="V105" s="1">
        <v>0</v>
      </c>
      <c r="W105" s="1">
        <v>2</v>
      </c>
      <c r="X105" s="6">
        <v>0</v>
      </c>
      <c r="Y105" s="1">
        <v>0</v>
      </c>
      <c r="Z105" s="1">
        <v>0</v>
      </c>
      <c r="AA105" s="1">
        <v>0</v>
      </c>
    </row>
    <row r="106" spans="1:27">
      <c r="A106" s="1">
        <v>105</v>
      </c>
      <c r="B106" s="1">
        <v>13</v>
      </c>
      <c r="C106" s="2" t="s">
        <v>63</v>
      </c>
      <c r="D106" s="2" t="s">
        <v>64</v>
      </c>
      <c r="E106" s="2">
        <v>44980</v>
      </c>
      <c r="F106" s="1">
        <v>189</v>
      </c>
      <c r="G106" s="1">
        <v>2</v>
      </c>
      <c r="H106" s="1">
        <v>62</v>
      </c>
      <c r="I106" s="1">
        <v>51.6</v>
      </c>
      <c r="J106" s="3">
        <v>1.2015503875968991</v>
      </c>
      <c r="K106" s="16">
        <v>3199.2000000000003</v>
      </c>
      <c r="L106" s="17">
        <v>31.992000000000001</v>
      </c>
      <c r="M106" s="1">
        <v>22.4</v>
      </c>
      <c r="N106" s="1">
        <v>11.2</v>
      </c>
      <c r="O106" s="1">
        <v>6.3</v>
      </c>
      <c r="P106" s="1">
        <v>101907</v>
      </c>
      <c r="Q106" s="6"/>
      <c r="X106" s="6">
        <v>1</v>
      </c>
      <c r="Y106" s="1">
        <v>6</v>
      </c>
      <c r="Z106" s="1">
        <v>147.4</v>
      </c>
      <c r="AA106" s="16">
        <v>24.566666666666666</v>
      </c>
    </row>
    <row r="107" spans="1:27">
      <c r="A107" s="1">
        <v>106</v>
      </c>
      <c r="B107" s="1">
        <v>14</v>
      </c>
      <c r="C107" s="2" t="s">
        <v>63</v>
      </c>
      <c r="D107" s="2" t="s">
        <v>64</v>
      </c>
      <c r="E107" s="2">
        <v>44980</v>
      </c>
      <c r="F107" s="1">
        <v>189</v>
      </c>
      <c r="G107" s="1">
        <v>3</v>
      </c>
      <c r="H107" s="1">
        <v>61.2</v>
      </c>
      <c r="I107" s="1">
        <v>52.8</v>
      </c>
      <c r="J107" s="3">
        <v>1.1590909090909092</v>
      </c>
      <c r="K107" s="16">
        <v>3231.36</v>
      </c>
      <c r="L107" s="17">
        <v>32.313599999999994</v>
      </c>
      <c r="M107" s="1">
        <v>23.6</v>
      </c>
      <c r="N107" s="1">
        <v>11.3</v>
      </c>
      <c r="O107" s="1">
        <v>8</v>
      </c>
      <c r="P107" s="1">
        <v>102220</v>
      </c>
      <c r="Q107" s="6"/>
      <c r="X107" s="6">
        <v>1</v>
      </c>
      <c r="Y107" s="1">
        <v>7</v>
      </c>
      <c r="Z107" s="1">
        <v>205.3</v>
      </c>
      <c r="AA107" s="16">
        <v>29.328571428571429</v>
      </c>
    </row>
    <row r="108" spans="1:27">
      <c r="A108" s="1">
        <v>107</v>
      </c>
      <c r="B108" s="1">
        <v>33</v>
      </c>
      <c r="C108" s="2" t="s">
        <v>63</v>
      </c>
      <c r="D108" s="2" t="s">
        <v>64</v>
      </c>
      <c r="E108" s="2">
        <v>44986</v>
      </c>
      <c r="F108" s="1">
        <v>189</v>
      </c>
      <c r="G108" s="1">
        <v>4</v>
      </c>
      <c r="H108" s="1">
        <v>54.1</v>
      </c>
      <c r="I108" s="1">
        <v>51</v>
      </c>
      <c r="J108" s="3">
        <v>1.0607843137254902</v>
      </c>
      <c r="K108" s="16">
        <v>2759.1</v>
      </c>
      <c r="L108" s="17">
        <v>27.590999999999998</v>
      </c>
      <c r="M108" s="1">
        <v>23.6</v>
      </c>
      <c r="N108" s="1">
        <v>14</v>
      </c>
      <c r="O108" s="1">
        <v>7.2</v>
      </c>
      <c r="P108" s="1">
        <v>101703</v>
      </c>
      <c r="Q108" s="6"/>
      <c r="X108" s="6">
        <v>0</v>
      </c>
      <c r="Y108" s="1">
        <v>0</v>
      </c>
      <c r="Z108" s="1">
        <v>0</v>
      </c>
      <c r="AA108" s="1">
        <v>0</v>
      </c>
    </row>
    <row r="109" spans="1:27">
      <c r="A109" s="1">
        <v>108</v>
      </c>
      <c r="B109" s="1">
        <v>34</v>
      </c>
      <c r="C109" s="2" t="s">
        <v>63</v>
      </c>
      <c r="D109" s="2" t="s">
        <v>64</v>
      </c>
      <c r="E109" s="2">
        <v>44986</v>
      </c>
      <c r="F109" s="1">
        <v>189</v>
      </c>
      <c r="G109" s="1">
        <v>5</v>
      </c>
      <c r="H109" s="1">
        <v>57.5</v>
      </c>
      <c r="I109" s="1">
        <v>47.5</v>
      </c>
      <c r="J109" s="3">
        <v>1.2105263157894737</v>
      </c>
      <c r="K109" s="16">
        <v>2731.25</v>
      </c>
      <c r="L109" s="17">
        <v>27.3125</v>
      </c>
      <c r="P109" s="1">
        <v>101715</v>
      </c>
      <c r="Q109" s="6"/>
      <c r="X109" s="1">
        <v>0</v>
      </c>
      <c r="Y109" s="1">
        <v>0</v>
      </c>
      <c r="Z109" s="1">
        <v>0</v>
      </c>
      <c r="AA109" s="1">
        <v>0</v>
      </c>
    </row>
    <row r="110" spans="1:27">
      <c r="A110" s="1">
        <v>109</v>
      </c>
      <c r="B110" s="1">
        <v>17</v>
      </c>
      <c r="C110" s="2" t="s">
        <v>63</v>
      </c>
      <c r="D110" s="2" t="s">
        <v>64</v>
      </c>
      <c r="E110" s="2">
        <v>44980</v>
      </c>
      <c r="F110" s="1">
        <v>190</v>
      </c>
      <c r="G110" s="1">
        <v>1</v>
      </c>
      <c r="H110" s="1">
        <v>67.5</v>
      </c>
      <c r="I110" s="1">
        <v>55.3</v>
      </c>
      <c r="J110" s="3">
        <v>1.2206148282097651</v>
      </c>
      <c r="K110" s="16">
        <v>3732.75</v>
      </c>
      <c r="L110" s="17">
        <v>37.327499999999993</v>
      </c>
      <c r="M110" s="1">
        <v>27.2</v>
      </c>
      <c r="N110" s="1">
        <v>9.8000000000000007</v>
      </c>
      <c r="O110" s="1">
        <v>7.7</v>
      </c>
      <c r="P110" s="1">
        <v>110651</v>
      </c>
      <c r="Q110" s="6"/>
      <c r="R110" s="1">
        <v>4</v>
      </c>
      <c r="S110" s="1">
        <v>3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</row>
    <row r="111" spans="1:27">
      <c r="A111" s="1">
        <v>110</v>
      </c>
      <c r="B111" s="1">
        <v>18</v>
      </c>
      <c r="C111" s="2" t="s">
        <v>63</v>
      </c>
      <c r="D111" s="2" t="s">
        <v>64</v>
      </c>
      <c r="E111" s="2">
        <v>44980</v>
      </c>
      <c r="F111" s="1">
        <v>190</v>
      </c>
      <c r="G111" s="1">
        <v>2</v>
      </c>
      <c r="H111" s="1">
        <v>62</v>
      </c>
      <c r="I111" s="1">
        <v>50.6</v>
      </c>
      <c r="J111" s="3">
        <v>1.2252964426877471</v>
      </c>
      <c r="K111" s="16">
        <v>3137.2000000000003</v>
      </c>
      <c r="L111" s="17">
        <v>31.372000000000003</v>
      </c>
      <c r="P111" s="1">
        <v>110705</v>
      </c>
      <c r="Q111" s="6"/>
      <c r="X111" s="1">
        <v>1</v>
      </c>
      <c r="Y111" s="1">
        <v>34</v>
      </c>
      <c r="Z111" s="1">
        <v>866.7</v>
      </c>
      <c r="AA111" s="16">
        <v>25.491176470588236</v>
      </c>
    </row>
    <row r="112" spans="1:27">
      <c r="A112" s="1">
        <v>111</v>
      </c>
      <c r="B112" s="1">
        <v>56</v>
      </c>
      <c r="C112" s="2" t="s">
        <v>63</v>
      </c>
      <c r="D112" s="2" t="s">
        <v>64</v>
      </c>
      <c r="E112" s="2">
        <v>44986</v>
      </c>
      <c r="F112" s="1">
        <v>190</v>
      </c>
      <c r="G112" s="1">
        <v>3</v>
      </c>
      <c r="H112" s="1">
        <v>62.6</v>
      </c>
      <c r="I112" s="1">
        <v>55.3</v>
      </c>
      <c r="J112" s="3">
        <v>1.1320072332730562</v>
      </c>
      <c r="K112" s="16">
        <v>3461.7799999999997</v>
      </c>
      <c r="L112" s="17">
        <v>34.617799999999995</v>
      </c>
      <c r="M112" s="1">
        <v>27.2</v>
      </c>
      <c r="N112" s="1">
        <v>9.3000000000000007</v>
      </c>
      <c r="O112" s="1">
        <v>7.6</v>
      </c>
      <c r="P112" s="1">
        <v>132541</v>
      </c>
      <c r="Q112" s="6"/>
      <c r="X112" s="1">
        <v>0</v>
      </c>
      <c r="Y112" s="1">
        <v>0</v>
      </c>
      <c r="Z112" s="1">
        <v>0</v>
      </c>
      <c r="AA112" s="1">
        <v>0</v>
      </c>
    </row>
    <row r="113" spans="1:27">
      <c r="A113" s="1">
        <v>112</v>
      </c>
      <c r="B113" s="1">
        <v>20</v>
      </c>
      <c r="C113" s="2" t="s">
        <v>63</v>
      </c>
      <c r="D113" s="2" t="s">
        <v>64</v>
      </c>
      <c r="E113" s="2">
        <v>44980</v>
      </c>
      <c r="F113" s="1">
        <v>191</v>
      </c>
      <c r="G113" s="1">
        <v>1</v>
      </c>
      <c r="H113" s="1">
        <v>55.9</v>
      </c>
      <c r="I113" s="1">
        <v>59.3</v>
      </c>
      <c r="J113" s="3">
        <v>0.94266441821247893</v>
      </c>
      <c r="K113" s="16">
        <v>3314.87</v>
      </c>
      <c r="L113" s="17">
        <v>33.148699999999998</v>
      </c>
      <c r="M113" s="1">
        <v>25.6</v>
      </c>
      <c r="N113" s="1">
        <v>10.199999999999999</v>
      </c>
      <c r="O113" s="1">
        <v>6.9</v>
      </c>
      <c r="P113" s="1">
        <v>115102</v>
      </c>
      <c r="Q113" s="6"/>
      <c r="R113" s="1">
        <v>6</v>
      </c>
      <c r="S113" s="1">
        <v>5</v>
      </c>
      <c r="T113" s="1">
        <v>1</v>
      </c>
      <c r="U113" s="1">
        <v>1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</row>
    <row r="114" spans="1:27">
      <c r="A114" s="1">
        <v>113</v>
      </c>
      <c r="B114" s="1">
        <v>21</v>
      </c>
      <c r="C114" s="2" t="s">
        <v>63</v>
      </c>
      <c r="D114" s="2" t="s">
        <v>64</v>
      </c>
      <c r="E114" s="2">
        <v>44980</v>
      </c>
      <c r="F114" s="1">
        <v>191</v>
      </c>
      <c r="G114" s="1">
        <v>2</v>
      </c>
      <c r="H114" s="1">
        <v>56.8</v>
      </c>
      <c r="I114" s="1">
        <v>62.3</v>
      </c>
      <c r="J114" s="3">
        <v>0.9117174959871589</v>
      </c>
      <c r="K114" s="16">
        <v>3538.64</v>
      </c>
      <c r="L114" s="17">
        <v>35.386399999999995</v>
      </c>
      <c r="M114" s="1">
        <v>26.4</v>
      </c>
      <c r="N114" s="1">
        <v>8.8000000000000007</v>
      </c>
      <c r="O114" s="1">
        <v>7</v>
      </c>
      <c r="P114" s="1">
        <v>115117</v>
      </c>
      <c r="Q114" s="6"/>
      <c r="X114" s="1">
        <v>0</v>
      </c>
      <c r="Y114" s="1">
        <v>0</v>
      </c>
      <c r="Z114" s="1">
        <v>0</v>
      </c>
      <c r="AA114" s="1">
        <v>0</v>
      </c>
    </row>
    <row r="115" spans="1:27">
      <c r="A115" s="1">
        <v>114</v>
      </c>
      <c r="B115" s="1">
        <v>22</v>
      </c>
      <c r="C115" s="2" t="s">
        <v>63</v>
      </c>
      <c r="D115" s="2" t="s">
        <v>64</v>
      </c>
      <c r="E115" s="2">
        <v>44980</v>
      </c>
      <c r="F115" s="1">
        <v>191</v>
      </c>
      <c r="G115" s="1">
        <v>3</v>
      </c>
      <c r="H115" s="1">
        <v>69.099999999999994</v>
      </c>
      <c r="I115" s="1">
        <v>56.7</v>
      </c>
      <c r="J115" s="3">
        <v>1.2186948853615518</v>
      </c>
      <c r="K115" s="16">
        <v>3917.97</v>
      </c>
      <c r="L115" s="17">
        <v>39.179699999999997</v>
      </c>
      <c r="M115" s="1">
        <v>29.9</v>
      </c>
      <c r="N115" s="1">
        <v>9.3000000000000007</v>
      </c>
      <c r="O115" s="1">
        <v>8.9</v>
      </c>
      <c r="P115" s="1">
        <v>115149</v>
      </c>
      <c r="Q115" s="6"/>
      <c r="X115" s="1">
        <v>0</v>
      </c>
      <c r="Y115" s="1">
        <v>0</v>
      </c>
      <c r="Z115" s="1">
        <v>0</v>
      </c>
      <c r="AA115" s="1">
        <v>0</v>
      </c>
    </row>
    <row r="116" spans="1:27">
      <c r="A116" s="1">
        <v>115</v>
      </c>
      <c r="B116" s="1">
        <v>23</v>
      </c>
      <c r="C116" s="2" t="s">
        <v>63</v>
      </c>
      <c r="D116" s="2" t="s">
        <v>64</v>
      </c>
      <c r="E116" s="2">
        <v>44980</v>
      </c>
      <c r="F116" s="1">
        <v>191</v>
      </c>
      <c r="G116" s="1">
        <v>4</v>
      </c>
      <c r="H116" s="1">
        <v>60.9</v>
      </c>
      <c r="I116" s="1">
        <v>58.2</v>
      </c>
      <c r="J116" s="3">
        <v>1.0463917525773194</v>
      </c>
      <c r="K116" s="16">
        <v>3544.38</v>
      </c>
      <c r="L116" s="17">
        <v>35.443800000000003</v>
      </c>
      <c r="P116" s="1">
        <v>115214</v>
      </c>
      <c r="Q116" s="6"/>
      <c r="X116" s="1">
        <v>0</v>
      </c>
      <c r="Y116" s="1">
        <v>0</v>
      </c>
      <c r="Z116" s="1">
        <v>0</v>
      </c>
      <c r="AA116" s="1">
        <v>0</v>
      </c>
    </row>
    <row r="117" spans="1:27">
      <c r="A117" s="1">
        <v>116</v>
      </c>
      <c r="B117" s="1">
        <v>24</v>
      </c>
      <c r="C117" s="2" t="s">
        <v>63</v>
      </c>
      <c r="D117" s="2" t="s">
        <v>64</v>
      </c>
      <c r="E117" s="2">
        <v>44980</v>
      </c>
      <c r="F117" s="1">
        <v>191</v>
      </c>
      <c r="G117" s="1">
        <v>5</v>
      </c>
      <c r="H117" s="1">
        <v>60.5</v>
      </c>
      <c r="I117" s="1">
        <v>54.6</v>
      </c>
      <c r="J117" s="3">
        <v>1.1080586080586081</v>
      </c>
      <c r="K117" s="16">
        <v>3303.3</v>
      </c>
      <c r="L117" s="17">
        <v>33.033000000000001</v>
      </c>
      <c r="P117" s="1">
        <v>115243</v>
      </c>
      <c r="Q117" s="6"/>
      <c r="X117" s="1">
        <v>1</v>
      </c>
      <c r="Y117" s="1">
        <v>11</v>
      </c>
      <c r="Z117" s="1">
        <v>318.2</v>
      </c>
      <c r="AA117" s="16">
        <v>28.927272727272726</v>
      </c>
    </row>
    <row r="118" spans="1:27">
      <c r="A118" s="1">
        <v>117</v>
      </c>
      <c r="B118" s="1">
        <v>26</v>
      </c>
      <c r="C118" s="2" t="s">
        <v>63</v>
      </c>
      <c r="D118" s="2" t="s">
        <v>64</v>
      </c>
      <c r="E118" s="2">
        <v>44980</v>
      </c>
      <c r="F118" s="1">
        <v>192</v>
      </c>
      <c r="G118" s="1">
        <v>1</v>
      </c>
      <c r="H118" s="1">
        <v>78.900000000000006</v>
      </c>
      <c r="I118" s="1">
        <v>63.2</v>
      </c>
      <c r="J118" s="3">
        <v>1.2484177215189873</v>
      </c>
      <c r="K118" s="16">
        <v>4986.4800000000005</v>
      </c>
      <c r="L118" s="17">
        <v>49.864800000000002</v>
      </c>
      <c r="M118" s="1">
        <v>28.7</v>
      </c>
      <c r="N118" s="1">
        <v>12.1</v>
      </c>
      <c r="O118" s="1">
        <v>9.6</v>
      </c>
      <c r="P118" s="1">
        <v>125129</v>
      </c>
      <c r="Q118" s="6"/>
      <c r="R118" s="1">
        <v>3</v>
      </c>
      <c r="S118" s="1">
        <v>2</v>
      </c>
      <c r="T118" s="1">
        <v>1</v>
      </c>
      <c r="U118" s="1">
        <v>2</v>
      </c>
      <c r="V118" s="1">
        <v>0</v>
      </c>
      <c r="W118" s="1">
        <v>2</v>
      </c>
      <c r="X118" s="1">
        <v>1</v>
      </c>
      <c r="Y118" s="1">
        <v>37</v>
      </c>
      <c r="Z118" s="1">
        <v>1446.6</v>
      </c>
      <c r="AA118" s="16">
        <v>39.097297297297295</v>
      </c>
    </row>
    <row r="119" spans="1:27">
      <c r="A119" s="1">
        <v>118</v>
      </c>
      <c r="B119" s="1">
        <v>98</v>
      </c>
      <c r="C119" s="2" t="s">
        <v>63</v>
      </c>
      <c r="D119" s="2" t="s">
        <v>64</v>
      </c>
      <c r="E119" s="2">
        <v>44993</v>
      </c>
      <c r="F119" s="1">
        <v>192</v>
      </c>
      <c r="G119" s="1">
        <v>2</v>
      </c>
      <c r="H119" s="1">
        <v>72.099999999999994</v>
      </c>
      <c r="I119" s="1">
        <v>62</v>
      </c>
      <c r="J119" s="3">
        <v>1.1629032258064516</v>
      </c>
      <c r="K119" s="16">
        <v>4470.2</v>
      </c>
      <c r="L119" s="17">
        <v>44.701999999999998</v>
      </c>
      <c r="M119" s="1">
        <v>28.6</v>
      </c>
      <c r="N119" s="1">
        <v>12.2</v>
      </c>
      <c r="O119" s="1">
        <v>8</v>
      </c>
      <c r="P119" s="1" t="s">
        <v>59</v>
      </c>
      <c r="Q119" s="6"/>
      <c r="X119" s="1">
        <v>1</v>
      </c>
      <c r="Y119" s="1">
        <v>10</v>
      </c>
      <c r="Z119" s="1">
        <v>483.8</v>
      </c>
      <c r="AA119" s="16">
        <v>48.38</v>
      </c>
    </row>
    <row r="120" spans="1:27">
      <c r="A120" s="1">
        <v>119</v>
      </c>
      <c r="B120" s="1">
        <v>29</v>
      </c>
      <c r="C120" s="2" t="s">
        <v>63</v>
      </c>
      <c r="D120" s="2" t="s">
        <v>64</v>
      </c>
      <c r="E120" s="2">
        <v>44986</v>
      </c>
      <c r="F120" s="1">
        <v>193</v>
      </c>
      <c r="G120" s="1">
        <v>1</v>
      </c>
      <c r="H120" s="1">
        <v>54.3</v>
      </c>
      <c r="I120" s="1">
        <v>68.7</v>
      </c>
      <c r="J120" s="3">
        <v>0.79039301310043664</v>
      </c>
      <c r="K120" s="16">
        <v>3730.41</v>
      </c>
      <c r="L120" s="17">
        <v>37.304099999999998</v>
      </c>
      <c r="M120" s="1">
        <v>29.7</v>
      </c>
      <c r="N120" s="1">
        <v>14.6</v>
      </c>
      <c r="O120" s="1">
        <v>6.3</v>
      </c>
      <c r="P120" s="1">
        <v>100252</v>
      </c>
      <c r="Q120" s="6" t="s">
        <v>75</v>
      </c>
      <c r="R120" s="1">
        <v>8</v>
      </c>
      <c r="S120" s="1">
        <v>4</v>
      </c>
      <c r="T120" s="1">
        <v>4</v>
      </c>
      <c r="U120" s="1" t="s">
        <v>36</v>
      </c>
      <c r="V120" s="1">
        <v>0</v>
      </c>
      <c r="W120" s="1" t="s">
        <v>36</v>
      </c>
      <c r="X120" s="1" t="s">
        <v>36</v>
      </c>
      <c r="Y120" s="1" t="s">
        <v>36</v>
      </c>
      <c r="Z120" s="1" t="s">
        <v>36</v>
      </c>
      <c r="AA120" s="1" t="s">
        <v>36</v>
      </c>
    </row>
    <row r="121" spans="1:27">
      <c r="A121" s="1">
        <v>120</v>
      </c>
      <c r="B121" s="1">
        <v>30</v>
      </c>
      <c r="C121" s="2" t="s">
        <v>63</v>
      </c>
      <c r="D121" s="2" t="s">
        <v>64</v>
      </c>
      <c r="E121" s="2">
        <v>44986</v>
      </c>
      <c r="F121" s="1">
        <v>193</v>
      </c>
      <c r="G121" s="1">
        <v>2</v>
      </c>
      <c r="H121" s="1">
        <v>60.3</v>
      </c>
      <c r="I121" s="1">
        <v>58.5</v>
      </c>
      <c r="J121" s="3">
        <v>1.0307692307692307</v>
      </c>
      <c r="K121" s="16">
        <v>3527.5499999999997</v>
      </c>
      <c r="L121" s="17">
        <v>35.275499999999994</v>
      </c>
      <c r="P121" s="1">
        <v>100304</v>
      </c>
      <c r="Q121" s="6" t="s">
        <v>75</v>
      </c>
      <c r="X121" s="1" t="s">
        <v>36</v>
      </c>
      <c r="Y121" s="1" t="s">
        <v>36</v>
      </c>
      <c r="Z121" s="1" t="s">
        <v>36</v>
      </c>
      <c r="AA121" s="1" t="s">
        <v>36</v>
      </c>
    </row>
    <row r="122" spans="1:27">
      <c r="A122" s="1">
        <v>121</v>
      </c>
      <c r="B122" s="1">
        <v>31</v>
      </c>
      <c r="C122" s="2" t="s">
        <v>63</v>
      </c>
      <c r="D122" s="2" t="s">
        <v>64</v>
      </c>
      <c r="E122" s="2">
        <v>44986</v>
      </c>
      <c r="F122" s="1">
        <v>193</v>
      </c>
      <c r="G122" s="1">
        <v>3</v>
      </c>
      <c r="H122" s="1">
        <v>65.099999999999994</v>
      </c>
      <c r="I122" s="1">
        <v>54.7</v>
      </c>
      <c r="J122" s="3">
        <v>1.1901279707495427</v>
      </c>
      <c r="K122" s="16">
        <v>3560.97</v>
      </c>
      <c r="L122" s="17">
        <v>35.609700000000004</v>
      </c>
      <c r="P122" s="1">
        <v>100556</v>
      </c>
      <c r="Q122" s="6" t="s">
        <v>74</v>
      </c>
      <c r="X122" s="1">
        <v>0</v>
      </c>
      <c r="Y122" s="1">
        <v>0</v>
      </c>
      <c r="Z122" s="1">
        <v>0</v>
      </c>
      <c r="AA122" s="1">
        <v>0</v>
      </c>
    </row>
    <row r="123" spans="1:27">
      <c r="A123" s="1">
        <v>122</v>
      </c>
      <c r="B123" s="1">
        <v>32</v>
      </c>
      <c r="C123" s="2" t="s">
        <v>63</v>
      </c>
      <c r="D123" s="2" t="s">
        <v>64</v>
      </c>
      <c r="E123" s="2">
        <v>44986</v>
      </c>
      <c r="F123" s="1">
        <v>193</v>
      </c>
      <c r="G123" s="1">
        <v>4</v>
      </c>
      <c r="H123" s="1">
        <v>80</v>
      </c>
      <c r="I123" s="1">
        <v>75.5</v>
      </c>
      <c r="J123" s="3">
        <v>1.0596026490066226</v>
      </c>
      <c r="K123" s="16">
        <v>6040</v>
      </c>
      <c r="L123" s="17">
        <v>60.4</v>
      </c>
      <c r="M123" s="1">
        <v>29</v>
      </c>
      <c r="N123" s="1">
        <v>15.7</v>
      </c>
      <c r="O123" s="1">
        <v>7.4</v>
      </c>
      <c r="P123" s="1">
        <v>100336</v>
      </c>
      <c r="Q123" s="6" t="s">
        <v>70</v>
      </c>
      <c r="X123" s="1" t="s">
        <v>36</v>
      </c>
      <c r="Y123" s="1" t="s">
        <v>36</v>
      </c>
      <c r="Z123" s="1" t="s">
        <v>36</v>
      </c>
      <c r="AA123" s="1" t="s">
        <v>36</v>
      </c>
    </row>
    <row r="124" spans="1:27">
      <c r="A124" s="1">
        <v>123</v>
      </c>
      <c r="B124" s="1">
        <v>35</v>
      </c>
      <c r="C124" s="2" t="s">
        <v>63</v>
      </c>
      <c r="D124" s="2" t="s">
        <v>64</v>
      </c>
      <c r="E124" s="2">
        <v>44986</v>
      </c>
      <c r="F124" s="1">
        <v>194</v>
      </c>
      <c r="G124" s="1">
        <v>1</v>
      </c>
      <c r="H124" s="1">
        <v>72.599999999999994</v>
      </c>
      <c r="I124" s="1">
        <v>64.900000000000006</v>
      </c>
      <c r="J124" s="3">
        <v>1.1186440677966101</v>
      </c>
      <c r="K124" s="16">
        <v>4711.74</v>
      </c>
      <c r="L124" s="17">
        <v>47.117400000000004</v>
      </c>
      <c r="M124" s="1">
        <v>25.7</v>
      </c>
      <c r="N124" s="1">
        <v>13</v>
      </c>
      <c r="O124" s="1">
        <v>7</v>
      </c>
      <c r="P124" s="1">
        <v>103755</v>
      </c>
      <c r="Q124" s="6"/>
      <c r="R124" s="1">
        <v>4</v>
      </c>
      <c r="S124" s="1">
        <v>3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>
      <c r="A125" s="1">
        <v>124</v>
      </c>
      <c r="B125" s="1">
        <v>36</v>
      </c>
      <c r="C125" s="2" t="s">
        <v>63</v>
      </c>
      <c r="D125" s="2" t="s">
        <v>64</v>
      </c>
      <c r="E125" s="2">
        <v>44986</v>
      </c>
      <c r="F125" s="1">
        <v>194</v>
      </c>
      <c r="G125" s="1">
        <v>2</v>
      </c>
      <c r="H125" s="1">
        <v>75</v>
      </c>
      <c r="I125" s="1">
        <v>69.5</v>
      </c>
      <c r="J125" s="3">
        <v>1.079136690647482</v>
      </c>
      <c r="K125" s="16">
        <v>5212.5</v>
      </c>
      <c r="L125" s="17">
        <v>52.125</v>
      </c>
      <c r="M125" s="1">
        <v>28.1</v>
      </c>
      <c r="N125" s="1">
        <v>12.9</v>
      </c>
      <c r="O125" s="1">
        <v>7.1</v>
      </c>
      <c r="P125" s="1">
        <v>103805</v>
      </c>
      <c r="Q125" s="6"/>
      <c r="X125" s="1">
        <v>0</v>
      </c>
      <c r="Y125" s="1">
        <v>0</v>
      </c>
      <c r="Z125" s="1">
        <v>0</v>
      </c>
      <c r="AA125" s="1">
        <v>0</v>
      </c>
    </row>
    <row r="126" spans="1:27">
      <c r="A126" s="1">
        <v>125</v>
      </c>
      <c r="B126" s="1">
        <v>89</v>
      </c>
      <c r="C126" s="2" t="s">
        <v>63</v>
      </c>
      <c r="D126" s="2" t="s">
        <v>64</v>
      </c>
      <c r="E126" s="2">
        <v>44993</v>
      </c>
      <c r="F126" s="1">
        <v>194</v>
      </c>
      <c r="G126" s="1">
        <v>3</v>
      </c>
      <c r="H126" s="1">
        <v>70.3</v>
      </c>
      <c r="I126" s="1">
        <v>58.7</v>
      </c>
      <c r="J126" s="3">
        <v>1.1976149914821124</v>
      </c>
      <c r="K126" s="16">
        <v>4126.6099999999997</v>
      </c>
      <c r="L126" s="17">
        <v>41.266099999999994</v>
      </c>
      <c r="M126" s="1">
        <v>24.9</v>
      </c>
      <c r="N126" s="1">
        <v>13.1</v>
      </c>
      <c r="O126" s="1">
        <v>7.4</v>
      </c>
      <c r="P126" s="1">
        <v>121716</v>
      </c>
      <c r="Q126" s="6"/>
      <c r="X126" s="1">
        <v>0</v>
      </c>
      <c r="Y126" s="1">
        <v>0</v>
      </c>
      <c r="Z126" s="1">
        <v>0</v>
      </c>
      <c r="AA126" s="1">
        <v>0</v>
      </c>
    </row>
    <row r="127" spans="1:27">
      <c r="A127" s="1">
        <v>126</v>
      </c>
      <c r="B127" s="1">
        <v>37</v>
      </c>
      <c r="C127" s="2" t="s">
        <v>63</v>
      </c>
      <c r="D127" s="2" t="s">
        <v>64</v>
      </c>
      <c r="E127" s="2">
        <v>44986</v>
      </c>
      <c r="F127" s="1">
        <v>195</v>
      </c>
      <c r="G127" s="1">
        <v>1</v>
      </c>
      <c r="H127" s="1">
        <v>62.1</v>
      </c>
      <c r="I127" s="1">
        <v>51.1</v>
      </c>
      <c r="J127" s="3">
        <v>1.2152641878669277</v>
      </c>
      <c r="K127" s="16">
        <v>3173.31</v>
      </c>
      <c r="L127" s="17">
        <v>31.7331</v>
      </c>
      <c r="M127" s="1">
        <v>28.3</v>
      </c>
      <c r="N127" s="1">
        <v>10.8</v>
      </c>
      <c r="O127" s="1">
        <v>9</v>
      </c>
      <c r="P127" s="1">
        <v>104708</v>
      </c>
      <c r="Q127" s="6"/>
      <c r="R127" s="1">
        <v>9</v>
      </c>
      <c r="S127" s="1">
        <v>6</v>
      </c>
      <c r="T127" s="1">
        <v>3</v>
      </c>
      <c r="U127" s="1">
        <v>1</v>
      </c>
      <c r="V127" s="1" t="s">
        <v>36</v>
      </c>
      <c r="W127" s="1" t="s">
        <v>36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s="1">
        <v>127</v>
      </c>
      <c r="B128" s="1">
        <v>38</v>
      </c>
      <c r="C128" s="2" t="s">
        <v>63</v>
      </c>
      <c r="D128" s="2" t="s">
        <v>64</v>
      </c>
      <c r="E128" s="2">
        <v>44986</v>
      </c>
      <c r="F128" s="1">
        <v>195</v>
      </c>
      <c r="G128" s="1">
        <v>2</v>
      </c>
      <c r="H128" s="1">
        <v>61.7</v>
      </c>
      <c r="I128" s="1">
        <v>55.2</v>
      </c>
      <c r="J128" s="3">
        <v>1.1177536231884058</v>
      </c>
      <c r="K128" s="16">
        <v>3405.84</v>
      </c>
      <c r="L128" s="17">
        <v>34.058400000000006</v>
      </c>
      <c r="M128" s="1">
        <v>28.9</v>
      </c>
      <c r="N128" s="1">
        <v>10.1</v>
      </c>
      <c r="O128" s="1">
        <v>8.4</v>
      </c>
      <c r="P128" s="1">
        <v>104708</v>
      </c>
      <c r="Q128" s="6"/>
      <c r="X128" s="1">
        <v>1</v>
      </c>
      <c r="Y128" s="1">
        <v>14</v>
      </c>
      <c r="Z128" s="1">
        <v>644.4</v>
      </c>
      <c r="AA128" s="16">
        <v>46.028571428571425</v>
      </c>
    </row>
    <row r="129" spans="1:27">
      <c r="A129" s="1">
        <v>128</v>
      </c>
      <c r="B129" s="1">
        <v>90</v>
      </c>
      <c r="C129" s="2" t="s">
        <v>63</v>
      </c>
      <c r="D129" s="2" t="s">
        <v>64</v>
      </c>
      <c r="E129" s="2">
        <v>44993</v>
      </c>
      <c r="F129" s="1">
        <v>195</v>
      </c>
      <c r="G129" s="1">
        <v>3</v>
      </c>
      <c r="H129" s="1">
        <v>54</v>
      </c>
      <c r="I129" s="1">
        <v>48.9</v>
      </c>
      <c r="J129" s="3">
        <v>1.1042944785276074</v>
      </c>
      <c r="K129" s="16">
        <v>2640.6</v>
      </c>
      <c r="L129" s="17">
        <v>26.405999999999999</v>
      </c>
      <c r="M129" s="1">
        <v>22.6</v>
      </c>
      <c r="N129" s="1">
        <v>11.4</v>
      </c>
      <c r="O129" s="1">
        <v>8.9</v>
      </c>
      <c r="P129" s="1">
        <v>122613</v>
      </c>
      <c r="Q129" s="6" t="s">
        <v>70</v>
      </c>
      <c r="X129" s="1" t="s">
        <v>36</v>
      </c>
      <c r="Y129" s="1" t="s">
        <v>36</v>
      </c>
      <c r="Z129" s="1" t="s">
        <v>36</v>
      </c>
      <c r="AA129" s="1" t="s">
        <v>36</v>
      </c>
    </row>
    <row r="130" spans="1:27">
      <c r="A130" s="1">
        <v>129</v>
      </c>
      <c r="B130" s="1">
        <v>91</v>
      </c>
      <c r="C130" s="2" t="s">
        <v>63</v>
      </c>
      <c r="D130" s="2" t="s">
        <v>64</v>
      </c>
      <c r="E130" s="2">
        <v>44993</v>
      </c>
      <c r="F130" s="1">
        <v>195</v>
      </c>
      <c r="G130" s="1">
        <v>4</v>
      </c>
      <c r="H130" s="1">
        <v>60.4</v>
      </c>
      <c r="I130" s="1">
        <v>51.2</v>
      </c>
      <c r="J130" s="3">
        <v>1.1796875</v>
      </c>
      <c r="K130" s="16">
        <v>3092.48</v>
      </c>
      <c r="L130" s="17">
        <v>30.924800000000001</v>
      </c>
      <c r="M130" s="1">
        <v>26.1</v>
      </c>
      <c r="N130" s="1">
        <v>10.199999999999999</v>
      </c>
      <c r="O130" s="1">
        <v>8.5</v>
      </c>
      <c r="P130" s="1">
        <v>122641</v>
      </c>
      <c r="Q130" s="6"/>
      <c r="X130" s="1">
        <v>0</v>
      </c>
      <c r="Y130" s="1">
        <v>0</v>
      </c>
      <c r="Z130" s="1">
        <v>0</v>
      </c>
      <c r="AA130" s="1">
        <v>0</v>
      </c>
    </row>
    <row r="131" spans="1:27">
      <c r="A131" s="1">
        <v>130</v>
      </c>
      <c r="B131" s="1">
        <v>92</v>
      </c>
      <c r="C131" s="2" t="s">
        <v>63</v>
      </c>
      <c r="D131" s="2" t="s">
        <v>64</v>
      </c>
      <c r="E131" s="2">
        <v>44993</v>
      </c>
      <c r="F131" s="1">
        <v>195</v>
      </c>
      <c r="G131" s="1">
        <v>5</v>
      </c>
      <c r="H131" s="1">
        <v>61.3</v>
      </c>
      <c r="I131" s="1">
        <v>56.3</v>
      </c>
      <c r="J131" s="3">
        <v>1.088809946714032</v>
      </c>
      <c r="K131" s="16">
        <v>3451.1899999999996</v>
      </c>
      <c r="L131" s="17">
        <v>34.511899999999997</v>
      </c>
      <c r="M131" s="1">
        <v>25.6</v>
      </c>
      <c r="N131" s="1">
        <v>10.4</v>
      </c>
      <c r="O131" s="1">
        <v>8</v>
      </c>
      <c r="P131" s="1">
        <v>122657</v>
      </c>
      <c r="Q131" s="6"/>
      <c r="X131" s="1">
        <v>0</v>
      </c>
      <c r="Y131" s="1">
        <v>0</v>
      </c>
      <c r="Z131" s="1">
        <v>0</v>
      </c>
      <c r="AA131" s="1">
        <v>0</v>
      </c>
    </row>
    <row r="132" spans="1:27">
      <c r="A132" s="1">
        <v>131</v>
      </c>
      <c r="B132" s="1">
        <v>111</v>
      </c>
      <c r="C132" s="2" t="s">
        <v>63</v>
      </c>
      <c r="D132" s="2" t="s">
        <v>64</v>
      </c>
      <c r="E132" s="2">
        <v>44998</v>
      </c>
      <c r="F132" s="1">
        <v>195</v>
      </c>
      <c r="G132" s="1">
        <v>6</v>
      </c>
      <c r="H132" s="1">
        <v>51.2</v>
      </c>
      <c r="I132" s="1">
        <v>43.5</v>
      </c>
      <c r="J132" s="3">
        <v>1.1770114942528735</v>
      </c>
      <c r="K132" s="16">
        <v>2227.2000000000003</v>
      </c>
      <c r="L132" s="17">
        <v>22.271999999999998</v>
      </c>
      <c r="M132" s="1">
        <v>22.3</v>
      </c>
      <c r="N132" s="1">
        <v>9.6999999999999993</v>
      </c>
      <c r="O132" s="1">
        <v>8.3000000000000007</v>
      </c>
      <c r="P132" s="1">
        <v>114043</v>
      </c>
      <c r="Q132" s="6"/>
      <c r="X132" s="1">
        <v>0</v>
      </c>
      <c r="Y132" s="1">
        <v>0</v>
      </c>
      <c r="Z132" s="1">
        <v>0</v>
      </c>
      <c r="AA132" s="1">
        <v>0</v>
      </c>
    </row>
    <row r="133" spans="1:27">
      <c r="A133" s="1">
        <v>132</v>
      </c>
      <c r="B133" s="1">
        <v>39</v>
      </c>
      <c r="C133" s="2" t="s">
        <v>63</v>
      </c>
      <c r="D133" s="2" t="s">
        <v>64</v>
      </c>
      <c r="E133" s="2">
        <v>44986</v>
      </c>
      <c r="F133" s="1">
        <v>196</v>
      </c>
      <c r="G133" s="1">
        <v>1</v>
      </c>
      <c r="H133" s="1">
        <v>64.400000000000006</v>
      </c>
      <c r="I133" s="1">
        <v>54.9</v>
      </c>
      <c r="J133" s="3">
        <v>1.1730418943533698</v>
      </c>
      <c r="K133" s="16">
        <v>3535.5600000000004</v>
      </c>
      <c r="L133" s="17">
        <v>35.355600000000003</v>
      </c>
      <c r="M133" s="1">
        <v>25.6</v>
      </c>
      <c r="N133" s="1">
        <v>15.8</v>
      </c>
      <c r="O133" s="1">
        <v>6.4</v>
      </c>
      <c r="P133" s="1">
        <v>110730</v>
      </c>
      <c r="Q133" s="6"/>
      <c r="R133" s="1">
        <v>7</v>
      </c>
      <c r="S133" s="1">
        <v>3</v>
      </c>
      <c r="T133" s="1">
        <v>4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>
      <c r="A134" s="1">
        <v>133</v>
      </c>
      <c r="B134" s="1">
        <v>40</v>
      </c>
      <c r="C134" s="2" t="s">
        <v>63</v>
      </c>
      <c r="D134" s="2" t="s">
        <v>64</v>
      </c>
      <c r="E134" s="2">
        <v>44986</v>
      </c>
      <c r="F134" s="1">
        <v>196</v>
      </c>
      <c r="G134" s="1">
        <v>2</v>
      </c>
      <c r="H134" s="1">
        <v>59.4</v>
      </c>
      <c r="I134" s="1">
        <v>53.5</v>
      </c>
      <c r="J134" s="3">
        <v>1.1102803738317757</v>
      </c>
      <c r="K134" s="16">
        <v>3177.9</v>
      </c>
      <c r="L134" s="17">
        <v>31.778999999999996</v>
      </c>
      <c r="M134" s="1">
        <v>24.1</v>
      </c>
      <c r="N134" s="1">
        <v>4.9000000000000004</v>
      </c>
      <c r="O134" s="1">
        <v>7.5</v>
      </c>
      <c r="P134" s="1">
        <v>110747</v>
      </c>
      <c r="Q134" s="6"/>
      <c r="X134" s="1">
        <v>0</v>
      </c>
      <c r="Y134" s="1">
        <v>0</v>
      </c>
      <c r="Z134" s="1">
        <v>0</v>
      </c>
      <c r="AA134" s="1">
        <v>0</v>
      </c>
    </row>
    <row r="135" spans="1:27">
      <c r="A135" s="1">
        <v>134</v>
      </c>
      <c r="B135" s="1">
        <v>41</v>
      </c>
      <c r="C135" s="2" t="s">
        <v>63</v>
      </c>
      <c r="D135" s="2" t="s">
        <v>64</v>
      </c>
      <c r="E135" s="2">
        <v>44986</v>
      </c>
      <c r="F135" s="1">
        <v>196</v>
      </c>
      <c r="G135" s="1">
        <v>3</v>
      </c>
      <c r="H135" s="1">
        <v>51.6</v>
      </c>
      <c r="I135" s="1">
        <v>49.4</v>
      </c>
      <c r="J135" s="3">
        <v>1.0445344129554657</v>
      </c>
      <c r="K135" s="16">
        <v>2549.04</v>
      </c>
      <c r="L135" s="17">
        <v>25.490399999999998</v>
      </c>
      <c r="P135" s="1">
        <v>110814</v>
      </c>
      <c r="Q135" s="6"/>
      <c r="X135" s="1">
        <v>0</v>
      </c>
      <c r="Y135" s="1">
        <v>0</v>
      </c>
      <c r="Z135" s="1">
        <v>0</v>
      </c>
      <c r="AA135" s="1">
        <v>0</v>
      </c>
    </row>
    <row r="136" spans="1:27">
      <c r="A136" s="1">
        <v>135</v>
      </c>
      <c r="B136" s="1">
        <v>47</v>
      </c>
      <c r="C136" s="2" t="s">
        <v>63</v>
      </c>
      <c r="D136" s="2" t="s">
        <v>64</v>
      </c>
      <c r="E136" s="2">
        <v>44986</v>
      </c>
      <c r="F136" s="1">
        <v>197</v>
      </c>
      <c r="G136" s="1">
        <v>1</v>
      </c>
      <c r="H136" s="1">
        <v>64.599999999999994</v>
      </c>
      <c r="I136" s="1">
        <v>57.2</v>
      </c>
      <c r="J136" s="3">
        <v>1.1293706293706292</v>
      </c>
      <c r="K136" s="16">
        <v>3695.12</v>
      </c>
      <c r="L136" s="17">
        <v>36.9512</v>
      </c>
      <c r="M136" s="1">
        <v>27.5</v>
      </c>
      <c r="N136" s="1">
        <v>13.3</v>
      </c>
      <c r="O136" s="1">
        <v>9.6</v>
      </c>
      <c r="P136" s="1">
        <v>115554</v>
      </c>
      <c r="Q136" s="6"/>
      <c r="R136" s="1">
        <v>7</v>
      </c>
      <c r="S136" s="1">
        <v>4</v>
      </c>
      <c r="T136" s="1">
        <v>3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>
      <c r="A137" s="1">
        <v>136</v>
      </c>
      <c r="B137" s="1">
        <v>48</v>
      </c>
      <c r="C137" s="2" t="s">
        <v>63</v>
      </c>
      <c r="D137" s="2" t="s">
        <v>64</v>
      </c>
      <c r="E137" s="2">
        <v>44986</v>
      </c>
      <c r="F137" s="1">
        <v>197</v>
      </c>
      <c r="G137" s="1">
        <v>2</v>
      </c>
      <c r="H137" s="1">
        <v>65</v>
      </c>
      <c r="I137" s="1">
        <v>55.7</v>
      </c>
      <c r="J137" s="3">
        <v>1.1669658886894074</v>
      </c>
      <c r="K137" s="16">
        <v>3620.5</v>
      </c>
      <c r="L137" s="17">
        <v>36.204999999999998</v>
      </c>
      <c r="P137" s="1">
        <v>115600</v>
      </c>
      <c r="Q137" s="6"/>
      <c r="X137" s="1">
        <v>0</v>
      </c>
      <c r="Y137" s="1">
        <v>0</v>
      </c>
      <c r="Z137" s="1">
        <v>0</v>
      </c>
      <c r="AA137" s="1">
        <v>0</v>
      </c>
    </row>
    <row r="138" spans="1:27">
      <c r="A138" s="1">
        <v>137</v>
      </c>
      <c r="B138" s="1">
        <v>49</v>
      </c>
      <c r="C138" s="2" t="s">
        <v>63</v>
      </c>
      <c r="D138" s="2" t="s">
        <v>64</v>
      </c>
      <c r="E138" s="2">
        <v>44986</v>
      </c>
      <c r="F138" s="1">
        <v>197</v>
      </c>
      <c r="G138" s="1">
        <v>3</v>
      </c>
      <c r="H138" s="1">
        <v>69</v>
      </c>
      <c r="I138" s="1">
        <v>79.099999999999994</v>
      </c>
      <c r="J138" s="3">
        <v>0.87231352718078392</v>
      </c>
      <c r="K138" s="16">
        <v>5457.9</v>
      </c>
      <c r="L138" s="17">
        <v>54.579000000000001</v>
      </c>
      <c r="M138" s="1">
        <v>29.1</v>
      </c>
      <c r="N138" s="1">
        <v>14.6</v>
      </c>
      <c r="O138" s="1">
        <v>5.9</v>
      </c>
      <c r="P138" s="1">
        <v>115615</v>
      </c>
      <c r="Q138" s="6"/>
      <c r="X138" s="1">
        <v>0</v>
      </c>
      <c r="Y138" s="1">
        <v>0</v>
      </c>
      <c r="Z138" s="1">
        <v>0</v>
      </c>
      <c r="AA138" s="1">
        <v>0</v>
      </c>
    </row>
    <row r="139" spans="1:27">
      <c r="A139" s="1">
        <v>138</v>
      </c>
      <c r="B139" s="1">
        <v>84</v>
      </c>
      <c r="C139" s="2" t="s">
        <v>63</v>
      </c>
      <c r="D139" s="2" t="s">
        <v>64</v>
      </c>
      <c r="E139" s="2">
        <v>44993</v>
      </c>
      <c r="F139" s="1">
        <v>197</v>
      </c>
      <c r="G139" s="1">
        <v>4</v>
      </c>
      <c r="H139" s="1">
        <v>73.5</v>
      </c>
      <c r="I139" s="1">
        <v>59.7</v>
      </c>
      <c r="J139" s="3">
        <v>1.2311557788944723</v>
      </c>
      <c r="K139" s="16">
        <v>4387.95</v>
      </c>
      <c r="L139" s="17">
        <v>43.8795</v>
      </c>
      <c r="M139" s="1">
        <v>27.5</v>
      </c>
      <c r="N139" s="1">
        <v>12.8</v>
      </c>
      <c r="O139" s="1">
        <v>7.5</v>
      </c>
      <c r="P139" s="1">
        <v>114533</v>
      </c>
      <c r="Q139" s="6"/>
      <c r="X139" s="1">
        <v>0</v>
      </c>
      <c r="Y139" s="1">
        <v>0</v>
      </c>
      <c r="Z139" s="1">
        <v>0</v>
      </c>
      <c r="AA139" s="1">
        <v>0</v>
      </c>
    </row>
    <row r="140" spans="1:27">
      <c r="A140" s="1">
        <v>139</v>
      </c>
      <c r="B140" s="1">
        <v>51</v>
      </c>
      <c r="C140" s="2" t="s">
        <v>63</v>
      </c>
      <c r="D140" s="2" t="s">
        <v>64</v>
      </c>
      <c r="E140" s="2">
        <v>44986</v>
      </c>
      <c r="F140" s="1">
        <v>198</v>
      </c>
      <c r="G140" s="1">
        <v>1</v>
      </c>
      <c r="H140" s="1">
        <v>85.1</v>
      </c>
      <c r="I140" s="1">
        <v>65.2</v>
      </c>
      <c r="J140" s="3">
        <v>1.3052147239263803</v>
      </c>
      <c r="K140" s="16">
        <v>5548.5199999999995</v>
      </c>
      <c r="L140" s="17">
        <v>55.485200000000006</v>
      </c>
      <c r="M140" s="1">
        <v>30.9</v>
      </c>
      <c r="N140" s="1">
        <v>12.7</v>
      </c>
      <c r="O140" s="1">
        <v>8.6999999999999993</v>
      </c>
      <c r="P140" s="1">
        <v>122402</v>
      </c>
      <c r="Q140" s="6" t="s">
        <v>70</v>
      </c>
      <c r="R140" s="1">
        <v>3</v>
      </c>
      <c r="S140" s="1">
        <v>1</v>
      </c>
      <c r="T140" s="1">
        <v>2</v>
      </c>
      <c r="U140" s="1" t="s">
        <v>36</v>
      </c>
      <c r="V140" s="1">
        <v>0</v>
      </c>
      <c r="W140" s="1" t="s">
        <v>36</v>
      </c>
      <c r="X140" s="1" t="s">
        <v>36</v>
      </c>
      <c r="Y140" s="1" t="s">
        <v>36</v>
      </c>
      <c r="Z140" s="1" t="s">
        <v>36</v>
      </c>
      <c r="AA140" s="1" t="s">
        <v>36</v>
      </c>
    </row>
    <row r="141" spans="1:27">
      <c r="A141" s="1">
        <v>140</v>
      </c>
      <c r="B141" s="1">
        <v>58</v>
      </c>
      <c r="C141" s="2" t="s">
        <v>63</v>
      </c>
      <c r="D141" s="2" t="s">
        <v>64</v>
      </c>
      <c r="E141" s="2">
        <v>44986</v>
      </c>
      <c r="F141" s="1">
        <v>199</v>
      </c>
      <c r="G141" s="1">
        <v>1</v>
      </c>
      <c r="H141" s="1">
        <v>79</v>
      </c>
      <c r="I141" s="1">
        <v>56.6</v>
      </c>
      <c r="J141" s="3">
        <v>1.3957597173144876</v>
      </c>
      <c r="K141" s="16">
        <v>4471.4000000000005</v>
      </c>
      <c r="L141" s="17">
        <v>44.714000000000006</v>
      </c>
      <c r="M141" s="1">
        <v>23.6</v>
      </c>
      <c r="N141" s="1">
        <v>11.6</v>
      </c>
      <c r="O141" s="1">
        <v>6.5</v>
      </c>
      <c r="P141" s="1">
        <v>134435</v>
      </c>
      <c r="Q141" s="6"/>
      <c r="R141" s="1">
        <v>4</v>
      </c>
      <c r="S141" s="1">
        <v>2</v>
      </c>
      <c r="T141" s="1">
        <v>2</v>
      </c>
      <c r="U141" s="1" t="s">
        <v>36</v>
      </c>
      <c r="V141" s="1" t="s">
        <v>36</v>
      </c>
      <c r="W141" s="1" t="s">
        <v>36</v>
      </c>
      <c r="X141" s="1">
        <v>0</v>
      </c>
      <c r="Y141" s="1">
        <v>0</v>
      </c>
      <c r="Z141" s="1">
        <v>0</v>
      </c>
      <c r="AA141" s="1">
        <v>0</v>
      </c>
    </row>
    <row r="142" spans="1:27">
      <c r="A142" s="1">
        <v>141</v>
      </c>
      <c r="B142" s="1">
        <v>59</v>
      </c>
      <c r="C142" s="2" t="s">
        <v>63</v>
      </c>
      <c r="D142" s="2" t="s">
        <v>64</v>
      </c>
      <c r="E142" s="2">
        <v>44986</v>
      </c>
      <c r="F142" s="1">
        <v>199</v>
      </c>
      <c r="G142" s="1">
        <v>2</v>
      </c>
      <c r="H142" s="1">
        <v>64.3</v>
      </c>
      <c r="I142" s="1">
        <v>56.4</v>
      </c>
      <c r="J142" s="3">
        <v>1.1400709219858156</v>
      </c>
      <c r="K142" s="16">
        <v>3626.5199999999995</v>
      </c>
      <c r="L142" s="17">
        <v>36.265199999999993</v>
      </c>
      <c r="P142" s="1">
        <v>134445</v>
      </c>
      <c r="Q142" s="6" t="s">
        <v>70</v>
      </c>
      <c r="X142" s="1" t="s">
        <v>36</v>
      </c>
      <c r="Y142" s="1" t="s">
        <v>36</v>
      </c>
      <c r="Z142" s="1" t="s">
        <v>36</v>
      </c>
      <c r="AA142" s="1" t="s">
        <v>36</v>
      </c>
    </row>
    <row r="143" spans="1:27">
      <c r="A143" s="1">
        <v>142</v>
      </c>
      <c r="B143" s="1">
        <v>66</v>
      </c>
      <c r="C143" s="2" t="s">
        <v>63</v>
      </c>
      <c r="D143" s="2" t="s">
        <v>64</v>
      </c>
      <c r="E143" s="2">
        <v>44986</v>
      </c>
      <c r="F143" s="1">
        <v>200</v>
      </c>
      <c r="G143" s="1">
        <v>1</v>
      </c>
      <c r="H143" s="1">
        <v>68.099999999999994</v>
      </c>
      <c r="I143" s="1">
        <v>62</v>
      </c>
      <c r="J143" s="3">
        <v>1.0983870967741935</v>
      </c>
      <c r="K143" s="16">
        <v>4222.2</v>
      </c>
      <c r="L143" s="17">
        <v>42.222000000000001</v>
      </c>
      <c r="M143" s="1">
        <v>27.8</v>
      </c>
      <c r="N143" s="1">
        <v>13.4</v>
      </c>
      <c r="O143" s="1">
        <v>4.7</v>
      </c>
      <c r="P143" s="1">
        <v>150739</v>
      </c>
      <c r="Q143" s="6"/>
      <c r="R143" s="1">
        <v>6</v>
      </c>
      <c r="S143" s="1">
        <v>3</v>
      </c>
      <c r="T143" s="1">
        <v>3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>
      <c r="A144" s="1">
        <v>143</v>
      </c>
      <c r="B144" s="1">
        <v>67</v>
      </c>
      <c r="C144" s="2" t="s">
        <v>63</v>
      </c>
      <c r="D144" s="2" t="s">
        <v>64</v>
      </c>
      <c r="E144" s="2">
        <v>44986</v>
      </c>
      <c r="F144" s="1">
        <v>200</v>
      </c>
      <c r="G144" s="1">
        <v>2</v>
      </c>
      <c r="H144" s="1">
        <v>61.2</v>
      </c>
      <c r="I144" s="1">
        <v>48.5</v>
      </c>
      <c r="J144" s="3">
        <v>1.2618556701030927</v>
      </c>
      <c r="K144" s="16">
        <v>2968.2000000000003</v>
      </c>
      <c r="L144" s="17">
        <v>29.681999999999999</v>
      </c>
      <c r="P144" s="1">
        <v>150701</v>
      </c>
      <c r="Q144" s="6"/>
      <c r="X144" s="1">
        <v>0</v>
      </c>
      <c r="Y144" s="1">
        <v>0</v>
      </c>
      <c r="Z144" s="1">
        <v>0</v>
      </c>
      <c r="AA144" s="1">
        <v>0</v>
      </c>
    </row>
    <row r="145" spans="1:27">
      <c r="A145" s="1">
        <v>144</v>
      </c>
      <c r="B145" s="1">
        <v>102</v>
      </c>
      <c r="C145" s="2" t="s">
        <v>63</v>
      </c>
      <c r="D145" s="2" t="s">
        <v>64</v>
      </c>
      <c r="E145" s="2">
        <v>44993</v>
      </c>
      <c r="F145" s="1">
        <v>200</v>
      </c>
      <c r="G145" s="1">
        <v>3</v>
      </c>
      <c r="H145" s="1">
        <v>47.7</v>
      </c>
      <c r="I145" s="1">
        <v>49.5</v>
      </c>
      <c r="J145" s="3">
        <v>0.96363636363636374</v>
      </c>
      <c r="K145" s="16">
        <v>2361.15</v>
      </c>
      <c r="L145" s="17">
        <v>23.611500000000003</v>
      </c>
      <c r="M145" s="1">
        <v>22.5</v>
      </c>
      <c r="N145" s="1">
        <v>9.1</v>
      </c>
      <c r="O145" s="1">
        <v>9</v>
      </c>
      <c r="P145" s="1" t="s">
        <v>59</v>
      </c>
      <c r="Q145" s="6"/>
      <c r="X145" s="1">
        <v>0</v>
      </c>
      <c r="Y145" s="1">
        <v>0</v>
      </c>
      <c r="Z145" s="1">
        <v>0</v>
      </c>
      <c r="AA145" s="1">
        <v>0</v>
      </c>
    </row>
    <row r="146" spans="1:27">
      <c r="A146" s="1">
        <v>145</v>
      </c>
      <c r="B146" s="1">
        <v>70</v>
      </c>
      <c r="C146" s="2" t="s">
        <v>63</v>
      </c>
      <c r="D146" s="2" t="s">
        <v>64</v>
      </c>
      <c r="E146" s="2">
        <v>44993</v>
      </c>
      <c r="F146" s="1">
        <v>201</v>
      </c>
      <c r="G146" s="1">
        <v>1</v>
      </c>
      <c r="H146" s="1">
        <v>72.7</v>
      </c>
      <c r="I146" s="1">
        <v>59.3</v>
      </c>
      <c r="J146" s="3">
        <v>1.2259696458684655</v>
      </c>
      <c r="K146" s="16">
        <v>4311.1099999999997</v>
      </c>
      <c r="L146" s="17">
        <v>43.1111</v>
      </c>
      <c r="M146" s="1">
        <v>25.9</v>
      </c>
      <c r="N146" s="1">
        <v>11.1</v>
      </c>
      <c r="O146" s="1">
        <v>9.4</v>
      </c>
      <c r="P146" s="1">
        <v>103332</v>
      </c>
      <c r="Q146" s="6"/>
      <c r="R146" s="1">
        <v>6</v>
      </c>
      <c r="S146" s="1">
        <v>3</v>
      </c>
      <c r="T146" s="1">
        <v>3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>
      <c r="A147" s="1">
        <v>146</v>
      </c>
      <c r="B147" s="1">
        <v>71</v>
      </c>
      <c r="C147" s="2" t="s">
        <v>63</v>
      </c>
      <c r="D147" s="2" t="s">
        <v>64</v>
      </c>
      <c r="E147" s="2">
        <v>44993</v>
      </c>
      <c r="F147" s="1">
        <v>201</v>
      </c>
      <c r="G147" s="1">
        <v>2</v>
      </c>
      <c r="H147" s="1">
        <v>55.7</v>
      </c>
      <c r="I147" s="1">
        <v>52.8</v>
      </c>
      <c r="J147" s="3">
        <v>1.0549242424242424</v>
      </c>
      <c r="K147" s="16">
        <v>2940.96</v>
      </c>
      <c r="L147" s="17">
        <v>29.409599999999998</v>
      </c>
      <c r="M147" s="1">
        <v>25.2</v>
      </c>
      <c r="N147" s="1">
        <v>12.5</v>
      </c>
      <c r="O147" s="1">
        <v>6</v>
      </c>
      <c r="P147" s="1">
        <v>103344</v>
      </c>
      <c r="Q147" s="6"/>
      <c r="X147" s="1">
        <v>0</v>
      </c>
      <c r="Y147" s="1">
        <v>0</v>
      </c>
      <c r="Z147" s="1">
        <v>0</v>
      </c>
      <c r="AA147" s="1">
        <v>0</v>
      </c>
    </row>
    <row r="148" spans="1:27">
      <c r="A148" s="1">
        <v>147</v>
      </c>
      <c r="B148" s="1">
        <v>106</v>
      </c>
      <c r="C148" s="2" t="s">
        <v>63</v>
      </c>
      <c r="D148" s="2" t="s">
        <v>64</v>
      </c>
      <c r="E148" s="2">
        <v>44998</v>
      </c>
      <c r="F148" s="1">
        <v>201</v>
      </c>
      <c r="G148" s="1">
        <v>3</v>
      </c>
      <c r="H148" s="1">
        <v>62</v>
      </c>
      <c r="I148" s="1">
        <v>59.4</v>
      </c>
      <c r="J148" s="3">
        <v>1.0437710437710439</v>
      </c>
      <c r="K148" s="16">
        <v>3682.7999999999997</v>
      </c>
      <c r="L148" s="17">
        <v>36.827999999999996</v>
      </c>
      <c r="M148" s="1">
        <v>23.8</v>
      </c>
      <c r="N148" s="1">
        <v>13.2</v>
      </c>
      <c r="O148" s="1">
        <v>7.9</v>
      </c>
      <c r="P148" s="1">
        <v>110614</v>
      </c>
      <c r="Q148" s="6"/>
      <c r="X148" s="1">
        <v>0</v>
      </c>
      <c r="Y148" s="1">
        <v>0</v>
      </c>
      <c r="Z148" s="1">
        <v>0</v>
      </c>
      <c r="AA148" s="1">
        <v>0</v>
      </c>
    </row>
    <row r="149" spans="1:27">
      <c r="A149" s="1">
        <v>148</v>
      </c>
      <c r="B149" s="1">
        <v>72</v>
      </c>
      <c r="C149" s="2" t="s">
        <v>63</v>
      </c>
      <c r="D149" s="2" t="s">
        <v>64</v>
      </c>
      <c r="E149" s="2">
        <v>44993</v>
      </c>
      <c r="F149" s="1">
        <v>202</v>
      </c>
      <c r="G149" s="1">
        <v>1</v>
      </c>
      <c r="H149" s="1">
        <v>64.400000000000006</v>
      </c>
      <c r="I149" s="1">
        <v>57.5</v>
      </c>
      <c r="J149" s="3">
        <v>1.1200000000000001</v>
      </c>
      <c r="K149" s="16">
        <v>3703.0000000000005</v>
      </c>
      <c r="L149" s="17">
        <v>37.03</v>
      </c>
      <c r="M149" s="1">
        <v>27.1</v>
      </c>
      <c r="N149" s="1">
        <v>13.4</v>
      </c>
      <c r="O149" s="1">
        <v>9.5</v>
      </c>
      <c r="P149" s="1">
        <v>104902</v>
      </c>
      <c r="Q149" s="6"/>
      <c r="R149" s="1">
        <v>7</v>
      </c>
      <c r="S149" s="1">
        <v>3</v>
      </c>
      <c r="T149" s="1">
        <v>4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>
      <c r="A150" s="1">
        <v>149</v>
      </c>
      <c r="B150" s="1">
        <v>73</v>
      </c>
      <c r="C150" s="2" t="s">
        <v>63</v>
      </c>
      <c r="D150" s="2" t="s">
        <v>64</v>
      </c>
      <c r="E150" s="2">
        <v>44993</v>
      </c>
      <c r="F150" s="1">
        <v>202</v>
      </c>
      <c r="G150" s="1">
        <v>2</v>
      </c>
      <c r="H150" s="1">
        <v>55.8</v>
      </c>
      <c r="I150" s="1">
        <v>51.1</v>
      </c>
      <c r="J150" s="3">
        <v>1.0919765166340507</v>
      </c>
      <c r="K150" s="16">
        <v>2851.38</v>
      </c>
      <c r="L150" s="17">
        <v>28.513800000000003</v>
      </c>
      <c r="M150" s="1">
        <v>28.7</v>
      </c>
      <c r="N150" s="1">
        <v>12.7</v>
      </c>
      <c r="O150" s="1">
        <v>9.5</v>
      </c>
      <c r="P150" s="1">
        <v>104915</v>
      </c>
      <c r="Q150" s="6"/>
      <c r="X150" s="1">
        <v>0</v>
      </c>
      <c r="Y150" s="1">
        <v>0</v>
      </c>
      <c r="Z150" s="1">
        <v>0</v>
      </c>
      <c r="AA150" s="1">
        <v>0</v>
      </c>
    </row>
    <row r="151" spans="1:27">
      <c r="A151" s="1">
        <v>150</v>
      </c>
      <c r="B151" s="1">
        <v>107</v>
      </c>
      <c r="C151" s="2" t="s">
        <v>63</v>
      </c>
      <c r="D151" s="2" t="s">
        <v>64</v>
      </c>
      <c r="E151" s="2">
        <v>44998</v>
      </c>
      <c r="F151" s="1">
        <v>202</v>
      </c>
      <c r="G151" s="1">
        <v>3</v>
      </c>
      <c r="H151" s="1">
        <v>76</v>
      </c>
      <c r="I151" s="1">
        <v>59.5</v>
      </c>
      <c r="J151" s="3">
        <v>1.2773109243697478</v>
      </c>
      <c r="K151" s="16">
        <v>4522</v>
      </c>
      <c r="L151" s="17">
        <v>45.22</v>
      </c>
      <c r="M151" s="1">
        <v>30.5</v>
      </c>
      <c r="N151" s="1">
        <v>14.9</v>
      </c>
      <c r="O151" s="1">
        <v>6.4</v>
      </c>
      <c r="P151" s="1">
        <v>111349</v>
      </c>
      <c r="Q151" s="6"/>
      <c r="X151" s="1">
        <v>0</v>
      </c>
      <c r="Y151" s="1">
        <v>0</v>
      </c>
      <c r="Z151" s="1">
        <v>0</v>
      </c>
      <c r="AA151" s="1">
        <v>0</v>
      </c>
    </row>
    <row r="152" spans="1:27">
      <c r="A152" s="1">
        <v>151</v>
      </c>
      <c r="B152" s="1">
        <v>74</v>
      </c>
      <c r="C152" s="2" t="s">
        <v>63</v>
      </c>
      <c r="D152" s="2" t="s">
        <v>64</v>
      </c>
      <c r="E152" s="2">
        <v>44993</v>
      </c>
      <c r="F152" s="1">
        <v>203</v>
      </c>
      <c r="G152" s="1">
        <v>1</v>
      </c>
      <c r="H152" s="1">
        <v>67.900000000000006</v>
      </c>
      <c r="I152" s="1">
        <v>57.1</v>
      </c>
      <c r="J152" s="3">
        <v>1.1891418563922942</v>
      </c>
      <c r="K152" s="16">
        <v>3877.0900000000006</v>
      </c>
      <c r="L152" s="17">
        <v>38.770900000000005</v>
      </c>
      <c r="M152" s="1">
        <v>24.2</v>
      </c>
      <c r="N152" s="1">
        <v>10.9</v>
      </c>
      <c r="O152" s="1">
        <v>7.3</v>
      </c>
      <c r="P152" s="1">
        <v>111022</v>
      </c>
      <c r="Q152" s="6"/>
      <c r="R152" s="1">
        <v>2</v>
      </c>
      <c r="S152" s="1">
        <v>2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>
      <c r="A153" s="1">
        <v>152</v>
      </c>
      <c r="B153" s="1">
        <v>75</v>
      </c>
      <c r="C153" s="2" t="s">
        <v>63</v>
      </c>
      <c r="D153" s="2" t="s">
        <v>64</v>
      </c>
      <c r="E153" s="2">
        <v>44993</v>
      </c>
      <c r="F153" s="1">
        <v>203</v>
      </c>
      <c r="G153" s="1">
        <v>2</v>
      </c>
      <c r="H153" s="1">
        <v>55</v>
      </c>
      <c r="I153" s="1">
        <v>48.5</v>
      </c>
      <c r="J153" s="3">
        <v>1.134020618556701</v>
      </c>
      <c r="K153" s="16">
        <v>2667.5</v>
      </c>
      <c r="L153" s="17">
        <v>26.674999999999997</v>
      </c>
      <c r="M153" s="1">
        <v>24.2</v>
      </c>
      <c r="N153" s="1">
        <v>12</v>
      </c>
      <c r="O153" s="1">
        <v>7.2</v>
      </c>
      <c r="P153" s="1">
        <v>111108</v>
      </c>
      <c r="Q153" s="6"/>
      <c r="X153" s="1">
        <v>0</v>
      </c>
      <c r="Y153" s="1">
        <v>0</v>
      </c>
      <c r="Z153" s="1">
        <v>0</v>
      </c>
      <c r="AA153" s="1">
        <v>0</v>
      </c>
    </row>
    <row r="154" spans="1:27">
      <c r="A154" s="1">
        <v>153</v>
      </c>
      <c r="B154" s="1">
        <v>93</v>
      </c>
      <c r="C154" s="2" t="s">
        <v>63</v>
      </c>
      <c r="D154" s="2" t="s">
        <v>64</v>
      </c>
      <c r="E154" s="2">
        <v>44993</v>
      </c>
      <c r="F154" s="1">
        <v>204</v>
      </c>
      <c r="G154" s="1">
        <v>1</v>
      </c>
      <c r="H154" s="1">
        <v>75.7</v>
      </c>
      <c r="I154" s="1">
        <v>64.7</v>
      </c>
      <c r="J154" s="3">
        <v>1.1700154559505409</v>
      </c>
      <c r="K154" s="16">
        <v>4897.79</v>
      </c>
      <c r="L154" s="17">
        <v>48.977900000000005</v>
      </c>
      <c r="M154" s="1">
        <v>33</v>
      </c>
      <c r="N154" s="1">
        <v>11.3</v>
      </c>
      <c r="O154" s="1">
        <v>8.6</v>
      </c>
      <c r="P154" s="1">
        <v>130027</v>
      </c>
      <c r="Q154" s="6" t="s">
        <v>76</v>
      </c>
      <c r="R154" s="1">
        <v>12</v>
      </c>
      <c r="S154" s="1">
        <v>6</v>
      </c>
      <c r="T154" s="1">
        <v>6</v>
      </c>
      <c r="U154" s="1">
        <v>1</v>
      </c>
      <c r="V154" s="1">
        <v>0</v>
      </c>
      <c r="W154" s="1">
        <v>1</v>
      </c>
      <c r="X154" s="1" t="s">
        <v>36</v>
      </c>
      <c r="Y154" s="1" t="s">
        <v>36</v>
      </c>
      <c r="Z154" s="1" t="s">
        <v>36</v>
      </c>
      <c r="AA154" s="1" t="s">
        <v>36</v>
      </c>
    </row>
    <row r="155" spans="1:27">
      <c r="A155" s="1">
        <v>154</v>
      </c>
      <c r="B155" s="1">
        <v>94</v>
      </c>
      <c r="C155" s="2" t="s">
        <v>63</v>
      </c>
      <c r="D155" s="2" t="s">
        <v>64</v>
      </c>
      <c r="E155" s="2">
        <v>44993</v>
      </c>
      <c r="F155" s="1">
        <v>204</v>
      </c>
      <c r="G155" s="1">
        <v>2</v>
      </c>
      <c r="H155" s="1">
        <v>74.400000000000006</v>
      </c>
      <c r="I155" s="1">
        <v>63.7</v>
      </c>
      <c r="J155" s="3">
        <v>1.1679748822605966</v>
      </c>
      <c r="K155" s="16">
        <v>4739.2800000000007</v>
      </c>
      <c r="L155" s="17">
        <v>47.392800000000001</v>
      </c>
      <c r="M155" s="1">
        <v>33.4</v>
      </c>
      <c r="N155" s="1">
        <v>10.5</v>
      </c>
      <c r="O155" s="1">
        <v>8.3000000000000007</v>
      </c>
      <c r="P155" s="1">
        <v>130046</v>
      </c>
      <c r="Q155" s="6"/>
      <c r="X155" s="1">
        <v>0</v>
      </c>
      <c r="Y155" s="1">
        <v>0</v>
      </c>
      <c r="Z155" s="1">
        <v>0</v>
      </c>
      <c r="AA155" s="1">
        <v>0</v>
      </c>
    </row>
    <row r="156" spans="1:27">
      <c r="A156" s="1">
        <v>155</v>
      </c>
      <c r="B156" s="1">
        <v>95</v>
      </c>
      <c r="C156" s="2" t="s">
        <v>63</v>
      </c>
      <c r="D156" s="2" t="s">
        <v>64</v>
      </c>
      <c r="E156" s="2">
        <v>44993</v>
      </c>
      <c r="F156" s="1">
        <v>204</v>
      </c>
      <c r="G156" s="1">
        <v>3</v>
      </c>
      <c r="H156" s="1">
        <v>65.3</v>
      </c>
      <c r="I156" s="1">
        <v>57.5</v>
      </c>
      <c r="J156" s="3">
        <v>1.1356521739130434</v>
      </c>
      <c r="K156" s="16">
        <v>3754.75</v>
      </c>
      <c r="L156" s="17">
        <v>37.547499999999999</v>
      </c>
      <c r="M156" s="1">
        <v>25.5</v>
      </c>
      <c r="N156" s="1">
        <v>11.4</v>
      </c>
      <c r="O156" s="1">
        <v>6.7</v>
      </c>
      <c r="P156" s="1">
        <v>130149</v>
      </c>
      <c r="Q156" s="6"/>
      <c r="X156" s="1">
        <v>1</v>
      </c>
      <c r="Y156" s="1">
        <v>12</v>
      </c>
      <c r="Z156" s="1">
        <v>443.1</v>
      </c>
      <c r="AA156" s="16">
        <v>36.925000000000004</v>
      </c>
    </row>
    <row r="157" spans="1:27">
      <c r="A157" s="1">
        <v>156</v>
      </c>
      <c r="B157" s="1">
        <v>96</v>
      </c>
      <c r="C157" s="2" t="s">
        <v>63</v>
      </c>
      <c r="D157" s="2" t="s">
        <v>64</v>
      </c>
      <c r="E157" s="2">
        <v>44993</v>
      </c>
      <c r="F157" s="1">
        <v>204</v>
      </c>
      <c r="G157" s="1">
        <v>4</v>
      </c>
      <c r="H157" s="1">
        <v>73.900000000000006</v>
      </c>
      <c r="I157" s="1">
        <v>65.3</v>
      </c>
      <c r="J157" s="3">
        <v>1.1316998468606434</v>
      </c>
      <c r="K157" s="16">
        <v>4825.67</v>
      </c>
      <c r="L157" s="17">
        <v>48.256700000000002</v>
      </c>
      <c r="P157" s="1">
        <v>130217</v>
      </c>
      <c r="Q157" s="6"/>
      <c r="X157" s="1">
        <v>0</v>
      </c>
      <c r="Y157" s="1">
        <v>0</v>
      </c>
      <c r="Z157" s="1">
        <v>0</v>
      </c>
      <c r="AA157" s="16">
        <v>0</v>
      </c>
    </row>
    <row r="158" spans="1:27">
      <c r="A158" s="1">
        <v>157</v>
      </c>
      <c r="B158" s="1">
        <v>97</v>
      </c>
      <c r="C158" s="2" t="s">
        <v>63</v>
      </c>
      <c r="D158" s="2" t="s">
        <v>64</v>
      </c>
      <c r="E158" s="2">
        <v>44993</v>
      </c>
      <c r="F158" s="1">
        <v>204</v>
      </c>
      <c r="G158" s="1">
        <v>5</v>
      </c>
      <c r="H158" s="1">
        <v>66.599999999999994</v>
      </c>
      <c r="I158" s="1">
        <v>60.3</v>
      </c>
      <c r="J158" s="3">
        <v>1.1044776119402984</v>
      </c>
      <c r="K158" s="16">
        <v>4015.9799999999996</v>
      </c>
      <c r="L158" s="17">
        <v>40.15979999999999</v>
      </c>
      <c r="P158" s="1" t="s">
        <v>59</v>
      </c>
      <c r="Q158" s="6"/>
      <c r="X158" s="1">
        <v>0</v>
      </c>
      <c r="Y158" s="1">
        <v>0</v>
      </c>
      <c r="Z158" s="1">
        <v>0</v>
      </c>
      <c r="AA158" s="16">
        <v>0</v>
      </c>
    </row>
    <row r="159" spans="1:27">
      <c r="A159" s="1">
        <v>158</v>
      </c>
      <c r="B159" s="1">
        <v>108</v>
      </c>
      <c r="C159" s="2" t="s">
        <v>63</v>
      </c>
      <c r="D159" s="2" t="s">
        <v>64</v>
      </c>
      <c r="E159" s="2">
        <v>44998</v>
      </c>
      <c r="F159" s="1">
        <v>204</v>
      </c>
      <c r="G159" s="1">
        <v>6</v>
      </c>
      <c r="H159" s="1">
        <v>67.900000000000006</v>
      </c>
      <c r="I159" s="1">
        <v>56.9</v>
      </c>
      <c r="J159" s="3">
        <v>1.1933216168717049</v>
      </c>
      <c r="K159" s="16">
        <v>3863.51</v>
      </c>
      <c r="L159" s="17">
        <v>38.635100000000001</v>
      </c>
      <c r="M159" s="1">
        <v>27.9</v>
      </c>
      <c r="N159" s="1">
        <v>11.4</v>
      </c>
      <c r="O159" s="1">
        <v>11.6</v>
      </c>
      <c r="P159" s="1" t="s">
        <v>77</v>
      </c>
      <c r="Q159" s="6"/>
      <c r="X159" s="1">
        <v>0</v>
      </c>
      <c r="Y159" s="1">
        <v>0</v>
      </c>
      <c r="Z159" s="1">
        <v>0</v>
      </c>
      <c r="AA159" s="16">
        <v>0</v>
      </c>
    </row>
    <row r="160" spans="1:27">
      <c r="A160" s="1">
        <v>159</v>
      </c>
      <c r="B160" s="1">
        <v>99</v>
      </c>
      <c r="C160" s="2" t="s">
        <v>63</v>
      </c>
      <c r="D160" s="2" t="s">
        <v>64</v>
      </c>
      <c r="E160" s="2">
        <v>44993</v>
      </c>
      <c r="F160" s="1">
        <v>205</v>
      </c>
      <c r="G160" s="1">
        <v>1</v>
      </c>
      <c r="H160" s="1">
        <v>60.8</v>
      </c>
      <c r="I160" s="1">
        <v>58.3</v>
      </c>
      <c r="J160" s="3">
        <v>1.0428816466552315</v>
      </c>
      <c r="K160" s="16">
        <v>3544.64</v>
      </c>
      <c r="L160" s="17">
        <v>35.446400000000004</v>
      </c>
      <c r="M160" s="1">
        <v>26.5</v>
      </c>
      <c r="N160" s="1">
        <v>12.9</v>
      </c>
      <c r="O160" s="1">
        <v>6.6</v>
      </c>
      <c r="P160" s="1">
        <v>135642</v>
      </c>
      <c r="Q160" s="6"/>
      <c r="R160" s="1">
        <v>3</v>
      </c>
      <c r="S160" s="1">
        <v>2</v>
      </c>
      <c r="T160" s="1">
        <v>1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6">
        <v>0</v>
      </c>
    </row>
    <row r="161" spans="1:27">
      <c r="A161" s="1">
        <v>160</v>
      </c>
      <c r="B161" s="1">
        <v>100</v>
      </c>
      <c r="C161" s="2" t="s">
        <v>63</v>
      </c>
      <c r="D161" s="2" t="s">
        <v>64</v>
      </c>
      <c r="E161" s="2">
        <v>44993</v>
      </c>
      <c r="F161" s="1">
        <v>205</v>
      </c>
      <c r="G161" s="1">
        <v>2</v>
      </c>
      <c r="H161" s="1">
        <v>66.3</v>
      </c>
      <c r="I161" s="1">
        <v>57.4</v>
      </c>
      <c r="J161" s="3">
        <v>1.1550522648083623</v>
      </c>
      <c r="K161" s="16">
        <v>3805.62</v>
      </c>
      <c r="L161" s="17">
        <v>38.056200000000004</v>
      </c>
      <c r="M161" s="1">
        <v>29.5</v>
      </c>
      <c r="N161" s="1">
        <v>12.5</v>
      </c>
      <c r="O161" s="1">
        <v>7.6</v>
      </c>
      <c r="P161" s="1">
        <v>135657</v>
      </c>
      <c r="Q161" s="6"/>
      <c r="X161" s="1">
        <v>0</v>
      </c>
      <c r="Y161" s="1">
        <v>0</v>
      </c>
      <c r="Z161" s="1">
        <v>0</v>
      </c>
      <c r="AA161" s="16">
        <v>0</v>
      </c>
    </row>
    <row r="162" spans="1:27">
      <c r="A162" s="1">
        <v>161</v>
      </c>
      <c r="B162" s="1">
        <v>104</v>
      </c>
      <c r="C162" s="2" t="s">
        <v>63</v>
      </c>
      <c r="D162" s="2" t="s">
        <v>64</v>
      </c>
      <c r="E162" s="2">
        <v>44998</v>
      </c>
      <c r="F162" s="1">
        <v>206</v>
      </c>
      <c r="G162" s="1">
        <v>1</v>
      </c>
      <c r="H162" s="1">
        <v>62.6</v>
      </c>
      <c r="I162" s="1">
        <v>50.8</v>
      </c>
      <c r="J162" s="3">
        <v>1.2322834645669292</v>
      </c>
      <c r="K162" s="16">
        <v>3180.08</v>
      </c>
      <c r="L162" s="17">
        <v>31.800799999999999</v>
      </c>
      <c r="M162" s="1">
        <v>23.8</v>
      </c>
      <c r="N162" s="1">
        <v>10.8</v>
      </c>
      <c r="O162" s="1">
        <v>9</v>
      </c>
      <c r="P162" s="1">
        <v>105459</v>
      </c>
      <c r="Q162" s="6"/>
      <c r="R162" s="1">
        <v>2</v>
      </c>
      <c r="S162" s="1">
        <v>2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6">
        <v>0</v>
      </c>
    </row>
    <row r="163" spans="1:27">
      <c r="A163" s="1">
        <v>162</v>
      </c>
      <c r="B163" s="1">
        <v>105</v>
      </c>
      <c r="C163" s="2" t="s">
        <v>63</v>
      </c>
      <c r="D163" s="2" t="s">
        <v>64</v>
      </c>
      <c r="E163" s="2">
        <v>44998</v>
      </c>
      <c r="F163" s="1">
        <v>206</v>
      </c>
      <c r="G163" s="1">
        <v>2</v>
      </c>
      <c r="H163" s="1">
        <v>59.4</v>
      </c>
      <c r="I163" s="1">
        <v>53</v>
      </c>
      <c r="J163" s="3">
        <v>1.120754716981132</v>
      </c>
      <c r="K163" s="16">
        <v>3148.2</v>
      </c>
      <c r="L163" s="17">
        <v>31.481999999999996</v>
      </c>
      <c r="M163" s="1">
        <v>23.3</v>
      </c>
      <c r="N163" s="1">
        <v>11.8</v>
      </c>
      <c r="O163" s="1">
        <v>7.5</v>
      </c>
      <c r="P163" s="1">
        <v>105444</v>
      </c>
      <c r="Q163" s="6"/>
      <c r="X163" s="1">
        <v>0</v>
      </c>
      <c r="Y163" s="1">
        <v>0</v>
      </c>
      <c r="Z163" s="1">
        <v>0</v>
      </c>
      <c r="AA163" s="16">
        <v>0</v>
      </c>
    </row>
    <row r="164" spans="1:27">
      <c r="A164" s="1">
        <v>163</v>
      </c>
      <c r="B164" s="1">
        <v>109</v>
      </c>
      <c r="C164" s="2" t="s">
        <v>63</v>
      </c>
      <c r="D164" s="2" t="s">
        <v>64</v>
      </c>
      <c r="E164" s="2">
        <v>44998</v>
      </c>
      <c r="F164" s="1">
        <v>207</v>
      </c>
      <c r="G164" s="1">
        <v>1</v>
      </c>
      <c r="H164" s="1">
        <v>69.8</v>
      </c>
      <c r="I164" s="1">
        <v>67.7</v>
      </c>
      <c r="J164" s="3">
        <v>1.0310192023633677</v>
      </c>
      <c r="K164" s="16">
        <v>4725.46</v>
      </c>
      <c r="L164" s="17">
        <v>47.254600000000003</v>
      </c>
      <c r="M164" s="1">
        <v>29.9</v>
      </c>
      <c r="N164" s="1">
        <v>10.4</v>
      </c>
      <c r="O164" s="1">
        <v>8.6999999999999993</v>
      </c>
      <c r="P164" s="1">
        <v>113325</v>
      </c>
      <c r="Q164" s="6"/>
      <c r="R164" s="1">
        <v>10</v>
      </c>
      <c r="S164" s="1">
        <v>2</v>
      </c>
      <c r="T164" s="1">
        <v>8</v>
      </c>
      <c r="U164" s="1">
        <v>0</v>
      </c>
      <c r="V164" s="1" t="s">
        <v>36</v>
      </c>
      <c r="W164" s="1" t="s">
        <v>36</v>
      </c>
      <c r="X164" s="1">
        <v>0</v>
      </c>
      <c r="Y164" s="1">
        <v>0</v>
      </c>
      <c r="Z164" s="1">
        <v>0</v>
      </c>
      <c r="AA164" s="16">
        <v>0</v>
      </c>
    </row>
    <row r="165" spans="1:27">
      <c r="A165" s="1">
        <v>164</v>
      </c>
      <c r="B165" s="1">
        <v>110</v>
      </c>
      <c r="C165" s="2" t="s">
        <v>63</v>
      </c>
      <c r="D165" s="2" t="s">
        <v>64</v>
      </c>
      <c r="E165" s="2">
        <v>44998</v>
      </c>
      <c r="F165" s="1">
        <v>207</v>
      </c>
      <c r="G165" s="1">
        <v>2</v>
      </c>
      <c r="H165" s="1">
        <v>76.900000000000006</v>
      </c>
      <c r="I165" s="1">
        <v>74.8</v>
      </c>
      <c r="J165" s="3">
        <v>1.0280748663101607</v>
      </c>
      <c r="K165" s="16">
        <v>5752.12</v>
      </c>
      <c r="L165" s="17">
        <v>57.5212</v>
      </c>
      <c r="M165" s="1">
        <v>30.1</v>
      </c>
      <c r="N165" s="1">
        <v>14.6</v>
      </c>
      <c r="O165" s="1">
        <v>8.1999999999999993</v>
      </c>
      <c r="P165" s="1">
        <v>113336</v>
      </c>
      <c r="Q165" s="6"/>
      <c r="X165" s="1">
        <v>0</v>
      </c>
      <c r="Y165" s="1">
        <v>0</v>
      </c>
      <c r="Z165" s="1">
        <v>0</v>
      </c>
      <c r="AA165" s="16">
        <v>0</v>
      </c>
    </row>
    <row r="166" spans="1:27">
      <c r="A166" s="1">
        <v>165</v>
      </c>
      <c r="B166" s="1">
        <v>113</v>
      </c>
      <c r="C166" s="2" t="s">
        <v>63</v>
      </c>
      <c r="D166" s="2" t="s">
        <v>64</v>
      </c>
      <c r="E166" s="2">
        <v>44998</v>
      </c>
      <c r="F166" s="1">
        <v>208</v>
      </c>
      <c r="G166" s="1">
        <v>1</v>
      </c>
      <c r="H166" s="1">
        <v>66.2</v>
      </c>
      <c r="I166" s="1">
        <v>52.4</v>
      </c>
      <c r="J166" s="3">
        <v>1.2633587786259544</v>
      </c>
      <c r="K166" s="16">
        <v>3468.88</v>
      </c>
      <c r="L166" s="17">
        <v>34.688800000000001</v>
      </c>
      <c r="M166" s="1">
        <v>24.8</v>
      </c>
      <c r="N166" s="1">
        <v>11.9</v>
      </c>
      <c r="O166" s="1">
        <v>10.3</v>
      </c>
      <c r="P166" s="1">
        <v>122210</v>
      </c>
      <c r="Q166" s="6"/>
      <c r="R166" s="1">
        <v>2</v>
      </c>
      <c r="S166" s="1">
        <v>1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6">
        <v>0</v>
      </c>
    </row>
    <row r="167" spans="1:27">
      <c r="A167" s="1">
        <v>166</v>
      </c>
      <c r="B167" s="1">
        <v>114</v>
      </c>
      <c r="C167" s="2" t="s">
        <v>63</v>
      </c>
      <c r="D167" s="2" t="s">
        <v>64</v>
      </c>
      <c r="E167" s="2">
        <v>44998</v>
      </c>
      <c r="F167" s="1">
        <v>209</v>
      </c>
      <c r="G167" s="1">
        <v>1</v>
      </c>
      <c r="H167" s="1">
        <v>71.2</v>
      </c>
      <c r="I167" s="1">
        <v>55.5</v>
      </c>
      <c r="J167" s="3">
        <v>1.2828828828828829</v>
      </c>
      <c r="K167" s="16">
        <v>3951.6000000000004</v>
      </c>
      <c r="L167" s="17">
        <v>39.515999999999998</v>
      </c>
      <c r="M167" s="1">
        <v>26.4</v>
      </c>
      <c r="N167" s="1">
        <v>12.5</v>
      </c>
      <c r="O167" s="1">
        <v>9.9</v>
      </c>
      <c r="P167" s="1">
        <v>124056</v>
      </c>
      <c r="Q167" s="6" t="s">
        <v>78</v>
      </c>
      <c r="R167" s="1">
        <v>13</v>
      </c>
      <c r="S167" s="1">
        <v>4</v>
      </c>
      <c r="T167" s="1">
        <v>9</v>
      </c>
      <c r="U167" s="1">
        <v>0</v>
      </c>
      <c r="V167" s="1">
        <v>3</v>
      </c>
      <c r="W167" s="1">
        <v>3</v>
      </c>
      <c r="X167" s="1">
        <v>0</v>
      </c>
      <c r="Y167" s="1">
        <v>0</v>
      </c>
      <c r="Z167" s="1">
        <v>0</v>
      </c>
      <c r="AA167" s="16">
        <v>0</v>
      </c>
    </row>
    <row r="168" spans="1:27">
      <c r="A168" s="1">
        <v>167</v>
      </c>
      <c r="B168" s="1">
        <v>115</v>
      </c>
      <c r="C168" s="2" t="s">
        <v>63</v>
      </c>
      <c r="D168" s="2" t="s">
        <v>64</v>
      </c>
      <c r="E168" s="2">
        <v>44998</v>
      </c>
      <c r="F168" s="1">
        <v>209</v>
      </c>
      <c r="G168" s="1">
        <v>2</v>
      </c>
      <c r="H168" s="1">
        <v>70.2</v>
      </c>
      <c r="I168" s="1">
        <v>55.1</v>
      </c>
      <c r="J168" s="3">
        <v>1.2740471869328494</v>
      </c>
      <c r="K168" s="16">
        <v>3868.0200000000004</v>
      </c>
      <c r="L168" s="17">
        <v>38.680199999999999</v>
      </c>
      <c r="M168" s="1">
        <v>27.9</v>
      </c>
      <c r="N168" s="1">
        <v>13.8</v>
      </c>
      <c r="O168" s="1">
        <v>8.9</v>
      </c>
      <c r="P168" s="1">
        <v>124110</v>
      </c>
      <c r="Q168" s="6"/>
      <c r="X168" s="1">
        <v>0</v>
      </c>
      <c r="Y168" s="1">
        <v>0</v>
      </c>
      <c r="Z168" s="1">
        <v>0</v>
      </c>
      <c r="AA168" s="16">
        <v>0</v>
      </c>
    </row>
    <row r="169" spans="1:27">
      <c r="A169" s="1">
        <v>168</v>
      </c>
      <c r="B169" s="1">
        <v>116</v>
      </c>
      <c r="C169" s="2" t="s">
        <v>63</v>
      </c>
      <c r="D169" s="2" t="s">
        <v>64</v>
      </c>
      <c r="E169" s="2">
        <v>44998</v>
      </c>
      <c r="F169" s="1">
        <v>209</v>
      </c>
      <c r="G169" s="1">
        <v>3</v>
      </c>
      <c r="H169" s="1">
        <v>71.900000000000006</v>
      </c>
      <c r="I169" s="1">
        <v>57.2</v>
      </c>
      <c r="J169" s="3">
        <v>1.2569930069930071</v>
      </c>
      <c r="K169" s="16">
        <v>4112.68</v>
      </c>
      <c r="L169" s="17">
        <v>41.12680000000001</v>
      </c>
      <c r="M169" s="1">
        <v>26.4</v>
      </c>
      <c r="N169" s="1">
        <v>12.8</v>
      </c>
      <c r="O169" s="1">
        <v>8.6999999999999993</v>
      </c>
      <c r="P169" s="1">
        <v>124135</v>
      </c>
      <c r="Q169" s="6"/>
      <c r="X169" s="1">
        <v>0</v>
      </c>
      <c r="Y169" s="1">
        <v>0</v>
      </c>
      <c r="Z169" s="1">
        <v>0</v>
      </c>
      <c r="AA169" s="16">
        <v>0</v>
      </c>
    </row>
    <row r="170" spans="1:27">
      <c r="A170" s="1">
        <v>169</v>
      </c>
      <c r="B170" s="1">
        <v>117</v>
      </c>
      <c r="C170" s="2" t="s">
        <v>63</v>
      </c>
      <c r="D170" s="2" t="s">
        <v>64</v>
      </c>
      <c r="E170" s="2">
        <v>44998</v>
      </c>
      <c r="F170" s="1">
        <v>209</v>
      </c>
      <c r="G170" s="1">
        <v>4</v>
      </c>
      <c r="H170" s="1">
        <v>57.1</v>
      </c>
      <c r="I170" s="1">
        <v>75.5</v>
      </c>
      <c r="J170" s="3">
        <v>0.75629139072847684</v>
      </c>
      <c r="K170" s="16">
        <v>4311.05</v>
      </c>
      <c r="L170" s="17">
        <v>43.110500000000002</v>
      </c>
      <c r="M170" s="1">
        <v>24.7</v>
      </c>
      <c r="N170" s="1">
        <v>13</v>
      </c>
      <c r="O170" s="1">
        <v>8.4</v>
      </c>
      <c r="P170" s="1">
        <v>124150</v>
      </c>
      <c r="Q170" s="6"/>
      <c r="X170" s="1">
        <v>0</v>
      </c>
      <c r="Y170" s="1">
        <v>0</v>
      </c>
      <c r="Z170" s="1">
        <v>0</v>
      </c>
      <c r="AA170" s="16">
        <v>0</v>
      </c>
    </row>
    <row r="171" spans="1:27">
      <c r="A171" s="1">
        <v>170</v>
      </c>
      <c r="B171" s="15">
        <v>249</v>
      </c>
      <c r="C171" s="2" t="s">
        <v>79</v>
      </c>
      <c r="D171" s="2" t="s">
        <v>80</v>
      </c>
      <c r="E171" s="2">
        <v>45007</v>
      </c>
      <c r="F171" s="1">
        <v>1</v>
      </c>
      <c r="G171" s="1">
        <v>1</v>
      </c>
      <c r="H171" s="1">
        <v>42.1</v>
      </c>
      <c r="I171" s="1">
        <v>44.2</v>
      </c>
      <c r="J171" s="3">
        <v>0.95248868778280538</v>
      </c>
      <c r="K171" s="16">
        <v>1860.8200000000002</v>
      </c>
      <c r="L171" s="17">
        <v>18.6082</v>
      </c>
      <c r="M171" s="1">
        <v>26.2</v>
      </c>
      <c r="N171" s="1">
        <v>9.3000000000000007</v>
      </c>
      <c r="O171" s="1">
        <v>9.6999999999999993</v>
      </c>
      <c r="P171" s="1">
        <v>135054</v>
      </c>
      <c r="R171" s="1">
        <v>1</v>
      </c>
      <c r="S171" s="1">
        <v>1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6">
        <v>0</v>
      </c>
    </row>
    <row r="172" spans="1:27">
      <c r="A172" s="1">
        <v>171</v>
      </c>
      <c r="B172" s="15">
        <v>130</v>
      </c>
      <c r="C172" s="2" t="s">
        <v>79</v>
      </c>
      <c r="D172" s="2" t="s">
        <v>80</v>
      </c>
      <c r="E172" s="2">
        <v>45004</v>
      </c>
      <c r="F172" s="1">
        <v>2</v>
      </c>
      <c r="G172" s="1">
        <v>1</v>
      </c>
      <c r="H172" s="1">
        <v>56.8</v>
      </c>
      <c r="I172" s="1">
        <v>59.9</v>
      </c>
      <c r="J172" s="3">
        <v>0.94824707846410683</v>
      </c>
      <c r="K172" s="16">
        <v>3402.3199999999997</v>
      </c>
      <c r="L172" s="17">
        <v>34.023200000000003</v>
      </c>
      <c r="M172" s="1">
        <v>29.2</v>
      </c>
      <c r="N172" s="1">
        <v>14.5</v>
      </c>
      <c r="O172" s="1">
        <v>8.8000000000000007</v>
      </c>
      <c r="P172" s="1">
        <v>101409</v>
      </c>
      <c r="R172" s="1">
        <v>4</v>
      </c>
      <c r="S172" s="1">
        <v>1</v>
      </c>
      <c r="T172" s="1">
        <v>3</v>
      </c>
      <c r="U172" s="1">
        <v>1</v>
      </c>
      <c r="V172" s="1">
        <v>2</v>
      </c>
      <c r="W172" s="1">
        <v>3</v>
      </c>
      <c r="X172" s="1">
        <v>1</v>
      </c>
      <c r="Y172" s="1">
        <v>21</v>
      </c>
      <c r="Z172" s="1">
        <v>676.5</v>
      </c>
      <c r="AA172" s="16">
        <v>32.214285714285715</v>
      </c>
    </row>
    <row r="173" spans="1:27">
      <c r="A173" s="1">
        <v>172</v>
      </c>
      <c r="B173" s="15">
        <v>131</v>
      </c>
      <c r="C173" s="2" t="s">
        <v>79</v>
      </c>
      <c r="D173" s="2" t="s">
        <v>80</v>
      </c>
      <c r="E173" s="2">
        <v>45004</v>
      </c>
      <c r="F173" s="1">
        <v>5</v>
      </c>
      <c r="G173" s="1">
        <v>1</v>
      </c>
      <c r="H173" s="1">
        <v>65.099999999999994</v>
      </c>
      <c r="I173" s="1">
        <v>61.8</v>
      </c>
      <c r="J173" s="3">
        <v>1.0533980582524272</v>
      </c>
      <c r="K173" s="16">
        <v>4023.1799999999994</v>
      </c>
      <c r="L173" s="17">
        <v>40.2318</v>
      </c>
      <c r="M173" s="1">
        <v>28.8</v>
      </c>
      <c r="N173" s="1">
        <v>17.600000000000001</v>
      </c>
      <c r="O173" s="1">
        <v>8.5</v>
      </c>
      <c r="P173" s="1">
        <v>102121</v>
      </c>
      <c r="R173" s="1">
        <v>2</v>
      </c>
      <c r="S173" s="1">
        <v>1</v>
      </c>
      <c r="T173" s="1">
        <v>1</v>
      </c>
      <c r="U173" s="1">
        <v>1</v>
      </c>
      <c r="V173" s="1">
        <v>1</v>
      </c>
      <c r="W173" s="1">
        <v>2</v>
      </c>
      <c r="X173" s="1">
        <v>1</v>
      </c>
      <c r="Y173" s="1">
        <v>34</v>
      </c>
      <c r="Z173" s="1">
        <v>2084.4</v>
      </c>
      <c r="AA173" s="16">
        <v>61.305882352941182</v>
      </c>
    </row>
    <row r="174" spans="1:27">
      <c r="A174" s="1">
        <v>173</v>
      </c>
      <c r="B174" s="15">
        <v>251</v>
      </c>
      <c r="C174" s="2" t="s">
        <v>79</v>
      </c>
      <c r="D174" s="2" t="s">
        <v>80</v>
      </c>
      <c r="E174" s="2">
        <v>45007</v>
      </c>
      <c r="F174" s="1">
        <v>7</v>
      </c>
      <c r="G174" s="1">
        <v>1</v>
      </c>
      <c r="H174" s="1">
        <v>48.8</v>
      </c>
      <c r="I174" s="1">
        <v>48.9</v>
      </c>
      <c r="J174" s="3">
        <v>0.99795501022494881</v>
      </c>
      <c r="K174" s="16">
        <v>2386.3199999999997</v>
      </c>
      <c r="L174" s="17">
        <v>23.863199999999999</v>
      </c>
      <c r="M174" s="1">
        <v>30</v>
      </c>
      <c r="N174" s="1">
        <v>11.4</v>
      </c>
      <c r="O174" s="1">
        <v>9.4</v>
      </c>
      <c r="P174" s="1">
        <v>140120</v>
      </c>
      <c r="R174" s="1">
        <v>5</v>
      </c>
      <c r="S174" s="1">
        <v>2</v>
      </c>
      <c r="T174" s="1">
        <v>3</v>
      </c>
      <c r="U174" s="1">
        <v>2</v>
      </c>
      <c r="V174" s="1">
        <v>3</v>
      </c>
      <c r="W174" s="1">
        <v>5</v>
      </c>
      <c r="X174" s="1">
        <v>1</v>
      </c>
      <c r="Y174" s="1">
        <v>3</v>
      </c>
      <c r="Z174" s="1">
        <v>103.9</v>
      </c>
      <c r="AA174" s="16">
        <v>34.633333333333333</v>
      </c>
    </row>
    <row r="175" spans="1:27">
      <c r="A175" s="1">
        <v>174</v>
      </c>
      <c r="B175" s="15">
        <v>252</v>
      </c>
      <c r="C175" s="2" t="s">
        <v>79</v>
      </c>
      <c r="D175" s="2" t="s">
        <v>80</v>
      </c>
      <c r="E175" s="2">
        <v>45007</v>
      </c>
      <c r="F175" s="1">
        <v>7</v>
      </c>
      <c r="G175" s="1">
        <v>2</v>
      </c>
      <c r="H175" s="1">
        <v>54</v>
      </c>
      <c r="I175" s="1">
        <v>57.5</v>
      </c>
      <c r="J175" s="3">
        <v>0.93913043478260871</v>
      </c>
      <c r="K175" s="16">
        <v>3105</v>
      </c>
      <c r="L175" s="17">
        <v>31.05</v>
      </c>
      <c r="M175" s="1">
        <v>33.700000000000003</v>
      </c>
      <c r="N175" s="1">
        <v>12</v>
      </c>
      <c r="O175" s="1">
        <v>8.9</v>
      </c>
      <c r="P175" s="1">
        <v>140135</v>
      </c>
      <c r="X175" s="1">
        <v>1</v>
      </c>
      <c r="Y175" s="1">
        <v>3</v>
      </c>
      <c r="Z175" s="1">
        <v>117.2</v>
      </c>
      <c r="AA175" s="16">
        <v>39.06666666666667</v>
      </c>
    </row>
    <row r="176" spans="1:27">
      <c r="A176" s="1">
        <v>175</v>
      </c>
      <c r="B176" s="15">
        <v>18</v>
      </c>
      <c r="C176" s="2" t="s">
        <v>79</v>
      </c>
      <c r="D176" s="2" t="s">
        <v>80</v>
      </c>
      <c r="E176" s="2">
        <v>44994</v>
      </c>
      <c r="F176" s="1">
        <v>8</v>
      </c>
      <c r="G176" s="1">
        <v>1</v>
      </c>
      <c r="H176" s="1">
        <v>65.3</v>
      </c>
      <c r="I176" s="1">
        <v>63.5</v>
      </c>
      <c r="J176" s="3">
        <v>1.0283464566929132</v>
      </c>
      <c r="K176" s="16">
        <v>4146.55</v>
      </c>
      <c r="L176" s="17">
        <v>41.465499999999992</v>
      </c>
      <c r="M176" s="1">
        <v>24.5</v>
      </c>
      <c r="N176" s="1">
        <v>15.6</v>
      </c>
      <c r="O176" s="1">
        <v>6.5</v>
      </c>
      <c r="P176" s="1">
        <v>152344</v>
      </c>
      <c r="R176" s="1">
        <v>1</v>
      </c>
      <c r="S176" s="1">
        <v>1</v>
      </c>
      <c r="T176" s="1">
        <v>0</v>
      </c>
      <c r="U176" s="1">
        <v>1</v>
      </c>
      <c r="V176" s="1">
        <v>0</v>
      </c>
      <c r="W176" s="1">
        <v>1</v>
      </c>
      <c r="X176" s="1">
        <v>1</v>
      </c>
      <c r="Y176" s="1">
        <v>39</v>
      </c>
      <c r="Z176" s="1">
        <v>1024.5</v>
      </c>
      <c r="AA176" s="16">
        <v>26.26923076923077</v>
      </c>
    </row>
    <row r="177" spans="1:27">
      <c r="A177" s="1">
        <v>176</v>
      </c>
      <c r="B177" s="15">
        <v>253</v>
      </c>
      <c r="C177" s="2" t="s">
        <v>79</v>
      </c>
      <c r="D177" s="2" t="s">
        <v>80</v>
      </c>
      <c r="E177" s="2">
        <v>45007</v>
      </c>
      <c r="F177" s="1">
        <v>9</v>
      </c>
      <c r="G177" s="1">
        <v>1</v>
      </c>
      <c r="H177" s="1">
        <v>69.5</v>
      </c>
      <c r="I177" s="1">
        <v>74.900000000000006</v>
      </c>
      <c r="J177" s="3">
        <v>0.92790387182910539</v>
      </c>
      <c r="K177" s="16">
        <v>5205.55</v>
      </c>
      <c r="L177" s="17">
        <v>52.055500000000002</v>
      </c>
      <c r="M177" s="1">
        <v>35.5</v>
      </c>
      <c r="N177" s="1">
        <v>18</v>
      </c>
      <c r="O177" s="1">
        <v>11.6</v>
      </c>
      <c r="P177" s="1">
        <v>140345</v>
      </c>
      <c r="R177" s="1">
        <v>3</v>
      </c>
      <c r="S177" s="1">
        <v>3</v>
      </c>
      <c r="T177" s="1">
        <v>0</v>
      </c>
      <c r="U177" s="1">
        <v>3</v>
      </c>
      <c r="V177" s="1">
        <v>0</v>
      </c>
      <c r="W177" s="1">
        <v>3</v>
      </c>
      <c r="X177" s="1">
        <v>1</v>
      </c>
      <c r="Y177" s="1">
        <v>23</v>
      </c>
      <c r="Z177" s="1">
        <v>1702.7</v>
      </c>
      <c r="AA177" s="16">
        <v>74.030434782608694</v>
      </c>
    </row>
    <row r="178" spans="1:27">
      <c r="A178" s="1">
        <v>177</v>
      </c>
      <c r="B178" s="15">
        <v>254</v>
      </c>
      <c r="C178" s="2" t="s">
        <v>79</v>
      </c>
      <c r="D178" s="2" t="s">
        <v>80</v>
      </c>
      <c r="E178" s="2">
        <v>45007</v>
      </c>
      <c r="F178" s="1">
        <v>9</v>
      </c>
      <c r="G178" s="1">
        <v>2</v>
      </c>
      <c r="H178" s="1">
        <v>77</v>
      </c>
      <c r="I178" s="1">
        <v>73.2</v>
      </c>
      <c r="J178" s="3">
        <v>1.0519125683060109</v>
      </c>
      <c r="K178" s="16">
        <v>5636.4000000000005</v>
      </c>
      <c r="L178" s="17">
        <v>56.364000000000004</v>
      </c>
      <c r="M178" s="1">
        <v>34.6</v>
      </c>
      <c r="N178" s="1">
        <v>14.6</v>
      </c>
      <c r="O178" s="1">
        <v>11.5</v>
      </c>
      <c r="P178" s="1">
        <v>140352</v>
      </c>
      <c r="X178" s="1">
        <v>1</v>
      </c>
      <c r="Y178" s="1">
        <v>22</v>
      </c>
      <c r="Z178" s="1">
        <v>1379</v>
      </c>
      <c r="AA178" s="16">
        <v>62.68181818181818</v>
      </c>
    </row>
    <row r="179" spans="1:27">
      <c r="A179" s="1">
        <v>178</v>
      </c>
      <c r="B179" s="15">
        <v>255</v>
      </c>
      <c r="C179" s="2" t="s">
        <v>79</v>
      </c>
      <c r="D179" s="2" t="s">
        <v>80</v>
      </c>
      <c r="E179" s="2">
        <v>45007</v>
      </c>
      <c r="F179" s="1">
        <v>9</v>
      </c>
      <c r="G179" s="1">
        <v>3</v>
      </c>
      <c r="H179" s="1">
        <v>72</v>
      </c>
      <c r="I179" s="1">
        <v>68.900000000000006</v>
      </c>
      <c r="J179" s="3">
        <v>1.0449927431059505</v>
      </c>
      <c r="K179" s="16">
        <v>4960.8</v>
      </c>
      <c r="L179" s="17">
        <v>49.608000000000004</v>
      </c>
      <c r="M179" s="1">
        <v>30</v>
      </c>
      <c r="N179" s="1">
        <v>15.6</v>
      </c>
      <c r="O179" s="1">
        <v>11.9</v>
      </c>
      <c r="P179" s="1" t="s">
        <v>16</v>
      </c>
      <c r="X179" s="1">
        <v>1</v>
      </c>
      <c r="Y179" s="1">
        <v>18</v>
      </c>
      <c r="Z179" s="1">
        <v>910.9</v>
      </c>
      <c r="AA179" s="16">
        <v>50.605555555555554</v>
      </c>
    </row>
    <row r="180" spans="1:27">
      <c r="A180" s="1">
        <v>179</v>
      </c>
      <c r="B180" s="15">
        <v>132</v>
      </c>
      <c r="C180" s="2" t="s">
        <v>79</v>
      </c>
      <c r="D180" s="2" t="s">
        <v>80</v>
      </c>
      <c r="E180" s="2">
        <v>45004</v>
      </c>
      <c r="F180" s="1">
        <v>10</v>
      </c>
      <c r="G180" s="1">
        <v>1</v>
      </c>
      <c r="H180" s="1">
        <v>62.7</v>
      </c>
      <c r="I180" s="1">
        <v>59</v>
      </c>
      <c r="J180" s="3">
        <v>1.0627118644067797</v>
      </c>
      <c r="K180" s="16">
        <v>3699.3</v>
      </c>
      <c r="L180" s="17">
        <v>36.993000000000002</v>
      </c>
      <c r="M180" s="1">
        <v>30.7</v>
      </c>
      <c r="N180" s="1">
        <v>16</v>
      </c>
      <c r="O180" s="1">
        <v>12.8</v>
      </c>
      <c r="P180" s="1">
        <v>102427</v>
      </c>
      <c r="R180" s="1">
        <v>10</v>
      </c>
      <c r="S180" s="1">
        <v>4</v>
      </c>
      <c r="T180" s="1">
        <v>6</v>
      </c>
      <c r="U180" s="1">
        <v>4</v>
      </c>
      <c r="V180" s="1">
        <v>2</v>
      </c>
      <c r="W180" s="1">
        <v>6</v>
      </c>
      <c r="X180" s="1">
        <v>1</v>
      </c>
      <c r="Y180" s="1">
        <v>38</v>
      </c>
      <c r="Z180" s="1">
        <v>1504.1</v>
      </c>
      <c r="AA180" s="16">
        <v>39.581578947368421</v>
      </c>
    </row>
    <row r="181" spans="1:27">
      <c r="A181" s="1">
        <v>180</v>
      </c>
      <c r="B181" s="15">
        <v>133</v>
      </c>
      <c r="C181" s="2" t="s">
        <v>79</v>
      </c>
      <c r="D181" s="2" t="s">
        <v>80</v>
      </c>
      <c r="E181" s="2">
        <v>45004</v>
      </c>
      <c r="F181" s="1">
        <v>10</v>
      </c>
      <c r="G181" s="1">
        <v>2</v>
      </c>
      <c r="H181" s="1">
        <v>56.1</v>
      </c>
      <c r="I181" s="1">
        <v>51.8</v>
      </c>
      <c r="J181" s="3">
        <v>1.0830115830115832</v>
      </c>
      <c r="K181" s="16">
        <v>2905.98</v>
      </c>
      <c r="L181" s="17">
        <v>29.059799999999999</v>
      </c>
      <c r="M181" s="1">
        <v>26.2</v>
      </c>
      <c r="N181" s="1">
        <v>11.5</v>
      </c>
      <c r="O181" s="1">
        <v>9.3000000000000007</v>
      </c>
      <c r="P181" s="1">
        <v>102455</v>
      </c>
      <c r="X181" s="1">
        <v>1</v>
      </c>
      <c r="Y181" s="1">
        <v>16</v>
      </c>
      <c r="Z181" s="1">
        <v>499.6</v>
      </c>
      <c r="AA181" s="16">
        <v>31.225000000000001</v>
      </c>
    </row>
    <row r="182" spans="1:27">
      <c r="A182" s="1">
        <v>181</v>
      </c>
      <c r="B182" s="15">
        <v>134</v>
      </c>
      <c r="C182" s="2" t="s">
        <v>79</v>
      </c>
      <c r="D182" s="2" t="s">
        <v>80</v>
      </c>
      <c r="E182" s="2">
        <v>45004</v>
      </c>
      <c r="F182" s="1">
        <v>10</v>
      </c>
      <c r="G182" s="1">
        <v>3</v>
      </c>
      <c r="H182" s="1">
        <v>63.2</v>
      </c>
      <c r="I182" s="1">
        <v>67.2</v>
      </c>
      <c r="J182" s="3">
        <v>0.94047619047619047</v>
      </c>
      <c r="K182" s="16">
        <v>4247.04</v>
      </c>
      <c r="L182" s="17">
        <v>42.470400000000005</v>
      </c>
      <c r="M182" s="1">
        <v>33.700000000000003</v>
      </c>
      <c r="N182" s="1">
        <v>18</v>
      </c>
      <c r="O182" s="1">
        <v>11</v>
      </c>
      <c r="P182" s="1">
        <v>102522</v>
      </c>
      <c r="Q182" s="1" t="s">
        <v>30</v>
      </c>
      <c r="X182" s="1">
        <v>1</v>
      </c>
      <c r="Y182" s="1" t="s">
        <v>36</v>
      </c>
      <c r="Z182" s="1" t="s">
        <v>36</v>
      </c>
      <c r="AA182" s="16" t="s">
        <v>36</v>
      </c>
    </row>
    <row r="183" spans="1:27">
      <c r="A183" s="1">
        <v>182</v>
      </c>
      <c r="B183" s="15">
        <v>257</v>
      </c>
      <c r="C183" s="2" t="s">
        <v>79</v>
      </c>
      <c r="D183" s="2" t="s">
        <v>80</v>
      </c>
      <c r="E183" s="2">
        <v>45007</v>
      </c>
      <c r="F183" s="1">
        <v>10</v>
      </c>
      <c r="G183" s="1">
        <v>4</v>
      </c>
      <c r="H183" s="1">
        <v>59</v>
      </c>
      <c r="I183" s="1">
        <v>62.3</v>
      </c>
      <c r="J183" s="3">
        <v>0.94703049759229541</v>
      </c>
      <c r="K183" s="16">
        <v>3675.7</v>
      </c>
      <c r="L183" s="17">
        <v>36.756999999999998</v>
      </c>
      <c r="M183" s="1">
        <v>33</v>
      </c>
      <c r="N183" s="1">
        <v>15.7</v>
      </c>
      <c r="O183" s="1">
        <v>12.2</v>
      </c>
      <c r="P183" s="1">
        <v>141011</v>
      </c>
      <c r="X183" s="1">
        <v>1</v>
      </c>
      <c r="Y183" s="1">
        <v>42</v>
      </c>
      <c r="Z183" s="1">
        <v>2205.4</v>
      </c>
      <c r="AA183" s="16">
        <v>52.509523809523813</v>
      </c>
    </row>
    <row r="184" spans="1:27">
      <c r="A184" s="1">
        <v>183</v>
      </c>
      <c r="B184" s="15">
        <v>135</v>
      </c>
      <c r="C184" s="2" t="s">
        <v>79</v>
      </c>
      <c r="D184" s="2" t="s">
        <v>80</v>
      </c>
      <c r="E184" s="2">
        <v>45004</v>
      </c>
      <c r="F184" s="1">
        <v>13</v>
      </c>
      <c r="G184" s="1">
        <v>1</v>
      </c>
      <c r="H184" s="1">
        <v>55</v>
      </c>
      <c r="I184" s="1">
        <v>52.7</v>
      </c>
      <c r="J184" s="3">
        <v>1.0436432637571158</v>
      </c>
      <c r="K184" s="16">
        <v>2898.5</v>
      </c>
      <c r="L184" s="17">
        <v>28.985000000000003</v>
      </c>
      <c r="M184" s="1">
        <v>29</v>
      </c>
      <c r="N184" s="1">
        <v>14</v>
      </c>
      <c r="O184" s="1">
        <v>8.1999999999999993</v>
      </c>
      <c r="P184" s="1">
        <v>103002</v>
      </c>
      <c r="R184" s="1">
        <v>2</v>
      </c>
      <c r="S184" s="1">
        <v>1</v>
      </c>
      <c r="T184" s="1">
        <v>1</v>
      </c>
      <c r="U184" s="1">
        <v>1</v>
      </c>
      <c r="V184" s="1">
        <v>1</v>
      </c>
      <c r="W184" s="1">
        <v>2</v>
      </c>
      <c r="X184" s="1">
        <v>1</v>
      </c>
      <c r="Y184" s="1">
        <v>16</v>
      </c>
      <c r="Z184" s="1">
        <v>552</v>
      </c>
      <c r="AA184" s="16">
        <v>34.5</v>
      </c>
    </row>
    <row r="185" spans="1:27">
      <c r="A185" s="1">
        <v>184</v>
      </c>
      <c r="B185" s="15">
        <v>19</v>
      </c>
      <c r="C185" s="2" t="s">
        <v>79</v>
      </c>
      <c r="D185" s="2" t="s">
        <v>80</v>
      </c>
      <c r="E185" s="2">
        <v>44994</v>
      </c>
      <c r="F185" s="1">
        <v>15</v>
      </c>
      <c r="G185" s="1">
        <v>1</v>
      </c>
      <c r="H185" s="1">
        <v>58</v>
      </c>
      <c r="I185" s="1">
        <v>55.9</v>
      </c>
      <c r="J185" s="3">
        <v>1.0375670840787121</v>
      </c>
      <c r="K185" s="16">
        <v>3242.2</v>
      </c>
      <c r="L185" s="17">
        <v>32.421999999999997</v>
      </c>
      <c r="M185" s="1">
        <v>31.9</v>
      </c>
      <c r="N185" s="1">
        <v>11.1</v>
      </c>
      <c r="O185" s="1">
        <v>13.4</v>
      </c>
      <c r="P185" s="1">
        <v>153257</v>
      </c>
      <c r="R185" s="1">
        <v>5</v>
      </c>
      <c r="S185" s="1">
        <v>4</v>
      </c>
      <c r="T185" s="1">
        <v>1</v>
      </c>
      <c r="U185" s="1">
        <v>1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6">
        <v>0</v>
      </c>
    </row>
    <row r="186" spans="1:27">
      <c r="A186" s="1">
        <v>185</v>
      </c>
      <c r="B186" s="15">
        <v>20</v>
      </c>
      <c r="C186" s="2" t="s">
        <v>79</v>
      </c>
      <c r="D186" s="2" t="s">
        <v>80</v>
      </c>
      <c r="E186" s="2">
        <v>44994</v>
      </c>
      <c r="F186" s="1">
        <v>15</v>
      </c>
      <c r="G186" s="1">
        <v>2</v>
      </c>
      <c r="H186" s="1">
        <v>59.8</v>
      </c>
      <c r="I186" s="1">
        <v>56.6</v>
      </c>
      <c r="J186" s="3">
        <v>1.0565371024734982</v>
      </c>
      <c r="K186" s="16">
        <v>3384.68</v>
      </c>
      <c r="L186" s="17">
        <v>33.846800000000002</v>
      </c>
      <c r="M186" s="1">
        <v>26.4</v>
      </c>
      <c r="N186" s="1">
        <v>10.199999999999999</v>
      </c>
      <c r="O186" s="1">
        <v>8.4</v>
      </c>
      <c r="P186" s="1">
        <v>153317</v>
      </c>
      <c r="Q186" s="1" t="s">
        <v>31</v>
      </c>
      <c r="X186" s="1">
        <v>1</v>
      </c>
      <c r="Y186" s="1">
        <v>22</v>
      </c>
      <c r="Z186" s="1">
        <v>637.6</v>
      </c>
      <c r="AA186" s="16">
        <v>28.981818181818184</v>
      </c>
    </row>
    <row r="187" spans="1:27">
      <c r="A187" s="1">
        <v>186</v>
      </c>
      <c r="B187" s="15">
        <v>21</v>
      </c>
      <c r="C187" s="2" t="s">
        <v>79</v>
      </c>
      <c r="D187" s="2" t="s">
        <v>80</v>
      </c>
      <c r="E187" s="2">
        <v>44994</v>
      </c>
      <c r="F187" s="1">
        <v>15</v>
      </c>
      <c r="G187" s="1">
        <v>3</v>
      </c>
      <c r="H187" s="1">
        <v>55.9</v>
      </c>
      <c r="I187" s="1">
        <v>60.9</v>
      </c>
      <c r="J187" s="3">
        <v>0.91789819376026272</v>
      </c>
      <c r="K187" s="16">
        <v>3404.31</v>
      </c>
      <c r="L187" s="17">
        <v>34.043099999999995</v>
      </c>
      <c r="M187" s="1">
        <v>29.3</v>
      </c>
      <c r="N187" s="1">
        <v>12.8</v>
      </c>
      <c r="O187" s="1">
        <v>12.6</v>
      </c>
      <c r="P187" s="1">
        <v>153407</v>
      </c>
      <c r="X187" s="1">
        <v>0</v>
      </c>
      <c r="Y187" s="1">
        <v>0</v>
      </c>
      <c r="Z187" s="1">
        <v>0</v>
      </c>
      <c r="AA187" s="16">
        <v>0</v>
      </c>
    </row>
    <row r="188" spans="1:27">
      <c r="A188" s="1">
        <v>187</v>
      </c>
      <c r="B188" s="15">
        <v>22</v>
      </c>
      <c r="C188" s="2" t="s">
        <v>79</v>
      </c>
      <c r="D188" s="2" t="s">
        <v>80</v>
      </c>
      <c r="E188" s="2">
        <v>44994</v>
      </c>
      <c r="F188" s="1">
        <v>15</v>
      </c>
      <c r="G188" s="1">
        <v>4</v>
      </c>
      <c r="H188" s="1">
        <v>53.3</v>
      </c>
      <c r="I188" s="1">
        <v>47.5</v>
      </c>
      <c r="J188" s="3">
        <v>1.1221052631578947</v>
      </c>
      <c r="K188" s="16">
        <v>2531.75</v>
      </c>
      <c r="L188" s="17">
        <v>25.317499999999999</v>
      </c>
      <c r="M188" s="1">
        <v>24.9</v>
      </c>
      <c r="N188" s="1">
        <v>10.8</v>
      </c>
      <c r="O188" s="1">
        <v>9.6999999999999993</v>
      </c>
      <c r="P188" s="1">
        <v>153444</v>
      </c>
      <c r="X188" s="1">
        <v>0</v>
      </c>
      <c r="Y188" s="1">
        <v>0</v>
      </c>
      <c r="Z188" s="1">
        <v>0</v>
      </c>
      <c r="AA188" s="16">
        <v>0</v>
      </c>
    </row>
    <row r="189" spans="1:27">
      <c r="A189" s="1">
        <v>188</v>
      </c>
      <c r="B189" s="15">
        <v>143</v>
      </c>
      <c r="C189" s="2" t="s">
        <v>79</v>
      </c>
      <c r="D189" s="2" t="s">
        <v>80</v>
      </c>
      <c r="E189" s="2">
        <v>45004</v>
      </c>
      <c r="F189" s="1">
        <v>17</v>
      </c>
      <c r="G189" s="1">
        <v>1</v>
      </c>
      <c r="H189" s="1">
        <v>42.4</v>
      </c>
      <c r="I189" s="1">
        <v>56.7</v>
      </c>
      <c r="J189" s="3">
        <v>0.74779541446208109</v>
      </c>
      <c r="K189" s="16">
        <v>2404.08</v>
      </c>
      <c r="L189" s="17">
        <v>24.040800000000001</v>
      </c>
      <c r="M189" s="1">
        <v>21.5</v>
      </c>
      <c r="N189" s="1">
        <v>11.3</v>
      </c>
      <c r="O189" s="1">
        <v>6.7</v>
      </c>
      <c r="P189" s="1">
        <v>105139</v>
      </c>
      <c r="R189" s="1">
        <v>3</v>
      </c>
      <c r="S189" s="1">
        <v>1</v>
      </c>
      <c r="T189" s="1">
        <v>2</v>
      </c>
      <c r="U189" s="1">
        <v>1</v>
      </c>
      <c r="V189" s="1">
        <v>1</v>
      </c>
      <c r="W189" s="1">
        <v>2</v>
      </c>
      <c r="X189" s="1">
        <v>1</v>
      </c>
      <c r="Y189" s="1">
        <v>19</v>
      </c>
      <c r="Z189" s="1">
        <v>409.1</v>
      </c>
      <c r="AA189" s="16">
        <v>21.531578947368423</v>
      </c>
    </row>
    <row r="190" spans="1:27">
      <c r="A190" s="1">
        <v>189</v>
      </c>
      <c r="B190" s="15">
        <v>141</v>
      </c>
      <c r="C190" s="2" t="s">
        <v>79</v>
      </c>
      <c r="D190" s="2" t="s">
        <v>80</v>
      </c>
      <c r="E190" s="2">
        <v>45004</v>
      </c>
      <c r="F190" s="1">
        <v>18</v>
      </c>
      <c r="G190" s="1">
        <v>1</v>
      </c>
      <c r="H190" s="1">
        <v>47.6</v>
      </c>
      <c r="I190" s="1">
        <v>54.1</v>
      </c>
      <c r="J190" s="3">
        <v>0.87985212569316085</v>
      </c>
      <c r="K190" s="16">
        <v>2575.1600000000003</v>
      </c>
      <c r="L190" s="17">
        <v>25.7516</v>
      </c>
      <c r="M190" s="1">
        <v>25.1</v>
      </c>
      <c r="N190" s="1">
        <v>14.4</v>
      </c>
      <c r="O190" s="1">
        <v>9</v>
      </c>
      <c r="P190" s="1">
        <v>104750</v>
      </c>
      <c r="R190" s="1">
        <v>5</v>
      </c>
      <c r="S190" s="1">
        <v>2</v>
      </c>
      <c r="T190" s="1">
        <v>3</v>
      </c>
      <c r="U190" s="1">
        <v>0</v>
      </c>
      <c r="V190" s="1">
        <v>1</v>
      </c>
      <c r="W190" s="1">
        <v>1</v>
      </c>
      <c r="X190" s="1">
        <v>0</v>
      </c>
      <c r="Y190" s="1">
        <v>0</v>
      </c>
      <c r="Z190" s="1">
        <v>0</v>
      </c>
      <c r="AA190" s="16">
        <v>0</v>
      </c>
    </row>
    <row r="191" spans="1:27">
      <c r="A191" s="1">
        <v>190</v>
      </c>
      <c r="B191" s="15">
        <v>142</v>
      </c>
      <c r="C191" s="2" t="s">
        <v>79</v>
      </c>
      <c r="D191" s="2" t="s">
        <v>80</v>
      </c>
      <c r="E191" s="2">
        <v>45004</v>
      </c>
      <c r="F191" s="1">
        <v>18</v>
      </c>
      <c r="G191" s="1">
        <v>2</v>
      </c>
      <c r="H191" s="1">
        <v>41.8</v>
      </c>
      <c r="I191" s="1">
        <v>53.6</v>
      </c>
      <c r="J191" s="3">
        <v>0.77985074626865669</v>
      </c>
      <c r="K191" s="16">
        <v>2240.48</v>
      </c>
      <c r="L191" s="17">
        <v>22.404799999999998</v>
      </c>
      <c r="M191" s="1">
        <v>24.8</v>
      </c>
      <c r="N191" s="1">
        <v>9.1</v>
      </c>
      <c r="O191" s="1">
        <v>3.9</v>
      </c>
      <c r="P191" s="1">
        <v>104756</v>
      </c>
      <c r="X191" s="1">
        <v>0</v>
      </c>
      <c r="Y191" s="1">
        <v>0</v>
      </c>
      <c r="Z191" s="1">
        <v>0</v>
      </c>
      <c r="AA191" s="16">
        <v>0</v>
      </c>
    </row>
    <row r="192" spans="1:27">
      <c r="A192" s="1">
        <v>191</v>
      </c>
      <c r="B192" s="15">
        <v>140</v>
      </c>
      <c r="C192" s="2" t="s">
        <v>79</v>
      </c>
      <c r="D192" s="2" t="s">
        <v>80</v>
      </c>
      <c r="E192" s="2">
        <v>45004</v>
      </c>
      <c r="F192" s="1">
        <v>19</v>
      </c>
      <c r="G192" s="1">
        <v>1</v>
      </c>
      <c r="H192" s="1">
        <v>58.9</v>
      </c>
      <c r="I192" s="1">
        <v>60.3</v>
      </c>
      <c r="J192" s="3">
        <v>0.97678275290215588</v>
      </c>
      <c r="K192" s="16">
        <v>3551.6699999999996</v>
      </c>
      <c r="L192" s="17">
        <v>35.516699999999993</v>
      </c>
      <c r="M192" s="1">
        <v>27</v>
      </c>
      <c r="N192" s="1">
        <v>11.8</v>
      </c>
      <c r="O192" s="1">
        <v>9.3000000000000007</v>
      </c>
      <c r="P192" s="1">
        <v>104426</v>
      </c>
      <c r="R192" s="1">
        <v>3</v>
      </c>
      <c r="S192" s="1">
        <v>1</v>
      </c>
      <c r="T192" s="1">
        <v>2</v>
      </c>
      <c r="U192" s="1">
        <v>1</v>
      </c>
      <c r="V192" s="1">
        <v>2</v>
      </c>
      <c r="W192" s="1">
        <v>3</v>
      </c>
      <c r="X192" s="1">
        <v>1</v>
      </c>
      <c r="Y192" s="1">
        <v>3</v>
      </c>
      <c r="Z192" s="1">
        <v>113</v>
      </c>
      <c r="AA192" s="16">
        <v>37.666666666666664</v>
      </c>
    </row>
    <row r="193" spans="1:27">
      <c r="A193" s="1">
        <v>192</v>
      </c>
      <c r="B193" s="15">
        <v>23</v>
      </c>
      <c r="C193" s="2" t="s">
        <v>79</v>
      </c>
      <c r="D193" s="2" t="s">
        <v>80</v>
      </c>
      <c r="E193" s="2">
        <v>44994</v>
      </c>
      <c r="F193" s="1">
        <v>21</v>
      </c>
      <c r="G193" s="1">
        <v>1</v>
      </c>
      <c r="H193" s="1">
        <v>57.7</v>
      </c>
      <c r="I193" s="1">
        <v>63.6</v>
      </c>
      <c r="J193" s="3">
        <v>0.9072327044025158</v>
      </c>
      <c r="K193" s="16">
        <v>3669.7200000000003</v>
      </c>
      <c r="L193" s="17">
        <v>36.697200000000002</v>
      </c>
      <c r="M193" s="1">
        <v>26.5</v>
      </c>
      <c r="N193" s="1">
        <v>10.7</v>
      </c>
      <c r="O193" s="1">
        <v>8</v>
      </c>
      <c r="P193" s="1" t="s">
        <v>59</v>
      </c>
      <c r="R193" s="1">
        <v>5</v>
      </c>
      <c r="S193" s="1">
        <v>2</v>
      </c>
      <c r="T193" s="1">
        <v>3</v>
      </c>
      <c r="U193" s="1">
        <v>2</v>
      </c>
      <c r="V193" s="1">
        <v>0</v>
      </c>
      <c r="W193" s="1">
        <v>2</v>
      </c>
      <c r="X193" s="1">
        <v>1</v>
      </c>
      <c r="Y193" s="1">
        <v>39</v>
      </c>
      <c r="Z193" s="1">
        <v>1085.2</v>
      </c>
      <c r="AA193" s="16">
        <v>27.825641025641026</v>
      </c>
    </row>
    <row r="194" spans="1:27">
      <c r="A194" s="1">
        <v>193</v>
      </c>
      <c r="B194" s="15">
        <v>139</v>
      </c>
      <c r="C194" s="2" t="s">
        <v>79</v>
      </c>
      <c r="D194" s="2" t="s">
        <v>80</v>
      </c>
      <c r="E194" s="2">
        <v>45004</v>
      </c>
      <c r="F194" s="1">
        <v>21</v>
      </c>
      <c r="G194" s="1">
        <v>2</v>
      </c>
      <c r="H194" s="1">
        <v>59.7</v>
      </c>
      <c r="I194" s="1">
        <v>54.8</v>
      </c>
      <c r="J194" s="3">
        <v>1.0894160583941608</v>
      </c>
      <c r="K194" s="16">
        <v>3271.56</v>
      </c>
      <c r="L194" s="17">
        <v>32.715600000000002</v>
      </c>
      <c r="M194" s="1">
        <v>24.6</v>
      </c>
      <c r="N194" s="1">
        <v>11.9</v>
      </c>
      <c r="O194" s="1">
        <v>8.4</v>
      </c>
      <c r="P194" s="1">
        <v>103915</v>
      </c>
      <c r="X194" s="1">
        <v>1</v>
      </c>
      <c r="Y194" s="1">
        <v>7</v>
      </c>
      <c r="Z194" s="1">
        <v>147.19999999999999</v>
      </c>
      <c r="AA194" s="16">
        <v>21.028571428571428</v>
      </c>
    </row>
    <row r="195" spans="1:27">
      <c r="A195" s="1">
        <v>194</v>
      </c>
      <c r="B195" s="15">
        <v>30</v>
      </c>
      <c r="C195" s="2" t="s">
        <v>79</v>
      </c>
      <c r="D195" s="2" t="s">
        <v>80</v>
      </c>
      <c r="E195" s="2">
        <v>45001</v>
      </c>
      <c r="F195" s="1">
        <v>26</v>
      </c>
      <c r="G195" s="1">
        <v>1</v>
      </c>
      <c r="H195" s="1">
        <v>62.1</v>
      </c>
      <c r="I195" s="1">
        <v>69</v>
      </c>
      <c r="J195" s="3">
        <v>0.9</v>
      </c>
      <c r="K195" s="16">
        <v>4284.9000000000005</v>
      </c>
      <c r="L195" s="17">
        <v>42.849000000000004</v>
      </c>
      <c r="M195" s="1">
        <v>29.2</v>
      </c>
      <c r="N195" s="1">
        <v>14.1</v>
      </c>
      <c r="O195" s="1">
        <v>7.3</v>
      </c>
      <c r="P195" s="1">
        <v>94816</v>
      </c>
      <c r="Q195" s="1" t="s">
        <v>32</v>
      </c>
      <c r="R195" s="1">
        <v>5</v>
      </c>
      <c r="S195" s="1">
        <v>4</v>
      </c>
      <c r="T195" s="1">
        <v>1</v>
      </c>
      <c r="U195" s="1">
        <v>1</v>
      </c>
      <c r="V195" s="1">
        <v>1</v>
      </c>
      <c r="W195" s="1">
        <v>2</v>
      </c>
      <c r="X195" s="1">
        <v>1</v>
      </c>
      <c r="Y195" s="1">
        <v>17</v>
      </c>
      <c r="Z195" s="1">
        <v>542.70000000000005</v>
      </c>
      <c r="AA195" s="16">
        <v>31.923529411764708</v>
      </c>
    </row>
    <row r="196" spans="1:27">
      <c r="A196" s="1">
        <v>195</v>
      </c>
      <c r="B196" s="15">
        <v>176</v>
      </c>
      <c r="C196" s="2" t="s">
        <v>79</v>
      </c>
      <c r="D196" s="2" t="s">
        <v>80</v>
      </c>
      <c r="E196" s="2">
        <v>45004</v>
      </c>
      <c r="F196" s="1">
        <v>26</v>
      </c>
      <c r="G196" s="1">
        <v>2</v>
      </c>
      <c r="H196" s="1">
        <v>57</v>
      </c>
      <c r="I196" s="1">
        <v>61.1</v>
      </c>
      <c r="J196" s="3">
        <v>0.93289689034369883</v>
      </c>
      <c r="K196" s="16">
        <v>3482.7000000000003</v>
      </c>
      <c r="L196" s="17">
        <v>34.827000000000005</v>
      </c>
      <c r="M196" s="1">
        <v>29</v>
      </c>
      <c r="N196" s="1">
        <v>14.5</v>
      </c>
      <c r="O196" s="1">
        <v>9.4</v>
      </c>
      <c r="P196" s="1">
        <v>123811</v>
      </c>
      <c r="X196" s="1">
        <v>0</v>
      </c>
      <c r="Y196" s="1">
        <v>0</v>
      </c>
      <c r="Z196" s="1">
        <v>0</v>
      </c>
      <c r="AA196" s="16">
        <v>0</v>
      </c>
    </row>
    <row r="197" spans="1:27">
      <c r="A197" s="1">
        <v>196</v>
      </c>
      <c r="B197" s="15">
        <v>177</v>
      </c>
      <c r="C197" s="2" t="s">
        <v>79</v>
      </c>
      <c r="D197" s="2" t="s">
        <v>80</v>
      </c>
      <c r="E197" s="2">
        <v>45004</v>
      </c>
      <c r="F197" s="1">
        <v>26</v>
      </c>
      <c r="G197" s="1">
        <v>3</v>
      </c>
      <c r="H197" s="1">
        <v>43.6</v>
      </c>
      <c r="I197" s="1">
        <v>68.099999999999994</v>
      </c>
      <c r="J197" s="3">
        <v>0.64023494860499275</v>
      </c>
      <c r="K197" s="16">
        <v>2969.16</v>
      </c>
      <c r="L197" s="17">
        <v>29.691600000000001</v>
      </c>
      <c r="M197" s="1">
        <v>22.7</v>
      </c>
      <c r="N197" s="1">
        <v>9.9</v>
      </c>
      <c r="O197" s="1">
        <v>8</v>
      </c>
      <c r="P197" s="1">
        <v>123825</v>
      </c>
      <c r="X197" s="1">
        <v>0</v>
      </c>
      <c r="Y197" s="1">
        <v>0</v>
      </c>
      <c r="Z197" s="1">
        <v>0</v>
      </c>
      <c r="AA197" s="16">
        <v>0</v>
      </c>
    </row>
    <row r="198" spans="1:27">
      <c r="A198" s="1">
        <v>197</v>
      </c>
      <c r="B198" s="15">
        <v>250</v>
      </c>
      <c r="C198" s="2" t="s">
        <v>79</v>
      </c>
      <c r="D198" s="2" t="s">
        <v>80</v>
      </c>
      <c r="E198" s="2">
        <v>45007</v>
      </c>
      <c r="F198" s="1">
        <v>26</v>
      </c>
      <c r="G198" s="1">
        <v>4</v>
      </c>
      <c r="H198" s="1">
        <v>59.8</v>
      </c>
      <c r="I198" s="1">
        <v>59</v>
      </c>
      <c r="J198" s="3">
        <v>1.0135593220338983</v>
      </c>
      <c r="K198" s="16">
        <v>3528.2</v>
      </c>
      <c r="L198" s="17">
        <v>35.281999999999996</v>
      </c>
      <c r="M198" s="1">
        <v>28.2</v>
      </c>
      <c r="N198" s="1">
        <v>14.4</v>
      </c>
      <c r="O198" s="1">
        <v>6.9</v>
      </c>
      <c r="P198" s="1">
        <v>135549</v>
      </c>
      <c r="X198" s="1">
        <v>0</v>
      </c>
      <c r="Y198" s="1">
        <v>0</v>
      </c>
      <c r="Z198" s="1">
        <v>0</v>
      </c>
      <c r="AA198" s="16">
        <v>0</v>
      </c>
    </row>
    <row r="199" spans="1:27">
      <c r="A199" s="1">
        <v>198</v>
      </c>
      <c r="B199" s="15">
        <v>28</v>
      </c>
      <c r="C199" s="2" t="s">
        <v>79</v>
      </c>
      <c r="D199" s="2" t="s">
        <v>80</v>
      </c>
      <c r="E199" s="2">
        <v>44994</v>
      </c>
      <c r="F199" s="1">
        <v>27</v>
      </c>
      <c r="G199" s="1">
        <v>1</v>
      </c>
      <c r="H199" s="1">
        <v>49.9</v>
      </c>
      <c r="I199" s="1">
        <v>56</v>
      </c>
      <c r="J199" s="3">
        <v>0.89107142857142851</v>
      </c>
      <c r="K199" s="16">
        <v>2794.4</v>
      </c>
      <c r="L199" s="17">
        <v>27.943999999999999</v>
      </c>
      <c r="M199" s="1">
        <v>29.6</v>
      </c>
      <c r="N199" s="1">
        <v>11</v>
      </c>
      <c r="O199" s="1">
        <v>7</v>
      </c>
      <c r="P199" s="1" t="s">
        <v>59</v>
      </c>
      <c r="R199" s="1">
        <v>1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6">
        <v>0</v>
      </c>
    </row>
    <row r="200" spans="1:27">
      <c r="A200" s="1">
        <v>199</v>
      </c>
      <c r="B200" s="15">
        <v>175</v>
      </c>
      <c r="C200" s="2" t="s">
        <v>79</v>
      </c>
      <c r="D200" s="2" t="s">
        <v>80</v>
      </c>
      <c r="E200" s="2">
        <v>45004</v>
      </c>
      <c r="F200" s="1">
        <v>30</v>
      </c>
      <c r="G200" s="1">
        <v>1</v>
      </c>
      <c r="H200" s="1">
        <v>57.7</v>
      </c>
      <c r="I200" s="1">
        <v>57.1</v>
      </c>
      <c r="J200" s="3">
        <v>1.0105078809106831</v>
      </c>
      <c r="K200" s="16">
        <v>3294.67</v>
      </c>
      <c r="L200" s="17">
        <v>32.9467</v>
      </c>
      <c r="M200" s="1">
        <v>27.7</v>
      </c>
      <c r="N200" s="1">
        <v>12</v>
      </c>
      <c r="O200" s="1">
        <v>9.5</v>
      </c>
      <c r="P200" s="1">
        <v>123208</v>
      </c>
      <c r="Q200" s="1" t="s">
        <v>57</v>
      </c>
      <c r="R200" s="1">
        <v>6</v>
      </c>
      <c r="S200" s="1">
        <v>2</v>
      </c>
      <c r="T200" s="1">
        <v>4</v>
      </c>
      <c r="U200" s="1">
        <v>2</v>
      </c>
      <c r="V200" s="1">
        <v>4</v>
      </c>
      <c r="W200" s="1">
        <v>6</v>
      </c>
      <c r="X200" s="1">
        <v>1</v>
      </c>
      <c r="Y200" s="1">
        <v>35</v>
      </c>
      <c r="Z200" s="1">
        <v>889.1</v>
      </c>
      <c r="AA200" s="16">
        <v>25.402857142857144</v>
      </c>
    </row>
    <row r="201" spans="1:27">
      <c r="A201" s="1">
        <v>200</v>
      </c>
      <c r="B201" s="15">
        <v>265</v>
      </c>
      <c r="C201" s="2" t="s">
        <v>79</v>
      </c>
      <c r="D201" s="2" t="s">
        <v>80</v>
      </c>
      <c r="E201" s="2">
        <v>45007</v>
      </c>
      <c r="F201" s="1">
        <v>30</v>
      </c>
      <c r="G201" s="1">
        <v>2</v>
      </c>
      <c r="H201" s="1">
        <v>53</v>
      </c>
      <c r="I201" s="1">
        <v>54</v>
      </c>
      <c r="J201" s="3">
        <v>0.98148148148148151</v>
      </c>
      <c r="K201" s="16">
        <v>2862</v>
      </c>
      <c r="L201" s="17">
        <v>28.62</v>
      </c>
      <c r="M201" s="1">
        <v>27.2</v>
      </c>
      <c r="N201" s="1">
        <v>13</v>
      </c>
      <c r="O201" s="1">
        <v>9</v>
      </c>
      <c r="P201" s="1">
        <v>143529</v>
      </c>
      <c r="X201" s="1">
        <v>1</v>
      </c>
      <c r="Y201" s="1">
        <v>29</v>
      </c>
      <c r="Z201" s="1">
        <v>1045.4000000000001</v>
      </c>
      <c r="AA201" s="16">
        <v>36.048275862068969</v>
      </c>
    </row>
    <row r="202" spans="1:27">
      <c r="A202" s="1">
        <v>201</v>
      </c>
      <c r="B202" s="15">
        <v>128</v>
      </c>
      <c r="C202" s="2" t="s">
        <v>79</v>
      </c>
      <c r="D202" s="2" t="s">
        <v>80</v>
      </c>
      <c r="E202" s="2">
        <v>45001</v>
      </c>
      <c r="F202" s="1">
        <v>31</v>
      </c>
      <c r="G202" s="1">
        <v>1</v>
      </c>
      <c r="H202" s="1">
        <v>56.5</v>
      </c>
      <c r="I202" s="1">
        <v>47.7</v>
      </c>
      <c r="J202" s="3">
        <v>1.1844863731656183</v>
      </c>
      <c r="K202" s="16">
        <v>2695.05</v>
      </c>
      <c r="L202" s="17">
        <v>26.950500000000005</v>
      </c>
      <c r="M202" s="1">
        <v>24.5</v>
      </c>
      <c r="N202" s="1">
        <v>13</v>
      </c>
      <c r="O202" s="1">
        <v>9.1999999999999993</v>
      </c>
      <c r="P202" s="1">
        <v>52545</v>
      </c>
      <c r="R202" s="1">
        <v>1</v>
      </c>
      <c r="S202" s="1">
        <v>1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6">
        <v>0</v>
      </c>
    </row>
    <row r="203" spans="1:27">
      <c r="A203" s="1">
        <v>202</v>
      </c>
      <c r="B203" s="15">
        <v>26</v>
      </c>
      <c r="C203" s="2" t="s">
        <v>79</v>
      </c>
      <c r="D203" s="2" t="s">
        <v>80</v>
      </c>
      <c r="E203" s="2">
        <v>44994</v>
      </c>
      <c r="F203" s="1">
        <v>32</v>
      </c>
      <c r="G203" s="1">
        <v>1</v>
      </c>
      <c r="H203" s="1">
        <v>66</v>
      </c>
      <c r="I203" s="1">
        <v>60.3</v>
      </c>
      <c r="J203" s="3">
        <v>1.0945273631840797</v>
      </c>
      <c r="K203" s="16">
        <v>3979.7999999999997</v>
      </c>
      <c r="L203" s="17">
        <v>39.797999999999995</v>
      </c>
      <c r="M203" s="1">
        <v>33.9</v>
      </c>
      <c r="N203" s="1">
        <v>14</v>
      </c>
      <c r="O203" s="1">
        <v>8.1999999999999993</v>
      </c>
      <c r="P203" s="1">
        <v>155934</v>
      </c>
      <c r="R203" s="1">
        <v>3</v>
      </c>
      <c r="S203" s="1">
        <v>3</v>
      </c>
      <c r="T203" s="1">
        <v>0</v>
      </c>
      <c r="U203" s="1">
        <v>3</v>
      </c>
      <c r="V203" s="1">
        <v>0</v>
      </c>
      <c r="W203" s="1">
        <v>3</v>
      </c>
      <c r="X203" s="1">
        <v>1</v>
      </c>
      <c r="Y203" s="1">
        <v>79</v>
      </c>
      <c r="Z203" s="1">
        <v>2565.6</v>
      </c>
      <c r="AA203" s="16">
        <v>32.475949367088603</v>
      </c>
    </row>
    <row r="204" spans="1:27">
      <c r="A204" s="1">
        <v>203</v>
      </c>
      <c r="B204" s="15">
        <v>27</v>
      </c>
      <c r="C204" s="2" t="s">
        <v>79</v>
      </c>
      <c r="D204" s="2" t="s">
        <v>80</v>
      </c>
      <c r="E204" s="2">
        <v>44994</v>
      </c>
      <c r="F204" s="1">
        <v>32</v>
      </c>
      <c r="G204" s="1">
        <v>2</v>
      </c>
      <c r="H204" s="1">
        <v>63.2</v>
      </c>
      <c r="I204" s="1">
        <v>62.3</v>
      </c>
      <c r="J204" s="3">
        <v>1.014446227929374</v>
      </c>
      <c r="K204" s="16">
        <v>3937.36</v>
      </c>
      <c r="L204" s="17">
        <v>39.373599999999996</v>
      </c>
      <c r="M204" s="1">
        <v>31</v>
      </c>
      <c r="N204" s="1">
        <v>11.9</v>
      </c>
      <c r="O204" s="1">
        <v>9.1</v>
      </c>
      <c r="P204" s="1">
        <v>155941</v>
      </c>
      <c r="X204" s="1">
        <v>1</v>
      </c>
      <c r="Y204" s="1">
        <v>20</v>
      </c>
      <c r="Z204" s="1">
        <v>647.70000000000005</v>
      </c>
      <c r="AA204" s="16">
        <v>32.385000000000005</v>
      </c>
    </row>
    <row r="205" spans="1:27">
      <c r="A205" s="1">
        <v>204</v>
      </c>
      <c r="B205" s="15">
        <v>260</v>
      </c>
      <c r="C205" s="2" t="s">
        <v>79</v>
      </c>
      <c r="D205" s="2" t="s">
        <v>80</v>
      </c>
      <c r="E205" s="2">
        <v>45007</v>
      </c>
      <c r="F205" s="1">
        <v>32</v>
      </c>
      <c r="G205" s="1">
        <v>3</v>
      </c>
      <c r="H205" s="1">
        <v>62.8</v>
      </c>
      <c r="I205" s="1">
        <v>61.8</v>
      </c>
      <c r="J205" s="3">
        <v>1.0161812297734627</v>
      </c>
      <c r="K205" s="16">
        <v>3881.0399999999995</v>
      </c>
      <c r="L205" s="17">
        <v>38.810399999999994</v>
      </c>
      <c r="M205" s="1">
        <v>31.8</v>
      </c>
      <c r="N205" s="1">
        <v>13.5</v>
      </c>
      <c r="O205" s="1">
        <v>10.1</v>
      </c>
      <c r="P205" s="1">
        <v>141736</v>
      </c>
      <c r="X205" s="1">
        <v>1</v>
      </c>
      <c r="Y205" s="1">
        <v>19</v>
      </c>
      <c r="Z205" s="1">
        <v>683.1</v>
      </c>
      <c r="AA205" s="16">
        <v>35.952631578947368</v>
      </c>
    </row>
    <row r="206" spans="1:27">
      <c r="A206" s="1">
        <v>205</v>
      </c>
      <c r="B206" s="15">
        <v>126</v>
      </c>
      <c r="C206" s="2" t="s">
        <v>79</v>
      </c>
      <c r="D206" s="2" t="s">
        <v>80</v>
      </c>
      <c r="E206" s="2">
        <v>45001</v>
      </c>
      <c r="F206" s="1">
        <v>33</v>
      </c>
      <c r="G206" s="1">
        <v>1</v>
      </c>
      <c r="H206" s="1">
        <v>56.3</v>
      </c>
      <c r="I206" s="1">
        <v>61.3</v>
      </c>
      <c r="J206" s="3">
        <v>0.91843393148450247</v>
      </c>
      <c r="K206" s="16">
        <v>3451.1899999999996</v>
      </c>
      <c r="L206" s="17">
        <v>34.511899999999997</v>
      </c>
      <c r="M206" s="1">
        <v>31.4</v>
      </c>
      <c r="N206" s="1">
        <v>15.9</v>
      </c>
      <c r="O206" s="1">
        <v>11</v>
      </c>
      <c r="P206" s="1" t="s">
        <v>28</v>
      </c>
      <c r="R206" s="1">
        <v>3</v>
      </c>
      <c r="S206" s="1">
        <v>1</v>
      </c>
      <c r="T206" s="1">
        <v>2</v>
      </c>
      <c r="U206" s="1">
        <v>1</v>
      </c>
      <c r="V206" s="1">
        <v>2</v>
      </c>
      <c r="W206" s="1">
        <v>3</v>
      </c>
      <c r="X206" s="1">
        <v>1</v>
      </c>
      <c r="Y206" s="1">
        <v>42</v>
      </c>
      <c r="Z206" s="1">
        <v>1441.1</v>
      </c>
      <c r="AA206" s="16">
        <v>34.311904761904756</v>
      </c>
    </row>
    <row r="207" spans="1:27">
      <c r="A207" s="1">
        <v>206</v>
      </c>
      <c r="B207" s="15">
        <v>262</v>
      </c>
      <c r="C207" s="2" t="s">
        <v>79</v>
      </c>
      <c r="D207" s="2" t="s">
        <v>80</v>
      </c>
      <c r="E207" s="2">
        <v>45007</v>
      </c>
      <c r="F207" s="1">
        <v>34</v>
      </c>
      <c r="G207" s="1">
        <v>1</v>
      </c>
      <c r="H207" s="1">
        <v>54.7</v>
      </c>
      <c r="I207" s="1">
        <v>54.4</v>
      </c>
      <c r="J207" s="3">
        <v>1.005514705882353</v>
      </c>
      <c r="K207" s="16">
        <v>2975.6800000000003</v>
      </c>
      <c r="L207" s="17">
        <v>29.756800000000002</v>
      </c>
      <c r="M207" s="1">
        <v>26.3</v>
      </c>
      <c r="N207" s="1">
        <v>15.9</v>
      </c>
      <c r="O207" s="1">
        <v>11.2</v>
      </c>
      <c r="P207" s="1">
        <v>142542</v>
      </c>
      <c r="R207" s="1">
        <v>1</v>
      </c>
      <c r="S207" s="1">
        <v>1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6">
        <v>0</v>
      </c>
    </row>
    <row r="208" spans="1:27">
      <c r="A208" s="1">
        <v>207</v>
      </c>
      <c r="B208" s="15">
        <v>173</v>
      </c>
      <c r="C208" s="2" t="s">
        <v>79</v>
      </c>
      <c r="D208" s="2" t="s">
        <v>80</v>
      </c>
      <c r="E208" s="2">
        <v>45004</v>
      </c>
      <c r="F208" s="1">
        <v>36</v>
      </c>
      <c r="G208" s="1">
        <v>1</v>
      </c>
      <c r="H208" s="1">
        <v>47.7</v>
      </c>
      <c r="I208" s="1">
        <v>64.099999999999994</v>
      </c>
      <c r="J208" s="3">
        <v>0.74414976599063976</v>
      </c>
      <c r="K208" s="16">
        <v>3057.5699999999997</v>
      </c>
      <c r="L208" s="17">
        <v>30.575699999999998</v>
      </c>
      <c r="M208" s="1">
        <v>22.2</v>
      </c>
      <c r="N208" s="1">
        <v>12.8</v>
      </c>
      <c r="O208" s="1">
        <v>10.6</v>
      </c>
      <c r="P208" s="1">
        <v>121842</v>
      </c>
      <c r="R208" s="1">
        <v>1</v>
      </c>
      <c r="S208" s="1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6">
        <v>0</v>
      </c>
    </row>
    <row r="209" spans="1:27">
      <c r="A209" s="1">
        <v>208</v>
      </c>
      <c r="B209" s="15">
        <v>150</v>
      </c>
      <c r="C209" s="2" t="s">
        <v>79</v>
      </c>
      <c r="D209" s="2" t="s">
        <v>80</v>
      </c>
      <c r="E209" s="2">
        <v>45004</v>
      </c>
      <c r="F209" s="1">
        <v>39</v>
      </c>
      <c r="G209" s="1">
        <v>1</v>
      </c>
      <c r="H209" s="1">
        <v>76.8</v>
      </c>
      <c r="I209" s="1">
        <v>81.8</v>
      </c>
      <c r="J209" s="3">
        <v>0.93887530562347188</v>
      </c>
      <c r="K209" s="16">
        <v>6282.24</v>
      </c>
      <c r="L209" s="17">
        <v>62.822399999999995</v>
      </c>
      <c r="M209" s="1">
        <v>36.1</v>
      </c>
      <c r="N209" s="1">
        <v>17</v>
      </c>
      <c r="O209" s="1">
        <v>11.4</v>
      </c>
      <c r="P209" s="1">
        <v>112223</v>
      </c>
      <c r="R209" s="1">
        <v>6</v>
      </c>
      <c r="S209" s="1">
        <v>3</v>
      </c>
      <c r="T209" s="1">
        <v>3</v>
      </c>
      <c r="U209" s="1">
        <v>1</v>
      </c>
      <c r="V209" s="1">
        <v>3</v>
      </c>
      <c r="W209" s="1">
        <v>4</v>
      </c>
      <c r="X209" s="1">
        <v>1</v>
      </c>
      <c r="Y209" s="1">
        <v>59</v>
      </c>
      <c r="Z209" s="1">
        <v>3166.2</v>
      </c>
      <c r="AA209" s="16">
        <v>53.664406779661014</v>
      </c>
    </row>
    <row r="210" spans="1:27">
      <c r="A210" s="1">
        <v>209</v>
      </c>
      <c r="B210" s="15">
        <v>151</v>
      </c>
      <c r="C210" s="2" t="s">
        <v>79</v>
      </c>
      <c r="D210" s="2" t="s">
        <v>80</v>
      </c>
      <c r="E210" s="2">
        <v>45004</v>
      </c>
      <c r="F210" s="1">
        <v>39</v>
      </c>
      <c r="G210" s="1">
        <v>2</v>
      </c>
      <c r="H210" s="1">
        <v>69.400000000000006</v>
      </c>
      <c r="I210" s="1">
        <v>77.599999999999994</v>
      </c>
      <c r="J210" s="3">
        <v>0.89432989690721665</v>
      </c>
      <c r="K210" s="16">
        <v>5385.44</v>
      </c>
      <c r="L210" s="17">
        <v>53.854399999999998</v>
      </c>
      <c r="M210" s="1">
        <v>32.799999999999997</v>
      </c>
      <c r="N210" s="1">
        <v>13.8</v>
      </c>
      <c r="O210" s="1">
        <v>14.8</v>
      </c>
      <c r="P210" s="1">
        <v>112245</v>
      </c>
      <c r="X210" s="1">
        <v>0</v>
      </c>
      <c r="Y210" s="1">
        <v>0</v>
      </c>
      <c r="Z210" s="1">
        <v>0</v>
      </c>
      <c r="AA210" s="16">
        <v>0</v>
      </c>
    </row>
    <row r="211" spans="1:27">
      <c r="A211" s="1">
        <v>210</v>
      </c>
      <c r="B211" s="15">
        <v>152</v>
      </c>
      <c r="C211" s="2" t="s">
        <v>79</v>
      </c>
      <c r="D211" s="2" t="s">
        <v>80</v>
      </c>
      <c r="E211" s="2">
        <v>45004</v>
      </c>
      <c r="F211" s="1">
        <v>39</v>
      </c>
      <c r="G211" s="1">
        <v>3</v>
      </c>
      <c r="H211" s="1">
        <v>57.4</v>
      </c>
      <c r="I211" s="1">
        <v>59.8</v>
      </c>
      <c r="J211" s="3">
        <v>0.95986622073578598</v>
      </c>
      <c r="K211" s="16">
        <v>3432.5199999999995</v>
      </c>
      <c r="L211" s="17">
        <v>34.325199999999995</v>
      </c>
      <c r="M211" s="1">
        <v>22.9</v>
      </c>
      <c r="N211" s="1">
        <v>13.7</v>
      </c>
      <c r="O211" s="1">
        <v>12.5</v>
      </c>
      <c r="P211" s="1">
        <v>112254</v>
      </c>
      <c r="X211" s="1">
        <v>0</v>
      </c>
      <c r="Y211" s="1">
        <v>0</v>
      </c>
      <c r="Z211" s="1">
        <v>0</v>
      </c>
      <c r="AA211" s="16">
        <v>0</v>
      </c>
    </row>
    <row r="212" spans="1:27">
      <c r="A212" s="1">
        <v>211</v>
      </c>
      <c r="B212" s="15">
        <v>153</v>
      </c>
      <c r="C212" s="2" t="s">
        <v>79</v>
      </c>
      <c r="D212" s="2" t="s">
        <v>80</v>
      </c>
      <c r="E212" s="2">
        <v>45004</v>
      </c>
      <c r="F212" s="1">
        <v>40</v>
      </c>
      <c r="G212" s="1">
        <v>1</v>
      </c>
      <c r="H212" s="1">
        <v>61.9</v>
      </c>
      <c r="I212" s="1">
        <v>64.2</v>
      </c>
      <c r="J212" s="3">
        <v>0.96417445482866038</v>
      </c>
      <c r="K212" s="16">
        <v>3973.98</v>
      </c>
      <c r="L212" s="17">
        <v>39.739799999999995</v>
      </c>
      <c r="M212" s="1">
        <v>30.4</v>
      </c>
      <c r="N212" s="1">
        <v>16.2</v>
      </c>
      <c r="O212" s="1">
        <v>9.1</v>
      </c>
      <c r="P212" s="1">
        <v>112500</v>
      </c>
      <c r="R212" s="1">
        <v>5</v>
      </c>
      <c r="S212" s="1">
        <v>4</v>
      </c>
      <c r="T212" s="1">
        <v>1</v>
      </c>
      <c r="U212" s="1">
        <v>3</v>
      </c>
      <c r="V212" s="1">
        <v>1</v>
      </c>
      <c r="W212" s="1">
        <v>4</v>
      </c>
      <c r="X212" s="1">
        <v>1</v>
      </c>
      <c r="Y212" s="1">
        <v>63</v>
      </c>
      <c r="Z212" s="1">
        <v>1256.8</v>
      </c>
      <c r="AA212" s="16">
        <v>19.949206349206349</v>
      </c>
    </row>
    <row r="213" spans="1:27">
      <c r="A213" s="1">
        <v>212</v>
      </c>
      <c r="B213" s="15">
        <v>154</v>
      </c>
      <c r="C213" s="2" t="s">
        <v>79</v>
      </c>
      <c r="D213" s="2" t="s">
        <v>80</v>
      </c>
      <c r="E213" s="2">
        <v>45004</v>
      </c>
      <c r="F213" s="1">
        <v>40</v>
      </c>
      <c r="G213" s="1">
        <v>2</v>
      </c>
      <c r="H213" s="1">
        <v>49.6</v>
      </c>
      <c r="I213" s="1">
        <v>54</v>
      </c>
      <c r="J213" s="3">
        <v>0.91851851851851851</v>
      </c>
      <c r="K213" s="16">
        <v>2678.4</v>
      </c>
      <c r="L213" s="17">
        <v>26.784000000000002</v>
      </c>
      <c r="M213" s="1">
        <v>24.1</v>
      </c>
      <c r="N213" s="1">
        <v>12.6</v>
      </c>
      <c r="O213" s="1">
        <v>13</v>
      </c>
      <c r="P213" s="1">
        <v>112508</v>
      </c>
      <c r="X213" s="1">
        <v>0</v>
      </c>
      <c r="Y213" s="1">
        <v>0</v>
      </c>
      <c r="Z213" s="1">
        <v>0</v>
      </c>
      <c r="AA213" s="16">
        <v>0</v>
      </c>
    </row>
    <row r="214" spans="1:27">
      <c r="A214" s="1">
        <v>213</v>
      </c>
      <c r="B214" s="15">
        <v>155</v>
      </c>
      <c r="C214" s="2" t="s">
        <v>79</v>
      </c>
      <c r="D214" s="2" t="s">
        <v>80</v>
      </c>
      <c r="E214" s="2">
        <v>45004</v>
      </c>
      <c r="F214" s="1">
        <v>40</v>
      </c>
      <c r="G214" s="1">
        <v>3</v>
      </c>
      <c r="H214" s="1">
        <v>58.5</v>
      </c>
      <c r="I214" s="1">
        <v>62.8</v>
      </c>
      <c r="J214" s="3">
        <v>0.93152866242038224</v>
      </c>
      <c r="K214" s="16">
        <v>3673.7999999999997</v>
      </c>
      <c r="L214" s="17">
        <v>36.737999999999992</v>
      </c>
      <c r="M214" s="1">
        <v>28.8</v>
      </c>
      <c r="N214" s="1">
        <v>13.8</v>
      </c>
      <c r="O214" s="1">
        <v>11.2</v>
      </c>
      <c r="P214" s="1">
        <v>112548</v>
      </c>
      <c r="X214" s="1">
        <v>1</v>
      </c>
      <c r="Y214" s="1">
        <v>18</v>
      </c>
      <c r="Z214" s="1">
        <v>423.8</v>
      </c>
      <c r="AA214" s="16">
        <v>23.544444444444444</v>
      </c>
    </row>
    <row r="215" spans="1:27">
      <c r="A215" s="1">
        <v>214</v>
      </c>
      <c r="B215" s="15">
        <v>290</v>
      </c>
      <c r="C215" s="2" t="s">
        <v>79</v>
      </c>
      <c r="D215" s="2" t="s">
        <v>80</v>
      </c>
      <c r="E215" s="2">
        <v>45013</v>
      </c>
      <c r="F215" s="1">
        <v>40</v>
      </c>
      <c r="G215" s="1">
        <v>4</v>
      </c>
      <c r="H215" s="1">
        <v>44.4</v>
      </c>
      <c r="I215" s="1">
        <v>55.6</v>
      </c>
      <c r="J215" s="3">
        <v>0.79856115107913661</v>
      </c>
      <c r="K215" s="16">
        <v>2468.64</v>
      </c>
      <c r="L215" s="17">
        <v>24.686399999999999</v>
      </c>
      <c r="M215" s="1">
        <v>25.7</v>
      </c>
      <c r="N215" s="1">
        <v>14.2</v>
      </c>
      <c r="O215" s="1">
        <v>13.2</v>
      </c>
      <c r="P215" s="1">
        <v>112653</v>
      </c>
      <c r="Q215" s="1" t="s">
        <v>56</v>
      </c>
      <c r="X215" s="1">
        <v>1</v>
      </c>
      <c r="Y215" s="1">
        <v>19</v>
      </c>
      <c r="Z215" s="1">
        <v>396.4</v>
      </c>
      <c r="AA215" s="16">
        <v>20.86315789473684</v>
      </c>
    </row>
    <row r="216" spans="1:27">
      <c r="A216" s="1">
        <v>215</v>
      </c>
      <c r="B216" s="15">
        <v>156</v>
      </c>
      <c r="C216" s="2" t="s">
        <v>79</v>
      </c>
      <c r="D216" s="2" t="s">
        <v>80</v>
      </c>
      <c r="E216" s="2">
        <v>45004</v>
      </c>
      <c r="F216" s="1">
        <v>43</v>
      </c>
      <c r="G216" s="1">
        <v>1</v>
      </c>
      <c r="H216" s="1">
        <v>41.3</v>
      </c>
      <c r="I216" s="1">
        <v>51.4</v>
      </c>
      <c r="J216" s="3">
        <v>0.80350194552529175</v>
      </c>
      <c r="K216" s="16">
        <v>2122.8199999999997</v>
      </c>
      <c r="L216" s="17">
        <v>21.228199999999998</v>
      </c>
      <c r="M216" s="1">
        <v>19.8</v>
      </c>
      <c r="N216" s="1">
        <v>9.3000000000000007</v>
      </c>
      <c r="O216" s="1">
        <v>8</v>
      </c>
      <c r="P216" s="1">
        <v>113219</v>
      </c>
      <c r="R216" s="1">
        <v>4</v>
      </c>
      <c r="S216" s="1">
        <v>1</v>
      </c>
      <c r="T216" s="1">
        <v>3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6">
        <v>0</v>
      </c>
    </row>
    <row r="217" spans="1:27">
      <c r="A217" s="1">
        <v>216</v>
      </c>
      <c r="B217" s="15">
        <v>275</v>
      </c>
      <c r="C217" s="2" t="s">
        <v>79</v>
      </c>
      <c r="D217" s="2" t="s">
        <v>80</v>
      </c>
      <c r="E217" s="2">
        <v>45007</v>
      </c>
      <c r="F217" s="1">
        <v>44</v>
      </c>
      <c r="G217" s="1">
        <v>1</v>
      </c>
      <c r="H217" s="1">
        <v>59.5</v>
      </c>
      <c r="I217" s="1">
        <v>59.7</v>
      </c>
      <c r="J217" s="3">
        <v>0.99664991624790611</v>
      </c>
      <c r="K217" s="16">
        <v>3552.15</v>
      </c>
      <c r="L217" s="17">
        <v>35.521500000000003</v>
      </c>
      <c r="M217" s="1">
        <v>28.9</v>
      </c>
      <c r="N217" s="1">
        <v>14.5</v>
      </c>
      <c r="O217" s="1">
        <v>9.9</v>
      </c>
      <c r="P217" s="1">
        <v>145549</v>
      </c>
      <c r="R217" s="1">
        <v>1</v>
      </c>
      <c r="S217" s="1">
        <v>1</v>
      </c>
      <c r="T217" s="1">
        <v>0</v>
      </c>
      <c r="U217" s="1">
        <v>1</v>
      </c>
      <c r="V217" s="1">
        <v>0</v>
      </c>
      <c r="W217" s="1">
        <v>1</v>
      </c>
      <c r="X217" s="1">
        <v>1</v>
      </c>
      <c r="Y217" s="1">
        <v>34</v>
      </c>
      <c r="Z217" s="1">
        <v>1738.4</v>
      </c>
      <c r="AA217" s="16">
        <v>51.129411764705885</v>
      </c>
    </row>
    <row r="218" spans="1:27">
      <c r="A218" s="1">
        <v>217</v>
      </c>
      <c r="B218" s="15">
        <v>161</v>
      </c>
      <c r="C218" s="2" t="s">
        <v>79</v>
      </c>
      <c r="D218" s="2" t="s">
        <v>80</v>
      </c>
      <c r="E218" s="2">
        <v>45004</v>
      </c>
      <c r="F218" s="1">
        <v>47</v>
      </c>
      <c r="G218" s="1">
        <v>1</v>
      </c>
      <c r="H218" s="1">
        <v>39</v>
      </c>
      <c r="I218" s="1">
        <v>60.8</v>
      </c>
      <c r="J218" s="3">
        <v>0.64144736842105265</v>
      </c>
      <c r="K218" s="16">
        <v>2371.1999999999998</v>
      </c>
      <c r="L218" s="17">
        <v>23.712</v>
      </c>
      <c r="M218" s="1">
        <v>29</v>
      </c>
      <c r="N218" s="1">
        <v>16.3</v>
      </c>
      <c r="O218" s="1">
        <v>6.7</v>
      </c>
      <c r="P218" s="1">
        <v>115152</v>
      </c>
      <c r="R218" s="1">
        <v>17</v>
      </c>
      <c r="S218" s="1">
        <v>5</v>
      </c>
      <c r="T218" s="1">
        <v>12</v>
      </c>
      <c r="U218" s="1">
        <v>4</v>
      </c>
      <c r="V218" s="1">
        <v>9</v>
      </c>
      <c r="W218" s="1">
        <v>13</v>
      </c>
      <c r="X218" s="1">
        <v>1</v>
      </c>
      <c r="Y218" s="1">
        <v>11</v>
      </c>
      <c r="Z218" s="1">
        <v>431.6</v>
      </c>
      <c r="AA218" s="16">
        <v>39.236363636363642</v>
      </c>
    </row>
    <row r="219" spans="1:27">
      <c r="A219" s="1">
        <v>218</v>
      </c>
      <c r="B219" s="15">
        <v>162</v>
      </c>
      <c r="C219" s="2" t="s">
        <v>79</v>
      </c>
      <c r="D219" s="2" t="s">
        <v>80</v>
      </c>
      <c r="E219" s="2">
        <v>45004</v>
      </c>
      <c r="F219" s="1">
        <v>47</v>
      </c>
      <c r="G219" s="1">
        <v>2</v>
      </c>
      <c r="H219" s="1">
        <v>41.7</v>
      </c>
      <c r="I219" s="1">
        <v>65.3</v>
      </c>
      <c r="J219" s="3">
        <v>0.63859111791730483</v>
      </c>
      <c r="K219" s="16">
        <v>2723.01</v>
      </c>
      <c r="L219" s="17">
        <v>27.230099999999997</v>
      </c>
      <c r="M219" s="1">
        <v>29</v>
      </c>
      <c r="N219" s="1">
        <v>16.8</v>
      </c>
      <c r="O219" s="1">
        <v>9.6</v>
      </c>
      <c r="P219" s="1">
        <v>115205</v>
      </c>
      <c r="X219" s="1">
        <v>1</v>
      </c>
      <c r="Y219" s="1">
        <v>36</v>
      </c>
      <c r="Z219" s="1">
        <v>1287.5</v>
      </c>
      <c r="AA219" s="16">
        <v>35.763888888888886</v>
      </c>
    </row>
    <row r="220" spans="1:27">
      <c r="A220" s="1">
        <v>219</v>
      </c>
      <c r="B220" s="15">
        <v>163</v>
      </c>
      <c r="C220" s="2" t="s">
        <v>79</v>
      </c>
      <c r="D220" s="2" t="s">
        <v>80</v>
      </c>
      <c r="E220" s="2">
        <v>45004</v>
      </c>
      <c r="F220" s="1">
        <v>47</v>
      </c>
      <c r="G220" s="1">
        <v>3</v>
      </c>
      <c r="H220" s="1">
        <v>62.3</v>
      </c>
      <c r="I220" s="1">
        <v>64</v>
      </c>
      <c r="J220" s="3">
        <v>0.97343749999999996</v>
      </c>
      <c r="K220" s="16">
        <v>3987.2</v>
      </c>
      <c r="L220" s="17">
        <v>39.872</v>
      </c>
      <c r="M220" s="1">
        <v>30.3</v>
      </c>
      <c r="N220" s="1">
        <v>15.8</v>
      </c>
      <c r="O220" s="1">
        <v>11.2</v>
      </c>
      <c r="P220" s="1">
        <v>115217</v>
      </c>
      <c r="X220" s="1">
        <v>1</v>
      </c>
      <c r="Y220" s="1">
        <v>62</v>
      </c>
      <c r="Z220" s="1">
        <v>2286.5</v>
      </c>
      <c r="AA220" s="16">
        <v>36.87903225806452</v>
      </c>
    </row>
    <row r="221" spans="1:27">
      <c r="A221" s="1">
        <v>220</v>
      </c>
      <c r="B221" s="15">
        <v>164</v>
      </c>
      <c r="C221" s="2" t="s">
        <v>79</v>
      </c>
      <c r="D221" s="2" t="s">
        <v>80</v>
      </c>
      <c r="E221" s="2">
        <v>45004</v>
      </c>
      <c r="F221" s="1">
        <v>47</v>
      </c>
      <c r="G221" s="1">
        <v>4</v>
      </c>
      <c r="H221" s="1">
        <v>59.3</v>
      </c>
      <c r="I221" s="1">
        <v>68.900000000000006</v>
      </c>
      <c r="J221" s="3">
        <v>0.86066763425253978</v>
      </c>
      <c r="K221" s="16">
        <v>4085.77</v>
      </c>
      <c r="L221" s="17">
        <v>40.857700000000001</v>
      </c>
      <c r="M221" s="1">
        <v>28.1</v>
      </c>
      <c r="N221" s="1">
        <v>13.3</v>
      </c>
      <c r="O221" s="1">
        <v>9.1999999999999993</v>
      </c>
      <c r="P221" s="1">
        <v>115228</v>
      </c>
      <c r="X221" s="1">
        <v>1</v>
      </c>
      <c r="Y221" s="1">
        <v>22</v>
      </c>
      <c r="Z221" s="1">
        <v>1292.9000000000001</v>
      </c>
      <c r="AA221" s="16">
        <v>58.768181818181823</v>
      </c>
    </row>
    <row r="222" spans="1:27">
      <c r="A222" s="1">
        <v>221</v>
      </c>
      <c r="B222" s="15">
        <v>165</v>
      </c>
      <c r="C222" s="2" t="s">
        <v>79</v>
      </c>
      <c r="D222" s="2" t="s">
        <v>80</v>
      </c>
      <c r="E222" s="2">
        <v>45004</v>
      </c>
      <c r="F222" s="1">
        <v>47</v>
      </c>
      <c r="G222" s="1">
        <v>5</v>
      </c>
      <c r="H222" s="1">
        <v>39.1</v>
      </c>
      <c r="I222" s="1">
        <v>56.8</v>
      </c>
      <c r="J222" s="3">
        <v>0.68838028169014087</v>
      </c>
      <c r="K222" s="16">
        <v>2220.88</v>
      </c>
      <c r="L222" s="17">
        <v>22.2088</v>
      </c>
      <c r="M222" s="1">
        <v>30</v>
      </c>
      <c r="N222" s="1">
        <v>14.5</v>
      </c>
      <c r="O222" s="1">
        <v>10.6</v>
      </c>
      <c r="P222" s="1">
        <v>115236</v>
      </c>
      <c r="X222" s="1">
        <v>0</v>
      </c>
      <c r="Y222" s="1">
        <v>0</v>
      </c>
      <c r="Z222" s="1">
        <v>0</v>
      </c>
      <c r="AA222" s="16">
        <v>0</v>
      </c>
    </row>
    <row r="223" spans="1:27">
      <c r="A223" s="1">
        <v>222</v>
      </c>
      <c r="B223" s="15">
        <v>171</v>
      </c>
      <c r="C223" s="2" t="s">
        <v>79</v>
      </c>
      <c r="D223" s="2" t="s">
        <v>80</v>
      </c>
      <c r="E223" s="2">
        <v>45004</v>
      </c>
      <c r="F223" s="1">
        <v>50</v>
      </c>
      <c r="G223" s="1">
        <v>1</v>
      </c>
      <c r="H223" s="1">
        <v>47</v>
      </c>
      <c r="I223" s="1">
        <v>65.400000000000006</v>
      </c>
      <c r="J223" s="3">
        <v>0.71865443425076447</v>
      </c>
      <c r="K223" s="16">
        <v>3073.8</v>
      </c>
      <c r="L223" s="17">
        <v>30.738000000000007</v>
      </c>
      <c r="M223" s="1">
        <v>24.7</v>
      </c>
      <c r="N223" s="1">
        <v>12.5</v>
      </c>
      <c r="O223" s="1">
        <v>10.1</v>
      </c>
      <c r="P223" s="1" t="s">
        <v>8</v>
      </c>
      <c r="R223" s="1">
        <v>4</v>
      </c>
      <c r="S223" s="1">
        <v>2</v>
      </c>
      <c r="T223" s="1">
        <v>2</v>
      </c>
      <c r="U223" s="1">
        <v>1</v>
      </c>
      <c r="V223" s="1">
        <v>1</v>
      </c>
      <c r="W223" s="1">
        <v>2</v>
      </c>
      <c r="X223" s="1">
        <v>0</v>
      </c>
      <c r="Y223" s="1">
        <v>0</v>
      </c>
      <c r="Z223" s="1">
        <v>0</v>
      </c>
      <c r="AA223" s="16">
        <v>0</v>
      </c>
    </row>
    <row r="224" spans="1:27">
      <c r="A224" s="1">
        <v>223</v>
      </c>
      <c r="B224" s="15">
        <v>172</v>
      </c>
      <c r="C224" s="2" t="s">
        <v>79</v>
      </c>
      <c r="D224" s="2" t="s">
        <v>80</v>
      </c>
      <c r="E224" s="2">
        <v>45004</v>
      </c>
      <c r="F224" s="1">
        <v>50</v>
      </c>
      <c r="G224" s="1">
        <v>2</v>
      </c>
      <c r="H224" s="1">
        <v>56.5</v>
      </c>
      <c r="I224" s="1">
        <v>77</v>
      </c>
      <c r="J224" s="3">
        <v>0.73376623376623373</v>
      </c>
      <c r="K224" s="16">
        <v>4350.5</v>
      </c>
      <c r="L224" s="17">
        <v>43.505000000000003</v>
      </c>
      <c r="M224" s="1">
        <v>27.7</v>
      </c>
      <c r="N224" s="1">
        <v>13.7</v>
      </c>
      <c r="O224" s="1">
        <v>10</v>
      </c>
      <c r="P224" s="1">
        <v>121036</v>
      </c>
      <c r="X224" s="1">
        <v>1</v>
      </c>
      <c r="Y224" s="1">
        <v>28</v>
      </c>
      <c r="Z224" s="1">
        <v>588</v>
      </c>
      <c r="AA224" s="16">
        <v>21</v>
      </c>
    </row>
    <row r="225" spans="1:27">
      <c r="A225" s="1">
        <v>224</v>
      </c>
      <c r="B225" s="15">
        <v>207</v>
      </c>
      <c r="C225" s="2" t="s">
        <v>79</v>
      </c>
      <c r="D225" s="2" t="s">
        <v>80</v>
      </c>
      <c r="E225" s="2">
        <v>45007</v>
      </c>
      <c r="F225" s="1">
        <v>53</v>
      </c>
      <c r="G225" s="1">
        <v>1</v>
      </c>
      <c r="H225" s="1">
        <v>58</v>
      </c>
      <c r="I225" s="1">
        <v>59.3</v>
      </c>
      <c r="J225" s="3">
        <v>0.97807757166947729</v>
      </c>
      <c r="K225" s="16">
        <v>3439.3999999999996</v>
      </c>
      <c r="L225" s="17">
        <v>34.393999999999998</v>
      </c>
      <c r="M225" s="1">
        <v>31.4</v>
      </c>
      <c r="N225" s="1">
        <v>14.7</v>
      </c>
      <c r="O225" s="1">
        <v>13.2</v>
      </c>
      <c r="P225" s="1">
        <v>103652</v>
      </c>
      <c r="R225" s="1">
        <v>8</v>
      </c>
      <c r="S225" s="1">
        <v>5</v>
      </c>
      <c r="T225" s="1">
        <v>3</v>
      </c>
      <c r="U225" s="1">
        <v>4</v>
      </c>
      <c r="V225" s="1">
        <v>2</v>
      </c>
      <c r="W225" s="1">
        <v>6</v>
      </c>
      <c r="X225" s="1">
        <v>1</v>
      </c>
      <c r="Y225" s="1">
        <v>20</v>
      </c>
      <c r="Z225" s="1">
        <v>422.7</v>
      </c>
      <c r="AA225" s="16">
        <v>21.134999999999998</v>
      </c>
    </row>
    <row r="226" spans="1:27">
      <c r="A226" s="1">
        <v>225</v>
      </c>
      <c r="B226" s="15">
        <v>208</v>
      </c>
      <c r="C226" s="2" t="s">
        <v>79</v>
      </c>
      <c r="D226" s="2" t="s">
        <v>80</v>
      </c>
      <c r="E226" s="2">
        <v>45007</v>
      </c>
      <c r="F226" s="1">
        <v>53</v>
      </c>
      <c r="G226" s="1">
        <v>2</v>
      </c>
      <c r="H226" s="1">
        <v>56.9</v>
      </c>
      <c r="I226" s="1">
        <v>60.4</v>
      </c>
      <c r="J226" s="3">
        <v>0.94205298013245031</v>
      </c>
      <c r="K226" s="16">
        <v>3436.7599999999998</v>
      </c>
      <c r="L226" s="17">
        <v>34.367599999999996</v>
      </c>
      <c r="M226" s="1">
        <v>34.5</v>
      </c>
      <c r="N226" s="1">
        <v>15</v>
      </c>
      <c r="O226" s="1">
        <v>12</v>
      </c>
      <c r="P226" s="1">
        <v>103707</v>
      </c>
      <c r="X226" s="1">
        <v>1</v>
      </c>
      <c r="Y226" s="1">
        <v>33</v>
      </c>
      <c r="Z226" s="1">
        <v>1100.0999999999999</v>
      </c>
      <c r="AA226" s="16">
        <v>33.336363636363636</v>
      </c>
    </row>
    <row r="227" spans="1:27">
      <c r="A227" s="1">
        <v>226</v>
      </c>
      <c r="B227" s="15">
        <v>209</v>
      </c>
      <c r="C227" s="2" t="s">
        <v>79</v>
      </c>
      <c r="D227" s="2" t="s">
        <v>80</v>
      </c>
      <c r="E227" s="2">
        <v>45007</v>
      </c>
      <c r="F227" s="1">
        <v>53</v>
      </c>
      <c r="G227" s="1">
        <v>3</v>
      </c>
      <c r="H227" s="1">
        <v>59.4</v>
      </c>
      <c r="I227" s="1">
        <v>66.900000000000006</v>
      </c>
      <c r="J227" s="3">
        <v>0.88789237668161425</v>
      </c>
      <c r="K227" s="16">
        <v>3973.86</v>
      </c>
      <c r="L227" s="17">
        <v>39.738599999999998</v>
      </c>
      <c r="M227" s="1">
        <v>31.4</v>
      </c>
      <c r="N227" s="1">
        <v>17.5</v>
      </c>
      <c r="O227" s="1">
        <v>8.6999999999999993</v>
      </c>
      <c r="P227" s="1">
        <v>103722</v>
      </c>
      <c r="X227" s="1">
        <v>1</v>
      </c>
      <c r="Y227" s="1">
        <v>12</v>
      </c>
      <c r="Z227" s="1">
        <v>397</v>
      </c>
      <c r="AA227" s="16">
        <v>33.083333333333336</v>
      </c>
    </row>
    <row r="228" spans="1:27">
      <c r="A228" s="1">
        <v>227</v>
      </c>
      <c r="B228" s="15">
        <v>210</v>
      </c>
      <c r="C228" s="2" t="s">
        <v>79</v>
      </c>
      <c r="D228" s="2" t="s">
        <v>80</v>
      </c>
      <c r="E228" s="2">
        <v>45007</v>
      </c>
      <c r="F228" s="1">
        <v>53</v>
      </c>
      <c r="G228" s="1">
        <v>4</v>
      </c>
      <c r="H228" s="1">
        <v>51.6</v>
      </c>
      <c r="I228" s="1">
        <v>59.3</v>
      </c>
      <c r="J228" s="3">
        <v>0.87015177065767291</v>
      </c>
      <c r="K228" s="16">
        <v>3059.88</v>
      </c>
      <c r="L228" s="17">
        <v>30.598800000000001</v>
      </c>
      <c r="M228" s="1">
        <v>30.2</v>
      </c>
      <c r="N228" s="1">
        <v>13.7</v>
      </c>
      <c r="O228" s="1">
        <v>10.7</v>
      </c>
      <c r="P228" s="1">
        <v>103739</v>
      </c>
      <c r="Q228" s="1" t="s">
        <v>30</v>
      </c>
      <c r="X228" s="1">
        <v>0</v>
      </c>
      <c r="Y228" s="1">
        <v>0</v>
      </c>
      <c r="Z228" s="1">
        <v>0</v>
      </c>
      <c r="AA228" s="16">
        <v>0</v>
      </c>
    </row>
    <row r="229" spans="1:27">
      <c r="A229" s="1">
        <v>228</v>
      </c>
      <c r="B229" s="15">
        <v>211</v>
      </c>
      <c r="C229" s="2" t="s">
        <v>79</v>
      </c>
      <c r="D229" s="2" t="s">
        <v>80</v>
      </c>
      <c r="E229" s="2">
        <v>45007</v>
      </c>
      <c r="F229" s="1">
        <v>53</v>
      </c>
      <c r="G229" s="1">
        <v>5</v>
      </c>
      <c r="H229" s="1">
        <v>50.8</v>
      </c>
      <c r="I229" s="1">
        <v>56.6</v>
      </c>
      <c r="J229" s="3">
        <v>0.89752650176678439</v>
      </c>
      <c r="K229" s="16">
        <v>2875.2799999999997</v>
      </c>
      <c r="L229" s="17">
        <v>28.752800000000001</v>
      </c>
      <c r="M229" s="1">
        <v>27.7</v>
      </c>
      <c r="N229" s="1">
        <v>14.5</v>
      </c>
      <c r="O229" s="1">
        <v>13.4</v>
      </c>
      <c r="P229" s="1">
        <v>103753</v>
      </c>
      <c r="X229" s="1">
        <v>1</v>
      </c>
      <c r="Y229" s="1">
        <v>21</v>
      </c>
      <c r="Z229" s="1">
        <v>520.29999999999995</v>
      </c>
      <c r="AA229" s="16">
        <v>24.776190476190475</v>
      </c>
    </row>
    <row r="230" spans="1:27">
      <c r="A230" s="1">
        <v>229</v>
      </c>
      <c r="B230" s="15">
        <v>9</v>
      </c>
      <c r="C230" s="2" t="s">
        <v>79</v>
      </c>
      <c r="D230" s="2" t="s">
        <v>80</v>
      </c>
      <c r="E230" s="2">
        <v>44994</v>
      </c>
      <c r="F230" s="1">
        <v>54</v>
      </c>
      <c r="G230" s="1">
        <v>1</v>
      </c>
      <c r="H230" s="1">
        <v>71.5</v>
      </c>
      <c r="I230" s="1">
        <v>60.6</v>
      </c>
      <c r="J230" s="3">
        <v>1.1798679867986799</v>
      </c>
      <c r="K230" s="16">
        <v>4332.9000000000005</v>
      </c>
      <c r="L230" s="17">
        <v>43.329000000000008</v>
      </c>
      <c r="M230" s="1">
        <v>29.6</v>
      </c>
      <c r="N230" s="1">
        <v>13</v>
      </c>
      <c r="O230" s="1">
        <v>8</v>
      </c>
      <c r="P230" s="1">
        <v>110043</v>
      </c>
      <c r="R230" s="1">
        <v>8</v>
      </c>
      <c r="S230" s="1">
        <v>3</v>
      </c>
      <c r="T230" s="1">
        <v>5</v>
      </c>
      <c r="U230" s="1">
        <v>2</v>
      </c>
      <c r="V230" s="1">
        <v>2</v>
      </c>
      <c r="W230" s="1">
        <v>4</v>
      </c>
      <c r="X230" s="1">
        <v>1</v>
      </c>
      <c r="Y230" s="1">
        <v>44</v>
      </c>
      <c r="Z230" s="1">
        <v>1318.6</v>
      </c>
      <c r="AA230" s="16">
        <v>29.968181818181815</v>
      </c>
    </row>
    <row r="231" spans="1:27">
      <c r="A231" s="1">
        <v>230</v>
      </c>
      <c r="B231" s="15">
        <v>31</v>
      </c>
      <c r="C231" s="2" t="s">
        <v>79</v>
      </c>
      <c r="D231" s="2" t="s">
        <v>80</v>
      </c>
      <c r="E231" s="2">
        <v>45001</v>
      </c>
      <c r="F231" s="1">
        <v>54</v>
      </c>
      <c r="G231" s="1">
        <v>2</v>
      </c>
      <c r="H231" s="1">
        <v>69</v>
      </c>
      <c r="I231" s="1">
        <v>59</v>
      </c>
      <c r="J231" s="3">
        <v>1.1694915254237288</v>
      </c>
      <c r="K231" s="16">
        <v>4071</v>
      </c>
      <c r="L231" s="17">
        <v>40.710000000000008</v>
      </c>
      <c r="M231" s="1">
        <v>28.5</v>
      </c>
      <c r="N231" s="1">
        <v>15.5</v>
      </c>
      <c r="O231" s="1">
        <v>12.6</v>
      </c>
      <c r="P231" s="1">
        <v>95718</v>
      </c>
      <c r="X231" s="1">
        <v>1</v>
      </c>
      <c r="Y231" s="1">
        <v>27</v>
      </c>
      <c r="Z231" s="1">
        <v>863.2</v>
      </c>
      <c r="AA231" s="16">
        <v>31.970370370370372</v>
      </c>
    </row>
    <row r="232" spans="1:27">
      <c r="A232" s="1">
        <v>231</v>
      </c>
      <c r="B232" s="15">
        <v>32</v>
      </c>
      <c r="C232" s="2" t="s">
        <v>79</v>
      </c>
      <c r="D232" s="2" t="s">
        <v>80</v>
      </c>
      <c r="E232" s="2">
        <v>45001</v>
      </c>
      <c r="F232" s="1">
        <v>54</v>
      </c>
      <c r="G232" s="1">
        <v>3</v>
      </c>
      <c r="H232" s="1">
        <v>67.3</v>
      </c>
      <c r="I232" s="1">
        <v>61.2</v>
      </c>
      <c r="J232" s="3">
        <v>1.099673202614379</v>
      </c>
      <c r="K232" s="16">
        <v>4118.76</v>
      </c>
      <c r="L232" s="17">
        <v>41.187599999999996</v>
      </c>
      <c r="M232" s="1">
        <v>27.7</v>
      </c>
      <c r="N232" s="1">
        <v>13</v>
      </c>
      <c r="O232" s="1">
        <v>8.6999999999999993</v>
      </c>
      <c r="P232" s="1">
        <v>95730</v>
      </c>
      <c r="X232" s="1">
        <v>0</v>
      </c>
      <c r="Y232" s="1">
        <v>0</v>
      </c>
      <c r="Z232" s="1">
        <v>0</v>
      </c>
      <c r="AA232" s="16">
        <v>0</v>
      </c>
    </row>
    <row r="233" spans="1:27">
      <c r="A233" s="1">
        <v>232</v>
      </c>
      <c r="B233" s="15">
        <v>33</v>
      </c>
      <c r="C233" s="2" t="s">
        <v>79</v>
      </c>
      <c r="D233" s="2" t="s">
        <v>80</v>
      </c>
      <c r="E233" s="2">
        <v>45001</v>
      </c>
      <c r="F233" s="1">
        <v>55</v>
      </c>
      <c r="G233" s="1">
        <v>1</v>
      </c>
      <c r="H233" s="1">
        <v>61.2</v>
      </c>
      <c r="I233" s="1">
        <v>56.6</v>
      </c>
      <c r="J233" s="3">
        <v>1.0812720848056538</v>
      </c>
      <c r="K233" s="16">
        <v>3463.92</v>
      </c>
      <c r="L233" s="17">
        <v>34.639200000000002</v>
      </c>
      <c r="M233" s="1">
        <v>27.9</v>
      </c>
      <c r="N233" s="1">
        <v>14.1</v>
      </c>
      <c r="O233" s="1">
        <v>8.9</v>
      </c>
      <c r="P233" s="1">
        <v>100144</v>
      </c>
      <c r="Q233" s="1" t="s">
        <v>56</v>
      </c>
      <c r="R233" s="1">
        <v>3</v>
      </c>
      <c r="S233" s="1">
        <v>2</v>
      </c>
      <c r="T233" s="1">
        <v>1</v>
      </c>
      <c r="U233" s="1">
        <v>2</v>
      </c>
      <c r="V233" s="1">
        <v>1</v>
      </c>
      <c r="W233" s="1">
        <v>3</v>
      </c>
      <c r="X233" s="1">
        <v>1</v>
      </c>
      <c r="Y233" s="1">
        <v>50</v>
      </c>
      <c r="Z233" s="1">
        <v>1332.1</v>
      </c>
      <c r="AA233" s="16">
        <v>26.641999999999999</v>
      </c>
    </row>
    <row r="234" spans="1:27">
      <c r="A234" s="1">
        <v>233</v>
      </c>
      <c r="B234" s="15">
        <v>34</v>
      </c>
      <c r="C234" s="2" t="s">
        <v>79</v>
      </c>
      <c r="D234" s="2" t="s">
        <v>80</v>
      </c>
      <c r="E234" s="2">
        <v>45001</v>
      </c>
      <c r="F234" s="1">
        <v>55</v>
      </c>
      <c r="G234" s="1">
        <v>2</v>
      </c>
      <c r="H234" s="1">
        <v>58.2</v>
      </c>
      <c r="I234" s="1">
        <v>52.2</v>
      </c>
      <c r="J234" s="3">
        <v>1.1149425287356323</v>
      </c>
      <c r="K234" s="16">
        <v>3038.0400000000004</v>
      </c>
      <c r="L234" s="17">
        <v>30.380400000000005</v>
      </c>
      <c r="M234" s="1">
        <v>29</v>
      </c>
      <c r="N234" s="1">
        <v>11.8</v>
      </c>
      <c r="O234" s="1">
        <v>9.6</v>
      </c>
      <c r="P234" s="1">
        <v>100155</v>
      </c>
      <c r="Q234" s="1" t="s">
        <v>56</v>
      </c>
      <c r="X234" s="1">
        <v>1</v>
      </c>
      <c r="Y234" s="1">
        <v>33</v>
      </c>
      <c r="Z234" s="1">
        <v>525.29999999999995</v>
      </c>
      <c r="AA234" s="16">
        <v>15.918181818181816</v>
      </c>
    </row>
    <row r="235" spans="1:27">
      <c r="A235" s="1">
        <v>234</v>
      </c>
      <c r="B235" s="15">
        <v>8</v>
      </c>
      <c r="C235" s="2" t="s">
        <v>79</v>
      </c>
      <c r="D235" s="2" t="s">
        <v>80</v>
      </c>
      <c r="E235" s="2">
        <v>44994</v>
      </c>
      <c r="F235" s="1">
        <v>57</v>
      </c>
      <c r="G235" s="1">
        <v>1</v>
      </c>
      <c r="H235" s="1">
        <v>57.2</v>
      </c>
      <c r="I235" s="1">
        <v>59.9</v>
      </c>
      <c r="J235" s="3">
        <v>0.95492487479131893</v>
      </c>
      <c r="K235" s="16">
        <v>3426.28</v>
      </c>
      <c r="L235" s="17">
        <v>34.262800000000006</v>
      </c>
      <c r="M235" s="1">
        <v>29.7</v>
      </c>
      <c r="N235" s="1">
        <v>14.6</v>
      </c>
      <c r="O235" s="1">
        <v>6.2</v>
      </c>
      <c r="P235" s="1">
        <v>105443</v>
      </c>
      <c r="Q235" s="1" t="s">
        <v>57</v>
      </c>
      <c r="R235" s="1">
        <v>8</v>
      </c>
      <c r="S235" s="1">
        <v>3</v>
      </c>
      <c r="T235" s="1">
        <v>5</v>
      </c>
      <c r="U235" s="1">
        <v>2</v>
      </c>
      <c r="V235" s="1">
        <v>1</v>
      </c>
      <c r="W235" s="1">
        <v>3</v>
      </c>
      <c r="X235" s="1">
        <v>1</v>
      </c>
      <c r="Y235" s="1">
        <v>6</v>
      </c>
      <c r="Z235" s="1">
        <v>216.7</v>
      </c>
      <c r="AA235" s="16">
        <v>36.116666666666667</v>
      </c>
    </row>
    <row r="236" spans="1:27">
      <c r="A236" s="1">
        <v>235</v>
      </c>
      <c r="B236" s="15">
        <v>39</v>
      </c>
      <c r="C236" s="2" t="s">
        <v>79</v>
      </c>
      <c r="D236" s="2" t="s">
        <v>80</v>
      </c>
      <c r="E236" s="2">
        <v>45001</v>
      </c>
      <c r="F236" s="1">
        <v>57</v>
      </c>
      <c r="G236" s="1">
        <v>2</v>
      </c>
      <c r="H236" s="1">
        <v>47.6</v>
      </c>
      <c r="I236" s="1">
        <v>47.8</v>
      </c>
      <c r="J236" s="3">
        <v>0.99581589958159</v>
      </c>
      <c r="K236" s="16">
        <v>2275.2799999999997</v>
      </c>
      <c r="L236" s="17">
        <v>22.752799999999997</v>
      </c>
      <c r="M236" s="1">
        <v>25.6</v>
      </c>
      <c r="N236" s="1">
        <v>11.7</v>
      </c>
      <c r="O236" s="1">
        <v>8.3000000000000007</v>
      </c>
      <c r="P236" s="1">
        <v>101615</v>
      </c>
      <c r="Q236" s="1" t="s">
        <v>33</v>
      </c>
      <c r="X236" s="1">
        <v>0</v>
      </c>
      <c r="Y236" s="1">
        <v>0</v>
      </c>
      <c r="Z236" s="1">
        <v>0</v>
      </c>
      <c r="AA236" s="16">
        <v>0</v>
      </c>
    </row>
    <row r="237" spans="1:27">
      <c r="A237" s="1">
        <v>236</v>
      </c>
      <c r="B237" s="15">
        <v>197</v>
      </c>
      <c r="C237" s="2" t="s">
        <v>79</v>
      </c>
      <c r="D237" s="2" t="s">
        <v>80</v>
      </c>
      <c r="E237" s="2">
        <v>45007</v>
      </c>
      <c r="F237" s="1">
        <v>57</v>
      </c>
      <c r="G237" s="1">
        <v>3</v>
      </c>
      <c r="H237" s="1">
        <v>40.200000000000003</v>
      </c>
      <c r="I237" s="1">
        <v>49.5</v>
      </c>
      <c r="J237" s="3">
        <v>0.81212121212121213</v>
      </c>
      <c r="K237" s="16">
        <v>1989.9</v>
      </c>
      <c r="L237" s="17">
        <v>19.899000000000004</v>
      </c>
      <c r="M237" s="1">
        <v>26.6</v>
      </c>
      <c r="N237" s="1">
        <v>11.9</v>
      </c>
      <c r="O237" s="1">
        <v>8.1999999999999993</v>
      </c>
      <c r="P237" s="1">
        <v>100357</v>
      </c>
      <c r="Q237" s="1" t="s">
        <v>57</v>
      </c>
      <c r="X237" s="1">
        <v>1</v>
      </c>
      <c r="Y237" s="1">
        <v>4</v>
      </c>
      <c r="Z237" s="1">
        <v>85.3</v>
      </c>
      <c r="AA237" s="16">
        <v>21.324999999999999</v>
      </c>
    </row>
    <row r="238" spans="1:27">
      <c r="A238" s="1">
        <v>237</v>
      </c>
      <c r="B238" s="15">
        <v>44</v>
      </c>
      <c r="C238" s="2" t="s">
        <v>79</v>
      </c>
      <c r="D238" s="2" t="s">
        <v>80</v>
      </c>
      <c r="E238" s="2">
        <v>45001</v>
      </c>
      <c r="F238" s="1">
        <v>60</v>
      </c>
      <c r="G238" s="1">
        <v>1</v>
      </c>
      <c r="H238" s="1">
        <v>55.8</v>
      </c>
      <c r="I238" s="1">
        <v>50</v>
      </c>
      <c r="J238" s="3">
        <v>1.1159999999999999</v>
      </c>
      <c r="K238" s="16">
        <v>2790</v>
      </c>
      <c r="L238" s="17">
        <v>27.9</v>
      </c>
      <c r="M238" s="1">
        <v>27.1</v>
      </c>
      <c r="N238" s="1">
        <v>14.4</v>
      </c>
      <c r="O238" s="1">
        <v>9.6</v>
      </c>
      <c r="P238" s="1">
        <v>103056</v>
      </c>
      <c r="R238" s="1">
        <v>6</v>
      </c>
      <c r="S238" s="1">
        <v>4</v>
      </c>
      <c r="T238" s="1">
        <v>2</v>
      </c>
      <c r="U238" s="1">
        <v>4</v>
      </c>
      <c r="V238" s="1">
        <v>1</v>
      </c>
      <c r="W238" s="1">
        <v>5</v>
      </c>
      <c r="X238" s="1">
        <v>1</v>
      </c>
      <c r="Y238" s="1">
        <v>42</v>
      </c>
      <c r="Z238" s="1">
        <v>1283.0999999999999</v>
      </c>
      <c r="AA238" s="16">
        <v>30.549999999999997</v>
      </c>
    </row>
    <row r="239" spans="1:27">
      <c r="A239" s="1">
        <v>238</v>
      </c>
      <c r="B239" s="15">
        <v>45</v>
      </c>
      <c r="C239" s="2" t="s">
        <v>79</v>
      </c>
      <c r="D239" s="2" t="s">
        <v>80</v>
      </c>
      <c r="E239" s="2">
        <v>45001</v>
      </c>
      <c r="F239" s="1">
        <v>60</v>
      </c>
      <c r="G239" s="1">
        <v>2</v>
      </c>
      <c r="H239" s="1">
        <v>51.4</v>
      </c>
      <c r="I239" s="1">
        <v>52.2</v>
      </c>
      <c r="J239" s="3">
        <v>0.98467432950191558</v>
      </c>
      <c r="K239" s="16">
        <v>2683.08</v>
      </c>
      <c r="L239" s="17">
        <v>26.8308</v>
      </c>
      <c r="M239" s="1">
        <v>24.9</v>
      </c>
      <c r="N239" s="1">
        <v>12.7</v>
      </c>
      <c r="O239" s="1">
        <v>9.9</v>
      </c>
      <c r="P239" s="1">
        <v>103103</v>
      </c>
      <c r="X239" s="1">
        <v>1</v>
      </c>
      <c r="Y239" s="1">
        <v>20</v>
      </c>
      <c r="Z239" s="1">
        <v>347.4</v>
      </c>
      <c r="AA239" s="16">
        <v>17.369999999999997</v>
      </c>
    </row>
    <row r="240" spans="1:27">
      <c r="A240" s="1">
        <v>239</v>
      </c>
      <c r="B240" s="15">
        <v>46</v>
      </c>
      <c r="C240" s="2" t="s">
        <v>79</v>
      </c>
      <c r="D240" s="2" t="s">
        <v>80</v>
      </c>
      <c r="E240" s="2">
        <v>45001</v>
      </c>
      <c r="F240" s="1">
        <v>60</v>
      </c>
      <c r="G240" s="1">
        <v>3</v>
      </c>
      <c r="H240" s="1">
        <v>57</v>
      </c>
      <c r="I240" s="1">
        <v>54.1</v>
      </c>
      <c r="J240" s="3">
        <v>1.0536044362292052</v>
      </c>
      <c r="K240" s="16">
        <v>3083.7000000000003</v>
      </c>
      <c r="L240" s="17">
        <v>30.837000000000003</v>
      </c>
      <c r="M240" s="1">
        <v>30</v>
      </c>
      <c r="N240" s="1">
        <v>13.9</v>
      </c>
      <c r="O240" s="1">
        <v>8.1999999999999993</v>
      </c>
      <c r="P240" s="1">
        <v>103110</v>
      </c>
      <c r="X240" s="1">
        <v>1</v>
      </c>
      <c r="Y240" s="1">
        <v>15</v>
      </c>
      <c r="Z240" s="1">
        <v>485.9</v>
      </c>
      <c r="AA240" s="16">
        <v>32.393333333333331</v>
      </c>
    </row>
    <row r="241" spans="1:27">
      <c r="A241" s="1">
        <v>240</v>
      </c>
      <c r="B241" s="15">
        <v>198</v>
      </c>
      <c r="C241" s="2" t="s">
        <v>79</v>
      </c>
      <c r="D241" s="2" t="s">
        <v>80</v>
      </c>
      <c r="E241" s="2">
        <v>45007</v>
      </c>
      <c r="F241" s="1">
        <v>60</v>
      </c>
      <c r="G241" s="1">
        <v>4</v>
      </c>
      <c r="H241" s="1">
        <v>39.200000000000003</v>
      </c>
      <c r="I241" s="1">
        <v>40.5</v>
      </c>
      <c r="J241" s="3">
        <v>0.96790123456790134</v>
      </c>
      <c r="K241" s="16">
        <v>1587.6000000000001</v>
      </c>
      <c r="L241" s="17">
        <v>15.876000000000001</v>
      </c>
      <c r="M241" s="1">
        <v>22.9</v>
      </c>
      <c r="N241" s="1">
        <v>10.7</v>
      </c>
      <c r="O241" s="1">
        <v>8.9</v>
      </c>
      <c r="P241" s="1" t="s">
        <v>10</v>
      </c>
      <c r="X241" s="1">
        <v>1</v>
      </c>
      <c r="Y241" s="1">
        <v>4</v>
      </c>
      <c r="Z241" s="1">
        <v>169.1</v>
      </c>
      <c r="AA241" s="16">
        <v>42.274999999999999</v>
      </c>
    </row>
    <row r="242" spans="1:27">
      <c r="A242" s="1">
        <v>241</v>
      </c>
      <c r="B242" s="15">
        <v>47</v>
      </c>
      <c r="C242" s="2" t="s">
        <v>79</v>
      </c>
      <c r="D242" s="2" t="s">
        <v>80</v>
      </c>
      <c r="E242" s="2">
        <v>45001</v>
      </c>
      <c r="F242" s="1">
        <v>61</v>
      </c>
      <c r="G242" s="1">
        <v>1</v>
      </c>
      <c r="H242" s="1">
        <v>45.8</v>
      </c>
      <c r="I242" s="1">
        <v>49.5</v>
      </c>
      <c r="J242" s="3">
        <v>0.92525252525252522</v>
      </c>
      <c r="K242" s="16">
        <v>2267.1</v>
      </c>
      <c r="L242" s="17">
        <v>22.671000000000003</v>
      </c>
      <c r="M242" s="1">
        <v>22.3</v>
      </c>
      <c r="N242" s="1">
        <v>11.3</v>
      </c>
      <c r="O242" s="1">
        <v>9.1999999999999993</v>
      </c>
      <c r="P242" s="1">
        <v>103256</v>
      </c>
      <c r="R242" s="1">
        <v>1</v>
      </c>
      <c r="S242" s="1">
        <v>1</v>
      </c>
      <c r="T242" s="1">
        <v>0</v>
      </c>
      <c r="U242" s="1">
        <v>1</v>
      </c>
      <c r="V242" s="1">
        <v>0</v>
      </c>
      <c r="W242" s="1">
        <v>1</v>
      </c>
      <c r="X242" s="1">
        <v>1</v>
      </c>
      <c r="Y242" s="1">
        <v>8</v>
      </c>
      <c r="Z242" s="1">
        <v>158.9</v>
      </c>
      <c r="AA242" s="16">
        <v>19.862500000000001</v>
      </c>
    </row>
    <row r="243" spans="1:27">
      <c r="A243" s="1">
        <v>242</v>
      </c>
      <c r="B243" s="15">
        <v>48</v>
      </c>
      <c r="C243" s="2" t="s">
        <v>79</v>
      </c>
      <c r="D243" s="2" t="s">
        <v>80</v>
      </c>
      <c r="E243" s="2">
        <v>45001</v>
      </c>
      <c r="F243" s="1">
        <v>64</v>
      </c>
      <c r="G243" s="1">
        <v>1</v>
      </c>
      <c r="H243" s="1">
        <v>56.9</v>
      </c>
      <c r="I243" s="1">
        <v>56.7</v>
      </c>
      <c r="J243" s="3">
        <v>1.0035273368606701</v>
      </c>
      <c r="K243" s="16">
        <v>3226.23</v>
      </c>
      <c r="L243" s="17">
        <v>32.262299999999996</v>
      </c>
      <c r="M243" s="1">
        <v>28.8</v>
      </c>
      <c r="N243" s="1">
        <v>10.1</v>
      </c>
      <c r="O243" s="1">
        <v>9.6999999999999993</v>
      </c>
      <c r="P243" s="1">
        <v>103541</v>
      </c>
      <c r="R243" s="1">
        <v>1</v>
      </c>
      <c r="S243" s="1">
        <v>1</v>
      </c>
      <c r="T243" s="1">
        <v>0</v>
      </c>
      <c r="U243" s="1">
        <v>1</v>
      </c>
      <c r="V243" s="1">
        <v>0</v>
      </c>
      <c r="W243" s="1">
        <v>1</v>
      </c>
      <c r="X243" s="1">
        <v>1</v>
      </c>
      <c r="Y243" s="1">
        <v>0</v>
      </c>
      <c r="Z243" s="1">
        <v>0</v>
      </c>
      <c r="AA243" s="16">
        <v>0</v>
      </c>
    </row>
    <row r="244" spans="1:27">
      <c r="A244" s="1">
        <v>243</v>
      </c>
      <c r="B244" s="15">
        <v>93</v>
      </c>
      <c r="C244" s="2" t="s">
        <v>79</v>
      </c>
      <c r="D244" s="2" t="s">
        <v>80</v>
      </c>
      <c r="E244" s="2">
        <v>45001</v>
      </c>
      <c r="F244" s="1">
        <v>65</v>
      </c>
      <c r="G244" s="1">
        <v>1</v>
      </c>
      <c r="H244" s="1">
        <v>39</v>
      </c>
      <c r="I244" s="1">
        <v>47.7</v>
      </c>
      <c r="J244" s="3">
        <v>0.81761006289308169</v>
      </c>
      <c r="K244" s="16">
        <v>1860.3000000000002</v>
      </c>
      <c r="L244" s="17">
        <v>18.603000000000002</v>
      </c>
      <c r="M244" s="1">
        <v>22.6</v>
      </c>
      <c r="N244" s="1">
        <v>12</v>
      </c>
      <c r="O244" s="1">
        <v>7.6</v>
      </c>
      <c r="P244" s="1">
        <v>32814</v>
      </c>
      <c r="R244" s="1">
        <v>4</v>
      </c>
      <c r="S244" s="1">
        <v>3</v>
      </c>
      <c r="T244" s="1">
        <v>1</v>
      </c>
      <c r="U244" s="1">
        <v>1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6">
        <v>0</v>
      </c>
    </row>
    <row r="245" spans="1:27">
      <c r="A245" s="1">
        <v>244</v>
      </c>
      <c r="B245" s="15">
        <v>94</v>
      </c>
      <c r="C245" s="2" t="s">
        <v>79</v>
      </c>
      <c r="D245" s="2" t="s">
        <v>80</v>
      </c>
      <c r="E245" s="2">
        <v>45001</v>
      </c>
      <c r="F245" s="1">
        <v>65</v>
      </c>
      <c r="G245" s="1">
        <v>2</v>
      </c>
      <c r="H245" s="1">
        <v>45.5</v>
      </c>
      <c r="I245" s="1">
        <v>55.6</v>
      </c>
      <c r="J245" s="3">
        <v>0.81834532374100721</v>
      </c>
      <c r="K245" s="16">
        <v>2529.8000000000002</v>
      </c>
      <c r="L245" s="17">
        <v>25.298000000000002</v>
      </c>
      <c r="M245" s="1">
        <v>22.8</v>
      </c>
      <c r="N245" s="1">
        <v>13.4</v>
      </c>
      <c r="O245" s="1">
        <v>8</v>
      </c>
      <c r="P245" s="1">
        <v>32824</v>
      </c>
      <c r="X245" s="1">
        <v>0</v>
      </c>
      <c r="Y245" s="1">
        <v>0</v>
      </c>
      <c r="Z245" s="1">
        <v>0</v>
      </c>
      <c r="AA245" s="16">
        <v>0</v>
      </c>
    </row>
    <row r="246" spans="1:27">
      <c r="A246" s="1">
        <v>245</v>
      </c>
      <c r="B246" s="15">
        <v>95</v>
      </c>
      <c r="C246" s="2" t="s">
        <v>79</v>
      </c>
      <c r="D246" s="2" t="s">
        <v>80</v>
      </c>
      <c r="E246" s="2">
        <v>45001</v>
      </c>
      <c r="F246" s="1">
        <v>65</v>
      </c>
      <c r="G246" s="1">
        <v>3</v>
      </c>
      <c r="H246" s="1">
        <v>51.9</v>
      </c>
      <c r="I246" s="1">
        <v>57</v>
      </c>
      <c r="J246" s="3">
        <v>0.91052631578947363</v>
      </c>
      <c r="K246" s="16">
        <v>2958.2999999999997</v>
      </c>
      <c r="L246" s="17">
        <v>29.582999999999998</v>
      </c>
      <c r="M246" s="1">
        <v>26.3</v>
      </c>
      <c r="N246" s="1">
        <v>15.6</v>
      </c>
      <c r="O246" s="1">
        <v>8.9</v>
      </c>
      <c r="P246" s="1">
        <v>32831</v>
      </c>
      <c r="X246" s="1">
        <v>1</v>
      </c>
      <c r="Y246" s="1">
        <v>19</v>
      </c>
      <c r="Z246" s="1">
        <v>379.8</v>
      </c>
      <c r="AA246" s="16">
        <v>19.989473684210527</v>
      </c>
    </row>
    <row r="247" spans="1:27">
      <c r="A247" s="1">
        <v>246</v>
      </c>
      <c r="B247" s="15">
        <v>199</v>
      </c>
      <c r="C247" s="2" t="s">
        <v>79</v>
      </c>
      <c r="D247" s="2" t="s">
        <v>80</v>
      </c>
      <c r="E247" s="2">
        <v>45007</v>
      </c>
      <c r="F247" s="1">
        <v>66</v>
      </c>
      <c r="G247" s="1">
        <v>1</v>
      </c>
      <c r="H247" s="1">
        <v>50.2</v>
      </c>
      <c r="I247" s="1">
        <v>50</v>
      </c>
      <c r="J247" s="3">
        <v>1.004</v>
      </c>
      <c r="K247" s="16">
        <v>2510</v>
      </c>
      <c r="L247" s="17">
        <v>25.1</v>
      </c>
      <c r="M247" s="1">
        <v>24.6</v>
      </c>
      <c r="N247" s="1">
        <v>11.7</v>
      </c>
      <c r="O247" s="1">
        <v>7.9</v>
      </c>
      <c r="P247" s="1">
        <v>101130</v>
      </c>
      <c r="R247" s="1">
        <v>5</v>
      </c>
      <c r="S247" s="1">
        <v>3</v>
      </c>
      <c r="T247" s="1">
        <v>2</v>
      </c>
      <c r="U247" s="1">
        <v>3</v>
      </c>
      <c r="V247" s="1">
        <v>0</v>
      </c>
      <c r="W247" s="1">
        <v>3</v>
      </c>
      <c r="X247" s="1">
        <v>1</v>
      </c>
      <c r="Y247" s="1">
        <v>5</v>
      </c>
      <c r="Z247" s="1">
        <v>105.3</v>
      </c>
      <c r="AA247" s="16">
        <v>21.06</v>
      </c>
    </row>
    <row r="248" spans="1:27">
      <c r="A248" s="1">
        <v>247</v>
      </c>
      <c r="B248" s="15">
        <v>200</v>
      </c>
      <c r="C248" s="2" t="s">
        <v>79</v>
      </c>
      <c r="D248" s="2" t="s">
        <v>80</v>
      </c>
      <c r="E248" s="2">
        <v>45007</v>
      </c>
      <c r="F248" s="1">
        <v>66</v>
      </c>
      <c r="G248" s="1">
        <v>2</v>
      </c>
      <c r="H248" s="1">
        <v>52.4</v>
      </c>
      <c r="I248" s="1">
        <v>51</v>
      </c>
      <c r="J248" s="3">
        <v>1.0274509803921568</v>
      </c>
      <c r="K248" s="16">
        <v>2672.4</v>
      </c>
      <c r="L248" s="17">
        <v>26.724</v>
      </c>
      <c r="M248" s="1">
        <v>25.9</v>
      </c>
      <c r="N248" s="1">
        <v>10.4</v>
      </c>
      <c r="O248" s="1">
        <v>12.2</v>
      </c>
      <c r="P248" s="1">
        <v>101138</v>
      </c>
      <c r="X248" s="1">
        <v>1</v>
      </c>
      <c r="Y248" s="1">
        <v>12</v>
      </c>
      <c r="Z248" s="1">
        <v>391.4</v>
      </c>
      <c r="AA248" s="16">
        <v>32.616666666666667</v>
      </c>
    </row>
    <row r="249" spans="1:27">
      <c r="A249" s="1">
        <v>248</v>
      </c>
      <c r="B249" s="15">
        <v>201</v>
      </c>
      <c r="C249" s="2" t="s">
        <v>79</v>
      </c>
      <c r="D249" s="2" t="s">
        <v>80</v>
      </c>
      <c r="E249" s="2">
        <v>45007</v>
      </c>
      <c r="F249" s="1">
        <v>66</v>
      </c>
      <c r="G249" s="1">
        <v>3</v>
      </c>
      <c r="H249" s="1">
        <v>48.5</v>
      </c>
      <c r="I249" s="1">
        <v>49.4</v>
      </c>
      <c r="J249" s="3">
        <v>0.98178137651821862</v>
      </c>
      <c r="K249" s="16">
        <v>2395.9</v>
      </c>
      <c r="L249" s="17">
        <v>23.958999999999996</v>
      </c>
      <c r="M249" s="1">
        <v>24.6</v>
      </c>
      <c r="N249" s="1">
        <v>12.2</v>
      </c>
      <c r="O249" s="1">
        <v>9.6</v>
      </c>
      <c r="P249" s="1">
        <v>101145</v>
      </c>
      <c r="X249" s="1">
        <v>1</v>
      </c>
      <c r="Y249" s="1">
        <v>0</v>
      </c>
      <c r="Z249" s="1">
        <v>0</v>
      </c>
      <c r="AA249" s="16">
        <v>0</v>
      </c>
    </row>
    <row r="250" spans="1:27">
      <c r="A250" s="1">
        <v>249</v>
      </c>
      <c r="B250" s="15">
        <v>202</v>
      </c>
      <c r="C250" s="2" t="s">
        <v>79</v>
      </c>
      <c r="D250" s="2" t="s">
        <v>80</v>
      </c>
      <c r="E250" s="2">
        <v>45007</v>
      </c>
      <c r="F250" s="1">
        <v>67</v>
      </c>
      <c r="G250" s="1">
        <v>1</v>
      </c>
      <c r="H250" s="1">
        <v>61.7</v>
      </c>
      <c r="I250" s="1">
        <v>63.8</v>
      </c>
      <c r="J250" s="3">
        <v>0.96708463949843271</v>
      </c>
      <c r="K250" s="16">
        <v>3936.46</v>
      </c>
      <c r="L250" s="17">
        <v>39.364599999999996</v>
      </c>
      <c r="M250" s="1">
        <v>29.6</v>
      </c>
      <c r="N250" s="1">
        <v>15</v>
      </c>
      <c r="O250" s="1">
        <v>8.6</v>
      </c>
      <c r="P250" s="1">
        <v>101458</v>
      </c>
      <c r="R250" s="1">
        <v>2</v>
      </c>
      <c r="S250" s="1">
        <v>1</v>
      </c>
      <c r="T250" s="1">
        <v>1</v>
      </c>
      <c r="U250" s="1">
        <v>1</v>
      </c>
      <c r="V250" s="1">
        <v>1</v>
      </c>
      <c r="W250" s="1">
        <v>2</v>
      </c>
      <c r="X250" s="1">
        <v>1</v>
      </c>
      <c r="Y250" s="1">
        <v>25</v>
      </c>
      <c r="Z250" s="1">
        <v>962.5</v>
      </c>
      <c r="AA250" s="16">
        <v>38.5</v>
      </c>
    </row>
    <row r="251" spans="1:27">
      <c r="A251" s="1">
        <v>250</v>
      </c>
      <c r="B251" s="15">
        <v>49</v>
      </c>
      <c r="C251" s="2" t="s">
        <v>79</v>
      </c>
      <c r="D251" s="2" t="s">
        <v>80</v>
      </c>
      <c r="E251" s="2">
        <v>45001</v>
      </c>
      <c r="F251" s="1">
        <v>68</v>
      </c>
      <c r="G251" s="1">
        <v>1</v>
      </c>
      <c r="H251" s="1">
        <v>53.4</v>
      </c>
      <c r="I251" s="1">
        <v>55.6</v>
      </c>
      <c r="J251" s="3">
        <v>0.96043165467625891</v>
      </c>
      <c r="K251" s="16">
        <v>2969.04</v>
      </c>
      <c r="L251" s="17">
        <v>29.6904</v>
      </c>
      <c r="M251" s="1">
        <v>28.8</v>
      </c>
      <c r="N251" s="1">
        <v>13.7</v>
      </c>
      <c r="O251" s="1">
        <v>9</v>
      </c>
      <c r="P251" s="1">
        <v>103841</v>
      </c>
      <c r="R251" s="1">
        <v>1</v>
      </c>
      <c r="S251" s="1">
        <v>1</v>
      </c>
      <c r="T251" s="1">
        <v>0</v>
      </c>
      <c r="U251" s="1">
        <v>1</v>
      </c>
      <c r="V251" s="1">
        <v>0</v>
      </c>
      <c r="W251" s="1">
        <v>1</v>
      </c>
      <c r="X251" s="1">
        <v>1</v>
      </c>
      <c r="Y251" s="1">
        <v>16</v>
      </c>
      <c r="Z251" s="1">
        <v>380.5</v>
      </c>
      <c r="AA251" s="16">
        <v>23.78125</v>
      </c>
    </row>
    <row r="252" spans="1:27">
      <c r="A252" s="1">
        <v>251</v>
      </c>
      <c r="B252" s="15">
        <v>203</v>
      </c>
      <c r="C252" s="2" t="s">
        <v>79</v>
      </c>
      <c r="D252" s="2" t="s">
        <v>80</v>
      </c>
      <c r="E252" s="2">
        <v>45007</v>
      </c>
      <c r="F252" s="1">
        <v>72</v>
      </c>
      <c r="G252" s="1">
        <v>1</v>
      </c>
      <c r="H252" s="1">
        <v>47.3</v>
      </c>
      <c r="I252" s="1">
        <v>55.4</v>
      </c>
      <c r="J252" s="3">
        <v>0.85379061371841147</v>
      </c>
      <c r="K252" s="16">
        <v>2620.4199999999996</v>
      </c>
      <c r="L252" s="17">
        <v>26.204199999999997</v>
      </c>
      <c r="M252" s="1">
        <v>24.2</v>
      </c>
      <c r="N252" s="1">
        <v>11.4</v>
      </c>
      <c r="O252" s="1">
        <v>8.9</v>
      </c>
      <c r="P252" s="1">
        <v>101724</v>
      </c>
      <c r="Q252" s="8" t="s">
        <v>11</v>
      </c>
      <c r="R252" s="1">
        <v>1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6">
        <v>0</v>
      </c>
    </row>
    <row r="253" spans="1:27">
      <c r="A253" s="1">
        <v>252</v>
      </c>
      <c r="B253" s="15">
        <v>204</v>
      </c>
      <c r="C253" s="2" t="s">
        <v>79</v>
      </c>
      <c r="D253" s="2" t="s">
        <v>80</v>
      </c>
      <c r="E253" s="2">
        <v>45007</v>
      </c>
      <c r="F253" s="1">
        <v>73</v>
      </c>
      <c r="G253" s="1">
        <v>1</v>
      </c>
      <c r="H253" s="1">
        <v>48.9</v>
      </c>
      <c r="I253" s="1">
        <v>62.3</v>
      </c>
      <c r="J253" s="3">
        <v>0.7849117174959872</v>
      </c>
      <c r="K253" s="16">
        <v>3046.47</v>
      </c>
      <c r="L253" s="17">
        <v>30.464699999999997</v>
      </c>
      <c r="M253" s="1">
        <v>26</v>
      </c>
      <c r="N253" s="1">
        <v>10.9</v>
      </c>
      <c r="O253" s="1">
        <v>7.4</v>
      </c>
      <c r="P253" s="1">
        <v>102018</v>
      </c>
      <c r="R253" s="1">
        <v>4</v>
      </c>
      <c r="S253" s="1">
        <v>3</v>
      </c>
      <c r="T253" s="1">
        <v>1</v>
      </c>
      <c r="U253" s="1">
        <v>2</v>
      </c>
      <c r="V253" s="1">
        <v>1</v>
      </c>
      <c r="W253" s="1">
        <v>3</v>
      </c>
      <c r="X253" s="1">
        <v>1</v>
      </c>
      <c r="Y253" s="1">
        <v>5</v>
      </c>
      <c r="Z253" s="1">
        <v>151.30000000000001</v>
      </c>
      <c r="AA253" s="16">
        <v>30.26</v>
      </c>
    </row>
    <row r="254" spans="1:27">
      <c r="A254" s="1">
        <v>253</v>
      </c>
      <c r="B254" s="15">
        <v>205</v>
      </c>
      <c r="C254" s="2" t="s">
        <v>79</v>
      </c>
      <c r="D254" s="2" t="s">
        <v>80</v>
      </c>
      <c r="E254" s="2">
        <v>45007</v>
      </c>
      <c r="F254" s="1">
        <v>73</v>
      </c>
      <c r="G254" s="1">
        <v>2</v>
      </c>
      <c r="H254" s="1">
        <v>44.7</v>
      </c>
      <c r="I254" s="1">
        <v>45.6</v>
      </c>
      <c r="J254" s="3">
        <v>0.98026315789473684</v>
      </c>
      <c r="K254" s="16">
        <v>2038.3200000000002</v>
      </c>
      <c r="L254" s="17">
        <v>20.383200000000006</v>
      </c>
      <c r="M254" s="1">
        <v>23.5</v>
      </c>
      <c r="N254" s="1">
        <v>10.6</v>
      </c>
      <c r="O254" s="1">
        <v>7.2</v>
      </c>
      <c r="P254" s="1">
        <v>102025</v>
      </c>
      <c r="Q254" s="1" t="s">
        <v>33</v>
      </c>
      <c r="X254" s="1">
        <v>0</v>
      </c>
      <c r="Y254" s="1">
        <v>0</v>
      </c>
      <c r="Z254" s="1">
        <v>0</v>
      </c>
      <c r="AA254" s="16">
        <v>0</v>
      </c>
    </row>
    <row r="255" spans="1:27">
      <c r="A255" s="1">
        <v>254</v>
      </c>
      <c r="B255" s="15">
        <v>206</v>
      </c>
      <c r="C255" s="2" t="s">
        <v>79</v>
      </c>
      <c r="D255" s="2" t="s">
        <v>80</v>
      </c>
      <c r="E255" s="2">
        <v>45007</v>
      </c>
      <c r="F255" s="1">
        <v>73</v>
      </c>
      <c r="G255" s="1">
        <v>3</v>
      </c>
      <c r="H255" s="1">
        <v>58.6</v>
      </c>
      <c r="I255" s="1">
        <v>63.2</v>
      </c>
      <c r="J255" s="3">
        <v>0.92721518987341767</v>
      </c>
      <c r="K255" s="16">
        <v>3703.5200000000004</v>
      </c>
      <c r="L255" s="17">
        <v>37.035200000000003</v>
      </c>
      <c r="M255" s="1">
        <v>27.6</v>
      </c>
      <c r="N255" s="1">
        <v>11.9</v>
      </c>
      <c r="O255" s="1">
        <v>9.1</v>
      </c>
      <c r="P255" s="1">
        <v>102031</v>
      </c>
      <c r="X255" s="1">
        <v>1</v>
      </c>
      <c r="Y255" s="1">
        <v>21</v>
      </c>
      <c r="Z255" s="1">
        <v>535.1</v>
      </c>
      <c r="AA255" s="16">
        <v>25.480952380952381</v>
      </c>
    </row>
    <row r="256" spans="1:27">
      <c r="A256" s="1">
        <v>255</v>
      </c>
      <c r="B256" s="15">
        <v>59</v>
      </c>
      <c r="C256" s="2" t="s">
        <v>79</v>
      </c>
      <c r="D256" s="2" t="s">
        <v>80</v>
      </c>
      <c r="E256" s="2">
        <v>45001</v>
      </c>
      <c r="F256" s="1">
        <v>74</v>
      </c>
      <c r="G256" s="1">
        <v>1</v>
      </c>
      <c r="H256" s="1">
        <v>54.5</v>
      </c>
      <c r="I256" s="1">
        <v>59.9</v>
      </c>
      <c r="J256" s="3">
        <v>0.90984974958263776</v>
      </c>
      <c r="K256" s="16">
        <v>3264.5499999999997</v>
      </c>
      <c r="L256" s="17">
        <v>32.645500000000006</v>
      </c>
      <c r="M256" s="1">
        <v>25.5</v>
      </c>
      <c r="N256" s="1">
        <v>16.600000000000001</v>
      </c>
      <c r="O256" s="1">
        <v>9</v>
      </c>
      <c r="P256" s="1">
        <v>111450</v>
      </c>
      <c r="R256" s="1">
        <v>2</v>
      </c>
      <c r="S256" s="1">
        <v>1</v>
      </c>
      <c r="T256" s="1">
        <v>1</v>
      </c>
      <c r="U256" s="1">
        <v>1</v>
      </c>
      <c r="V256" s="1">
        <v>1</v>
      </c>
      <c r="W256" s="1">
        <v>2</v>
      </c>
      <c r="X256" s="1">
        <v>1</v>
      </c>
      <c r="Y256" s="1">
        <v>23</v>
      </c>
      <c r="Z256" s="1">
        <v>609.79999999999995</v>
      </c>
      <c r="AA256" s="16">
        <v>26.513043478260869</v>
      </c>
    </row>
    <row r="257" spans="1:27">
      <c r="A257" s="1">
        <v>256</v>
      </c>
      <c r="B257" s="15">
        <v>96</v>
      </c>
      <c r="C257" s="2" t="s">
        <v>79</v>
      </c>
      <c r="D257" s="2" t="s">
        <v>80</v>
      </c>
      <c r="E257" s="2">
        <v>45001</v>
      </c>
      <c r="F257" s="1">
        <v>78</v>
      </c>
      <c r="G257" s="1">
        <v>1</v>
      </c>
      <c r="H257" s="1">
        <v>64.900000000000006</v>
      </c>
      <c r="I257" s="1">
        <v>54.9</v>
      </c>
      <c r="J257" s="3">
        <v>1.1821493624772315</v>
      </c>
      <c r="K257" s="16">
        <v>3563.01</v>
      </c>
      <c r="L257" s="17">
        <v>35.630100000000006</v>
      </c>
      <c r="M257" s="1">
        <v>30</v>
      </c>
      <c r="N257" s="1">
        <v>13.5</v>
      </c>
      <c r="O257" s="1">
        <v>10.4</v>
      </c>
      <c r="P257" s="1">
        <v>34009</v>
      </c>
      <c r="R257" s="1">
        <v>3</v>
      </c>
      <c r="S257" s="1">
        <v>2</v>
      </c>
      <c r="T257" s="1">
        <v>1</v>
      </c>
      <c r="U257" s="1">
        <v>2</v>
      </c>
      <c r="V257" s="1">
        <v>1</v>
      </c>
      <c r="W257" s="1">
        <v>3</v>
      </c>
      <c r="X257" s="1">
        <v>1</v>
      </c>
      <c r="Y257" s="1">
        <v>28</v>
      </c>
      <c r="Z257" s="1">
        <v>1169.2</v>
      </c>
      <c r="AA257" s="16">
        <v>41.75714285714286</v>
      </c>
    </row>
    <row r="258" spans="1:27">
      <c r="A258" s="1">
        <v>257</v>
      </c>
      <c r="B258" s="15">
        <v>97</v>
      </c>
      <c r="C258" s="2" t="s">
        <v>79</v>
      </c>
      <c r="D258" s="2" t="s">
        <v>80</v>
      </c>
      <c r="E258" s="2">
        <v>45001</v>
      </c>
      <c r="F258" s="1">
        <v>78</v>
      </c>
      <c r="G258" s="1">
        <v>2</v>
      </c>
      <c r="H258" s="1">
        <v>69.099999999999994</v>
      </c>
      <c r="I258" s="1">
        <v>70</v>
      </c>
      <c r="J258" s="3">
        <v>0.9871428571428571</v>
      </c>
      <c r="K258" s="16">
        <v>4837</v>
      </c>
      <c r="L258" s="17">
        <v>48.37</v>
      </c>
      <c r="M258" s="1">
        <v>30.3</v>
      </c>
      <c r="N258" s="1">
        <v>14.6</v>
      </c>
      <c r="O258" s="1">
        <v>8.5</v>
      </c>
      <c r="P258" s="1">
        <v>34039</v>
      </c>
      <c r="X258" s="1">
        <v>1</v>
      </c>
      <c r="Y258" s="1">
        <v>47</v>
      </c>
      <c r="Z258" s="1">
        <v>1759.1</v>
      </c>
      <c r="AA258" s="16">
        <v>37.42765957446808</v>
      </c>
    </row>
    <row r="259" spans="1:27">
      <c r="A259" s="1">
        <v>258</v>
      </c>
      <c r="B259" s="15">
        <v>98</v>
      </c>
      <c r="C259" s="2" t="s">
        <v>79</v>
      </c>
      <c r="D259" s="2" t="s">
        <v>80</v>
      </c>
      <c r="E259" s="2">
        <v>45001</v>
      </c>
      <c r="F259" s="1">
        <v>79</v>
      </c>
      <c r="G259" s="1">
        <v>1</v>
      </c>
      <c r="H259" s="1">
        <v>63.3</v>
      </c>
      <c r="I259" s="1">
        <v>58.7</v>
      </c>
      <c r="J259" s="3">
        <v>1.0783645655877341</v>
      </c>
      <c r="K259" s="16">
        <v>3715.71</v>
      </c>
      <c r="L259" s="17">
        <v>37.1571</v>
      </c>
      <c r="M259" s="1">
        <v>29.5</v>
      </c>
      <c r="N259" s="1">
        <v>14.5</v>
      </c>
      <c r="O259" s="1">
        <v>9.4</v>
      </c>
      <c r="P259" s="1">
        <v>34515</v>
      </c>
      <c r="R259" s="1">
        <v>7</v>
      </c>
      <c r="S259" s="1">
        <v>5</v>
      </c>
      <c r="T259" s="1">
        <v>2</v>
      </c>
      <c r="U259" s="1">
        <v>4</v>
      </c>
      <c r="V259" s="1">
        <v>1</v>
      </c>
      <c r="W259" s="1">
        <v>5</v>
      </c>
      <c r="X259" s="1">
        <v>1</v>
      </c>
      <c r="Y259" s="1">
        <v>26</v>
      </c>
      <c r="Z259" s="1">
        <v>961.7</v>
      </c>
      <c r="AA259" s="16">
        <v>36.988461538461543</v>
      </c>
    </row>
    <row r="260" spans="1:27">
      <c r="A260" s="1">
        <v>259</v>
      </c>
      <c r="B260" s="15">
        <v>99</v>
      </c>
      <c r="C260" s="2" t="s">
        <v>79</v>
      </c>
      <c r="D260" s="2" t="s">
        <v>80</v>
      </c>
      <c r="E260" s="2">
        <v>45001</v>
      </c>
      <c r="F260" s="1">
        <v>79</v>
      </c>
      <c r="G260" s="1">
        <v>2</v>
      </c>
      <c r="H260" s="1">
        <v>51.3</v>
      </c>
      <c r="I260" s="1">
        <v>53.8</v>
      </c>
      <c r="J260" s="3">
        <v>0.95353159851301117</v>
      </c>
      <c r="K260" s="16">
        <v>2759.9399999999996</v>
      </c>
      <c r="L260" s="17">
        <v>27.599399999999999</v>
      </c>
      <c r="M260" s="1">
        <v>26.8</v>
      </c>
      <c r="N260" s="1">
        <v>13</v>
      </c>
      <c r="O260" s="1">
        <v>9.9</v>
      </c>
      <c r="P260" s="1" t="s">
        <v>23</v>
      </c>
      <c r="X260" s="1">
        <v>1</v>
      </c>
      <c r="Y260" s="1">
        <v>28</v>
      </c>
      <c r="Z260" s="1">
        <v>977.4</v>
      </c>
      <c r="AA260" s="16">
        <v>34.907142857142858</v>
      </c>
    </row>
    <row r="261" spans="1:27">
      <c r="A261" s="1">
        <v>260</v>
      </c>
      <c r="B261" s="15">
        <v>100</v>
      </c>
      <c r="C261" s="2" t="s">
        <v>79</v>
      </c>
      <c r="D261" s="2" t="s">
        <v>80</v>
      </c>
      <c r="E261" s="2">
        <v>45001</v>
      </c>
      <c r="F261" s="1">
        <v>79</v>
      </c>
      <c r="G261" s="1">
        <v>3</v>
      </c>
      <c r="H261" s="1">
        <v>47.3</v>
      </c>
      <c r="I261" s="1">
        <v>47.9</v>
      </c>
      <c r="J261" s="3">
        <v>0.98747390396659707</v>
      </c>
      <c r="K261" s="16">
        <v>2265.6699999999996</v>
      </c>
      <c r="L261" s="17">
        <v>22.656699999999997</v>
      </c>
      <c r="M261" s="1">
        <v>23</v>
      </c>
      <c r="N261" s="1">
        <v>11.9</v>
      </c>
      <c r="O261" s="1">
        <v>9.9</v>
      </c>
      <c r="P261" s="1" t="s">
        <v>24</v>
      </c>
      <c r="X261" s="1">
        <v>1</v>
      </c>
      <c r="Y261" s="1">
        <v>16</v>
      </c>
      <c r="Z261" s="1">
        <v>578.9</v>
      </c>
      <c r="AA261" s="16">
        <v>36.181249999999999</v>
      </c>
    </row>
    <row r="262" spans="1:27">
      <c r="A262" s="1">
        <v>261</v>
      </c>
      <c r="B262" s="15">
        <v>101</v>
      </c>
      <c r="C262" s="2" t="s">
        <v>79</v>
      </c>
      <c r="D262" s="2" t="s">
        <v>80</v>
      </c>
      <c r="E262" s="2">
        <v>45001</v>
      </c>
      <c r="F262" s="1">
        <v>79</v>
      </c>
      <c r="G262" s="1">
        <v>4</v>
      </c>
      <c r="H262" s="1">
        <v>51</v>
      </c>
      <c r="I262" s="1">
        <v>52</v>
      </c>
      <c r="J262" s="3">
        <v>0.98076923076923073</v>
      </c>
      <c r="K262" s="16">
        <v>2652</v>
      </c>
      <c r="L262" s="17">
        <v>26.52</v>
      </c>
      <c r="M262" s="1">
        <v>24.3</v>
      </c>
      <c r="N262" s="1">
        <v>12.3</v>
      </c>
      <c r="O262" s="1">
        <v>6.8</v>
      </c>
      <c r="P262" s="9">
        <v>34558</v>
      </c>
      <c r="Q262" s="9" t="s">
        <v>33</v>
      </c>
      <c r="X262" s="1">
        <v>0</v>
      </c>
      <c r="Y262" s="1">
        <v>0</v>
      </c>
      <c r="Z262" s="1">
        <v>0</v>
      </c>
      <c r="AA262" s="16">
        <v>0</v>
      </c>
    </row>
    <row r="263" spans="1:27">
      <c r="A263" s="1">
        <v>262</v>
      </c>
      <c r="B263" s="15">
        <v>193</v>
      </c>
      <c r="C263" s="2" t="s">
        <v>79</v>
      </c>
      <c r="D263" s="2" t="s">
        <v>80</v>
      </c>
      <c r="E263" s="2">
        <v>45007</v>
      </c>
      <c r="F263" s="1">
        <v>79</v>
      </c>
      <c r="G263" s="1">
        <v>5</v>
      </c>
      <c r="H263" s="1">
        <v>45.6</v>
      </c>
      <c r="I263" s="1">
        <v>49.1</v>
      </c>
      <c r="J263" s="3">
        <v>0.92871690427698572</v>
      </c>
      <c r="K263" s="16">
        <v>2238.96</v>
      </c>
      <c r="L263" s="17">
        <v>22.389600000000002</v>
      </c>
      <c r="M263" s="1">
        <v>19.5</v>
      </c>
      <c r="N263" s="1">
        <v>7.7</v>
      </c>
      <c r="O263" s="1">
        <v>5.9</v>
      </c>
      <c r="P263" s="9">
        <v>94849</v>
      </c>
      <c r="X263" s="1">
        <v>1</v>
      </c>
      <c r="Y263" s="1">
        <v>11</v>
      </c>
      <c r="Z263" s="1">
        <v>305.60000000000002</v>
      </c>
      <c r="AA263" s="16">
        <v>27.781818181818185</v>
      </c>
    </row>
    <row r="264" spans="1:27">
      <c r="A264" s="1">
        <v>263</v>
      </c>
      <c r="B264" s="15">
        <v>102</v>
      </c>
      <c r="C264" s="2" t="s">
        <v>79</v>
      </c>
      <c r="D264" s="2" t="s">
        <v>80</v>
      </c>
      <c r="E264" s="2">
        <v>45001</v>
      </c>
      <c r="F264" s="1">
        <v>80</v>
      </c>
      <c r="G264" s="1">
        <v>1</v>
      </c>
      <c r="H264" s="1">
        <v>62.9</v>
      </c>
      <c r="I264" s="1">
        <v>59.8</v>
      </c>
      <c r="J264" s="3">
        <v>1.0518394648829432</v>
      </c>
      <c r="K264" s="16">
        <v>3761.4199999999996</v>
      </c>
      <c r="L264" s="17">
        <v>37.614199999999997</v>
      </c>
      <c r="M264" s="1">
        <v>27.9</v>
      </c>
      <c r="N264" s="1">
        <v>15.3</v>
      </c>
      <c r="O264" s="1">
        <v>9.3000000000000007</v>
      </c>
      <c r="P264" s="9">
        <v>35104</v>
      </c>
      <c r="R264" s="1">
        <v>7</v>
      </c>
      <c r="S264" s="1">
        <v>3</v>
      </c>
      <c r="T264" s="1">
        <v>4</v>
      </c>
      <c r="U264" s="1">
        <v>3</v>
      </c>
      <c r="V264" s="1">
        <v>2</v>
      </c>
      <c r="W264" s="1">
        <v>5</v>
      </c>
      <c r="X264" s="1">
        <v>1</v>
      </c>
      <c r="Y264" s="1">
        <v>34</v>
      </c>
      <c r="Z264" s="1">
        <v>908.8</v>
      </c>
      <c r="AA264" s="16">
        <v>26.72941176470588</v>
      </c>
    </row>
    <row r="265" spans="1:27">
      <c r="A265" s="1">
        <v>264</v>
      </c>
      <c r="B265" s="15">
        <v>103</v>
      </c>
      <c r="C265" s="2" t="s">
        <v>79</v>
      </c>
      <c r="D265" s="2" t="s">
        <v>80</v>
      </c>
      <c r="E265" s="2">
        <v>45001</v>
      </c>
      <c r="F265" s="1">
        <v>80</v>
      </c>
      <c r="G265" s="1">
        <v>2</v>
      </c>
      <c r="H265" s="1">
        <v>60.7</v>
      </c>
      <c r="I265" s="1">
        <v>57.1</v>
      </c>
      <c r="J265" s="3">
        <v>1.063047285464098</v>
      </c>
      <c r="K265" s="16">
        <v>3465.9700000000003</v>
      </c>
      <c r="L265" s="17">
        <v>34.659700000000001</v>
      </c>
      <c r="M265" s="1">
        <v>28.4</v>
      </c>
      <c r="N265" s="1">
        <v>14.9</v>
      </c>
      <c r="O265" s="1">
        <v>9.3000000000000007</v>
      </c>
      <c r="P265" s="9">
        <v>35110</v>
      </c>
      <c r="X265" s="1">
        <v>1</v>
      </c>
      <c r="Y265" s="1">
        <v>49</v>
      </c>
      <c r="Z265" s="1">
        <v>822.1</v>
      </c>
      <c r="AA265" s="16">
        <v>16.777551020408165</v>
      </c>
    </row>
    <row r="266" spans="1:27">
      <c r="A266" s="1">
        <v>265</v>
      </c>
      <c r="B266" s="15">
        <v>104</v>
      </c>
      <c r="C266" s="2" t="s">
        <v>79</v>
      </c>
      <c r="D266" s="2" t="s">
        <v>80</v>
      </c>
      <c r="E266" s="2">
        <v>45001</v>
      </c>
      <c r="F266" s="1">
        <v>80</v>
      </c>
      <c r="G266" s="1">
        <v>3</v>
      </c>
      <c r="H266" s="1">
        <v>67.400000000000006</v>
      </c>
      <c r="I266" s="1">
        <v>59.6</v>
      </c>
      <c r="J266" s="3">
        <v>1.1308724832214765</v>
      </c>
      <c r="K266" s="16">
        <v>4017.0400000000004</v>
      </c>
      <c r="L266" s="17">
        <v>40.170400000000001</v>
      </c>
      <c r="M266" s="1">
        <v>30</v>
      </c>
      <c r="N266" s="1">
        <v>16.2</v>
      </c>
      <c r="O266" s="1">
        <v>9.1999999999999993</v>
      </c>
      <c r="P266" s="9">
        <v>35120</v>
      </c>
      <c r="X266" s="1">
        <v>1</v>
      </c>
      <c r="Y266" s="1">
        <v>39</v>
      </c>
      <c r="Z266" s="1">
        <v>1237</v>
      </c>
      <c r="AA266" s="16">
        <v>31.717948717948719</v>
      </c>
    </row>
    <row r="267" spans="1:27">
      <c r="A267" s="1">
        <v>266</v>
      </c>
      <c r="B267" s="15">
        <v>35</v>
      </c>
      <c r="C267" s="2" t="s">
        <v>79</v>
      </c>
      <c r="D267" s="2" t="s">
        <v>80</v>
      </c>
      <c r="E267" s="2">
        <v>45001</v>
      </c>
      <c r="F267" s="1">
        <v>82</v>
      </c>
      <c r="G267" s="1">
        <v>1</v>
      </c>
      <c r="H267" s="1">
        <v>67.2</v>
      </c>
      <c r="I267" s="1">
        <v>61.4</v>
      </c>
      <c r="J267" s="3">
        <v>1.0944625407166124</v>
      </c>
      <c r="K267" s="16">
        <v>4126.08</v>
      </c>
      <c r="L267" s="17">
        <v>41.260800000000003</v>
      </c>
      <c r="M267" s="1">
        <v>31.2</v>
      </c>
      <c r="N267" s="1">
        <v>15.6</v>
      </c>
      <c r="O267" s="1">
        <v>6.7</v>
      </c>
      <c r="P267" s="9">
        <v>101120</v>
      </c>
      <c r="R267" s="1">
        <v>5</v>
      </c>
      <c r="S267" s="1">
        <v>4</v>
      </c>
      <c r="T267" s="1">
        <v>1</v>
      </c>
      <c r="U267" s="1">
        <v>4</v>
      </c>
      <c r="V267" s="1">
        <v>1</v>
      </c>
      <c r="W267" s="1">
        <v>5</v>
      </c>
      <c r="X267" s="1">
        <v>1</v>
      </c>
      <c r="Y267" s="1">
        <v>7</v>
      </c>
      <c r="Z267" s="1">
        <v>245.6</v>
      </c>
      <c r="AA267" s="16">
        <v>35.085714285714282</v>
      </c>
    </row>
    <row r="268" spans="1:27">
      <c r="A268" s="1">
        <v>267</v>
      </c>
      <c r="B268" s="15">
        <v>36</v>
      </c>
      <c r="C268" s="2" t="s">
        <v>79</v>
      </c>
      <c r="D268" s="2" t="s">
        <v>80</v>
      </c>
      <c r="E268" s="2">
        <v>45001</v>
      </c>
      <c r="F268" s="1">
        <v>82</v>
      </c>
      <c r="G268" s="1">
        <v>2</v>
      </c>
      <c r="H268" s="1">
        <v>51.2</v>
      </c>
      <c r="I268" s="1">
        <v>53.4</v>
      </c>
      <c r="J268" s="3">
        <v>0.95880149812734095</v>
      </c>
      <c r="K268" s="16">
        <v>2734.08</v>
      </c>
      <c r="L268" s="17">
        <v>27.340800000000002</v>
      </c>
      <c r="M268" s="1">
        <v>24.9</v>
      </c>
      <c r="N268" s="1">
        <v>12.9</v>
      </c>
      <c r="O268" s="1">
        <v>9.8000000000000007</v>
      </c>
      <c r="P268" s="9">
        <v>101147</v>
      </c>
      <c r="X268" s="1">
        <v>1</v>
      </c>
      <c r="Y268" s="1">
        <v>10</v>
      </c>
      <c r="Z268" s="1">
        <v>319</v>
      </c>
      <c r="AA268" s="16">
        <v>31.9</v>
      </c>
    </row>
    <row r="269" spans="1:27">
      <c r="A269" s="1">
        <v>268</v>
      </c>
      <c r="B269" s="15">
        <v>37</v>
      </c>
      <c r="C269" s="2" t="s">
        <v>79</v>
      </c>
      <c r="D269" s="2" t="s">
        <v>80</v>
      </c>
      <c r="E269" s="2">
        <v>45001</v>
      </c>
      <c r="F269" s="1">
        <v>82</v>
      </c>
      <c r="G269" s="1">
        <v>3</v>
      </c>
      <c r="H269" s="1">
        <v>48.8</v>
      </c>
      <c r="I269" s="1">
        <v>52.6</v>
      </c>
      <c r="J269" s="3">
        <v>0.92775665399239537</v>
      </c>
      <c r="K269" s="16">
        <v>2566.88</v>
      </c>
      <c r="L269" s="17">
        <v>25.668799999999997</v>
      </c>
      <c r="M269" s="1">
        <v>28.8</v>
      </c>
      <c r="N269" s="1">
        <v>17.2</v>
      </c>
      <c r="O269" s="1">
        <v>8.8000000000000007</v>
      </c>
      <c r="P269" s="9">
        <v>101202</v>
      </c>
      <c r="Q269" s="8" t="s">
        <v>7</v>
      </c>
      <c r="X269" s="1">
        <v>1</v>
      </c>
      <c r="Y269" s="1">
        <v>20</v>
      </c>
      <c r="Z269" s="1">
        <v>612.20000000000005</v>
      </c>
      <c r="AA269" s="16">
        <v>30.610000000000003</v>
      </c>
    </row>
    <row r="270" spans="1:27">
      <c r="A270" s="1">
        <v>269</v>
      </c>
      <c r="B270" s="15">
        <v>38</v>
      </c>
      <c r="C270" s="2" t="s">
        <v>79</v>
      </c>
      <c r="D270" s="2" t="s">
        <v>80</v>
      </c>
      <c r="E270" s="2">
        <v>45001</v>
      </c>
      <c r="F270" s="1">
        <v>82</v>
      </c>
      <c r="G270" s="1">
        <v>4</v>
      </c>
      <c r="H270" s="1">
        <v>61.1</v>
      </c>
      <c r="I270" s="1">
        <v>54.7</v>
      </c>
      <c r="J270" s="3">
        <v>1.117001828153565</v>
      </c>
      <c r="K270" s="16">
        <v>3342.17</v>
      </c>
      <c r="L270" s="17">
        <v>33.421700000000008</v>
      </c>
      <c r="M270" s="1">
        <v>25</v>
      </c>
      <c r="N270" s="1">
        <v>12.3</v>
      </c>
      <c r="O270" s="1">
        <v>11.8</v>
      </c>
      <c r="P270" s="9">
        <v>101225</v>
      </c>
      <c r="Q270" s="8" t="s">
        <v>7</v>
      </c>
      <c r="X270" s="1">
        <v>1</v>
      </c>
      <c r="Y270" s="1">
        <v>32</v>
      </c>
      <c r="Z270" s="1">
        <v>884.3</v>
      </c>
      <c r="AA270" s="16">
        <v>27.634374999999999</v>
      </c>
    </row>
    <row r="271" spans="1:27">
      <c r="A271" s="1">
        <v>270</v>
      </c>
      <c r="B271" s="15">
        <v>7</v>
      </c>
      <c r="C271" s="2" t="s">
        <v>79</v>
      </c>
      <c r="D271" s="2" t="s">
        <v>80</v>
      </c>
      <c r="E271" s="2">
        <v>44994</v>
      </c>
      <c r="F271" s="1">
        <v>83</v>
      </c>
      <c r="G271" s="1">
        <v>1</v>
      </c>
      <c r="H271" s="1">
        <v>66.2</v>
      </c>
      <c r="I271" s="1">
        <v>59</v>
      </c>
      <c r="J271" s="3">
        <v>1.1220338983050848</v>
      </c>
      <c r="K271" s="16">
        <v>3905.8</v>
      </c>
      <c r="L271" s="17">
        <v>39.058</v>
      </c>
      <c r="M271" s="1">
        <v>30.4</v>
      </c>
      <c r="N271" s="1">
        <v>12</v>
      </c>
      <c r="O271" s="1">
        <v>8.5</v>
      </c>
      <c r="P271" s="9">
        <v>105533</v>
      </c>
      <c r="Q271" s="9"/>
      <c r="R271" s="1">
        <v>5</v>
      </c>
      <c r="S271" s="1">
        <v>2</v>
      </c>
      <c r="T271" s="1">
        <v>3</v>
      </c>
      <c r="U271" s="1">
        <v>1</v>
      </c>
      <c r="V271" s="1">
        <v>3</v>
      </c>
      <c r="W271" s="1">
        <v>4</v>
      </c>
      <c r="X271" s="1">
        <v>1</v>
      </c>
      <c r="Y271" s="1">
        <v>41</v>
      </c>
      <c r="Z271" s="1">
        <v>1078.2</v>
      </c>
      <c r="AA271" s="16">
        <v>26.297560975609755</v>
      </c>
    </row>
    <row r="272" spans="1:27">
      <c r="A272" s="1">
        <v>271</v>
      </c>
      <c r="B272" s="15">
        <v>194</v>
      </c>
      <c r="C272" s="2" t="s">
        <v>79</v>
      </c>
      <c r="D272" s="2" t="s">
        <v>80</v>
      </c>
      <c r="E272" s="2">
        <v>45007</v>
      </c>
      <c r="F272" s="1">
        <v>83</v>
      </c>
      <c r="G272" s="1">
        <v>2</v>
      </c>
      <c r="H272" s="1">
        <v>30.9</v>
      </c>
      <c r="I272" s="1">
        <v>41.1</v>
      </c>
      <c r="J272" s="3">
        <v>0.75182481751824815</v>
      </c>
      <c r="K272" s="16">
        <v>1269.99</v>
      </c>
      <c r="L272" s="17">
        <v>12.6999</v>
      </c>
      <c r="M272" s="1">
        <v>17</v>
      </c>
      <c r="N272" s="1">
        <v>7.7</v>
      </c>
      <c r="O272" s="1">
        <v>6</v>
      </c>
      <c r="P272" s="9">
        <v>95224</v>
      </c>
      <c r="X272" s="1">
        <v>0</v>
      </c>
      <c r="Y272" s="1">
        <v>0</v>
      </c>
      <c r="Z272" s="1">
        <v>0</v>
      </c>
      <c r="AA272" s="16">
        <v>0</v>
      </c>
    </row>
    <row r="273" spans="1:27">
      <c r="A273" s="1">
        <v>272</v>
      </c>
      <c r="B273" s="15">
        <v>195</v>
      </c>
      <c r="C273" s="2" t="s">
        <v>79</v>
      </c>
      <c r="D273" s="2" t="s">
        <v>80</v>
      </c>
      <c r="E273" s="2">
        <v>45007</v>
      </c>
      <c r="F273" s="1">
        <v>84</v>
      </c>
      <c r="G273" s="1">
        <v>1</v>
      </c>
      <c r="H273" s="1">
        <v>73.599999999999994</v>
      </c>
      <c r="I273" s="1">
        <v>40</v>
      </c>
      <c r="J273" s="3">
        <v>1.8399999999999999</v>
      </c>
      <c r="K273" s="16">
        <v>2944</v>
      </c>
      <c r="L273" s="17">
        <v>29.439999999999998</v>
      </c>
      <c r="M273" s="1">
        <v>25.4</v>
      </c>
      <c r="N273" s="1">
        <v>11</v>
      </c>
      <c r="O273" s="1">
        <v>9.3000000000000007</v>
      </c>
      <c r="P273" s="9">
        <v>95426</v>
      </c>
      <c r="Q273" s="9"/>
      <c r="R273" s="1">
        <v>1</v>
      </c>
      <c r="S273" s="1">
        <v>1</v>
      </c>
      <c r="T273" s="1">
        <v>0</v>
      </c>
      <c r="U273" s="1">
        <v>1</v>
      </c>
      <c r="V273" s="1">
        <v>0</v>
      </c>
      <c r="W273" s="1">
        <v>1</v>
      </c>
      <c r="X273" s="1">
        <v>1</v>
      </c>
      <c r="Y273" s="1">
        <v>11</v>
      </c>
      <c r="Z273" s="1">
        <v>412.7</v>
      </c>
      <c r="AA273" s="16">
        <v>37.518181818181816</v>
      </c>
    </row>
    <row r="274" spans="1:27">
      <c r="A274" s="1">
        <v>273</v>
      </c>
      <c r="B274" s="15">
        <v>43</v>
      </c>
      <c r="C274" s="2" t="s">
        <v>79</v>
      </c>
      <c r="D274" s="2" t="s">
        <v>80</v>
      </c>
      <c r="E274" s="2">
        <v>45001</v>
      </c>
      <c r="F274" s="1">
        <v>87</v>
      </c>
      <c r="G274" s="1">
        <v>1</v>
      </c>
      <c r="H274" s="1">
        <v>45.5</v>
      </c>
      <c r="I274" s="1">
        <v>47.1</v>
      </c>
      <c r="J274" s="3">
        <v>0.96602972399150744</v>
      </c>
      <c r="K274" s="16">
        <v>2143.0500000000002</v>
      </c>
      <c r="L274" s="17">
        <v>21.430499999999999</v>
      </c>
      <c r="M274" s="1">
        <v>22.1</v>
      </c>
      <c r="N274" s="1">
        <v>11.3</v>
      </c>
      <c r="O274" s="1">
        <v>9.3000000000000007</v>
      </c>
      <c r="P274" s="9">
        <v>102340</v>
      </c>
      <c r="R274" s="1">
        <v>2</v>
      </c>
      <c r="S274" s="1">
        <v>2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6">
        <v>0</v>
      </c>
    </row>
    <row r="275" spans="1:27">
      <c r="A275" s="1">
        <v>274</v>
      </c>
      <c r="B275" s="15">
        <v>291</v>
      </c>
      <c r="C275" s="2" t="s">
        <v>79</v>
      </c>
      <c r="D275" s="2" t="s">
        <v>80</v>
      </c>
      <c r="E275" s="2">
        <v>45013</v>
      </c>
      <c r="F275" s="1">
        <v>87</v>
      </c>
      <c r="G275" s="1">
        <v>2</v>
      </c>
      <c r="H275" s="1">
        <v>55.4</v>
      </c>
      <c r="I275" s="1">
        <v>56.3</v>
      </c>
      <c r="J275" s="3">
        <v>0.98401420959147423</v>
      </c>
      <c r="K275" s="16">
        <v>3119.02</v>
      </c>
      <c r="L275" s="17">
        <v>31.190200000000001</v>
      </c>
      <c r="M275" s="1">
        <v>22.2</v>
      </c>
      <c r="N275" s="1">
        <v>13.6</v>
      </c>
      <c r="O275" s="1">
        <v>11.6</v>
      </c>
      <c r="P275" s="9">
        <v>123330</v>
      </c>
      <c r="X275" s="1">
        <v>0</v>
      </c>
      <c r="Y275" s="1">
        <v>0</v>
      </c>
      <c r="Z275" s="1">
        <v>0</v>
      </c>
      <c r="AA275" s="16">
        <v>0</v>
      </c>
    </row>
    <row r="276" spans="1:27">
      <c r="A276" s="1">
        <v>275</v>
      </c>
      <c r="B276" s="15">
        <v>40</v>
      </c>
      <c r="C276" s="2" t="s">
        <v>79</v>
      </c>
      <c r="D276" s="2" t="s">
        <v>80</v>
      </c>
      <c r="E276" s="2">
        <v>45001</v>
      </c>
      <c r="F276" s="1">
        <v>88</v>
      </c>
      <c r="G276" s="1">
        <v>1</v>
      </c>
      <c r="H276" s="1">
        <v>64.400000000000006</v>
      </c>
      <c r="I276" s="1">
        <v>63.5</v>
      </c>
      <c r="J276" s="3">
        <v>1.0141732283464568</v>
      </c>
      <c r="K276" s="16">
        <v>4089.4000000000005</v>
      </c>
      <c r="L276" s="17">
        <v>40.893999999999998</v>
      </c>
      <c r="M276" s="1">
        <v>29.5</v>
      </c>
      <c r="N276" s="1">
        <v>12.8</v>
      </c>
      <c r="O276" s="1">
        <v>7.8</v>
      </c>
      <c r="P276" s="9">
        <v>102111</v>
      </c>
      <c r="R276" s="1">
        <v>7</v>
      </c>
      <c r="S276" s="1">
        <v>4</v>
      </c>
      <c r="T276" s="1">
        <v>3</v>
      </c>
      <c r="U276" s="1">
        <v>3</v>
      </c>
      <c r="V276" s="1">
        <v>3</v>
      </c>
      <c r="W276" s="1">
        <v>6</v>
      </c>
      <c r="X276" s="1">
        <v>1</v>
      </c>
      <c r="Y276" s="1">
        <v>41</v>
      </c>
      <c r="Z276" s="1">
        <v>941.9</v>
      </c>
      <c r="AA276" s="16">
        <v>22.973170731707317</v>
      </c>
    </row>
    <row r="277" spans="1:27">
      <c r="A277" s="1">
        <v>276</v>
      </c>
      <c r="B277" s="15">
        <v>41</v>
      </c>
      <c r="C277" s="2" t="s">
        <v>79</v>
      </c>
      <c r="D277" s="2" t="s">
        <v>80</v>
      </c>
      <c r="E277" s="2">
        <v>45001</v>
      </c>
      <c r="F277" s="1">
        <v>88</v>
      </c>
      <c r="G277" s="1">
        <v>2</v>
      </c>
      <c r="H277" s="1">
        <v>62.7</v>
      </c>
      <c r="I277" s="1">
        <v>68.3</v>
      </c>
      <c r="J277" s="3">
        <v>0.91800878477306014</v>
      </c>
      <c r="K277" s="16">
        <v>4282.41</v>
      </c>
      <c r="L277" s="17">
        <v>42.824100000000001</v>
      </c>
      <c r="M277" s="1">
        <v>32.200000000000003</v>
      </c>
      <c r="N277" s="1">
        <v>12.2</v>
      </c>
      <c r="O277" s="1">
        <v>7.5</v>
      </c>
      <c r="P277" s="9">
        <v>102125</v>
      </c>
      <c r="X277" s="1">
        <v>1</v>
      </c>
      <c r="Y277" s="1">
        <v>53</v>
      </c>
      <c r="Z277" s="1">
        <v>1179.7</v>
      </c>
      <c r="AA277" s="16">
        <v>22.258490566037736</v>
      </c>
    </row>
    <row r="278" spans="1:27">
      <c r="A278" s="1">
        <v>277</v>
      </c>
      <c r="B278" s="15">
        <v>42</v>
      </c>
      <c r="C278" s="2" t="s">
        <v>79</v>
      </c>
      <c r="D278" s="2" t="s">
        <v>80</v>
      </c>
      <c r="E278" s="2">
        <v>45001</v>
      </c>
      <c r="F278" s="1">
        <v>88</v>
      </c>
      <c r="G278" s="1">
        <v>3</v>
      </c>
      <c r="H278" s="1">
        <v>65</v>
      </c>
      <c r="I278" s="1">
        <v>60</v>
      </c>
      <c r="J278" s="3">
        <v>1.0833333333333333</v>
      </c>
      <c r="K278" s="16">
        <v>3900</v>
      </c>
      <c r="L278" s="17">
        <v>39</v>
      </c>
      <c r="M278" s="1">
        <v>29.8</v>
      </c>
      <c r="N278" s="1">
        <v>14.3</v>
      </c>
      <c r="O278" s="1">
        <v>8.8000000000000007</v>
      </c>
      <c r="P278" s="9">
        <v>102141</v>
      </c>
      <c r="X278" s="1">
        <v>1</v>
      </c>
      <c r="Y278" s="1">
        <v>14</v>
      </c>
      <c r="Z278" s="1">
        <v>313.60000000000002</v>
      </c>
      <c r="AA278" s="16">
        <v>22.400000000000002</v>
      </c>
    </row>
    <row r="279" spans="1:27">
      <c r="A279" s="1">
        <v>278</v>
      </c>
      <c r="B279" s="15">
        <v>196</v>
      </c>
      <c r="C279" s="2" t="s">
        <v>79</v>
      </c>
      <c r="D279" s="2" t="s">
        <v>80</v>
      </c>
      <c r="E279" s="2">
        <v>45007</v>
      </c>
      <c r="F279" s="1">
        <v>88</v>
      </c>
      <c r="G279" s="1">
        <v>4</v>
      </c>
      <c r="H279" s="1">
        <v>54.1</v>
      </c>
      <c r="I279" s="1">
        <v>41.7</v>
      </c>
      <c r="J279" s="3">
        <v>1.2973621103117505</v>
      </c>
      <c r="K279" s="16">
        <v>2255.9700000000003</v>
      </c>
      <c r="L279" s="17">
        <v>22.559699999999999</v>
      </c>
      <c r="M279" s="1">
        <v>20.8</v>
      </c>
      <c r="N279" s="1">
        <v>9.6999999999999993</v>
      </c>
      <c r="O279" s="1">
        <v>4.9000000000000004</v>
      </c>
      <c r="P279" s="9">
        <v>100425</v>
      </c>
      <c r="Q279" s="9"/>
      <c r="X279" s="1">
        <v>0</v>
      </c>
      <c r="Y279" s="1">
        <v>0</v>
      </c>
      <c r="Z279" s="1">
        <v>0</v>
      </c>
      <c r="AA279" s="16">
        <v>0</v>
      </c>
    </row>
    <row r="280" spans="1:27">
      <c r="A280" s="1">
        <v>279</v>
      </c>
      <c r="B280" s="15">
        <v>92</v>
      </c>
      <c r="C280" s="2" t="s">
        <v>79</v>
      </c>
      <c r="D280" s="2" t="s">
        <v>80</v>
      </c>
      <c r="E280" s="2">
        <v>45001</v>
      </c>
      <c r="F280" s="1">
        <v>90</v>
      </c>
      <c r="G280" s="1">
        <v>1</v>
      </c>
      <c r="H280" s="1">
        <v>45.7</v>
      </c>
      <c r="I280" s="1">
        <v>63.9</v>
      </c>
      <c r="J280" s="3">
        <v>0.71517996870109557</v>
      </c>
      <c r="K280" s="16">
        <v>2920.23</v>
      </c>
      <c r="L280" s="17">
        <v>29.202300000000001</v>
      </c>
      <c r="M280" s="1">
        <v>25.9</v>
      </c>
      <c r="N280" s="1">
        <v>13.7</v>
      </c>
      <c r="O280" s="1">
        <v>11.9</v>
      </c>
      <c r="P280" s="9">
        <v>31426</v>
      </c>
      <c r="R280" s="1">
        <v>1</v>
      </c>
      <c r="S280" s="1">
        <v>1</v>
      </c>
      <c r="T280" s="1">
        <v>0</v>
      </c>
      <c r="U280" s="1">
        <v>1</v>
      </c>
      <c r="V280" s="1">
        <v>0</v>
      </c>
      <c r="W280" s="1">
        <v>1</v>
      </c>
      <c r="X280" s="1">
        <v>1</v>
      </c>
      <c r="Y280" s="1">
        <v>13</v>
      </c>
      <c r="Z280" s="1">
        <v>189.1</v>
      </c>
      <c r="AA280" s="16">
        <v>14.546153846153846</v>
      </c>
    </row>
    <row r="281" spans="1:27">
      <c r="A281" s="1">
        <v>280</v>
      </c>
      <c r="B281" s="15">
        <v>10</v>
      </c>
      <c r="C281" s="2" t="s">
        <v>79</v>
      </c>
      <c r="D281" s="2" t="s">
        <v>80</v>
      </c>
      <c r="E281" s="2">
        <v>44994</v>
      </c>
      <c r="F281" s="1">
        <v>97</v>
      </c>
      <c r="G281" s="1">
        <v>1</v>
      </c>
      <c r="H281" s="1">
        <v>70.2</v>
      </c>
      <c r="I281" s="1">
        <v>66.7</v>
      </c>
      <c r="J281" s="3">
        <v>1.0524737631184409</v>
      </c>
      <c r="K281" s="16">
        <v>4682.34</v>
      </c>
      <c r="L281" s="17">
        <v>46.823399999999999</v>
      </c>
      <c r="M281" s="1">
        <v>32.4</v>
      </c>
      <c r="N281" s="1">
        <v>13.4</v>
      </c>
      <c r="O281" s="1">
        <v>8.1</v>
      </c>
      <c r="P281" s="9">
        <v>111631</v>
      </c>
      <c r="R281" s="1">
        <v>4</v>
      </c>
      <c r="S281" s="1">
        <v>2</v>
      </c>
      <c r="T281" s="1">
        <v>2</v>
      </c>
      <c r="U281" s="1">
        <v>2</v>
      </c>
      <c r="V281" s="1">
        <v>0</v>
      </c>
      <c r="W281" s="1">
        <v>2</v>
      </c>
      <c r="X281" s="1">
        <v>1</v>
      </c>
      <c r="Y281" s="1">
        <v>13</v>
      </c>
      <c r="Z281" s="1">
        <v>568.79999999999995</v>
      </c>
      <c r="AA281" s="16">
        <v>43.753846153846148</v>
      </c>
    </row>
    <row r="282" spans="1:27">
      <c r="A282" s="1">
        <v>281</v>
      </c>
      <c r="B282" s="15">
        <v>64</v>
      </c>
      <c r="C282" s="2" t="s">
        <v>79</v>
      </c>
      <c r="D282" s="2" t="s">
        <v>80</v>
      </c>
      <c r="E282" s="2">
        <v>45001</v>
      </c>
      <c r="F282" s="1">
        <v>97</v>
      </c>
      <c r="G282" s="1">
        <v>2</v>
      </c>
      <c r="H282" s="1">
        <v>47.4</v>
      </c>
      <c r="I282" s="1">
        <v>58.7</v>
      </c>
      <c r="J282" s="3">
        <v>0.80749574105621802</v>
      </c>
      <c r="K282" s="16">
        <v>2782.38</v>
      </c>
      <c r="L282" s="17">
        <v>27.823800000000002</v>
      </c>
      <c r="M282" s="1">
        <v>31.7</v>
      </c>
      <c r="N282" s="1">
        <v>14.1</v>
      </c>
      <c r="O282" s="1">
        <v>6.9</v>
      </c>
      <c r="P282" s="9">
        <v>113306</v>
      </c>
      <c r="X282" s="1">
        <v>1</v>
      </c>
      <c r="Y282" s="1">
        <v>15</v>
      </c>
      <c r="Z282" s="1">
        <v>577.9</v>
      </c>
      <c r="AA282" s="16">
        <v>38.526666666666664</v>
      </c>
    </row>
    <row r="283" spans="1:27">
      <c r="A283" s="1">
        <v>282</v>
      </c>
      <c r="B283" s="15">
        <v>212</v>
      </c>
      <c r="C283" s="2" t="s">
        <v>79</v>
      </c>
      <c r="D283" s="2" t="s">
        <v>80</v>
      </c>
      <c r="E283" s="2">
        <v>45007</v>
      </c>
      <c r="F283" s="1">
        <v>98</v>
      </c>
      <c r="G283" s="1">
        <v>1</v>
      </c>
      <c r="H283" s="1">
        <v>52.8</v>
      </c>
      <c r="I283" s="1">
        <v>52.3</v>
      </c>
      <c r="J283" s="3">
        <v>1.0095602294455066</v>
      </c>
      <c r="K283" s="16">
        <v>2761.4399999999996</v>
      </c>
      <c r="L283" s="17">
        <v>27.614399999999993</v>
      </c>
      <c r="M283" s="1">
        <v>28.3</v>
      </c>
      <c r="N283" s="1">
        <v>11.9</v>
      </c>
      <c r="O283" s="1">
        <v>9.1999999999999993</v>
      </c>
      <c r="P283" s="9">
        <v>104525</v>
      </c>
      <c r="R283" s="1">
        <v>4</v>
      </c>
      <c r="S283" s="1">
        <v>1</v>
      </c>
      <c r="T283" s="1">
        <v>3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6">
        <v>0</v>
      </c>
    </row>
    <row r="284" spans="1:27">
      <c r="A284" s="1">
        <v>283</v>
      </c>
      <c r="B284" s="15">
        <v>11</v>
      </c>
      <c r="C284" s="2" t="s">
        <v>79</v>
      </c>
      <c r="D284" s="2" t="s">
        <v>80</v>
      </c>
      <c r="E284" s="2">
        <v>44994</v>
      </c>
      <c r="F284" s="1">
        <v>99</v>
      </c>
      <c r="G284" s="1">
        <v>1</v>
      </c>
      <c r="H284" s="1">
        <v>54.8</v>
      </c>
      <c r="I284" s="1">
        <v>46</v>
      </c>
      <c r="J284" s="3">
        <v>1.191304347826087</v>
      </c>
      <c r="K284" s="16">
        <v>2520.7999999999997</v>
      </c>
      <c r="L284" s="17">
        <v>25.207999999999995</v>
      </c>
      <c r="M284" s="1">
        <v>26.1</v>
      </c>
      <c r="N284" s="1">
        <v>13.3</v>
      </c>
      <c r="O284" s="1">
        <v>6.6</v>
      </c>
      <c r="P284" s="9">
        <v>111922</v>
      </c>
      <c r="R284" s="1">
        <v>8</v>
      </c>
      <c r="S284" s="1">
        <v>4</v>
      </c>
      <c r="T284" s="1">
        <v>4</v>
      </c>
      <c r="U284" s="1">
        <v>2</v>
      </c>
      <c r="V284" s="1">
        <v>2</v>
      </c>
      <c r="W284" s="1">
        <v>4</v>
      </c>
      <c r="X284" s="1">
        <v>1</v>
      </c>
      <c r="Y284" s="1">
        <v>26</v>
      </c>
      <c r="Z284" s="1">
        <v>511.6</v>
      </c>
      <c r="AA284" s="16">
        <v>19.676923076923078</v>
      </c>
    </row>
    <row r="285" spans="1:27">
      <c r="A285" s="1">
        <v>284</v>
      </c>
      <c r="B285" s="15">
        <v>61</v>
      </c>
      <c r="C285" s="2" t="s">
        <v>79</v>
      </c>
      <c r="D285" s="2" t="s">
        <v>80</v>
      </c>
      <c r="E285" s="2">
        <v>45001</v>
      </c>
      <c r="F285" s="1">
        <v>99</v>
      </c>
      <c r="G285" s="1">
        <v>2</v>
      </c>
      <c r="H285" s="1">
        <v>49.3</v>
      </c>
      <c r="I285" s="1">
        <v>47</v>
      </c>
      <c r="J285" s="3">
        <v>1.048936170212766</v>
      </c>
      <c r="K285" s="16">
        <v>2317.1</v>
      </c>
      <c r="L285" s="17">
        <v>23.170999999999999</v>
      </c>
      <c r="M285" s="1">
        <v>24</v>
      </c>
      <c r="N285" s="1">
        <v>13.2</v>
      </c>
      <c r="O285" s="1">
        <v>8.1</v>
      </c>
      <c r="P285" s="9">
        <v>112859</v>
      </c>
      <c r="X285" s="1">
        <v>0</v>
      </c>
      <c r="Y285" s="1">
        <v>0</v>
      </c>
      <c r="Z285" s="1">
        <v>0</v>
      </c>
      <c r="AA285" s="16">
        <v>0</v>
      </c>
    </row>
    <row r="286" spans="1:27">
      <c r="A286" s="1">
        <v>285</v>
      </c>
      <c r="B286" s="15">
        <v>62</v>
      </c>
      <c r="C286" s="2" t="s">
        <v>79</v>
      </c>
      <c r="D286" s="2" t="s">
        <v>80</v>
      </c>
      <c r="E286" s="2">
        <v>45001</v>
      </c>
      <c r="F286" s="1">
        <v>99</v>
      </c>
      <c r="G286" s="1">
        <v>3</v>
      </c>
      <c r="H286" s="1">
        <v>45.8</v>
      </c>
      <c r="I286" s="1">
        <v>40.799999999999997</v>
      </c>
      <c r="J286" s="3">
        <v>1.1225490196078431</v>
      </c>
      <c r="K286" s="16">
        <v>1868.6399999999996</v>
      </c>
      <c r="L286" s="17">
        <v>18.686399999999999</v>
      </c>
      <c r="M286" s="1">
        <v>21.4</v>
      </c>
      <c r="N286" s="1">
        <v>10</v>
      </c>
      <c r="O286" s="1">
        <v>8.3000000000000007</v>
      </c>
      <c r="P286" s="9">
        <v>112905</v>
      </c>
      <c r="X286" s="1">
        <v>0</v>
      </c>
      <c r="Y286" s="1">
        <v>0</v>
      </c>
      <c r="Z286" s="1">
        <v>0</v>
      </c>
      <c r="AA286" s="16">
        <v>0</v>
      </c>
    </row>
    <row r="287" spans="1:27">
      <c r="A287" s="1">
        <v>286</v>
      </c>
      <c r="B287" s="15">
        <v>63</v>
      </c>
      <c r="C287" s="2" t="s">
        <v>79</v>
      </c>
      <c r="D287" s="2" t="s">
        <v>80</v>
      </c>
      <c r="E287" s="2">
        <v>45001</v>
      </c>
      <c r="F287" s="1">
        <v>99</v>
      </c>
      <c r="G287" s="1">
        <v>4</v>
      </c>
      <c r="H287" s="1">
        <v>49.3</v>
      </c>
      <c r="I287" s="1">
        <v>48.6</v>
      </c>
      <c r="J287" s="3">
        <v>1.0144032921810699</v>
      </c>
      <c r="K287" s="16">
        <v>2395.98</v>
      </c>
      <c r="L287" s="17">
        <v>23.959800000000001</v>
      </c>
      <c r="M287" s="1">
        <v>27.8</v>
      </c>
      <c r="N287" s="1">
        <v>14.3</v>
      </c>
      <c r="O287" s="1">
        <v>8.4</v>
      </c>
      <c r="P287" s="9">
        <v>112912</v>
      </c>
      <c r="X287" s="1">
        <v>1</v>
      </c>
      <c r="Y287" s="1">
        <v>22</v>
      </c>
      <c r="Z287" s="1">
        <v>188.2</v>
      </c>
      <c r="AA287" s="16">
        <v>8.5545454545454547</v>
      </c>
    </row>
    <row r="288" spans="1:27">
      <c r="A288" s="1">
        <v>287</v>
      </c>
      <c r="B288" s="15">
        <v>12</v>
      </c>
      <c r="C288" s="2" t="s">
        <v>79</v>
      </c>
      <c r="D288" s="2" t="s">
        <v>80</v>
      </c>
      <c r="E288" s="2">
        <v>44994</v>
      </c>
      <c r="F288" s="1">
        <v>100</v>
      </c>
      <c r="G288" s="1">
        <v>1</v>
      </c>
      <c r="H288" s="1">
        <v>60.5</v>
      </c>
      <c r="I288" s="1">
        <v>55.9</v>
      </c>
      <c r="J288" s="3">
        <v>1.0822898032200359</v>
      </c>
      <c r="K288" s="16">
        <v>3381.95</v>
      </c>
      <c r="L288" s="17">
        <v>33.819499999999998</v>
      </c>
      <c r="M288" s="1">
        <v>28.2</v>
      </c>
      <c r="N288" s="1">
        <v>13.5</v>
      </c>
      <c r="O288" s="1">
        <v>11.3</v>
      </c>
      <c r="P288" s="9">
        <v>112056</v>
      </c>
      <c r="Q288" s="9" t="s">
        <v>34</v>
      </c>
      <c r="R288" s="1">
        <v>8</v>
      </c>
      <c r="S288" s="1">
        <v>3</v>
      </c>
      <c r="T288" s="1">
        <v>5</v>
      </c>
      <c r="U288" s="1">
        <v>2</v>
      </c>
      <c r="V288" s="1">
        <v>2</v>
      </c>
      <c r="W288" s="1">
        <v>4</v>
      </c>
      <c r="X288" s="1">
        <v>1</v>
      </c>
      <c r="Y288" s="1">
        <v>42</v>
      </c>
      <c r="Z288" s="1">
        <v>831.7</v>
      </c>
      <c r="AA288" s="16">
        <v>19.802380952380954</v>
      </c>
    </row>
    <row r="289" spans="1:27">
      <c r="A289" s="1">
        <v>288</v>
      </c>
      <c r="B289" s="15">
        <v>13</v>
      </c>
      <c r="C289" s="2" t="s">
        <v>79</v>
      </c>
      <c r="D289" s="2" t="s">
        <v>80</v>
      </c>
      <c r="E289" s="2">
        <v>44994</v>
      </c>
      <c r="F289" s="1">
        <v>100</v>
      </c>
      <c r="G289" s="1">
        <v>2</v>
      </c>
      <c r="H289" s="1">
        <v>55.6</v>
      </c>
      <c r="I289" s="1">
        <v>53.2</v>
      </c>
      <c r="J289" s="3">
        <v>1.0451127819548871</v>
      </c>
      <c r="K289" s="16">
        <v>2957.92</v>
      </c>
      <c r="L289" s="17">
        <v>29.579200000000004</v>
      </c>
      <c r="M289" s="1">
        <v>23.7</v>
      </c>
      <c r="N289" s="1">
        <v>10.9</v>
      </c>
      <c r="O289" s="1">
        <v>10.3</v>
      </c>
      <c r="P289" s="9">
        <v>112103</v>
      </c>
      <c r="X289" s="1">
        <v>1</v>
      </c>
      <c r="Y289" s="1">
        <v>27</v>
      </c>
      <c r="Z289" s="1">
        <v>565</v>
      </c>
      <c r="AA289" s="16">
        <v>20.925925925925927</v>
      </c>
    </row>
    <row r="290" spans="1:27">
      <c r="A290" s="1">
        <v>289</v>
      </c>
      <c r="B290" s="15">
        <v>60</v>
      </c>
      <c r="C290" s="2" t="s">
        <v>79</v>
      </c>
      <c r="D290" s="2" t="s">
        <v>80</v>
      </c>
      <c r="E290" s="2">
        <v>45001</v>
      </c>
      <c r="F290" s="1">
        <v>100</v>
      </c>
      <c r="G290" s="1">
        <v>3</v>
      </c>
      <c r="H290" s="1">
        <v>50.3</v>
      </c>
      <c r="I290" s="1">
        <v>48.6</v>
      </c>
      <c r="J290" s="3">
        <v>1.0349794238683128</v>
      </c>
      <c r="K290" s="16">
        <v>2444.58</v>
      </c>
      <c r="L290" s="17">
        <v>24.445799999999998</v>
      </c>
      <c r="M290" s="1">
        <v>23.5</v>
      </c>
      <c r="N290" s="1">
        <v>12.5</v>
      </c>
      <c r="O290" s="1">
        <v>9.5</v>
      </c>
      <c r="P290" s="9">
        <v>112423</v>
      </c>
      <c r="X290" s="1">
        <v>0</v>
      </c>
      <c r="Y290" s="1">
        <v>0</v>
      </c>
      <c r="Z290" s="1">
        <v>0</v>
      </c>
      <c r="AA290" s="16">
        <v>0</v>
      </c>
    </row>
    <row r="291" spans="1:27">
      <c r="A291" s="1">
        <v>290</v>
      </c>
      <c r="B291" s="15">
        <v>88</v>
      </c>
      <c r="C291" s="2" t="s">
        <v>79</v>
      </c>
      <c r="D291" s="2" t="s">
        <v>80</v>
      </c>
      <c r="E291" s="2">
        <v>45001</v>
      </c>
      <c r="F291" s="1">
        <v>105</v>
      </c>
      <c r="G291" s="1">
        <v>1</v>
      </c>
      <c r="H291" s="1">
        <v>40.200000000000003</v>
      </c>
      <c r="I291" s="1">
        <v>56</v>
      </c>
      <c r="J291" s="3">
        <v>0.71785714285714286</v>
      </c>
      <c r="K291" s="16">
        <v>2251.2000000000003</v>
      </c>
      <c r="L291" s="17">
        <v>22.512</v>
      </c>
      <c r="M291" s="1">
        <v>25.6</v>
      </c>
      <c r="N291" s="1">
        <v>11.5</v>
      </c>
      <c r="O291" s="1">
        <v>6.9</v>
      </c>
      <c r="P291" s="9">
        <v>125306</v>
      </c>
      <c r="Q291" s="10" t="s">
        <v>35</v>
      </c>
      <c r="R291" s="1">
        <v>2</v>
      </c>
      <c r="S291" s="1">
        <v>2</v>
      </c>
      <c r="T291" s="1">
        <v>0</v>
      </c>
      <c r="U291" s="1">
        <v>2</v>
      </c>
      <c r="V291" s="1">
        <v>0</v>
      </c>
      <c r="W291" s="1">
        <v>2</v>
      </c>
      <c r="X291" s="1">
        <v>1</v>
      </c>
      <c r="Y291" s="1">
        <v>25</v>
      </c>
      <c r="Z291" s="1">
        <v>578.5</v>
      </c>
      <c r="AA291" s="16">
        <v>23.14</v>
      </c>
    </row>
    <row r="292" spans="1:27">
      <c r="A292" s="1">
        <v>291</v>
      </c>
      <c r="B292" s="15">
        <v>89</v>
      </c>
      <c r="C292" s="2" t="s">
        <v>79</v>
      </c>
      <c r="D292" s="2" t="s">
        <v>80</v>
      </c>
      <c r="E292" s="2">
        <v>45001</v>
      </c>
      <c r="F292" s="1">
        <v>105</v>
      </c>
      <c r="G292" s="1">
        <v>2</v>
      </c>
      <c r="H292" s="1">
        <v>51.4</v>
      </c>
      <c r="I292" s="1">
        <v>61.7</v>
      </c>
      <c r="J292" s="3">
        <v>0.83306320907617493</v>
      </c>
      <c r="K292" s="16">
        <v>3171.38</v>
      </c>
      <c r="L292" s="17">
        <v>31.713799999999999</v>
      </c>
      <c r="M292" s="1">
        <v>28.4</v>
      </c>
      <c r="N292" s="1">
        <v>13.5</v>
      </c>
      <c r="O292" s="1">
        <v>9.3000000000000007</v>
      </c>
      <c r="P292" s="9">
        <v>125314</v>
      </c>
      <c r="Q292" s="8" t="s">
        <v>35</v>
      </c>
      <c r="X292" s="1">
        <v>1</v>
      </c>
      <c r="Y292" s="1">
        <v>53</v>
      </c>
      <c r="Z292" s="1">
        <v>1424.8</v>
      </c>
      <c r="AA292" s="16">
        <v>26.883018867924527</v>
      </c>
    </row>
    <row r="293" spans="1:27">
      <c r="A293" s="1">
        <v>292</v>
      </c>
      <c r="B293" s="15">
        <v>87</v>
      </c>
      <c r="C293" s="2" t="s">
        <v>79</v>
      </c>
      <c r="D293" s="2" t="s">
        <v>80</v>
      </c>
      <c r="E293" s="2">
        <v>45001</v>
      </c>
      <c r="F293" s="1">
        <v>106</v>
      </c>
      <c r="G293" s="1">
        <v>1</v>
      </c>
      <c r="H293" s="1">
        <v>44.8</v>
      </c>
      <c r="I293" s="1">
        <v>51.9</v>
      </c>
      <c r="J293" s="3">
        <v>0.86319845857418109</v>
      </c>
      <c r="K293" s="16">
        <v>2325.12</v>
      </c>
      <c r="L293" s="17">
        <v>23.251199999999994</v>
      </c>
      <c r="M293" s="1">
        <v>23.3</v>
      </c>
      <c r="N293" s="1">
        <v>10.1</v>
      </c>
      <c r="O293" s="1">
        <v>6.3</v>
      </c>
      <c r="P293" s="9">
        <v>124903</v>
      </c>
      <c r="R293" s="1">
        <v>3</v>
      </c>
      <c r="S293" s="1">
        <v>1</v>
      </c>
      <c r="T293" s="1">
        <v>2</v>
      </c>
      <c r="U293" s="1">
        <v>0</v>
      </c>
      <c r="V293" s="1">
        <v>2</v>
      </c>
      <c r="W293" s="1">
        <v>2</v>
      </c>
      <c r="X293" s="1">
        <v>0</v>
      </c>
      <c r="Y293" s="1">
        <v>0</v>
      </c>
      <c r="Z293" s="1">
        <v>0</v>
      </c>
      <c r="AA293" s="16">
        <v>0</v>
      </c>
    </row>
    <row r="294" spans="1:27">
      <c r="A294" s="1">
        <v>293</v>
      </c>
      <c r="B294" s="15">
        <v>191</v>
      </c>
      <c r="C294" s="2" t="s">
        <v>79</v>
      </c>
      <c r="D294" s="2" t="s">
        <v>80</v>
      </c>
      <c r="E294" s="2">
        <v>45004</v>
      </c>
      <c r="F294" s="1">
        <v>108</v>
      </c>
      <c r="G294" s="1">
        <v>1</v>
      </c>
      <c r="H294" s="1">
        <v>53</v>
      </c>
      <c r="I294" s="1">
        <v>67.5</v>
      </c>
      <c r="J294" s="3">
        <v>0.78518518518518521</v>
      </c>
      <c r="K294" s="16">
        <v>3577.5</v>
      </c>
      <c r="L294" s="17">
        <v>35.774999999999999</v>
      </c>
      <c r="M294" s="1">
        <v>23.5</v>
      </c>
      <c r="N294" s="1">
        <v>13.8</v>
      </c>
      <c r="O294" s="1">
        <v>6.5</v>
      </c>
      <c r="P294" s="9">
        <v>145331</v>
      </c>
      <c r="R294" s="1">
        <v>3</v>
      </c>
      <c r="S294" s="1">
        <v>2</v>
      </c>
      <c r="T294" s="1">
        <v>1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6">
        <v>0</v>
      </c>
    </row>
    <row r="295" spans="1:27">
      <c r="A295" s="1">
        <v>294</v>
      </c>
      <c r="B295" s="15">
        <v>192</v>
      </c>
      <c r="C295" s="2" t="s">
        <v>79</v>
      </c>
      <c r="D295" s="2" t="s">
        <v>80</v>
      </c>
      <c r="E295" s="2">
        <v>45004</v>
      </c>
      <c r="F295" s="1">
        <v>108</v>
      </c>
      <c r="G295" s="1">
        <v>2</v>
      </c>
      <c r="H295" s="1">
        <v>55</v>
      </c>
      <c r="I295" s="1">
        <v>51.3</v>
      </c>
      <c r="J295" s="3">
        <v>1.0721247563352827</v>
      </c>
      <c r="K295" s="16">
        <v>2821.5</v>
      </c>
      <c r="L295" s="17">
        <v>28.215</v>
      </c>
      <c r="M295" s="1">
        <v>20.5</v>
      </c>
      <c r="N295" s="1">
        <v>9.9</v>
      </c>
      <c r="O295" s="1">
        <v>9</v>
      </c>
      <c r="P295" s="9">
        <v>145336</v>
      </c>
      <c r="X295" s="1">
        <v>0</v>
      </c>
      <c r="Y295" s="1">
        <v>0</v>
      </c>
      <c r="Z295" s="1">
        <v>0</v>
      </c>
      <c r="AA295" s="16">
        <v>0</v>
      </c>
    </row>
    <row r="296" spans="1:27">
      <c r="A296" s="1">
        <v>295</v>
      </c>
      <c r="B296" s="15">
        <v>80</v>
      </c>
      <c r="C296" s="2" t="s">
        <v>79</v>
      </c>
      <c r="D296" s="2" t="s">
        <v>80</v>
      </c>
      <c r="E296" s="2">
        <v>45001</v>
      </c>
      <c r="F296" s="1">
        <v>112</v>
      </c>
      <c r="G296" s="1">
        <v>1</v>
      </c>
      <c r="H296" s="1">
        <v>45.8</v>
      </c>
      <c r="I296" s="1">
        <v>52.6</v>
      </c>
      <c r="J296" s="3">
        <v>0.87072243346007594</v>
      </c>
      <c r="K296" s="16">
        <v>2409.08</v>
      </c>
      <c r="L296" s="17">
        <v>24.090799999999998</v>
      </c>
      <c r="M296" s="1">
        <v>26.2</v>
      </c>
      <c r="N296" s="1">
        <v>12.5</v>
      </c>
      <c r="O296" s="1">
        <v>7.1</v>
      </c>
      <c r="P296" s="1">
        <v>121502</v>
      </c>
      <c r="Q296" s="9"/>
      <c r="R296" s="1">
        <v>2</v>
      </c>
      <c r="S296" s="1">
        <v>1</v>
      </c>
      <c r="T296" s="1">
        <v>1</v>
      </c>
      <c r="U296" s="1">
        <v>1</v>
      </c>
      <c r="V296" s="1">
        <v>1</v>
      </c>
      <c r="W296" s="1">
        <v>2</v>
      </c>
      <c r="X296" s="1">
        <v>1</v>
      </c>
      <c r="Y296" s="1">
        <v>18</v>
      </c>
      <c r="Z296" s="1">
        <v>456.2</v>
      </c>
      <c r="AA296" s="16">
        <v>25.344444444444445</v>
      </c>
    </row>
    <row r="297" spans="1:27">
      <c r="A297" s="1">
        <v>296</v>
      </c>
      <c r="B297" s="15">
        <v>79</v>
      </c>
      <c r="C297" s="2" t="s">
        <v>79</v>
      </c>
      <c r="D297" s="2" t="s">
        <v>80</v>
      </c>
      <c r="E297" s="2">
        <v>45001</v>
      </c>
      <c r="F297" s="1">
        <v>115</v>
      </c>
      <c r="G297" s="1">
        <v>1</v>
      </c>
      <c r="H297" s="1">
        <v>56.8</v>
      </c>
      <c r="I297" s="1">
        <v>60.5</v>
      </c>
      <c r="J297" s="3">
        <v>0.93884297520661153</v>
      </c>
      <c r="K297" s="16">
        <v>3436.3999999999996</v>
      </c>
      <c r="L297" s="17">
        <v>34.363999999999997</v>
      </c>
      <c r="M297" s="1">
        <v>31</v>
      </c>
      <c r="N297" s="1">
        <v>15</v>
      </c>
      <c r="O297" s="1">
        <v>9.1999999999999993</v>
      </c>
      <c r="P297" s="9">
        <v>121050</v>
      </c>
      <c r="Q297" s="9"/>
      <c r="R297" s="1">
        <v>4</v>
      </c>
      <c r="S297" s="1">
        <v>2</v>
      </c>
      <c r="T297" s="1">
        <v>2</v>
      </c>
      <c r="U297" s="1">
        <v>2</v>
      </c>
      <c r="V297" s="1">
        <v>0</v>
      </c>
      <c r="W297" s="1">
        <v>2</v>
      </c>
      <c r="X297" s="1">
        <v>1</v>
      </c>
      <c r="Y297" s="1">
        <v>11</v>
      </c>
      <c r="Z297" s="1">
        <v>242.1</v>
      </c>
      <c r="AA297" s="16">
        <v>22.009090909090908</v>
      </c>
    </row>
    <row r="298" spans="1:27">
      <c r="A298" s="1">
        <v>297</v>
      </c>
      <c r="B298" s="15">
        <v>248</v>
      </c>
      <c r="C298" s="2" t="s">
        <v>79</v>
      </c>
      <c r="D298" s="2" t="s">
        <v>80</v>
      </c>
      <c r="E298" s="2">
        <v>45007</v>
      </c>
      <c r="F298" s="1">
        <v>115</v>
      </c>
      <c r="G298" s="1">
        <v>2</v>
      </c>
      <c r="H298" s="1">
        <v>52</v>
      </c>
      <c r="I298" s="1">
        <v>59.6</v>
      </c>
      <c r="J298" s="3">
        <v>0.87248322147651003</v>
      </c>
      <c r="K298" s="16">
        <v>3099.2000000000003</v>
      </c>
      <c r="L298" s="17">
        <v>30.992000000000001</v>
      </c>
      <c r="M298" s="1">
        <v>32.200000000000003</v>
      </c>
      <c r="N298" s="1">
        <v>15.9</v>
      </c>
      <c r="O298" s="1">
        <v>7.2</v>
      </c>
      <c r="P298" s="9">
        <v>131726</v>
      </c>
      <c r="X298" s="1">
        <v>1</v>
      </c>
      <c r="Y298" s="1">
        <v>14</v>
      </c>
      <c r="Z298" s="1">
        <v>412.6</v>
      </c>
      <c r="AA298" s="16">
        <v>29.471428571428572</v>
      </c>
    </row>
    <row r="299" spans="1:27">
      <c r="A299" s="1">
        <v>298</v>
      </c>
      <c r="B299" s="15">
        <v>245</v>
      </c>
      <c r="C299" s="2" t="s">
        <v>79</v>
      </c>
      <c r="D299" s="2" t="s">
        <v>80</v>
      </c>
      <c r="E299" s="2">
        <v>45007</v>
      </c>
      <c r="F299" s="1">
        <v>117</v>
      </c>
      <c r="G299" s="1">
        <v>1</v>
      </c>
      <c r="H299" s="1">
        <v>47.7</v>
      </c>
      <c r="I299" s="1">
        <v>49.5</v>
      </c>
      <c r="J299" s="3">
        <v>0.96363636363636374</v>
      </c>
      <c r="K299" s="16">
        <v>2361.15</v>
      </c>
      <c r="L299" s="17">
        <v>23.611500000000003</v>
      </c>
      <c r="M299" s="1">
        <v>24.1</v>
      </c>
      <c r="N299" s="1">
        <v>12.7</v>
      </c>
      <c r="O299" s="1">
        <v>8.3000000000000007</v>
      </c>
      <c r="P299" s="9">
        <v>130943</v>
      </c>
      <c r="R299" s="1">
        <v>2</v>
      </c>
      <c r="S299" s="1">
        <v>1</v>
      </c>
      <c r="T299" s="1">
        <v>1</v>
      </c>
      <c r="U299" s="1">
        <v>1</v>
      </c>
      <c r="V299" s="1">
        <v>0</v>
      </c>
      <c r="W299" s="1">
        <v>1</v>
      </c>
      <c r="X299" s="1">
        <v>1</v>
      </c>
      <c r="Y299" s="1">
        <v>0</v>
      </c>
      <c r="Z299" s="1">
        <v>0</v>
      </c>
      <c r="AA299" s="16">
        <v>0</v>
      </c>
    </row>
    <row r="300" spans="1:27">
      <c r="A300" s="1">
        <v>299</v>
      </c>
      <c r="B300" s="15">
        <v>242</v>
      </c>
      <c r="C300" s="2" t="s">
        <v>79</v>
      </c>
      <c r="D300" s="2" t="s">
        <v>80</v>
      </c>
      <c r="E300" s="2">
        <v>45007</v>
      </c>
      <c r="F300" s="1">
        <v>118</v>
      </c>
      <c r="G300" s="1">
        <v>1</v>
      </c>
      <c r="H300" s="1">
        <v>63.4</v>
      </c>
      <c r="I300" s="1">
        <v>63.4</v>
      </c>
      <c r="J300" s="3">
        <v>1</v>
      </c>
      <c r="K300" s="16">
        <v>4019.56</v>
      </c>
      <c r="L300" s="17">
        <v>40.195599999999999</v>
      </c>
      <c r="M300" s="1">
        <v>29.2</v>
      </c>
      <c r="N300" s="1">
        <v>12.3</v>
      </c>
      <c r="O300" s="1">
        <v>7.8</v>
      </c>
      <c r="P300" s="1">
        <v>130714</v>
      </c>
      <c r="R300" s="1">
        <v>3</v>
      </c>
      <c r="S300" s="1">
        <v>3</v>
      </c>
      <c r="T300" s="1">
        <v>0</v>
      </c>
      <c r="U300" s="1">
        <v>1</v>
      </c>
      <c r="V300" s="1">
        <v>0</v>
      </c>
      <c r="W300" s="1">
        <v>1</v>
      </c>
      <c r="X300" s="1">
        <v>1</v>
      </c>
      <c r="Y300" s="1">
        <v>25</v>
      </c>
      <c r="Z300" s="1">
        <v>1900.6</v>
      </c>
      <c r="AA300" s="16">
        <v>76.024000000000001</v>
      </c>
    </row>
    <row r="301" spans="1:27">
      <c r="A301" s="1">
        <v>300</v>
      </c>
      <c r="B301" s="15">
        <v>243</v>
      </c>
      <c r="C301" s="2" t="s">
        <v>79</v>
      </c>
      <c r="D301" s="2" t="s">
        <v>80</v>
      </c>
      <c r="E301" s="2">
        <v>45007</v>
      </c>
      <c r="F301" s="1">
        <v>118</v>
      </c>
      <c r="G301" s="1">
        <v>2</v>
      </c>
      <c r="H301" s="1">
        <v>63.4</v>
      </c>
      <c r="I301" s="1">
        <v>64.3</v>
      </c>
      <c r="J301" s="3">
        <v>0.98600311041990674</v>
      </c>
      <c r="K301" s="16">
        <v>4076.62</v>
      </c>
      <c r="L301" s="17">
        <v>40.766199999999998</v>
      </c>
      <c r="M301" s="1">
        <v>22.2</v>
      </c>
      <c r="N301" s="1">
        <v>11.9</v>
      </c>
      <c r="O301" s="1">
        <v>8.6</v>
      </c>
      <c r="P301" s="1">
        <v>130732</v>
      </c>
      <c r="Q301" s="9"/>
      <c r="X301" s="1">
        <v>0</v>
      </c>
      <c r="Y301" s="1">
        <v>0</v>
      </c>
      <c r="Z301" s="1">
        <v>0</v>
      </c>
      <c r="AA301" s="16">
        <v>0</v>
      </c>
    </row>
    <row r="302" spans="1:27">
      <c r="A302" s="1">
        <v>301</v>
      </c>
      <c r="B302" s="15">
        <v>244</v>
      </c>
      <c r="C302" s="2" t="s">
        <v>79</v>
      </c>
      <c r="D302" s="2" t="s">
        <v>80</v>
      </c>
      <c r="E302" s="2">
        <v>45007</v>
      </c>
      <c r="F302" s="1">
        <v>118</v>
      </c>
      <c r="G302" s="1">
        <v>3</v>
      </c>
      <c r="H302" s="1">
        <v>58.3</v>
      </c>
      <c r="I302" s="1">
        <v>76.2</v>
      </c>
      <c r="J302" s="3">
        <v>0.76509186351706027</v>
      </c>
      <c r="K302" s="16">
        <v>4442.46</v>
      </c>
      <c r="L302" s="17">
        <v>44.424599999999998</v>
      </c>
      <c r="M302" s="1">
        <v>25.2</v>
      </c>
      <c r="N302" s="1">
        <v>8.1999999999999993</v>
      </c>
      <c r="O302" s="1">
        <v>6.7</v>
      </c>
      <c r="P302" s="1">
        <v>130745</v>
      </c>
      <c r="Q302" s="9"/>
      <c r="X302" s="1">
        <v>0</v>
      </c>
      <c r="Y302" s="1">
        <v>0</v>
      </c>
      <c r="Z302" s="1">
        <v>0</v>
      </c>
      <c r="AA302" s="16">
        <v>0</v>
      </c>
    </row>
    <row r="303" spans="1:27">
      <c r="A303" s="1">
        <v>302</v>
      </c>
      <c r="B303" s="15">
        <v>73</v>
      </c>
      <c r="C303" s="2" t="s">
        <v>79</v>
      </c>
      <c r="D303" s="2" t="s">
        <v>80</v>
      </c>
      <c r="E303" s="2">
        <v>45001</v>
      </c>
      <c r="F303" s="1">
        <v>119</v>
      </c>
      <c r="G303" s="1">
        <v>1</v>
      </c>
      <c r="H303" s="1">
        <v>54.2</v>
      </c>
      <c r="I303" s="1">
        <v>59.4</v>
      </c>
      <c r="J303" s="3">
        <v>0.91245791245791252</v>
      </c>
      <c r="K303" s="16">
        <v>3219.48</v>
      </c>
      <c r="L303" s="17">
        <v>32.194799999999994</v>
      </c>
      <c r="M303" s="1">
        <v>54.9</v>
      </c>
      <c r="N303" s="1">
        <v>11.2</v>
      </c>
      <c r="O303" s="1">
        <v>4.5</v>
      </c>
      <c r="P303" s="1">
        <v>115725</v>
      </c>
      <c r="R303" s="1">
        <v>6</v>
      </c>
      <c r="S303" s="1">
        <v>4</v>
      </c>
      <c r="T303" s="1">
        <v>2</v>
      </c>
      <c r="U303" s="1">
        <v>2</v>
      </c>
      <c r="V303" s="1">
        <v>0</v>
      </c>
      <c r="W303" s="1">
        <v>2</v>
      </c>
      <c r="X303" s="1">
        <v>1</v>
      </c>
      <c r="Y303" s="1">
        <v>5</v>
      </c>
      <c r="Z303" s="1">
        <v>168.2</v>
      </c>
      <c r="AA303" s="16">
        <v>33.64</v>
      </c>
    </row>
    <row r="304" spans="1:27">
      <c r="A304" s="1">
        <v>303</v>
      </c>
      <c r="B304" s="15">
        <v>74</v>
      </c>
      <c r="C304" s="2" t="s">
        <v>79</v>
      </c>
      <c r="D304" s="2" t="s">
        <v>80</v>
      </c>
      <c r="E304" s="2">
        <v>45001</v>
      </c>
      <c r="F304" s="1">
        <v>119</v>
      </c>
      <c r="G304" s="1">
        <v>2</v>
      </c>
      <c r="H304" s="1">
        <v>54.7</v>
      </c>
      <c r="I304" s="1">
        <v>56.2</v>
      </c>
      <c r="J304" s="3">
        <v>0.9733096085409253</v>
      </c>
      <c r="K304" s="16">
        <v>3074.1400000000003</v>
      </c>
      <c r="L304" s="17">
        <v>30.741400000000006</v>
      </c>
      <c r="M304" s="1">
        <v>25.9</v>
      </c>
      <c r="N304" s="1">
        <v>8.9</v>
      </c>
      <c r="O304" s="1">
        <v>7.7</v>
      </c>
      <c r="P304" s="1">
        <v>115729</v>
      </c>
      <c r="Q304" s="1" t="s">
        <v>56</v>
      </c>
      <c r="X304" s="1">
        <v>1</v>
      </c>
      <c r="Y304" s="1">
        <v>11</v>
      </c>
      <c r="Z304" s="1">
        <v>128.4</v>
      </c>
      <c r="AA304" s="16">
        <v>11.672727272727274</v>
      </c>
    </row>
    <row r="305" spans="1:27">
      <c r="A305" s="1">
        <v>304</v>
      </c>
      <c r="B305" s="15">
        <v>240</v>
      </c>
      <c r="C305" s="2" t="s">
        <v>79</v>
      </c>
      <c r="D305" s="2" t="s">
        <v>80</v>
      </c>
      <c r="E305" s="2">
        <v>45007</v>
      </c>
      <c r="F305" s="1">
        <v>119</v>
      </c>
      <c r="G305" s="1">
        <v>3</v>
      </c>
      <c r="H305" s="1">
        <v>46.5</v>
      </c>
      <c r="I305" s="1">
        <v>47.8</v>
      </c>
      <c r="J305" s="3">
        <v>0.9728033472803348</v>
      </c>
      <c r="K305" s="16">
        <v>2222.6999999999998</v>
      </c>
      <c r="L305" s="17">
        <v>22.227</v>
      </c>
      <c r="M305" s="1">
        <v>22.7</v>
      </c>
      <c r="N305" s="1">
        <v>8.8000000000000007</v>
      </c>
      <c r="O305" s="1">
        <v>5.6</v>
      </c>
      <c r="P305" s="1">
        <v>130129</v>
      </c>
      <c r="X305" s="1">
        <v>0</v>
      </c>
      <c r="Y305" s="1">
        <v>0</v>
      </c>
      <c r="Z305" s="1">
        <v>0</v>
      </c>
      <c r="AA305" s="16">
        <v>0</v>
      </c>
    </row>
    <row r="306" spans="1:27">
      <c r="A306" s="1">
        <v>305</v>
      </c>
      <c r="B306" s="15">
        <v>241</v>
      </c>
      <c r="C306" s="2" t="s">
        <v>79</v>
      </c>
      <c r="D306" s="2" t="s">
        <v>80</v>
      </c>
      <c r="E306" s="2">
        <v>45007</v>
      </c>
      <c r="F306" s="1">
        <v>119</v>
      </c>
      <c r="G306" s="1">
        <v>4</v>
      </c>
      <c r="H306" s="1">
        <v>42.4</v>
      </c>
      <c r="I306" s="1">
        <v>46.4</v>
      </c>
      <c r="J306" s="3">
        <v>0.91379310344827591</v>
      </c>
      <c r="K306" s="16">
        <v>1967.36</v>
      </c>
      <c r="L306" s="17">
        <v>19.6736</v>
      </c>
      <c r="M306" s="1">
        <v>20.5</v>
      </c>
      <c r="N306" s="1">
        <v>10</v>
      </c>
      <c r="O306" s="1">
        <v>6.5</v>
      </c>
      <c r="P306" s="1">
        <v>130142</v>
      </c>
      <c r="X306" s="1">
        <v>0</v>
      </c>
      <c r="Y306" s="1">
        <v>0</v>
      </c>
      <c r="Z306" s="1">
        <v>0</v>
      </c>
      <c r="AA306" s="16">
        <v>0</v>
      </c>
    </row>
    <row r="307" spans="1:27">
      <c r="A307" s="1">
        <v>306</v>
      </c>
      <c r="B307" s="15">
        <v>237</v>
      </c>
      <c r="C307" s="2" t="s">
        <v>79</v>
      </c>
      <c r="D307" s="2" t="s">
        <v>80</v>
      </c>
      <c r="E307" s="2">
        <v>45007</v>
      </c>
      <c r="F307" s="1">
        <v>120</v>
      </c>
      <c r="G307" s="1">
        <v>1</v>
      </c>
      <c r="H307" s="1">
        <v>55.8</v>
      </c>
      <c r="I307" s="1">
        <v>58.8</v>
      </c>
      <c r="J307" s="3">
        <v>0.94897959183673464</v>
      </c>
      <c r="K307" s="16">
        <v>3281.0399999999995</v>
      </c>
      <c r="L307" s="17">
        <v>32.810400000000001</v>
      </c>
      <c r="M307" s="1">
        <v>29.6</v>
      </c>
      <c r="N307" s="1">
        <v>13.7</v>
      </c>
      <c r="O307" s="1">
        <v>7.9</v>
      </c>
      <c r="P307" s="1">
        <v>125323</v>
      </c>
      <c r="R307" s="1">
        <v>5</v>
      </c>
      <c r="S307" s="1">
        <v>3</v>
      </c>
      <c r="T307" s="1">
        <v>2</v>
      </c>
      <c r="U307" s="1">
        <v>1</v>
      </c>
      <c r="V307" s="1">
        <v>2</v>
      </c>
      <c r="W307" s="1">
        <v>3</v>
      </c>
      <c r="X307" s="1">
        <v>0</v>
      </c>
      <c r="Y307" s="1">
        <v>0</v>
      </c>
      <c r="Z307" s="1">
        <v>0</v>
      </c>
      <c r="AA307" s="16">
        <v>0</v>
      </c>
    </row>
    <row r="308" spans="1:27">
      <c r="A308" s="1">
        <v>307</v>
      </c>
      <c r="B308" s="15">
        <v>238</v>
      </c>
      <c r="C308" s="2" t="s">
        <v>79</v>
      </c>
      <c r="D308" s="2" t="s">
        <v>80</v>
      </c>
      <c r="E308" s="2">
        <v>45007</v>
      </c>
      <c r="F308" s="1">
        <v>120</v>
      </c>
      <c r="G308" s="1">
        <v>2</v>
      </c>
      <c r="H308" s="1">
        <v>61.2</v>
      </c>
      <c r="I308" s="1">
        <v>85.5</v>
      </c>
      <c r="J308" s="3">
        <v>0.71578947368421053</v>
      </c>
      <c r="K308" s="16">
        <v>5232.6000000000004</v>
      </c>
      <c r="L308" s="17">
        <v>52.326000000000008</v>
      </c>
      <c r="M308" s="1">
        <v>30.8</v>
      </c>
      <c r="N308" s="1">
        <v>11.4</v>
      </c>
      <c r="O308" s="1">
        <v>12.5</v>
      </c>
      <c r="P308" s="1">
        <v>125331</v>
      </c>
      <c r="X308" s="1">
        <v>1</v>
      </c>
      <c r="Y308" s="1">
        <v>18</v>
      </c>
      <c r="Z308" s="1">
        <v>476.9</v>
      </c>
      <c r="AA308" s="16">
        <v>26.494444444444444</v>
      </c>
    </row>
    <row r="309" spans="1:27">
      <c r="A309" s="1">
        <v>308</v>
      </c>
      <c r="B309" s="15">
        <v>239</v>
      </c>
      <c r="C309" s="2" t="s">
        <v>79</v>
      </c>
      <c r="D309" s="2" t="s">
        <v>80</v>
      </c>
      <c r="E309" s="2">
        <v>45007</v>
      </c>
      <c r="F309" s="1">
        <v>120</v>
      </c>
      <c r="G309" s="1">
        <v>3</v>
      </c>
      <c r="H309" s="1">
        <v>49.9</v>
      </c>
      <c r="I309" s="1">
        <v>61.8</v>
      </c>
      <c r="J309" s="3">
        <v>0.80744336569579289</v>
      </c>
      <c r="K309" s="16">
        <v>3083.8199999999997</v>
      </c>
      <c r="L309" s="17">
        <v>30.838200000000001</v>
      </c>
      <c r="M309" s="1">
        <v>26.8</v>
      </c>
      <c r="N309" s="1">
        <v>13.1</v>
      </c>
      <c r="O309" s="1">
        <v>6.9</v>
      </c>
      <c r="P309" s="1">
        <v>125345</v>
      </c>
      <c r="X309" s="1">
        <v>0</v>
      </c>
      <c r="Y309" s="1">
        <v>0</v>
      </c>
      <c r="Z309" s="1">
        <v>0</v>
      </c>
      <c r="AA309" s="16">
        <v>0</v>
      </c>
    </row>
    <row r="310" spans="1:27">
      <c r="A310" s="1">
        <v>309</v>
      </c>
      <c r="B310" s="15">
        <v>91</v>
      </c>
      <c r="C310" s="2" t="s">
        <v>79</v>
      </c>
      <c r="D310" s="2" t="s">
        <v>80</v>
      </c>
      <c r="E310" s="2">
        <v>45001</v>
      </c>
      <c r="F310" s="1">
        <v>121</v>
      </c>
      <c r="G310" s="1">
        <v>1</v>
      </c>
      <c r="H310" s="1">
        <v>74</v>
      </c>
      <c r="I310" s="1">
        <v>77.3</v>
      </c>
      <c r="J310" s="3">
        <v>0.95730918499353168</v>
      </c>
      <c r="K310" s="16">
        <v>5720.2</v>
      </c>
      <c r="L310" s="17">
        <v>57.201999999999998</v>
      </c>
      <c r="M310" s="1">
        <v>34.700000000000003</v>
      </c>
      <c r="N310" s="1">
        <v>11.7</v>
      </c>
      <c r="O310" s="1">
        <v>9</v>
      </c>
      <c r="P310" s="1">
        <v>130926</v>
      </c>
      <c r="Q310" s="1" t="s">
        <v>37</v>
      </c>
      <c r="R310" s="1">
        <v>3</v>
      </c>
      <c r="S310" s="1">
        <v>2</v>
      </c>
      <c r="T310" s="1">
        <v>1</v>
      </c>
      <c r="U310" s="1">
        <v>2</v>
      </c>
      <c r="V310" s="1">
        <v>1</v>
      </c>
      <c r="W310" s="1">
        <v>3</v>
      </c>
      <c r="X310" s="1">
        <v>1</v>
      </c>
      <c r="Y310" s="1">
        <v>6</v>
      </c>
      <c r="Z310" s="1">
        <v>256.7</v>
      </c>
      <c r="AA310" s="16">
        <v>42.783333333333331</v>
      </c>
    </row>
    <row r="311" spans="1:27">
      <c r="A311" s="1">
        <v>310</v>
      </c>
      <c r="B311" s="15">
        <v>236</v>
      </c>
      <c r="C311" s="2" t="s">
        <v>79</v>
      </c>
      <c r="D311" s="2" t="s">
        <v>80</v>
      </c>
      <c r="E311" s="2">
        <v>45007</v>
      </c>
      <c r="F311" s="1">
        <v>121</v>
      </c>
      <c r="G311" s="1">
        <v>2</v>
      </c>
      <c r="H311" s="1">
        <v>42.8</v>
      </c>
      <c r="I311" s="1">
        <v>65</v>
      </c>
      <c r="J311" s="3">
        <v>0.65846153846153843</v>
      </c>
      <c r="K311" s="16">
        <v>2782</v>
      </c>
      <c r="L311" s="17">
        <v>27.819999999999997</v>
      </c>
      <c r="M311" s="1">
        <v>29.5</v>
      </c>
      <c r="N311" s="1">
        <v>13.9</v>
      </c>
      <c r="O311" s="1">
        <v>7.1</v>
      </c>
      <c r="P311" s="1">
        <v>124946</v>
      </c>
      <c r="X311" s="1">
        <v>1</v>
      </c>
      <c r="Y311" s="1">
        <v>11</v>
      </c>
      <c r="Z311" s="1">
        <v>408.2</v>
      </c>
      <c r="AA311" s="16">
        <v>37.109090909090909</v>
      </c>
    </row>
    <row r="312" spans="1:27">
      <c r="A312" s="1">
        <v>311</v>
      </c>
      <c r="B312" s="15">
        <v>4</v>
      </c>
      <c r="C312" s="2" t="s">
        <v>79</v>
      </c>
      <c r="D312" s="2" t="s">
        <v>80</v>
      </c>
      <c r="E312" s="2">
        <v>44994</v>
      </c>
      <c r="F312" s="1">
        <v>122</v>
      </c>
      <c r="G312" s="1">
        <v>1</v>
      </c>
      <c r="H312" s="1">
        <v>53.2</v>
      </c>
      <c r="I312" s="1">
        <v>49.5</v>
      </c>
      <c r="J312" s="3">
        <v>1.0747474747474748</v>
      </c>
      <c r="K312" s="16">
        <v>2633.4</v>
      </c>
      <c r="L312" s="17">
        <v>26.334000000000003</v>
      </c>
      <c r="M312" s="1">
        <v>25.8</v>
      </c>
      <c r="N312" s="1">
        <v>11.8</v>
      </c>
      <c r="O312" s="1">
        <v>7.4</v>
      </c>
      <c r="P312" s="1">
        <v>101347</v>
      </c>
      <c r="R312" s="1">
        <v>2</v>
      </c>
      <c r="S312" s="1">
        <v>1</v>
      </c>
      <c r="T312" s="1">
        <v>1</v>
      </c>
      <c r="U312" s="1">
        <v>1</v>
      </c>
      <c r="V312" s="1">
        <v>0</v>
      </c>
      <c r="W312" s="1">
        <v>1</v>
      </c>
      <c r="X312" s="1">
        <v>1</v>
      </c>
      <c r="Y312" s="1">
        <v>6</v>
      </c>
      <c r="Z312" s="1">
        <v>118.6</v>
      </c>
      <c r="AA312" s="16">
        <v>19.766666666666666</v>
      </c>
    </row>
    <row r="313" spans="1:27">
      <c r="A313" s="1">
        <v>312</v>
      </c>
      <c r="B313" s="15">
        <v>71</v>
      </c>
      <c r="C313" s="2" t="s">
        <v>79</v>
      </c>
      <c r="D313" s="2" t="s">
        <v>80</v>
      </c>
      <c r="E313" s="2">
        <v>45001</v>
      </c>
      <c r="F313" s="1">
        <v>123</v>
      </c>
      <c r="G313" s="1">
        <v>1</v>
      </c>
      <c r="H313" s="1">
        <v>49.8</v>
      </c>
      <c r="I313" s="1">
        <v>57.8</v>
      </c>
      <c r="J313" s="3">
        <v>0.86159169550173009</v>
      </c>
      <c r="K313" s="16">
        <v>2878.4399999999996</v>
      </c>
      <c r="L313" s="17">
        <v>28.784399999999994</v>
      </c>
      <c r="M313" s="1">
        <v>26.4</v>
      </c>
      <c r="N313" s="1">
        <v>14.8</v>
      </c>
      <c r="O313" s="1">
        <v>8.6</v>
      </c>
      <c r="P313" s="1" t="s">
        <v>59</v>
      </c>
      <c r="Q313" s="1" t="s">
        <v>57</v>
      </c>
      <c r="R313" s="1">
        <v>2</v>
      </c>
      <c r="S313" s="1">
        <v>2</v>
      </c>
      <c r="T313" s="1">
        <v>0</v>
      </c>
      <c r="U313" s="1">
        <v>1</v>
      </c>
      <c r="V313" s="1">
        <v>0</v>
      </c>
      <c r="W313" s="1">
        <v>1</v>
      </c>
      <c r="X313" s="1">
        <v>1</v>
      </c>
      <c r="Y313" s="1">
        <v>33</v>
      </c>
      <c r="Z313" s="1">
        <v>535.6</v>
      </c>
      <c r="AA313" s="16">
        <v>16.23030303030303</v>
      </c>
    </row>
    <row r="314" spans="1:27">
      <c r="A314" s="1">
        <v>313</v>
      </c>
      <c r="B314" s="15">
        <v>72</v>
      </c>
      <c r="C314" s="2" t="s">
        <v>79</v>
      </c>
      <c r="D314" s="2" t="s">
        <v>80</v>
      </c>
      <c r="E314" s="2">
        <v>45001</v>
      </c>
      <c r="F314" s="1">
        <v>123</v>
      </c>
      <c r="G314" s="1">
        <v>2</v>
      </c>
      <c r="H314" s="1">
        <v>34.200000000000003</v>
      </c>
      <c r="I314" s="1">
        <v>49.4</v>
      </c>
      <c r="J314" s="3">
        <v>0.6923076923076924</v>
      </c>
      <c r="K314" s="16">
        <v>1689.48</v>
      </c>
      <c r="L314" s="17">
        <v>16.8948</v>
      </c>
      <c r="M314" s="1">
        <v>14.9</v>
      </c>
      <c r="N314" s="1">
        <v>11.4</v>
      </c>
      <c r="O314" s="1">
        <v>9.9</v>
      </c>
      <c r="P314" s="1" t="s">
        <v>59</v>
      </c>
      <c r="X314" s="1">
        <v>0</v>
      </c>
      <c r="Y314" s="1">
        <v>0</v>
      </c>
      <c r="Z314" s="1">
        <v>0</v>
      </c>
      <c r="AA314" s="16">
        <v>0</v>
      </c>
    </row>
    <row r="315" spans="1:27">
      <c r="A315" s="1">
        <v>314</v>
      </c>
      <c r="B315" s="15">
        <v>90</v>
      </c>
      <c r="C315" s="2" t="s">
        <v>79</v>
      </c>
      <c r="D315" s="2" t="s">
        <v>80</v>
      </c>
      <c r="E315" s="2">
        <v>45001</v>
      </c>
      <c r="F315" s="1">
        <v>124</v>
      </c>
      <c r="G315" s="1">
        <v>1</v>
      </c>
      <c r="H315" s="1">
        <v>64.2</v>
      </c>
      <c r="I315" s="1">
        <v>56.8</v>
      </c>
      <c r="J315" s="3">
        <v>1.1302816901408452</v>
      </c>
      <c r="K315" s="16">
        <v>3646.56</v>
      </c>
      <c r="L315" s="17">
        <v>36.465599999999995</v>
      </c>
      <c r="M315" s="1">
        <v>28.6</v>
      </c>
      <c r="N315" s="1">
        <v>14.3</v>
      </c>
      <c r="O315" s="1">
        <v>9.3000000000000007</v>
      </c>
      <c r="P315" s="1">
        <v>130703</v>
      </c>
      <c r="R315" s="1">
        <v>4</v>
      </c>
      <c r="S315" s="1">
        <v>4</v>
      </c>
      <c r="T315" s="1">
        <v>0</v>
      </c>
      <c r="U315" s="1">
        <v>3</v>
      </c>
      <c r="V315" s="1">
        <v>0</v>
      </c>
      <c r="W315" s="1">
        <v>3</v>
      </c>
      <c r="X315" s="1">
        <v>1</v>
      </c>
      <c r="Y315" s="1">
        <v>35</v>
      </c>
      <c r="Z315" s="1">
        <v>1085.9000000000001</v>
      </c>
      <c r="AA315" s="16">
        <v>31.025714285714287</v>
      </c>
    </row>
    <row r="316" spans="1:27">
      <c r="A316" s="1">
        <v>315</v>
      </c>
      <c r="B316" s="15">
        <v>233</v>
      </c>
      <c r="C316" s="2" t="s">
        <v>79</v>
      </c>
      <c r="D316" s="2" t="s">
        <v>80</v>
      </c>
      <c r="E316" s="2">
        <v>45007</v>
      </c>
      <c r="F316" s="1">
        <v>124</v>
      </c>
      <c r="G316" s="1">
        <v>2</v>
      </c>
      <c r="H316" s="1">
        <v>56.1</v>
      </c>
      <c r="I316" s="1">
        <v>46.7</v>
      </c>
      <c r="J316" s="3">
        <v>1.2012847965738758</v>
      </c>
      <c r="K316" s="16">
        <v>2619.8700000000003</v>
      </c>
      <c r="L316" s="17">
        <v>26.198700000000002</v>
      </c>
      <c r="M316" s="1">
        <v>25.3</v>
      </c>
      <c r="N316" s="1">
        <v>11.3</v>
      </c>
      <c r="O316" s="1">
        <v>8.3000000000000007</v>
      </c>
      <c r="P316" s="1">
        <v>124709</v>
      </c>
      <c r="X316" s="1">
        <v>0</v>
      </c>
      <c r="Y316" s="1">
        <v>0</v>
      </c>
      <c r="Z316" s="1">
        <v>0</v>
      </c>
      <c r="AA316" s="16">
        <v>0</v>
      </c>
    </row>
    <row r="317" spans="1:27">
      <c r="A317" s="1">
        <v>316</v>
      </c>
      <c r="B317" s="15">
        <v>234</v>
      </c>
      <c r="C317" s="2" t="s">
        <v>79</v>
      </c>
      <c r="D317" s="2" t="s">
        <v>80</v>
      </c>
      <c r="E317" s="2">
        <v>45007</v>
      </c>
      <c r="F317" s="1">
        <v>124</v>
      </c>
      <c r="G317" s="1">
        <v>3</v>
      </c>
      <c r="H317" s="1">
        <v>58.9</v>
      </c>
      <c r="I317" s="1">
        <v>49.1</v>
      </c>
      <c r="J317" s="3">
        <v>1.1995926680244398</v>
      </c>
      <c r="K317" s="16">
        <v>2891.9900000000002</v>
      </c>
      <c r="L317" s="17">
        <v>28.919899999999998</v>
      </c>
      <c r="M317" s="1">
        <v>26.3</v>
      </c>
      <c r="N317" s="1">
        <v>14.3</v>
      </c>
      <c r="O317" s="1">
        <v>9</v>
      </c>
      <c r="P317" s="1">
        <v>124718</v>
      </c>
      <c r="X317" s="1">
        <v>1</v>
      </c>
      <c r="Y317" s="1">
        <v>20</v>
      </c>
      <c r="Z317" s="1">
        <v>530.5</v>
      </c>
      <c r="AA317" s="16">
        <v>26.524999999999999</v>
      </c>
    </row>
    <row r="318" spans="1:27">
      <c r="A318" s="1">
        <v>317</v>
      </c>
      <c r="B318" s="15">
        <v>235</v>
      </c>
      <c r="C318" s="2" t="s">
        <v>79</v>
      </c>
      <c r="D318" s="2" t="s">
        <v>80</v>
      </c>
      <c r="E318" s="2">
        <v>45007</v>
      </c>
      <c r="F318" s="1">
        <v>124</v>
      </c>
      <c r="G318" s="1">
        <v>4</v>
      </c>
      <c r="H318" s="1">
        <v>50.4</v>
      </c>
      <c r="I318" s="1">
        <v>50.3</v>
      </c>
      <c r="J318" s="3">
        <v>1.0019880715705767</v>
      </c>
      <c r="K318" s="16">
        <v>2535.12</v>
      </c>
      <c r="L318" s="17">
        <v>25.351199999999999</v>
      </c>
      <c r="M318" s="1">
        <v>27.3</v>
      </c>
      <c r="N318" s="1">
        <v>15.3</v>
      </c>
      <c r="O318" s="1">
        <v>11.9</v>
      </c>
      <c r="P318" s="1">
        <v>124729</v>
      </c>
      <c r="X318" s="1">
        <v>1</v>
      </c>
      <c r="Y318" s="1">
        <v>5</v>
      </c>
      <c r="Z318" s="1">
        <v>211.9</v>
      </c>
      <c r="AA318" s="16">
        <v>42.38</v>
      </c>
    </row>
    <row r="319" spans="1:27">
      <c r="A319" s="1">
        <v>318</v>
      </c>
      <c r="B319" s="15">
        <v>3</v>
      </c>
      <c r="C319" s="2" t="s">
        <v>79</v>
      </c>
      <c r="D319" s="2" t="s">
        <v>80</v>
      </c>
      <c r="E319" s="2">
        <v>44994</v>
      </c>
      <c r="F319" s="1">
        <v>127</v>
      </c>
      <c r="G319" s="1">
        <v>1</v>
      </c>
      <c r="H319" s="1">
        <v>60.5</v>
      </c>
      <c r="I319" s="1">
        <v>59.3</v>
      </c>
      <c r="J319" s="3">
        <v>1.0202360876897134</v>
      </c>
      <c r="K319" s="16">
        <v>3587.6499999999996</v>
      </c>
      <c r="L319" s="17">
        <v>35.8765</v>
      </c>
      <c r="M319" s="1">
        <v>29</v>
      </c>
      <c r="N319" s="1">
        <v>9.9</v>
      </c>
      <c r="O319" s="1">
        <v>7.1</v>
      </c>
      <c r="P319" s="1">
        <v>95122</v>
      </c>
      <c r="R319" s="1">
        <v>8</v>
      </c>
      <c r="S319" s="1">
        <v>4</v>
      </c>
      <c r="T319" s="1">
        <v>4</v>
      </c>
      <c r="U319" s="1">
        <v>2</v>
      </c>
      <c r="V319" s="1">
        <v>1</v>
      </c>
      <c r="W319" s="1">
        <v>3</v>
      </c>
      <c r="X319" s="1">
        <v>1</v>
      </c>
      <c r="Y319" s="1">
        <v>28</v>
      </c>
      <c r="Z319" s="1">
        <v>838.3</v>
      </c>
      <c r="AA319" s="16">
        <v>29.939285714285713</v>
      </c>
    </row>
    <row r="320" spans="1:27">
      <c r="A320" s="1">
        <v>319</v>
      </c>
      <c r="B320" s="15">
        <v>75</v>
      </c>
      <c r="C320" s="2" t="s">
        <v>79</v>
      </c>
      <c r="D320" s="2" t="s">
        <v>80</v>
      </c>
      <c r="E320" s="2">
        <v>45001</v>
      </c>
      <c r="F320" s="1">
        <v>127</v>
      </c>
      <c r="G320" s="1">
        <v>2</v>
      </c>
      <c r="H320" s="1">
        <v>55</v>
      </c>
      <c r="I320" s="1">
        <v>77.3</v>
      </c>
      <c r="J320" s="3">
        <v>0.71151358344113846</v>
      </c>
      <c r="K320" s="16">
        <v>4251.5</v>
      </c>
      <c r="L320" s="17">
        <v>42.515000000000001</v>
      </c>
      <c r="M320" s="1">
        <v>30.1</v>
      </c>
      <c r="N320" s="1">
        <v>13.5</v>
      </c>
      <c r="O320" s="1">
        <v>7.5</v>
      </c>
      <c r="P320" s="1">
        <v>120406</v>
      </c>
      <c r="X320" s="1">
        <v>0</v>
      </c>
      <c r="Y320" s="1">
        <v>0</v>
      </c>
      <c r="Z320" s="1">
        <v>0</v>
      </c>
      <c r="AA320" s="16">
        <v>0</v>
      </c>
    </row>
    <row r="321" spans="1:27">
      <c r="A321" s="1">
        <v>320</v>
      </c>
      <c r="B321" s="15">
        <v>76</v>
      </c>
      <c r="C321" s="2" t="s">
        <v>79</v>
      </c>
      <c r="D321" s="2" t="s">
        <v>80</v>
      </c>
      <c r="E321" s="2">
        <v>45001</v>
      </c>
      <c r="F321" s="1">
        <v>127</v>
      </c>
      <c r="G321" s="1">
        <v>3</v>
      </c>
      <c r="H321" s="1">
        <v>47.1</v>
      </c>
      <c r="I321" s="1">
        <v>70.900000000000006</v>
      </c>
      <c r="J321" s="3">
        <v>0.6643159379407616</v>
      </c>
      <c r="K321" s="16">
        <v>3339.3900000000003</v>
      </c>
      <c r="L321" s="17">
        <v>33.393900000000002</v>
      </c>
      <c r="M321" s="1">
        <v>27.5</v>
      </c>
      <c r="N321" s="1">
        <v>10.6</v>
      </c>
      <c r="O321" s="1">
        <v>6.5</v>
      </c>
      <c r="P321" s="1">
        <v>120416</v>
      </c>
      <c r="X321" s="1">
        <v>1</v>
      </c>
      <c r="Y321" s="1">
        <v>0</v>
      </c>
      <c r="Z321" s="1">
        <v>0</v>
      </c>
      <c r="AA321" s="16">
        <v>0</v>
      </c>
    </row>
    <row r="322" spans="1:27">
      <c r="A322" s="1">
        <v>321</v>
      </c>
      <c r="B322" s="15">
        <v>77</v>
      </c>
      <c r="C322" s="2" t="s">
        <v>79</v>
      </c>
      <c r="D322" s="2" t="s">
        <v>80</v>
      </c>
      <c r="E322" s="2">
        <v>45001</v>
      </c>
      <c r="F322" s="1">
        <v>127</v>
      </c>
      <c r="G322" s="1">
        <v>4</v>
      </c>
      <c r="H322" s="1">
        <v>47.2</v>
      </c>
      <c r="I322" s="1">
        <v>50.9</v>
      </c>
      <c r="J322" s="3">
        <v>0.92730844793713174</v>
      </c>
      <c r="K322" s="16">
        <v>2402.48</v>
      </c>
      <c r="L322" s="17">
        <v>24.024800000000003</v>
      </c>
      <c r="M322" s="1">
        <v>25.8</v>
      </c>
      <c r="N322" s="1">
        <v>9.9</v>
      </c>
      <c r="O322" s="1">
        <v>6.4</v>
      </c>
      <c r="P322" s="1">
        <v>120426</v>
      </c>
      <c r="X322" s="1">
        <v>0</v>
      </c>
      <c r="Y322" s="1">
        <v>0</v>
      </c>
      <c r="Z322" s="1">
        <v>0</v>
      </c>
      <c r="AA322" s="16">
        <v>0</v>
      </c>
    </row>
    <row r="323" spans="1:27">
      <c r="A323" s="1">
        <v>322</v>
      </c>
      <c r="B323" s="15">
        <v>1</v>
      </c>
      <c r="C323" s="2" t="s">
        <v>79</v>
      </c>
      <c r="D323" s="2" t="s">
        <v>80</v>
      </c>
      <c r="E323" s="2">
        <v>44994</v>
      </c>
      <c r="F323" s="1">
        <v>128</v>
      </c>
      <c r="G323" s="4">
        <v>1</v>
      </c>
      <c r="H323" s="4">
        <v>67.400000000000006</v>
      </c>
      <c r="I323" s="4">
        <v>55.8</v>
      </c>
      <c r="J323" s="3">
        <v>1.2078853046594984</v>
      </c>
      <c r="K323" s="16">
        <v>3760.92</v>
      </c>
      <c r="L323" s="17">
        <v>37.609200000000001</v>
      </c>
      <c r="M323" s="4">
        <v>30.9</v>
      </c>
      <c r="N323" s="4">
        <v>13.8</v>
      </c>
      <c r="O323" s="4">
        <v>8.9</v>
      </c>
      <c r="P323" s="4">
        <v>95108</v>
      </c>
      <c r="Q323" s="4"/>
      <c r="R323" s="1">
        <v>8</v>
      </c>
      <c r="S323" s="1">
        <v>5</v>
      </c>
      <c r="T323" s="1">
        <v>3</v>
      </c>
      <c r="U323" s="1">
        <v>5</v>
      </c>
      <c r="V323" s="1">
        <v>3</v>
      </c>
      <c r="W323" s="1">
        <v>8</v>
      </c>
      <c r="X323" s="1">
        <v>1</v>
      </c>
      <c r="Y323" s="4">
        <v>64</v>
      </c>
      <c r="Z323" s="4">
        <v>2359.8000000000002</v>
      </c>
      <c r="AA323" s="16">
        <v>36.871875000000003</v>
      </c>
    </row>
    <row r="324" spans="1:27">
      <c r="A324" s="1">
        <v>323</v>
      </c>
      <c r="B324" s="15">
        <v>2</v>
      </c>
      <c r="C324" s="2" t="s">
        <v>79</v>
      </c>
      <c r="D324" s="2" t="s">
        <v>80</v>
      </c>
      <c r="E324" s="2">
        <v>44994</v>
      </c>
      <c r="F324" s="1">
        <v>128</v>
      </c>
      <c r="G324" s="1">
        <v>2</v>
      </c>
      <c r="H324" s="1">
        <v>65.5</v>
      </c>
      <c r="I324" s="1">
        <v>64</v>
      </c>
      <c r="J324" s="3">
        <v>1.0234375</v>
      </c>
      <c r="K324" s="16">
        <v>4192</v>
      </c>
      <c r="L324" s="17">
        <v>41.92</v>
      </c>
      <c r="M324" s="1">
        <v>29.2</v>
      </c>
      <c r="N324" s="1">
        <v>12.1</v>
      </c>
      <c r="O324" s="1">
        <v>7.3</v>
      </c>
      <c r="P324" s="4">
        <v>95112</v>
      </c>
      <c r="Q324" s="4"/>
      <c r="X324" s="1">
        <v>1</v>
      </c>
      <c r="Y324" s="1">
        <v>0</v>
      </c>
      <c r="Z324" s="1">
        <v>0</v>
      </c>
      <c r="AA324" s="16">
        <v>0</v>
      </c>
    </row>
    <row r="325" spans="1:27">
      <c r="A325" s="1">
        <v>324</v>
      </c>
      <c r="B325" s="15">
        <v>78</v>
      </c>
      <c r="C325" s="2" t="s">
        <v>79</v>
      </c>
      <c r="D325" s="2" t="s">
        <v>80</v>
      </c>
      <c r="E325" s="2">
        <v>45001</v>
      </c>
      <c r="F325" s="1">
        <v>128</v>
      </c>
      <c r="G325" s="1">
        <v>3</v>
      </c>
      <c r="H325" s="1">
        <v>54.3</v>
      </c>
      <c r="I325" s="1">
        <v>66.599999999999994</v>
      </c>
      <c r="J325" s="3">
        <v>0.81531531531531531</v>
      </c>
      <c r="K325" s="16">
        <v>3616.3799999999997</v>
      </c>
      <c r="L325" s="17">
        <v>36.163799999999995</v>
      </c>
      <c r="M325" s="1">
        <v>32.799999999999997</v>
      </c>
      <c r="N325" s="1">
        <v>12.9</v>
      </c>
      <c r="O325" s="1">
        <v>8.8000000000000007</v>
      </c>
      <c r="P325" s="1">
        <v>120800</v>
      </c>
      <c r="X325" s="1">
        <v>1</v>
      </c>
      <c r="Y325" s="1">
        <v>79</v>
      </c>
      <c r="Z325" s="1">
        <v>2509.9</v>
      </c>
      <c r="AA325" s="16">
        <v>31.770886075949367</v>
      </c>
    </row>
    <row r="326" spans="1:27">
      <c r="A326" s="1">
        <v>325</v>
      </c>
      <c r="B326" s="15">
        <v>246</v>
      </c>
      <c r="C326" s="2" t="s">
        <v>79</v>
      </c>
      <c r="D326" s="2" t="s">
        <v>80</v>
      </c>
      <c r="E326" s="2">
        <v>45007</v>
      </c>
      <c r="F326" s="1">
        <v>128</v>
      </c>
      <c r="G326" s="1">
        <v>4</v>
      </c>
      <c r="H326" s="1">
        <v>49.9</v>
      </c>
      <c r="I326" s="1">
        <v>50.7</v>
      </c>
      <c r="J326" s="3">
        <v>0.98422090729783029</v>
      </c>
      <c r="K326" s="16">
        <v>2529.9300000000003</v>
      </c>
      <c r="L326" s="17">
        <v>25.299300000000002</v>
      </c>
      <c r="M326" s="1">
        <v>24.9</v>
      </c>
      <c r="N326" s="1">
        <v>12.2</v>
      </c>
      <c r="O326" s="1">
        <v>9.6</v>
      </c>
      <c r="P326" s="1">
        <v>131254</v>
      </c>
      <c r="X326" s="1">
        <v>1</v>
      </c>
      <c r="Y326" s="1">
        <v>21</v>
      </c>
      <c r="Z326" s="1">
        <v>501.4</v>
      </c>
      <c r="AA326" s="16">
        <v>23.876190476190477</v>
      </c>
    </row>
    <row r="327" spans="1:27">
      <c r="A327" s="1">
        <v>326</v>
      </c>
      <c r="B327" s="15">
        <v>247</v>
      </c>
      <c r="C327" s="2" t="s">
        <v>79</v>
      </c>
      <c r="D327" s="2" t="s">
        <v>80</v>
      </c>
      <c r="E327" s="2">
        <v>45007</v>
      </c>
      <c r="F327" s="1">
        <v>128</v>
      </c>
      <c r="G327" s="1">
        <v>5</v>
      </c>
      <c r="H327" s="1">
        <v>43.8</v>
      </c>
      <c r="I327" s="1">
        <v>51.5</v>
      </c>
      <c r="J327" s="3">
        <v>0.85048543689320388</v>
      </c>
      <c r="K327" s="16">
        <v>2255.6999999999998</v>
      </c>
      <c r="L327" s="17">
        <v>22.557000000000002</v>
      </c>
      <c r="M327" s="1">
        <v>26.9</v>
      </c>
      <c r="N327" s="1">
        <v>12.3</v>
      </c>
      <c r="O327" s="1">
        <v>5.8</v>
      </c>
      <c r="P327" s="1">
        <v>131314</v>
      </c>
      <c r="X327" s="1">
        <v>1</v>
      </c>
      <c r="Y327" s="1">
        <v>22</v>
      </c>
      <c r="Z327" s="1">
        <v>672</v>
      </c>
      <c r="AA327" s="16">
        <v>30.545454545454547</v>
      </c>
    </row>
    <row r="328" spans="1:27">
      <c r="A328" s="1">
        <v>327</v>
      </c>
      <c r="B328" s="15">
        <v>129</v>
      </c>
      <c r="C328" s="2" t="s">
        <v>79</v>
      </c>
      <c r="D328" s="2" t="s">
        <v>80</v>
      </c>
      <c r="E328" s="2">
        <v>45001</v>
      </c>
      <c r="F328" s="1">
        <v>131</v>
      </c>
      <c r="G328" s="1">
        <v>1</v>
      </c>
      <c r="H328" s="1">
        <v>51.8</v>
      </c>
      <c r="I328" s="1">
        <v>50.6</v>
      </c>
      <c r="J328" s="3">
        <v>1.0237154150197627</v>
      </c>
      <c r="K328" s="16">
        <v>2621.08</v>
      </c>
      <c r="L328" s="17">
        <v>26.210800000000003</v>
      </c>
      <c r="M328" s="1">
        <v>25.2</v>
      </c>
      <c r="N328" s="1">
        <v>12</v>
      </c>
      <c r="O328" s="1">
        <v>7.9</v>
      </c>
      <c r="P328" s="1">
        <v>54302</v>
      </c>
      <c r="Q328" s="1" t="s">
        <v>38</v>
      </c>
      <c r="R328" s="1">
        <v>1</v>
      </c>
      <c r="S328" s="1">
        <v>1</v>
      </c>
      <c r="T328" s="1">
        <v>0</v>
      </c>
      <c r="U328" s="1" t="s">
        <v>36</v>
      </c>
      <c r="V328" s="1">
        <v>0</v>
      </c>
      <c r="W328" s="1" t="s">
        <v>36</v>
      </c>
      <c r="X328" s="1" t="s">
        <v>36</v>
      </c>
      <c r="Y328" s="1" t="s">
        <v>36</v>
      </c>
      <c r="Z328" s="1" t="s">
        <v>36</v>
      </c>
      <c r="AA328" s="16" t="s">
        <v>36</v>
      </c>
    </row>
    <row r="329" spans="1:27">
      <c r="A329" s="1">
        <v>328</v>
      </c>
      <c r="B329" s="15">
        <v>261</v>
      </c>
      <c r="C329" s="2" t="s">
        <v>79</v>
      </c>
      <c r="D329" s="2" t="s">
        <v>80</v>
      </c>
      <c r="E329" s="2">
        <v>45007</v>
      </c>
      <c r="F329" s="1">
        <v>135</v>
      </c>
      <c r="G329" s="1">
        <v>1</v>
      </c>
      <c r="H329" s="1">
        <v>62.4</v>
      </c>
      <c r="I329" s="1">
        <v>59.2</v>
      </c>
      <c r="J329" s="3">
        <v>1.0540540540540539</v>
      </c>
      <c r="K329" s="16">
        <v>3694.08</v>
      </c>
      <c r="L329" s="17">
        <v>36.940800000000003</v>
      </c>
      <c r="M329" s="1">
        <v>26.3</v>
      </c>
      <c r="N329" s="1">
        <v>15.4</v>
      </c>
      <c r="O329" s="1">
        <v>11.2</v>
      </c>
      <c r="P329" s="1">
        <v>142244</v>
      </c>
      <c r="R329" s="1">
        <v>3</v>
      </c>
      <c r="S329" s="1">
        <v>2</v>
      </c>
      <c r="T329" s="1">
        <v>1</v>
      </c>
      <c r="U329" s="1">
        <v>2</v>
      </c>
      <c r="V329" s="1">
        <v>1</v>
      </c>
      <c r="W329" s="1">
        <v>3</v>
      </c>
      <c r="X329" s="1">
        <v>1</v>
      </c>
      <c r="Y329" s="1">
        <v>25</v>
      </c>
      <c r="Z329" s="1">
        <v>507.6</v>
      </c>
      <c r="AA329" s="16">
        <v>20.304000000000002</v>
      </c>
    </row>
    <row r="330" spans="1:27">
      <c r="A330" s="1">
        <v>329</v>
      </c>
      <c r="B330" s="15">
        <v>287</v>
      </c>
      <c r="C330" s="2" t="s">
        <v>79</v>
      </c>
      <c r="D330" s="2" t="s">
        <v>80</v>
      </c>
      <c r="E330" s="2">
        <v>45013</v>
      </c>
      <c r="F330" s="1">
        <v>135</v>
      </c>
      <c r="G330" s="1">
        <v>2</v>
      </c>
      <c r="H330" s="1">
        <v>55.6</v>
      </c>
      <c r="I330" s="1">
        <v>56.1</v>
      </c>
      <c r="J330" s="3">
        <v>0.9910873440285205</v>
      </c>
      <c r="K330" s="16">
        <v>3119.1600000000003</v>
      </c>
      <c r="L330" s="17">
        <v>31.191600000000005</v>
      </c>
      <c r="M330" s="1">
        <v>29.1</v>
      </c>
      <c r="N330" s="1">
        <v>15.9</v>
      </c>
      <c r="O330" s="1">
        <v>7.3</v>
      </c>
      <c r="P330" s="1">
        <v>110923</v>
      </c>
      <c r="X330" s="1">
        <v>1</v>
      </c>
      <c r="Y330" s="1">
        <v>7</v>
      </c>
      <c r="Z330" s="1">
        <v>261.60000000000002</v>
      </c>
      <c r="AA330" s="16">
        <v>37.371428571428574</v>
      </c>
    </row>
    <row r="331" spans="1:27">
      <c r="A331" s="1">
        <v>330</v>
      </c>
      <c r="B331" s="15">
        <v>181</v>
      </c>
      <c r="C331" s="2" t="s">
        <v>79</v>
      </c>
      <c r="D331" s="2" t="s">
        <v>80</v>
      </c>
      <c r="E331" s="2">
        <v>45004</v>
      </c>
      <c r="F331" s="1">
        <v>137</v>
      </c>
      <c r="G331" s="1">
        <v>1</v>
      </c>
      <c r="H331" s="1">
        <v>42.2</v>
      </c>
      <c r="I331" s="1">
        <v>56.7</v>
      </c>
      <c r="J331" s="3">
        <v>0.74426807760141089</v>
      </c>
      <c r="K331" s="16">
        <v>2392.7400000000002</v>
      </c>
      <c r="L331" s="17">
        <v>23.927400000000002</v>
      </c>
      <c r="M331" s="1">
        <v>25.7</v>
      </c>
      <c r="N331" s="1">
        <v>15.5</v>
      </c>
      <c r="O331" s="1">
        <v>8.6</v>
      </c>
      <c r="P331" s="1">
        <v>131918</v>
      </c>
      <c r="R331" s="1">
        <v>4</v>
      </c>
      <c r="S331" s="1">
        <v>1</v>
      </c>
      <c r="T331" s="1">
        <v>3</v>
      </c>
      <c r="U331" s="1">
        <v>1</v>
      </c>
      <c r="V331" s="1">
        <v>2</v>
      </c>
      <c r="W331" s="1">
        <v>3</v>
      </c>
      <c r="X331" s="1">
        <v>1</v>
      </c>
      <c r="Y331" s="1">
        <v>6</v>
      </c>
      <c r="Z331" s="1">
        <v>169.8</v>
      </c>
      <c r="AA331" s="16">
        <v>28.3</v>
      </c>
    </row>
    <row r="332" spans="1:27">
      <c r="A332" s="1">
        <v>331</v>
      </c>
      <c r="B332" s="15">
        <v>186</v>
      </c>
      <c r="C332" s="2" t="s">
        <v>79</v>
      </c>
      <c r="D332" s="2" t="s">
        <v>80</v>
      </c>
      <c r="E332" s="2">
        <v>45004</v>
      </c>
      <c r="F332" s="1">
        <v>143</v>
      </c>
      <c r="G332" s="1">
        <v>1</v>
      </c>
      <c r="H332" s="1">
        <v>56</v>
      </c>
      <c r="I332" s="1">
        <v>61.8</v>
      </c>
      <c r="J332" s="3">
        <v>0.90614886731391586</v>
      </c>
      <c r="K332" s="16">
        <v>3460.7999999999997</v>
      </c>
      <c r="L332" s="17">
        <v>34.607999999999997</v>
      </c>
      <c r="M332" s="1">
        <v>26.8</v>
      </c>
      <c r="N332" s="1">
        <v>11.9</v>
      </c>
      <c r="O332" s="1">
        <v>9.1999999999999993</v>
      </c>
      <c r="P332" s="1">
        <v>134449</v>
      </c>
      <c r="R332" s="1">
        <v>8</v>
      </c>
      <c r="S332" s="1">
        <v>5</v>
      </c>
      <c r="T332" s="1">
        <v>3</v>
      </c>
      <c r="U332" s="1">
        <v>3</v>
      </c>
      <c r="V332" s="1">
        <v>3</v>
      </c>
      <c r="W332" s="1">
        <v>6</v>
      </c>
      <c r="X332" s="1">
        <v>1</v>
      </c>
      <c r="Y332" s="1">
        <v>15</v>
      </c>
      <c r="Z332" s="1">
        <v>421.5</v>
      </c>
      <c r="AA332" s="16">
        <v>28.1</v>
      </c>
    </row>
    <row r="333" spans="1:27">
      <c r="A333" s="1">
        <v>332</v>
      </c>
      <c r="B333" s="15">
        <v>187</v>
      </c>
      <c r="C333" s="2" t="s">
        <v>79</v>
      </c>
      <c r="D333" s="2" t="s">
        <v>80</v>
      </c>
      <c r="E333" s="2">
        <v>45004</v>
      </c>
      <c r="F333" s="1">
        <v>143</v>
      </c>
      <c r="G333" s="1">
        <v>2</v>
      </c>
      <c r="H333" s="1">
        <v>52.4</v>
      </c>
      <c r="I333" s="1">
        <v>67.900000000000006</v>
      </c>
      <c r="J333" s="3">
        <v>0.77172312223858608</v>
      </c>
      <c r="K333" s="16">
        <v>3557.96</v>
      </c>
      <c r="L333" s="17">
        <v>35.579600000000006</v>
      </c>
      <c r="M333" s="1">
        <v>31</v>
      </c>
      <c r="N333" s="1">
        <v>12.7</v>
      </c>
      <c r="O333" s="1">
        <v>10.9</v>
      </c>
      <c r="P333" s="1">
        <v>134508</v>
      </c>
      <c r="X333" s="1">
        <v>1</v>
      </c>
      <c r="Y333" s="1">
        <v>36</v>
      </c>
      <c r="Z333" s="1">
        <v>1200.5</v>
      </c>
      <c r="AA333" s="16">
        <v>33.347222222222221</v>
      </c>
    </row>
    <row r="334" spans="1:27">
      <c r="A334" s="1">
        <v>333</v>
      </c>
      <c r="B334" s="15">
        <v>281</v>
      </c>
      <c r="C334" s="2" t="s">
        <v>79</v>
      </c>
      <c r="D334" s="2" t="s">
        <v>80</v>
      </c>
      <c r="E334" s="2">
        <v>45013</v>
      </c>
      <c r="F334" s="1">
        <v>143</v>
      </c>
      <c r="G334" s="1">
        <v>3</v>
      </c>
      <c r="H334" s="1">
        <v>67.7</v>
      </c>
      <c r="I334" s="1">
        <v>63</v>
      </c>
      <c r="J334" s="3">
        <v>1.0746031746031746</v>
      </c>
      <c r="K334" s="16">
        <v>4265.1000000000004</v>
      </c>
      <c r="L334" s="17">
        <v>42.651000000000003</v>
      </c>
      <c r="M334" s="1">
        <v>31.3</v>
      </c>
      <c r="N334" s="1">
        <v>14.1</v>
      </c>
      <c r="O334" s="1">
        <v>10.1</v>
      </c>
      <c r="P334" s="1" t="s">
        <v>20</v>
      </c>
      <c r="X334" s="1">
        <v>1</v>
      </c>
      <c r="Y334" s="1">
        <v>12</v>
      </c>
      <c r="Z334" s="1">
        <v>648.1</v>
      </c>
      <c r="AA334" s="16">
        <v>54.008333333333333</v>
      </c>
    </row>
    <row r="335" spans="1:27">
      <c r="A335" s="1">
        <v>334</v>
      </c>
      <c r="B335" s="15">
        <v>282</v>
      </c>
      <c r="C335" s="2" t="s">
        <v>79</v>
      </c>
      <c r="D335" s="2" t="s">
        <v>80</v>
      </c>
      <c r="E335" s="2">
        <v>45013</v>
      </c>
      <c r="F335" s="1">
        <v>143</v>
      </c>
      <c r="G335" s="1">
        <v>4</v>
      </c>
      <c r="H335" s="1">
        <v>74.099999999999994</v>
      </c>
      <c r="I335" s="1">
        <v>64.599999999999994</v>
      </c>
      <c r="J335" s="3">
        <v>1.1470588235294117</v>
      </c>
      <c r="K335" s="16">
        <v>4786.8599999999988</v>
      </c>
      <c r="L335" s="17">
        <v>47.868599999999986</v>
      </c>
      <c r="M335" s="1">
        <v>36.1</v>
      </c>
      <c r="N335" s="1">
        <v>17.5</v>
      </c>
      <c r="O335" s="1">
        <v>7.4</v>
      </c>
      <c r="P335" s="1">
        <v>104410</v>
      </c>
      <c r="X335" s="1">
        <v>0</v>
      </c>
      <c r="Y335" s="1">
        <v>0</v>
      </c>
      <c r="Z335" s="1">
        <v>0</v>
      </c>
      <c r="AA335" s="16">
        <v>0</v>
      </c>
    </row>
    <row r="336" spans="1:27">
      <c r="A336" s="1">
        <v>335</v>
      </c>
      <c r="B336" s="15">
        <v>283</v>
      </c>
      <c r="C336" s="2" t="s">
        <v>79</v>
      </c>
      <c r="D336" s="2" t="s">
        <v>80</v>
      </c>
      <c r="E336" s="2">
        <v>45013</v>
      </c>
      <c r="F336" s="1">
        <v>143</v>
      </c>
      <c r="G336" s="1">
        <v>5</v>
      </c>
      <c r="H336" s="1">
        <v>68.900000000000006</v>
      </c>
      <c r="I336" s="1">
        <v>65</v>
      </c>
      <c r="J336" s="3">
        <v>1.06</v>
      </c>
      <c r="K336" s="16">
        <v>4478.5</v>
      </c>
      <c r="L336" s="17">
        <v>44.785000000000004</v>
      </c>
      <c r="M336" s="1">
        <v>32.5</v>
      </c>
      <c r="N336" s="1">
        <v>14.9</v>
      </c>
      <c r="O336" s="1">
        <v>9</v>
      </c>
      <c r="P336" s="1" t="s">
        <v>21</v>
      </c>
      <c r="X336" s="1">
        <v>0</v>
      </c>
      <c r="Y336" s="1">
        <v>0</v>
      </c>
      <c r="Z336" s="1">
        <v>0</v>
      </c>
      <c r="AA336" s="16">
        <v>0</v>
      </c>
    </row>
    <row r="337" spans="1:27">
      <c r="A337" s="1">
        <v>336</v>
      </c>
      <c r="B337" s="15">
        <v>284</v>
      </c>
      <c r="C337" s="2" t="s">
        <v>79</v>
      </c>
      <c r="D337" s="2" t="s">
        <v>80</v>
      </c>
      <c r="E337" s="2">
        <v>45013</v>
      </c>
      <c r="F337" s="1">
        <v>146</v>
      </c>
      <c r="G337" s="1">
        <v>1</v>
      </c>
      <c r="H337" s="1">
        <v>62.9</v>
      </c>
      <c r="I337" s="1">
        <v>76.3</v>
      </c>
      <c r="J337" s="3">
        <v>0.82437745740498036</v>
      </c>
      <c r="K337" s="16">
        <v>4799.2699999999995</v>
      </c>
      <c r="L337" s="17">
        <v>47.992699999999999</v>
      </c>
      <c r="M337" s="1">
        <v>29.7</v>
      </c>
      <c r="N337" s="1">
        <v>11.8</v>
      </c>
      <c r="O337" s="1">
        <v>7.3</v>
      </c>
      <c r="P337" s="1">
        <v>110324</v>
      </c>
      <c r="R337" s="1">
        <v>3</v>
      </c>
      <c r="S337" s="1">
        <v>3</v>
      </c>
      <c r="T337" s="1">
        <v>0</v>
      </c>
      <c r="U337" s="1">
        <v>3</v>
      </c>
      <c r="V337" s="1">
        <v>0</v>
      </c>
      <c r="W337" s="1">
        <v>3</v>
      </c>
      <c r="X337" s="1">
        <v>1</v>
      </c>
      <c r="Y337" s="1">
        <v>18</v>
      </c>
      <c r="Z337" s="1">
        <v>1250</v>
      </c>
      <c r="AA337" s="16">
        <v>69.444444444444443</v>
      </c>
    </row>
    <row r="338" spans="1:27">
      <c r="A338" s="1">
        <v>337</v>
      </c>
      <c r="B338" s="15">
        <v>285</v>
      </c>
      <c r="C338" s="2" t="s">
        <v>79</v>
      </c>
      <c r="D338" s="2" t="s">
        <v>80</v>
      </c>
      <c r="E338" s="2">
        <v>45013</v>
      </c>
      <c r="F338" s="1">
        <v>146</v>
      </c>
      <c r="G338" s="1">
        <v>2</v>
      </c>
      <c r="H338" s="1">
        <v>63.7</v>
      </c>
      <c r="I338" s="1">
        <v>63.9</v>
      </c>
      <c r="J338" s="3">
        <v>0.99687010954616595</v>
      </c>
      <c r="K338" s="16">
        <v>4070.4300000000003</v>
      </c>
      <c r="L338" s="17">
        <v>40.704299999999996</v>
      </c>
      <c r="M338" s="1">
        <v>27.6</v>
      </c>
      <c r="N338" s="1">
        <v>13</v>
      </c>
      <c r="O338" s="1">
        <v>9.5</v>
      </c>
      <c r="P338" s="1">
        <v>110343</v>
      </c>
      <c r="X338" s="1">
        <v>1</v>
      </c>
      <c r="Y338" s="1">
        <v>16</v>
      </c>
      <c r="Z338" s="1">
        <v>594.1</v>
      </c>
      <c r="AA338" s="16">
        <v>37.131250000000001</v>
      </c>
    </row>
    <row r="339" spans="1:27">
      <c r="A339" s="1">
        <v>338</v>
      </c>
      <c r="B339" s="15">
        <v>286</v>
      </c>
      <c r="C339" s="2" t="s">
        <v>79</v>
      </c>
      <c r="D339" s="2" t="s">
        <v>80</v>
      </c>
      <c r="E339" s="2">
        <v>45013</v>
      </c>
      <c r="F339" s="1">
        <v>146</v>
      </c>
      <c r="G339" s="1">
        <v>3</v>
      </c>
      <c r="H339" s="1">
        <v>61.2</v>
      </c>
      <c r="I339" s="1">
        <v>59.3</v>
      </c>
      <c r="J339" s="3">
        <v>1.0320404721753795</v>
      </c>
      <c r="K339" s="16">
        <v>3629.16</v>
      </c>
      <c r="L339" s="17">
        <v>36.291599999999995</v>
      </c>
      <c r="M339" s="1">
        <v>27.9</v>
      </c>
      <c r="N339" s="1">
        <v>12.3</v>
      </c>
      <c r="O339" s="1">
        <v>8.3000000000000007</v>
      </c>
      <c r="P339" s="1">
        <v>110351</v>
      </c>
      <c r="X339" s="1">
        <v>1</v>
      </c>
      <c r="Y339" s="1">
        <v>13</v>
      </c>
      <c r="Z339" s="1">
        <v>497.4</v>
      </c>
      <c r="AA339" s="16">
        <v>38.261538461538457</v>
      </c>
    </row>
    <row r="340" spans="1:27">
      <c r="A340" s="1">
        <v>339</v>
      </c>
      <c r="B340" s="15">
        <v>277</v>
      </c>
      <c r="C340" s="2" t="s">
        <v>79</v>
      </c>
      <c r="D340" s="2" t="s">
        <v>80</v>
      </c>
      <c r="E340" s="2">
        <v>45013</v>
      </c>
      <c r="F340" s="1">
        <v>147</v>
      </c>
      <c r="G340" s="1">
        <v>1</v>
      </c>
      <c r="H340" s="1">
        <v>50.5</v>
      </c>
      <c r="I340" s="1">
        <v>67.5</v>
      </c>
      <c r="J340" s="3">
        <v>0.74814814814814812</v>
      </c>
      <c r="K340" s="16">
        <v>3408.75</v>
      </c>
      <c r="L340" s="17">
        <v>34.087499999999999</v>
      </c>
      <c r="M340" s="1">
        <v>30.9</v>
      </c>
      <c r="N340" s="1">
        <v>10.3</v>
      </c>
      <c r="O340" s="1">
        <v>7.9</v>
      </c>
      <c r="P340" s="1">
        <v>101043</v>
      </c>
      <c r="R340" s="1">
        <v>2</v>
      </c>
      <c r="S340" s="1">
        <v>1</v>
      </c>
      <c r="T340" s="1">
        <v>1</v>
      </c>
      <c r="U340" s="1">
        <v>1</v>
      </c>
      <c r="V340" s="1">
        <v>1</v>
      </c>
      <c r="W340" s="1">
        <v>2</v>
      </c>
      <c r="X340" s="1">
        <v>1</v>
      </c>
      <c r="Y340" s="1">
        <v>33</v>
      </c>
      <c r="Z340" s="1">
        <v>2060.3000000000002</v>
      </c>
      <c r="AA340" s="16">
        <v>62.433333333333337</v>
      </c>
    </row>
    <row r="341" spans="1:27">
      <c r="A341" s="1">
        <v>340</v>
      </c>
      <c r="B341" s="15">
        <v>182</v>
      </c>
      <c r="C341" s="2" t="s">
        <v>79</v>
      </c>
      <c r="D341" s="2" t="s">
        <v>80</v>
      </c>
      <c r="E341" s="2">
        <v>45004</v>
      </c>
      <c r="F341" s="1">
        <v>148</v>
      </c>
      <c r="G341" s="1">
        <v>1</v>
      </c>
      <c r="H341" s="1">
        <v>56.4</v>
      </c>
      <c r="I341" s="1">
        <v>62.8</v>
      </c>
      <c r="J341" s="3">
        <v>0.89808917197452232</v>
      </c>
      <c r="K341" s="16">
        <v>3541.9199999999996</v>
      </c>
      <c r="L341" s="17">
        <v>35.419199999999996</v>
      </c>
      <c r="M341" s="1">
        <v>30.2</v>
      </c>
      <c r="N341" s="1">
        <v>10.5</v>
      </c>
      <c r="O341" s="1">
        <v>9.8000000000000007</v>
      </c>
      <c r="P341" s="1">
        <v>132937</v>
      </c>
      <c r="R341" s="1">
        <v>1</v>
      </c>
      <c r="S341" s="1">
        <v>1</v>
      </c>
      <c r="T341" s="1">
        <v>0</v>
      </c>
      <c r="U341" s="1">
        <v>1</v>
      </c>
      <c r="V341" s="1">
        <v>0</v>
      </c>
      <c r="W341" s="1">
        <v>1</v>
      </c>
      <c r="X341" s="1">
        <v>1</v>
      </c>
      <c r="Y341" s="1">
        <v>38</v>
      </c>
      <c r="Z341" s="1">
        <v>906.5</v>
      </c>
      <c r="AA341" s="16">
        <v>23.855263157894736</v>
      </c>
    </row>
    <row r="342" spans="1:27">
      <c r="A342" s="1">
        <v>341</v>
      </c>
      <c r="B342" s="15">
        <v>256</v>
      </c>
      <c r="C342" s="2" t="s">
        <v>79</v>
      </c>
      <c r="D342" s="2" t="s">
        <v>80</v>
      </c>
      <c r="E342" s="2">
        <v>45007</v>
      </c>
      <c r="F342" s="1">
        <v>156</v>
      </c>
      <c r="G342" s="1">
        <v>1</v>
      </c>
      <c r="H342" s="1">
        <v>40</v>
      </c>
      <c r="I342" s="1">
        <v>42.7</v>
      </c>
      <c r="J342" s="3">
        <v>0.93676814988290391</v>
      </c>
      <c r="K342" s="16">
        <v>1708</v>
      </c>
      <c r="L342" s="17">
        <v>17.080000000000002</v>
      </c>
      <c r="M342" s="1">
        <v>25.1</v>
      </c>
      <c r="N342" s="1">
        <v>12.6</v>
      </c>
      <c r="O342" s="1">
        <v>8.9</v>
      </c>
      <c r="P342" s="1">
        <v>140815</v>
      </c>
      <c r="R342" s="1">
        <v>2</v>
      </c>
      <c r="S342" s="1">
        <v>1</v>
      </c>
      <c r="T342" s="1">
        <v>1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6">
        <v>0</v>
      </c>
    </row>
    <row r="343" spans="1:27">
      <c r="A343" s="1">
        <v>342</v>
      </c>
      <c r="B343" s="15">
        <v>144</v>
      </c>
      <c r="C343" s="2" t="s">
        <v>79</v>
      </c>
      <c r="D343" s="2" t="s">
        <v>80</v>
      </c>
      <c r="E343" s="2">
        <v>45004</v>
      </c>
      <c r="F343" s="1">
        <v>157</v>
      </c>
      <c r="G343" s="1">
        <v>1</v>
      </c>
      <c r="H343" s="1">
        <v>52.9</v>
      </c>
      <c r="I343" s="1">
        <v>57.4</v>
      </c>
      <c r="J343" s="3">
        <v>0.92160278745644597</v>
      </c>
      <c r="K343" s="16">
        <v>3036.46</v>
      </c>
      <c r="L343" s="17">
        <v>30.364600000000003</v>
      </c>
      <c r="M343" s="1">
        <v>30.3</v>
      </c>
      <c r="N343" s="1">
        <v>15</v>
      </c>
      <c r="O343" s="1">
        <v>9.4</v>
      </c>
      <c r="P343" s="1">
        <v>110322</v>
      </c>
      <c r="R343" s="1">
        <v>7</v>
      </c>
      <c r="S343" s="1">
        <v>4</v>
      </c>
      <c r="T343" s="1">
        <v>3</v>
      </c>
      <c r="U343" s="1">
        <v>3</v>
      </c>
      <c r="V343" s="1">
        <v>2</v>
      </c>
      <c r="W343" s="1">
        <v>5</v>
      </c>
      <c r="X343" s="1">
        <v>0</v>
      </c>
      <c r="Y343" s="1">
        <v>0</v>
      </c>
      <c r="Z343" s="1">
        <v>0</v>
      </c>
      <c r="AA343" s="16">
        <v>0</v>
      </c>
    </row>
    <row r="344" spans="1:27">
      <c r="A344" s="1">
        <v>343</v>
      </c>
      <c r="B344" s="15">
        <v>145</v>
      </c>
      <c r="C344" s="2" t="s">
        <v>79</v>
      </c>
      <c r="D344" s="2" t="s">
        <v>80</v>
      </c>
      <c r="E344" s="2">
        <v>45004</v>
      </c>
      <c r="F344" s="1">
        <v>157</v>
      </c>
      <c r="G344" s="1">
        <v>2</v>
      </c>
      <c r="H344" s="1">
        <v>44.5</v>
      </c>
      <c r="I344" s="1">
        <v>60.4</v>
      </c>
      <c r="J344" s="3">
        <v>0.73675496688741726</v>
      </c>
      <c r="K344" s="16">
        <v>2687.7999999999997</v>
      </c>
      <c r="L344" s="17">
        <v>26.878</v>
      </c>
      <c r="M344" s="1">
        <v>30.9</v>
      </c>
      <c r="N344" s="1">
        <v>15.7</v>
      </c>
      <c r="O344" s="1">
        <v>6.5</v>
      </c>
      <c r="P344" s="1">
        <v>110328</v>
      </c>
      <c r="X344" s="1">
        <v>1</v>
      </c>
      <c r="Y344" s="1">
        <v>13</v>
      </c>
      <c r="Z344" s="1">
        <v>305.60000000000002</v>
      </c>
      <c r="AA344" s="16">
        <v>23.507692307692309</v>
      </c>
    </row>
    <row r="345" spans="1:27">
      <c r="A345" s="1">
        <v>344</v>
      </c>
      <c r="B345" s="15">
        <v>146</v>
      </c>
      <c r="C345" s="2" t="s">
        <v>79</v>
      </c>
      <c r="D345" s="2" t="s">
        <v>80</v>
      </c>
      <c r="E345" s="2">
        <v>45004</v>
      </c>
      <c r="F345" s="1">
        <v>157</v>
      </c>
      <c r="G345" s="1">
        <v>3</v>
      </c>
      <c r="H345" s="1">
        <v>38.200000000000003</v>
      </c>
      <c r="I345" s="1">
        <v>49.4</v>
      </c>
      <c r="J345" s="3">
        <v>0.77327935222672073</v>
      </c>
      <c r="K345" s="16">
        <v>1887.0800000000002</v>
      </c>
      <c r="L345" s="17">
        <v>18.870799999999999</v>
      </c>
      <c r="M345" s="1">
        <v>22.8</v>
      </c>
      <c r="N345" s="1">
        <v>15.2</v>
      </c>
      <c r="O345" s="1">
        <v>7.9</v>
      </c>
      <c r="P345" s="1">
        <v>110340</v>
      </c>
      <c r="X345" s="1">
        <v>1</v>
      </c>
      <c r="Y345" s="1">
        <v>14</v>
      </c>
      <c r="Z345" s="1">
        <v>326.39999999999998</v>
      </c>
      <c r="AA345" s="16">
        <v>23.314285714285713</v>
      </c>
    </row>
    <row r="346" spans="1:27">
      <c r="A346" s="1">
        <v>345</v>
      </c>
      <c r="B346" s="15">
        <v>147</v>
      </c>
      <c r="C346" s="2" t="s">
        <v>79</v>
      </c>
      <c r="D346" s="2" t="s">
        <v>80</v>
      </c>
      <c r="E346" s="2">
        <v>45004</v>
      </c>
      <c r="F346" s="1">
        <v>157</v>
      </c>
      <c r="G346" s="1">
        <v>4</v>
      </c>
      <c r="H346" s="1">
        <v>49.4</v>
      </c>
      <c r="I346" s="1">
        <v>51.1</v>
      </c>
      <c r="J346" s="3">
        <v>0.9667318982387475</v>
      </c>
      <c r="K346" s="16">
        <v>2524.34</v>
      </c>
      <c r="L346" s="17">
        <v>25.243399999999998</v>
      </c>
      <c r="M346" s="1">
        <v>25.7</v>
      </c>
      <c r="N346" s="1">
        <v>15.4</v>
      </c>
      <c r="O346" s="1">
        <v>8.8000000000000007</v>
      </c>
      <c r="P346" s="1">
        <v>110403</v>
      </c>
      <c r="X346" s="1">
        <v>1</v>
      </c>
      <c r="Y346" s="1">
        <v>19</v>
      </c>
      <c r="Z346" s="1">
        <v>605.6</v>
      </c>
      <c r="AA346" s="16">
        <v>31.873684210526317</v>
      </c>
    </row>
    <row r="347" spans="1:27">
      <c r="A347" s="1">
        <v>346</v>
      </c>
      <c r="B347" s="15">
        <v>29</v>
      </c>
      <c r="C347" s="2" t="s">
        <v>79</v>
      </c>
      <c r="D347" s="2" t="s">
        <v>80</v>
      </c>
      <c r="E347" s="2">
        <v>44994</v>
      </c>
      <c r="F347" s="1">
        <v>161</v>
      </c>
      <c r="G347" s="1">
        <v>1</v>
      </c>
      <c r="H347" s="1">
        <v>51.7</v>
      </c>
      <c r="I347" s="1">
        <v>58.9</v>
      </c>
      <c r="J347" s="3">
        <v>0.87775891341256373</v>
      </c>
      <c r="K347" s="16">
        <v>3045.13</v>
      </c>
      <c r="L347" s="17">
        <v>30.451299999999996</v>
      </c>
      <c r="M347" s="1">
        <v>28.9</v>
      </c>
      <c r="N347" s="1">
        <v>12.5</v>
      </c>
      <c r="O347" s="1">
        <v>9.3000000000000007</v>
      </c>
      <c r="P347" s="1" t="s">
        <v>59</v>
      </c>
      <c r="R347" s="1">
        <v>7</v>
      </c>
      <c r="S347" s="1">
        <v>2</v>
      </c>
      <c r="T347" s="1">
        <v>5</v>
      </c>
      <c r="U347" s="1">
        <v>1</v>
      </c>
      <c r="V347" s="1">
        <v>5</v>
      </c>
      <c r="W347" s="1">
        <v>6</v>
      </c>
      <c r="X347" s="1">
        <v>1</v>
      </c>
      <c r="Y347" s="1">
        <v>10</v>
      </c>
      <c r="Z347" s="1">
        <v>296.7</v>
      </c>
      <c r="AA347" s="16">
        <v>29.669999999999998</v>
      </c>
    </row>
    <row r="348" spans="1:27">
      <c r="A348" s="1">
        <v>347</v>
      </c>
      <c r="B348" s="15">
        <v>264</v>
      </c>
      <c r="C348" s="2" t="s">
        <v>79</v>
      </c>
      <c r="D348" s="2" t="s">
        <v>80</v>
      </c>
      <c r="E348" s="2">
        <v>45007</v>
      </c>
      <c r="F348" s="1">
        <v>161</v>
      </c>
      <c r="G348" s="1">
        <v>2</v>
      </c>
      <c r="H348" s="1">
        <v>45.9</v>
      </c>
      <c r="I348" s="1">
        <v>48.9</v>
      </c>
      <c r="J348" s="3">
        <v>0.93865030674846628</v>
      </c>
      <c r="K348" s="16">
        <v>2244.5099999999998</v>
      </c>
      <c r="L348" s="17">
        <v>22.445099999999996</v>
      </c>
      <c r="M348" s="1">
        <v>20.399999999999999</v>
      </c>
      <c r="N348" s="1">
        <v>8.5</v>
      </c>
      <c r="O348" s="1">
        <v>4</v>
      </c>
      <c r="P348" s="1">
        <v>143334</v>
      </c>
      <c r="X348" s="1">
        <v>0</v>
      </c>
      <c r="Y348" s="1">
        <v>0</v>
      </c>
      <c r="Z348" s="1">
        <v>0</v>
      </c>
      <c r="AA348" s="16">
        <v>0</v>
      </c>
    </row>
    <row r="349" spans="1:27">
      <c r="A349" s="1">
        <v>348</v>
      </c>
      <c r="B349" s="15">
        <v>258</v>
      </c>
      <c r="C349" s="2" t="s">
        <v>79</v>
      </c>
      <c r="D349" s="2" t="s">
        <v>80</v>
      </c>
      <c r="E349" s="2">
        <v>45007</v>
      </c>
      <c r="F349" s="1">
        <v>163</v>
      </c>
      <c r="G349" s="1">
        <v>1</v>
      </c>
      <c r="H349" s="1">
        <v>63</v>
      </c>
      <c r="I349" s="1">
        <v>50.9</v>
      </c>
      <c r="J349" s="3">
        <v>1.2377210216110019</v>
      </c>
      <c r="K349" s="16">
        <v>3206.7</v>
      </c>
      <c r="L349" s="17">
        <v>32.067</v>
      </c>
      <c r="M349" s="1">
        <v>29.7</v>
      </c>
      <c r="N349" s="1">
        <v>17.7</v>
      </c>
      <c r="O349" s="1">
        <v>13.4</v>
      </c>
      <c r="P349" s="1">
        <v>141523</v>
      </c>
      <c r="R349" s="1">
        <v>3</v>
      </c>
      <c r="S349" s="1">
        <v>3</v>
      </c>
      <c r="T349" s="1">
        <v>0</v>
      </c>
      <c r="U349" s="1">
        <v>3</v>
      </c>
      <c r="V349" s="1">
        <v>0</v>
      </c>
      <c r="W349" s="1">
        <v>3</v>
      </c>
      <c r="X349" s="1">
        <v>1</v>
      </c>
      <c r="Y349" s="1">
        <v>16</v>
      </c>
      <c r="Z349" s="1">
        <v>664.4</v>
      </c>
      <c r="AA349" s="16">
        <v>41.524999999999999</v>
      </c>
    </row>
    <row r="350" spans="1:27">
      <c r="A350" s="1">
        <v>349</v>
      </c>
      <c r="B350" s="15">
        <v>259</v>
      </c>
      <c r="C350" s="2" t="s">
        <v>79</v>
      </c>
      <c r="D350" s="2" t="s">
        <v>80</v>
      </c>
      <c r="E350" s="2">
        <v>45007</v>
      </c>
      <c r="F350" s="1">
        <v>163</v>
      </c>
      <c r="G350" s="1">
        <v>2</v>
      </c>
      <c r="H350" s="1">
        <v>55.6</v>
      </c>
      <c r="I350" s="1">
        <v>54.6</v>
      </c>
      <c r="J350" s="3">
        <v>1.0183150183150182</v>
      </c>
      <c r="K350" s="16">
        <v>3035.76</v>
      </c>
      <c r="L350" s="17">
        <v>30.357600000000001</v>
      </c>
      <c r="M350" s="1">
        <v>27.7</v>
      </c>
      <c r="N350" s="1">
        <v>15.7</v>
      </c>
      <c r="O350" s="1">
        <v>11.8</v>
      </c>
      <c r="P350" s="1">
        <v>141540</v>
      </c>
      <c r="X350" s="1">
        <v>1</v>
      </c>
      <c r="Y350" s="1">
        <v>0</v>
      </c>
      <c r="Z350" s="1">
        <v>0</v>
      </c>
      <c r="AA350" s="16">
        <v>0</v>
      </c>
    </row>
    <row r="351" spans="1:27">
      <c r="A351" s="1">
        <v>350</v>
      </c>
      <c r="B351" s="15">
        <v>288</v>
      </c>
      <c r="C351" s="2" t="s">
        <v>79</v>
      </c>
      <c r="D351" s="2" t="s">
        <v>80</v>
      </c>
      <c r="E351" s="2">
        <v>45013</v>
      </c>
      <c r="F351" s="1">
        <v>163</v>
      </c>
      <c r="G351" s="1">
        <v>3</v>
      </c>
      <c r="H351" s="1">
        <v>51.6</v>
      </c>
      <c r="I351" s="1">
        <v>52</v>
      </c>
      <c r="J351" s="3">
        <v>0.99230769230769234</v>
      </c>
      <c r="K351" s="16">
        <v>2683.2000000000003</v>
      </c>
      <c r="L351" s="17">
        <v>26.832000000000001</v>
      </c>
      <c r="M351" s="1">
        <v>28.7</v>
      </c>
      <c r="N351" s="1">
        <v>15.8</v>
      </c>
      <c r="O351" s="1">
        <v>9</v>
      </c>
      <c r="P351" s="1">
        <v>111212</v>
      </c>
      <c r="X351" s="1">
        <v>1</v>
      </c>
      <c r="Y351" s="1">
        <v>0</v>
      </c>
      <c r="Z351" s="1">
        <v>0</v>
      </c>
      <c r="AA351" s="16">
        <v>0</v>
      </c>
    </row>
    <row r="352" spans="1:27">
      <c r="A352" s="1">
        <v>351</v>
      </c>
      <c r="B352" s="15">
        <v>24</v>
      </c>
      <c r="C352" s="2" t="s">
        <v>79</v>
      </c>
      <c r="D352" s="2" t="s">
        <v>80</v>
      </c>
      <c r="E352" s="2">
        <v>44994</v>
      </c>
      <c r="F352" s="1">
        <v>165</v>
      </c>
      <c r="G352" s="1">
        <v>1</v>
      </c>
      <c r="H352" s="1">
        <v>65.5</v>
      </c>
      <c r="I352" s="1">
        <v>65.8</v>
      </c>
      <c r="J352" s="3">
        <v>0.99544072948328277</v>
      </c>
      <c r="K352" s="16">
        <v>4309.8999999999996</v>
      </c>
      <c r="L352" s="17">
        <v>43.098999999999997</v>
      </c>
      <c r="M352" s="1">
        <v>27.5</v>
      </c>
      <c r="N352" s="1">
        <v>14.3</v>
      </c>
      <c r="O352" s="1">
        <v>7.8</v>
      </c>
      <c r="P352" s="1">
        <v>154936</v>
      </c>
      <c r="R352" s="1">
        <v>3</v>
      </c>
      <c r="S352" s="1">
        <v>2</v>
      </c>
      <c r="T352" s="1">
        <v>1</v>
      </c>
      <c r="U352" s="1">
        <v>2</v>
      </c>
      <c r="V352" s="1">
        <v>1</v>
      </c>
      <c r="W352" s="1">
        <v>3</v>
      </c>
      <c r="X352" s="1">
        <v>1</v>
      </c>
      <c r="Y352" s="1">
        <v>39</v>
      </c>
      <c r="Z352" s="1">
        <v>1085.2</v>
      </c>
      <c r="AA352" s="16">
        <v>27.825641025641026</v>
      </c>
    </row>
    <row r="353" spans="1:27">
      <c r="A353" s="1">
        <v>352</v>
      </c>
      <c r="B353" s="15">
        <v>25</v>
      </c>
      <c r="C353" s="2" t="s">
        <v>79</v>
      </c>
      <c r="D353" s="2" t="s">
        <v>80</v>
      </c>
      <c r="E353" s="2">
        <v>44994</v>
      </c>
      <c r="F353" s="1">
        <v>165</v>
      </c>
      <c r="G353" s="1">
        <v>2</v>
      </c>
      <c r="H353" s="1">
        <v>61.5</v>
      </c>
      <c r="I353" s="1">
        <v>52.6</v>
      </c>
      <c r="J353" s="3">
        <v>1.1692015209125475</v>
      </c>
      <c r="K353" s="16">
        <v>3234.9</v>
      </c>
      <c r="L353" s="17">
        <v>32.349000000000004</v>
      </c>
      <c r="M353" s="1">
        <v>21.9</v>
      </c>
      <c r="N353" s="1">
        <v>10.7</v>
      </c>
      <c r="O353" s="1">
        <v>14.1</v>
      </c>
      <c r="P353" s="1">
        <v>154944</v>
      </c>
      <c r="X353" s="1">
        <v>1</v>
      </c>
      <c r="Y353" s="1">
        <v>44</v>
      </c>
      <c r="Z353" s="1">
        <v>1054.5</v>
      </c>
      <c r="AA353" s="16">
        <v>23.96590909090909</v>
      </c>
    </row>
    <row r="354" spans="1:27">
      <c r="A354" s="1">
        <v>353</v>
      </c>
      <c r="B354" s="15">
        <v>127</v>
      </c>
      <c r="C354" s="2" t="s">
        <v>79</v>
      </c>
      <c r="D354" s="2" t="s">
        <v>80</v>
      </c>
      <c r="E354" s="2">
        <v>45001</v>
      </c>
      <c r="F354" s="1">
        <v>167</v>
      </c>
      <c r="G354" s="1">
        <v>1</v>
      </c>
      <c r="H354" s="1">
        <v>69.900000000000006</v>
      </c>
      <c r="I354" s="1">
        <v>60.7</v>
      </c>
      <c r="J354" s="3">
        <v>1.1515650741350907</v>
      </c>
      <c r="K354" s="16">
        <v>4242.93</v>
      </c>
      <c r="L354" s="17">
        <v>42.429300000000005</v>
      </c>
      <c r="M354" s="1">
        <v>29.3</v>
      </c>
      <c r="N354" s="1">
        <v>13.8</v>
      </c>
      <c r="O354" s="1">
        <v>10.5</v>
      </c>
      <c r="P354" s="1">
        <v>52150</v>
      </c>
      <c r="R354" s="1">
        <v>3</v>
      </c>
      <c r="S354" s="1">
        <v>3</v>
      </c>
      <c r="T354" s="1">
        <v>0</v>
      </c>
      <c r="U354" s="1">
        <v>2</v>
      </c>
      <c r="V354" s="1">
        <v>0</v>
      </c>
      <c r="W354" s="1">
        <v>2</v>
      </c>
      <c r="X354" s="1">
        <v>1</v>
      </c>
      <c r="Y354" s="1">
        <v>57</v>
      </c>
      <c r="Z354" s="1">
        <v>1543.4</v>
      </c>
      <c r="AA354" s="16">
        <v>27.077192982456143</v>
      </c>
    </row>
    <row r="355" spans="1:27">
      <c r="A355" s="1">
        <v>354</v>
      </c>
      <c r="B355" s="15">
        <v>174</v>
      </c>
      <c r="C355" s="2" t="s">
        <v>79</v>
      </c>
      <c r="D355" s="2" t="s">
        <v>80</v>
      </c>
      <c r="E355" s="2">
        <v>45004</v>
      </c>
      <c r="F355" s="1">
        <v>167</v>
      </c>
      <c r="G355" s="1">
        <v>2</v>
      </c>
      <c r="H355" s="1">
        <v>49.8</v>
      </c>
      <c r="I355" s="1">
        <v>70</v>
      </c>
      <c r="J355" s="3">
        <v>0.71142857142857141</v>
      </c>
      <c r="K355" s="16">
        <v>3486</v>
      </c>
      <c r="L355" s="17">
        <v>34.86</v>
      </c>
      <c r="M355" s="1">
        <v>24.7</v>
      </c>
      <c r="N355" s="1">
        <v>10.8</v>
      </c>
      <c r="O355" s="1">
        <v>11.5</v>
      </c>
      <c r="P355" s="1">
        <v>122909</v>
      </c>
      <c r="X355" s="1">
        <v>0</v>
      </c>
      <c r="Y355" s="1">
        <v>0</v>
      </c>
      <c r="Z355" s="1">
        <v>0</v>
      </c>
      <c r="AA355" s="16">
        <v>0</v>
      </c>
    </row>
    <row r="356" spans="1:27">
      <c r="A356" s="1">
        <v>355</v>
      </c>
      <c r="B356" s="15">
        <v>263</v>
      </c>
      <c r="C356" s="2" t="s">
        <v>79</v>
      </c>
      <c r="D356" s="2" t="s">
        <v>80</v>
      </c>
      <c r="E356" s="2">
        <v>45007</v>
      </c>
      <c r="F356" s="1">
        <v>167</v>
      </c>
      <c r="G356" s="1">
        <v>3</v>
      </c>
      <c r="H356" s="1">
        <v>58.7</v>
      </c>
      <c r="I356" s="1">
        <v>55.2</v>
      </c>
      <c r="J356" s="3">
        <v>1.0634057971014492</v>
      </c>
      <c r="K356" s="16">
        <v>3240.2400000000002</v>
      </c>
      <c r="L356" s="17">
        <v>32.4024</v>
      </c>
      <c r="M356" s="1">
        <v>28.9</v>
      </c>
      <c r="N356" s="1">
        <v>12.6</v>
      </c>
      <c r="O356" s="1">
        <v>9</v>
      </c>
      <c r="P356" s="1">
        <v>143006</v>
      </c>
      <c r="X356" s="1">
        <v>1</v>
      </c>
      <c r="Y356" s="1">
        <v>34</v>
      </c>
      <c r="Z356" s="1">
        <v>1278.2</v>
      </c>
      <c r="AA356" s="16">
        <v>37.594117647058823</v>
      </c>
    </row>
    <row r="357" spans="1:27">
      <c r="A357" s="1">
        <v>356</v>
      </c>
      <c r="B357" s="15">
        <v>136</v>
      </c>
      <c r="C357" s="2" t="s">
        <v>79</v>
      </c>
      <c r="D357" s="2" t="s">
        <v>80</v>
      </c>
      <c r="E357" s="2">
        <v>45004</v>
      </c>
      <c r="F357" s="1">
        <v>168</v>
      </c>
      <c r="G357" s="1">
        <v>1</v>
      </c>
      <c r="H357" s="1">
        <v>53.2</v>
      </c>
      <c r="I357" s="1">
        <v>52.6</v>
      </c>
      <c r="J357" s="3">
        <v>1.0114068441064639</v>
      </c>
      <c r="K357" s="16">
        <v>2798.32</v>
      </c>
      <c r="L357" s="17">
        <v>27.9832</v>
      </c>
      <c r="M357" s="1">
        <v>24.6</v>
      </c>
      <c r="N357" s="1">
        <v>9.6999999999999993</v>
      </c>
      <c r="O357" s="1">
        <v>7.2</v>
      </c>
      <c r="P357" s="1">
        <v>103501</v>
      </c>
      <c r="R357" s="1">
        <v>6</v>
      </c>
      <c r="S357" s="1">
        <v>3</v>
      </c>
      <c r="T357" s="1">
        <v>3</v>
      </c>
      <c r="U357" s="1">
        <v>2</v>
      </c>
      <c r="V357" s="1">
        <v>1</v>
      </c>
      <c r="W357" s="1">
        <v>3</v>
      </c>
      <c r="X357" s="1">
        <v>0</v>
      </c>
      <c r="Y357" s="1">
        <v>0</v>
      </c>
      <c r="Z357" s="1">
        <v>0</v>
      </c>
      <c r="AA357" s="16">
        <v>0</v>
      </c>
    </row>
    <row r="358" spans="1:27">
      <c r="A358" s="1">
        <v>357</v>
      </c>
      <c r="B358" s="15">
        <v>137</v>
      </c>
      <c r="C358" s="2" t="s">
        <v>79</v>
      </c>
      <c r="D358" s="2" t="s">
        <v>80</v>
      </c>
      <c r="E358" s="2">
        <v>45004</v>
      </c>
      <c r="F358" s="1">
        <v>168</v>
      </c>
      <c r="G358" s="1">
        <v>2</v>
      </c>
      <c r="H358" s="1">
        <v>63.4</v>
      </c>
      <c r="I358" s="1">
        <v>53.2</v>
      </c>
      <c r="J358" s="3">
        <v>1.1917293233082706</v>
      </c>
      <c r="K358" s="16">
        <v>3372.88</v>
      </c>
      <c r="L358" s="17">
        <v>33.7288</v>
      </c>
      <c r="M358" s="1">
        <v>26.8</v>
      </c>
      <c r="N358" s="1">
        <v>9.9</v>
      </c>
      <c r="O358" s="1">
        <v>8.3000000000000007</v>
      </c>
      <c r="P358" s="1">
        <v>103509</v>
      </c>
      <c r="X358" s="1">
        <v>1</v>
      </c>
      <c r="Y358" s="1">
        <v>40</v>
      </c>
      <c r="Z358" s="1">
        <v>1338.9</v>
      </c>
      <c r="AA358" s="16">
        <v>33.472500000000004</v>
      </c>
    </row>
    <row r="359" spans="1:27">
      <c r="A359" s="1">
        <v>358</v>
      </c>
      <c r="B359" s="15">
        <v>138</v>
      </c>
      <c r="C359" s="2" t="s">
        <v>79</v>
      </c>
      <c r="D359" s="2" t="s">
        <v>80</v>
      </c>
      <c r="E359" s="2">
        <v>45004</v>
      </c>
      <c r="F359" s="1">
        <v>168</v>
      </c>
      <c r="G359" s="1">
        <v>3</v>
      </c>
      <c r="H359" s="1">
        <v>62.2</v>
      </c>
      <c r="I359" s="1">
        <v>67</v>
      </c>
      <c r="J359" s="3">
        <v>0.92835820895522392</v>
      </c>
      <c r="K359" s="16">
        <v>4167.4000000000005</v>
      </c>
      <c r="L359" s="17">
        <v>41.674000000000007</v>
      </c>
      <c r="M359" s="1">
        <v>24.7</v>
      </c>
      <c r="N359" s="1">
        <v>11.3</v>
      </c>
      <c r="O359" s="1">
        <v>6.6</v>
      </c>
      <c r="P359" s="1">
        <v>103528</v>
      </c>
      <c r="X359" s="1">
        <v>1</v>
      </c>
      <c r="Y359" s="1">
        <v>44</v>
      </c>
      <c r="Z359" s="1">
        <v>1328.3</v>
      </c>
      <c r="AA359" s="16">
        <v>30.188636363636363</v>
      </c>
    </row>
    <row r="360" spans="1:27">
      <c r="A360" s="1">
        <v>359</v>
      </c>
      <c r="B360" s="15">
        <v>149</v>
      </c>
      <c r="C360" s="2" t="s">
        <v>79</v>
      </c>
      <c r="D360" s="2" t="s">
        <v>80</v>
      </c>
      <c r="E360" s="2">
        <v>45004</v>
      </c>
      <c r="F360" s="1">
        <v>170</v>
      </c>
      <c r="G360" s="1">
        <v>1</v>
      </c>
      <c r="H360" s="1">
        <v>55.2</v>
      </c>
      <c r="I360" s="1">
        <v>62</v>
      </c>
      <c r="J360" s="3">
        <v>0.89032258064516134</v>
      </c>
      <c r="K360" s="16">
        <v>3422.4</v>
      </c>
      <c r="L360" s="17">
        <v>34.224000000000004</v>
      </c>
      <c r="M360" s="1">
        <v>28.5</v>
      </c>
      <c r="N360" s="1">
        <v>14.6</v>
      </c>
      <c r="O360" s="1">
        <v>9.4</v>
      </c>
      <c r="P360" s="1">
        <v>111659</v>
      </c>
      <c r="R360" s="1">
        <v>7</v>
      </c>
      <c r="S360" s="1">
        <v>5</v>
      </c>
      <c r="T360" s="1">
        <v>2</v>
      </c>
      <c r="U360" s="1">
        <v>5</v>
      </c>
      <c r="V360" s="1">
        <v>2</v>
      </c>
      <c r="W360" s="1">
        <v>7</v>
      </c>
      <c r="X360" s="1">
        <v>1</v>
      </c>
      <c r="Y360" s="1">
        <v>38</v>
      </c>
      <c r="Z360" s="1">
        <v>1611.9</v>
      </c>
      <c r="AA360" s="16">
        <v>42.418421052631579</v>
      </c>
    </row>
    <row r="361" spans="1:27">
      <c r="A361" s="1">
        <v>360</v>
      </c>
      <c r="B361" s="15">
        <v>268</v>
      </c>
      <c r="C361" s="2" t="s">
        <v>79</v>
      </c>
      <c r="D361" s="2" t="s">
        <v>80</v>
      </c>
      <c r="E361" s="2">
        <v>45007</v>
      </c>
      <c r="F361" s="1">
        <v>170</v>
      </c>
      <c r="G361" s="1">
        <v>2</v>
      </c>
      <c r="H361" s="1">
        <v>55.1</v>
      </c>
      <c r="I361" s="1">
        <v>56.4</v>
      </c>
      <c r="J361" s="3">
        <v>0.97695035460992907</v>
      </c>
      <c r="K361" s="16">
        <v>3107.64</v>
      </c>
      <c r="L361" s="17">
        <v>31.076399999999996</v>
      </c>
      <c r="M361" s="1">
        <v>28.9</v>
      </c>
      <c r="N361" s="1">
        <v>11.9</v>
      </c>
      <c r="O361" s="1">
        <v>10.9</v>
      </c>
      <c r="P361" s="1">
        <v>144705</v>
      </c>
      <c r="X361" s="1">
        <v>1</v>
      </c>
      <c r="Y361" s="1">
        <v>17</v>
      </c>
      <c r="Z361" s="1">
        <v>581.9</v>
      </c>
      <c r="AA361" s="16">
        <v>34.22941176470588</v>
      </c>
    </row>
    <row r="362" spans="1:27">
      <c r="A362" s="1">
        <v>361</v>
      </c>
      <c r="B362" s="15">
        <v>269</v>
      </c>
      <c r="C362" s="2" t="s">
        <v>79</v>
      </c>
      <c r="D362" s="2" t="s">
        <v>80</v>
      </c>
      <c r="E362" s="2">
        <v>45007</v>
      </c>
      <c r="F362" s="1">
        <v>170</v>
      </c>
      <c r="G362" s="1">
        <v>3</v>
      </c>
      <c r="H362" s="1">
        <v>47.4</v>
      </c>
      <c r="I362" s="1">
        <v>54.4</v>
      </c>
      <c r="J362" s="3">
        <v>0.87132352941176472</v>
      </c>
      <c r="K362" s="16">
        <v>2578.56</v>
      </c>
      <c r="L362" s="17">
        <v>25.785599999999999</v>
      </c>
      <c r="M362" s="1">
        <v>31.6</v>
      </c>
      <c r="N362" s="1">
        <v>14.5</v>
      </c>
      <c r="O362" s="1">
        <v>8.5</v>
      </c>
      <c r="P362" s="1">
        <v>144717</v>
      </c>
      <c r="X362" s="1">
        <v>1</v>
      </c>
      <c r="Y362" s="1">
        <v>27</v>
      </c>
      <c r="Z362" s="1">
        <v>1680.5</v>
      </c>
      <c r="AA362" s="16">
        <v>62.24074074074074</v>
      </c>
    </row>
    <row r="363" spans="1:27">
      <c r="A363" s="1">
        <v>362</v>
      </c>
      <c r="B363" s="15">
        <v>270</v>
      </c>
      <c r="C363" s="2" t="s">
        <v>79</v>
      </c>
      <c r="D363" s="2" t="s">
        <v>80</v>
      </c>
      <c r="E363" s="2">
        <v>45007</v>
      </c>
      <c r="F363" s="1">
        <v>170</v>
      </c>
      <c r="G363" s="1">
        <v>4</v>
      </c>
      <c r="H363" s="1">
        <v>49.5</v>
      </c>
      <c r="I363" s="1">
        <v>50.4</v>
      </c>
      <c r="J363" s="3">
        <v>0.98214285714285721</v>
      </c>
      <c r="K363" s="16">
        <v>2494.7999999999997</v>
      </c>
      <c r="L363" s="17">
        <v>24.948</v>
      </c>
      <c r="M363" s="1">
        <v>28.3</v>
      </c>
      <c r="N363" s="1">
        <v>11.8</v>
      </c>
      <c r="O363" s="1">
        <v>10.4</v>
      </c>
      <c r="P363" s="1">
        <v>144732</v>
      </c>
      <c r="X363" s="1">
        <v>1</v>
      </c>
      <c r="Y363" s="1">
        <v>16</v>
      </c>
      <c r="Z363" s="1">
        <v>600.1</v>
      </c>
      <c r="AA363" s="16">
        <v>37.506250000000001</v>
      </c>
    </row>
    <row r="364" spans="1:27">
      <c r="A364" s="1">
        <v>363</v>
      </c>
      <c r="B364" s="15">
        <v>271</v>
      </c>
      <c r="C364" s="2" t="s">
        <v>79</v>
      </c>
      <c r="D364" s="2" t="s">
        <v>80</v>
      </c>
      <c r="E364" s="2">
        <v>45007</v>
      </c>
      <c r="F364" s="1">
        <v>170</v>
      </c>
      <c r="G364" s="1">
        <v>5</v>
      </c>
      <c r="H364" s="1">
        <v>44.4</v>
      </c>
      <c r="I364" s="1">
        <v>51.5</v>
      </c>
      <c r="J364" s="3">
        <v>0.86213592233009706</v>
      </c>
      <c r="K364" s="16">
        <v>2286.6</v>
      </c>
      <c r="L364" s="17">
        <v>22.866</v>
      </c>
      <c r="M364" s="1">
        <v>30.1</v>
      </c>
      <c r="N364" s="1">
        <v>15.4</v>
      </c>
      <c r="O364" s="1">
        <v>8.1999999999999993</v>
      </c>
      <c r="P364" s="1">
        <v>144745</v>
      </c>
      <c r="X364" s="1">
        <v>1</v>
      </c>
      <c r="Y364" s="1">
        <v>22</v>
      </c>
      <c r="Z364" s="1">
        <v>1121.2</v>
      </c>
      <c r="AA364" s="16">
        <v>50.963636363636368</v>
      </c>
    </row>
    <row r="365" spans="1:27">
      <c r="A365" s="1">
        <v>364</v>
      </c>
      <c r="B365" s="15">
        <v>159</v>
      </c>
      <c r="C365" s="2" t="s">
        <v>79</v>
      </c>
      <c r="D365" s="2" t="s">
        <v>80</v>
      </c>
      <c r="E365" s="2">
        <v>45004</v>
      </c>
      <c r="F365" s="1">
        <v>172</v>
      </c>
      <c r="G365" s="1">
        <v>1</v>
      </c>
      <c r="H365" s="1">
        <v>51.2</v>
      </c>
      <c r="I365" s="1">
        <v>66.599999999999994</v>
      </c>
      <c r="J365" s="3">
        <v>0.76876876876876887</v>
      </c>
      <c r="K365" s="16">
        <v>3409.92</v>
      </c>
      <c r="L365" s="17">
        <v>34.099199999999996</v>
      </c>
      <c r="M365" s="1">
        <v>25.7</v>
      </c>
      <c r="N365" s="1">
        <v>11.6</v>
      </c>
      <c r="O365" s="1">
        <v>9.4</v>
      </c>
      <c r="P365" s="1">
        <v>114021</v>
      </c>
      <c r="R365" s="1">
        <v>3</v>
      </c>
      <c r="S365" s="1">
        <v>2</v>
      </c>
      <c r="T365" s="1">
        <v>1</v>
      </c>
      <c r="U365" s="1">
        <v>1</v>
      </c>
      <c r="V365" s="1">
        <v>1</v>
      </c>
      <c r="W365" s="1">
        <v>2</v>
      </c>
      <c r="X365" s="1">
        <v>0</v>
      </c>
      <c r="Y365" s="1">
        <v>0</v>
      </c>
      <c r="Z365" s="1">
        <v>0</v>
      </c>
      <c r="AA365" s="16">
        <v>0</v>
      </c>
    </row>
    <row r="366" spans="1:27">
      <c r="A366" s="1">
        <v>365</v>
      </c>
      <c r="B366" s="15">
        <v>267</v>
      </c>
      <c r="C366" s="2" t="s">
        <v>79</v>
      </c>
      <c r="D366" s="2" t="s">
        <v>80</v>
      </c>
      <c r="E366" s="2">
        <v>45007</v>
      </c>
      <c r="F366" s="1">
        <v>172</v>
      </c>
      <c r="G366" s="1">
        <v>2</v>
      </c>
      <c r="H366" s="1">
        <v>58.1</v>
      </c>
      <c r="I366" s="1">
        <v>62.2</v>
      </c>
      <c r="J366" s="3">
        <v>0.93408360128617363</v>
      </c>
      <c r="K366" s="16">
        <v>3613.82</v>
      </c>
      <c r="L366" s="17">
        <v>36.138200000000005</v>
      </c>
      <c r="M366" s="1">
        <v>28.4</v>
      </c>
      <c r="N366" s="1">
        <v>13.5</v>
      </c>
      <c r="O366" s="1">
        <v>11.4</v>
      </c>
      <c r="P366" s="1">
        <v>144258</v>
      </c>
      <c r="X366" s="1">
        <v>1</v>
      </c>
      <c r="Y366" s="1">
        <v>22</v>
      </c>
      <c r="Z366" s="1">
        <v>1017.7</v>
      </c>
      <c r="AA366" s="16">
        <v>46.259090909090908</v>
      </c>
    </row>
    <row r="367" spans="1:27">
      <c r="A367" s="1">
        <v>366</v>
      </c>
      <c r="B367" s="15">
        <v>157</v>
      </c>
      <c r="C367" s="2" t="s">
        <v>79</v>
      </c>
      <c r="D367" s="2" t="s">
        <v>80</v>
      </c>
      <c r="E367" s="2">
        <v>45004</v>
      </c>
      <c r="F367" s="1">
        <v>173</v>
      </c>
      <c r="G367" s="1">
        <v>1</v>
      </c>
      <c r="H367" s="1">
        <v>45.4</v>
      </c>
      <c r="I367" s="1">
        <v>58</v>
      </c>
      <c r="J367" s="3">
        <v>0.78275862068965518</v>
      </c>
      <c r="K367" s="16">
        <v>2633.2</v>
      </c>
      <c r="L367" s="17">
        <v>26.332000000000001</v>
      </c>
      <c r="M367" s="1">
        <v>23</v>
      </c>
      <c r="N367" s="1">
        <v>13.2</v>
      </c>
      <c r="O367" s="1">
        <v>13.5</v>
      </c>
      <c r="P367" s="1">
        <v>113804</v>
      </c>
      <c r="R367" s="1">
        <v>4</v>
      </c>
      <c r="S367" s="1">
        <v>2</v>
      </c>
      <c r="T367" s="1">
        <v>2</v>
      </c>
      <c r="U367" s="1">
        <v>2</v>
      </c>
      <c r="V367" s="1">
        <v>1</v>
      </c>
      <c r="W367" s="1">
        <v>3</v>
      </c>
      <c r="X367" s="1">
        <v>1</v>
      </c>
      <c r="Y367" s="1">
        <v>9</v>
      </c>
      <c r="Z367" s="1">
        <v>347</v>
      </c>
      <c r="AA367" s="16">
        <v>38.555555555555557</v>
      </c>
    </row>
    <row r="368" spans="1:27">
      <c r="A368" s="1">
        <v>367</v>
      </c>
      <c r="B368" s="15">
        <v>158</v>
      </c>
      <c r="C368" s="2" t="s">
        <v>79</v>
      </c>
      <c r="D368" s="2" t="s">
        <v>80</v>
      </c>
      <c r="E368" s="2">
        <v>45004</v>
      </c>
      <c r="F368" s="1">
        <v>173</v>
      </c>
      <c r="G368" s="1">
        <v>2</v>
      </c>
      <c r="H368" s="1">
        <v>54.4</v>
      </c>
      <c r="I368" s="1">
        <v>53.1</v>
      </c>
      <c r="J368" s="3">
        <v>1.024482109227872</v>
      </c>
      <c r="K368" s="16">
        <v>2888.64</v>
      </c>
      <c r="L368" s="17">
        <v>28.886399999999998</v>
      </c>
      <c r="M368" s="1">
        <v>24.9</v>
      </c>
      <c r="N368" s="1">
        <v>15.2</v>
      </c>
      <c r="O368" s="1">
        <v>11</v>
      </c>
      <c r="P368" s="1">
        <v>113814</v>
      </c>
      <c r="X368" s="1">
        <v>1</v>
      </c>
      <c r="Y368" s="1">
        <v>6</v>
      </c>
      <c r="Z368" s="1">
        <v>160.80000000000001</v>
      </c>
      <c r="AA368" s="16">
        <v>26.8</v>
      </c>
    </row>
    <row r="369" spans="1:27">
      <c r="A369" s="1">
        <v>368</v>
      </c>
      <c r="B369" s="15">
        <v>169</v>
      </c>
      <c r="C369" s="2" t="s">
        <v>79</v>
      </c>
      <c r="D369" s="2" t="s">
        <v>80</v>
      </c>
      <c r="E369" s="2">
        <v>45004</v>
      </c>
      <c r="F369" s="1">
        <v>174</v>
      </c>
      <c r="G369" s="1">
        <v>1</v>
      </c>
      <c r="H369" s="1">
        <v>56.5</v>
      </c>
      <c r="I369" s="1">
        <v>58</v>
      </c>
      <c r="J369" s="3">
        <v>0.97413793103448276</v>
      </c>
      <c r="K369" s="16">
        <v>3277</v>
      </c>
      <c r="L369" s="17">
        <v>32.770000000000003</v>
      </c>
      <c r="M369" s="1">
        <v>28.4</v>
      </c>
      <c r="N369" s="1">
        <v>12.6</v>
      </c>
      <c r="O369" s="1">
        <v>4.5</v>
      </c>
      <c r="P369" s="1">
        <v>120548</v>
      </c>
      <c r="Q369" s="1" t="s">
        <v>17</v>
      </c>
      <c r="R369" s="1">
        <v>3</v>
      </c>
      <c r="S369" s="1">
        <v>3</v>
      </c>
      <c r="T369" s="1">
        <v>0</v>
      </c>
      <c r="U369" s="1">
        <v>2</v>
      </c>
      <c r="V369" s="1">
        <v>0</v>
      </c>
      <c r="W369" s="1">
        <v>2</v>
      </c>
      <c r="X369" s="1">
        <v>1</v>
      </c>
      <c r="Y369" s="1">
        <v>12</v>
      </c>
      <c r="Z369" s="1">
        <v>486.1</v>
      </c>
      <c r="AA369" s="16">
        <v>40.508333333333333</v>
      </c>
    </row>
    <row r="370" spans="1:27">
      <c r="A370" s="1">
        <v>369</v>
      </c>
      <c r="B370" s="15">
        <v>170</v>
      </c>
      <c r="C370" s="2" t="s">
        <v>79</v>
      </c>
      <c r="D370" s="2" t="s">
        <v>80</v>
      </c>
      <c r="E370" s="2">
        <v>45004</v>
      </c>
      <c r="F370" s="1">
        <v>174</v>
      </c>
      <c r="G370" s="1">
        <v>2</v>
      </c>
      <c r="H370" s="1">
        <v>52.4</v>
      </c>
      <c r="I370" s="1">
        <v>62.8</v>
      </c>
      <c r="J370" s="3">
        <v>0.83439490445859876</v>
      </c>
      <c r="K370" s="16">
        <v>3290.72</v>
      </c>
      <c r="L370" s="17">
        <v>32.907199999999996</v>
      </c>
      <c r="M370" s="1">
        <v>22.2</v>
      </c>
      <c r="N370" s="1">
        <v>10.199999999999999</v>
      </c>
      <c r="O370" s="1">
        <v>13</v>
      </c>
      <c r="P370" s="1">
        <v>120601</v>
      </c>
      <c r="Q370" s="1" t="s">
        <v>17</v>
      </c>
      <c r="X370" s="1">
        <v>0</v>
      </c>
      <c r="Y370" s="1">
        <v>0</v>
      </c>
      <c r="Z370" s="1">
        <v>0</v>
      </c>
      <c r="AA370" s="16">
        <v>0</v>
      </c>
    </row>
    <row r="371" spans="1:27">
      <c r="A371" s="1">
        <v>370</v>
      </c>
      <c r="B371" s="15">
        <v>266</v>
      </c>
      <c r="C371" s="2" t="s">
        <v>79</v>
      </c>
      <c r="D371" s="2" t="s">
        <v>80</v>
      </c>
      <c r="E371" s="2">
        <v>45007</v>
      </c>
      <c r="F371" s="1">
        <v>174</v>
      </c>
      <c r="G371" s="1">
        <v>3</v>
      </c>
      <c r="H371" s="1">
        <v>72.7</v>
      </c>
      <c r="I371" s="1">
        <v>63.3</v>
      </c>
      <c r="J371" s="3">
        <v>1.1484992101105846</v>
      </c>
      <c r="K371" s="16">
        <v>4601.91</v>
      </c>
      <c r="L371" s="17">
        <v>46.019100000000002</v>
      </c>
      <c r="M371" s="1">
        <v>34.200000000000003</v>
      </c>
      <c r="N371" s="1">
        <v>15</v>
      </c>
      <c r="O371" s="1">
        <v>12</v>
      </c>
      <c r="P371" s="1">
        <v>144132</v>
      </c>
      <c r="Q371" s="1" t="s">
        <v>17</v>
      </c>
      <c r="X371" s="1">
        <v>1</v>
      </c>
      <c r="Y371" s="1">
        <v>33</v>
      </c>
      <c r="Z371" s="1">
        <v>942</v>
      </c>
      <c r="AA371" s="16">
        <v>28.545454545454547</v>
      </c>
    </row>
    <row r="372" spans="1:27">
      <c r="A372" s="1">
        <v>371</v>
      </c>
      <c r="B372" s="15">
        <v>160</v>
      </c>
      <c r="C372" s="2" t="s">
        <v>79</v>
      </c>
      <c r="D372" s="2" t="s">
        <v>80</v>
      </c>
      <c r="E372" s="2">
        <v>45004</v>
      </c>
      <c r="F372" s="1">
        <v>175</v>
      </c>
      <c r="G372" s="1">
        <v>1</v>
      </c>
      <c r="H372" s="1">
        <v>58.4</v>
      </c>
      <c r="I372" s="1">
        <v>60.5</v>
      </c>
      <c r="J372" s="3">
        <v>0.96528925619834705</v>
      </c>
      <c r="K372" s="16">
        <v>3533.2</v>
      </c>
      <c r="L372" s="17">
        <v>35.332000000000001</v>
      </c>
      <c r="M372" s="1">
        <v>29.3</v>
      </c>
      <c r="N372" s="1">
        <v>13.5</v>
      </c>
      <c r="O372" s="1">
        <v>10.4</v>
      </c>
      <c r="P372" s="1">
        <v>114316</v>
      </c>
      <c r="R372" s="1">
        <v>4</v>
      </c>
      <c r="S372" s="1">
        <v>1</v>
      </c>
      <c r="T372" s="1">
        <v>3</v>
      </c>
      <c r="U372" s="1">
        <v>0</v>
      </c>
      <c r="V372" s="1">
        <v>3</v>
      </c>
      <c r="W372" s="1">
        <v>3</v>
      </c>
      <c r="X372" s="1">
        <v>0</v>
      </c>
      <c r="Y372" s="1">
        <v>0</v>
      </c>
      <c r="Z372" s="1">
        <v>0</v>
      </c>
      <c r="AA372" s="16">
        <v>0</v>
      </c>
    </row>
    <row r="373" spans="1:27">
      <c r="A373" s="1">
        <v>372</v>
      </c>
      <c r="B373" s="15">
        <v>166</v>
      </c>
      <c r="C373" s="2" t="s">
        <v>79</v>
      </c>
      <c r="D373" s="2" t="s">
        <v>80</v>
      </c>
      <c r="E373" s="2">
        <v>45004</v>
      </c>
      <c r="F373" s="1">
        <v>177</v>
      </c>
      <c r="G373" s="1">
        <v>1</v>
      </c>
      <c r="H373" s="1">
        <v>57.9</v>
      </c>
      <c r="I373" s="1">
        <v>56.4</v>
      </c>
      <c r="J373" s="3">
        <v>1.0265957446808511</v>
      </c>
      <c r="K373" s="16">
        <v>3265.56</v>
      </c>
      <c r="L373" s="17">
        <v>32.6556</v>
      </c>
      <c r="M373" s="1">
        <v>25.6</v>
      </c>
      <c r="N373" s="1">
        <v>15.5</v>
      </c>
      <c r="O373" s="1">
        <v>8.5</v>
      </c>
      <c r="P373" s="1">
        <v>115839</v>
      </c>
      <c r="R373" s="1">
        <v>6</v>
      </c>
      <c r="S373" s="1">
        <v>3</v>
      </c>
      <c r="T373" s="1">
        <v>3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6">
        <v>0</v>
      </c>
    </row>
    <row r="374" spans="1:27">
      <c r="A374" s="1">
        <v>373</v>
      </c>
      <c r="B374" s="15">
        <v>167</v>
      </c>
      <c r="C374" s="2" t="s">
        <v>79</v>
      </c>
      <c r="D374" s="2" t="s">
        <v>80</v>
      </c>
      <c r="E374" s="2">
        <v>45004</v>
      </c>
      <c r="F374" s="1">
        <v>177</v>
      </c>
      <c r="G374" s="1">
        <v>2</v>
      </c>
      <c r="H374" s="1">
        <v>47.7</v>
      </c>
      <c r="I374" s="1">
        <v>53.4</v>
      </c>
      <c r="J374" s="3">
        <v>0.89325842696629221</v>
      </c>
      <c r="K374" s="16">
        <v>2547.1800000000003</v>
      </c>
      <c r="L374" s="17">
        <v>25.471800000000002</v>
      </c>
      <c r="M374" s="1">
        <v>30.8</v>
      </c>
      <c r="N374" s="1">
        <v>14.1</v>
      </c>
      <c r="O374" s="1">
        <v>7.9</v>
      </c>
      <c r="P374" s="1">
        <v>115849</v>
      </c>
      <c r="X374" s="1">
        <v>0</v>
      </c>
      <c r="Y374" s="1">
        <v>0</v>
      </c>
      <c r="Z374" s="1">
        <v>0</v>
      </c>
      <c r="AA374" s="16">
        <v>0</v>
      </c>
    </row>
    <row r="375" spans="1:27">
      <c r="A375" s="1">
        <v>374</v>
      </c>
      <c r="B375" s="15">
        <v>168</v>
      </c>
      <c r="C375" s="2" t="s">
        <v>79</v>
      </c>
      <c r="D375" s="2" t="s">
        <v>80</v>
      </c>
      <c r="E375" s="2">
        <v>45004</v>
      </c>
      <c r="F375" s="1">
        <v>177</v>
      </c>
      <c r="G375" s="1">
        <v>3</v>
      </c>
      <c r="H375" s="1">
        <v>53.2</v>
      </c>
      <c r="I375" s="1">
        <v>57.6</v>
      </c>
      <c r="J375" s="3">
        <v>0.92361111111111116</v>
      </c>
      <c r="K375" s="16">
        <v>3064.32</v>
      </c>
      <c r="L375" s="17">
        <v>30.6432</v>
      </c>
      <c r="M375" s="1">
        <v>30.9</v>
      </c>
      <c r="N375" s="1">
        <v>14.2</v>
      </c>
      <c r="O375" s="1">
        <v>10.7</v>
      </c>
      <c r="P375" s="1">
        <v>115856</v>
      </c>
      <c r="X375" s="1">
        <v>0</v>
      </c>
      <c r="Y375" s="1">
        <v>0</v>
      </c>
      <c r="Z375" s="1">
        <v>0</v>
      </c>
      <c r="AA375" s="16">
        <v>0</v>
      </c>
    </row>
    <row r="376" spans="1:27">
      <c r="A376" s="1">
        <v>375</v>
      </c>
      <c r="B376" s="15">
        <v>125</v>
      </c>
      <c r="C376" s="2" t="s">
        <v>79</v>
      </c>
      <c r="D376" s="2" t="s">
        <v>80</v>
      </c>
      <c r="E376" s="2">
        <v>45001</v>
      </c>
      <c r="F376" s="1">
        <v>179</v>
      </c>
      <c r="G376" s="1">
        <v>1</v>
      </c>
      <c r="H376" s="1">
        <v>55.9</v>
      </c>
      <c r="I376" s="1">
        <v>55.8</v>
      </c>
      <c r="J376" s="3">
        <v>1.0017921146953406</v>
      </c>
      <c r="K376" s="16">
        <v>3119.22</v>
      </c>
      <c r="L376" s="17">
        <v>31.1922</v>
      </c>
      <c r="M376" s="1">
        <v>25.8</v>
      </c>
      <c r="N376" s="1">
        <v>12.7</v>
      </c>
      <c r="O376" s="1">
        <v>8.9</v>
      </c>
      <c r="P376" s="1">
        <v>51217</v>
      </c>
      <c r="R376" s="1">
        <v>5</v>
      </c>
      <c r="S376" s="1">
        <v>5</v>
      </c>
      <c r="T376" s="1">
        <v>0</v>
      </c>
      <c r="U376" s="1">
        <v>3</v>
      </c>
      <c r="V376" s="1">
        <v>0</v>
      </c>
      <c r="W376" s="1">
        <v>3</v>
      </c>
      <c r="X376" s="1">
        <v>1</v>
      </c>
      <c r="Y376" s="1">
        <v>44</v>
      </c>
      <c r="Z376" s="1">
        <v>1351.7</v>
      </c>
      <c r="AA376" s="16">
        <v>30.720454545454547</v>
      </c>
    </row>
    <row r="377" spans="1:27">
      <c r="A377" s="1">
        <v>376</v>
      </c>
      <c r="B377" s="15">
        <v>272</v>
      </c>
      <c r="C377" s="2" t="s">
        <v>79</v>
      </c>
      <c r="D377" s="2" t="s">
        <v>80</v>
      </c>
      <c r="E377" s="2">
        <v>45007</v>
      </c>
      <c r="F377" s="1">
        <v>179</v>
      </c>
      <c r="G377" s="1">
        <v>2</v>
      </c>
      <c r="H377" s="1">
        <v>51.4</v>
      </c>
      <c r="I377" s="1">
        <v>65.400000000000006</v>
      </c>
      <c r="J377" s="3">
        <v>0.78593272171253814</v>
      </c>
      <c r="K377" s="16">
        <v>3361.5600000000004</v>
      </c>
      <c r="L377" s="17">
        <v>33.615600000000001</v>
      </c>
      <c r="M377" s="1">
        <v>27.2</v>
      </c>
      <c r="N377" s="1">
        <v>15</v>
      </c>
      <c r="O377" s="1">
        <v>10</v>
      </c>
      <c r="P377" s="1">
        <v>145320</v>
      </c>
      <c r="X377" s="1">
        <v>1</v>
      </c>
      <c r="Y377" s="1">
        <v>8</v>
      </c>
      <c r="Z377" s="1">
        <v>131.1</v>
      </c>
      <c r="AA377" s="16">
        <v>16.387499999999999</v>
      </c>
    </row>
    <row r="378" spans="1:27">
      <c r="A378" s="1">
        <v>377</v>
      </c>
      <c r="B378" s="15">
        <v>273</v>
      </c>
      <c r="C378" s="2" t="s">
        <v>79</v>
      </c>
      <c r="D378" s="2" t="s">
        <v>80</v>
      </c>
      <c r="E378" s="2">
        <v>45007</v>
      </c>
      <c r="F378" s="1">
        <v>179</v>
      </c>
      <c r="G378" s="1">
        <v>3</v>
      </c>
      <c r="H378" s="1">
        <v>48.4</v>
      </c>
      <c r="I378" s="1">
        <v>52.7</v>
      </c>
      <c r="J378" s="3">
        <v>0.91840607210626179</v>
      </c>
      <c r="K378" s="16">
        <v>2550.6799999999998</v>
      </c>
      <c r="L378" s="17">
        <v>25.506800000000002</v>
      </c>
      <c r="M378" s="1">
        <v>27.2</v>
      </c>
      <c r="N378" s="1">
        <v>10.6</v>
      </c>
      <c r="O378" s="1">
        <v>7.9</v>
      </c>
      <c r="P378" s="1">
        <v>145330</v>
      </c>
      <c r="X378" s="1">
        <v>0</v>
      </c>
      <c r="Y378" s="1">
        <v>0</v>
      </c>
      <c r="Z378" s="1">
        <v>0</v>
      </c>
      <c r="AA378" s="16">
        <v>0</v>
      </c>
    </row>
    <row r="379" spans="1:27">
      <c r="A379" s="1">
        <v>378</v>
      </c>
      <c r="B379" s="15">
        <v>274</v>
      </c>
      <c r="C379" s="2" t="s">
        <v>79</v>
      </c>
      <c r="D379" s="2" t="s">
        <v>80</v>
      </c>
      <c r="E379" s="2">
        <v>45007</v>
      </c>
      <c r="F379" s="1">
        <v>179</v>
      </c>
      <c r="G379" s="1">
        <v>4</v>
      </c>
      <c r="H379" s="1">
        <v>45</v>
      </c>
      <c r="I379" s="1">
        <v>59.7</v>
      </c>
      <c r="J379" s="3">
        <v>0.75376884422110546</v>
      </c>
      <c r="K379" s="16">
        <v>2686.5</v>
      </c>
      <c r="L379" s="17">
        <v>26.865000000000002</v>
      </c>
      <c r="M379" s="1">
        <v>27.9</v>
      </c>
      <c r="N379" s="1">
        <v>12.1</v>
      </c>
      <c r="O379" s="1">
        <v>7.3</v>
      </c>
      <c r="P379" s="1">
        <v>145338</v>
      </c>
      <c r="X379" s="1">
        <v>0</v>
      </c>
      <c r="Y379" s="1">
        <v>0</v>
      </c>
      <c r="Z379" s="1">
        <v>0</v>
      </c>
      <c r="AA379" s="16">
        <v>0</v>
      </c>
    </row>
    <row r="380" spans="1:27">
      <c r="A380" s="1">
        <v>379</v>
      </c>
      <c r="B380" s="15">
        <v>289</v>
      </c>
      <c r="C380" s="2" t="s">
        <v>79</v>
      </c>
      <c r="D380" s="2" t="s">
        <v>80</v>
      </c>
      <c r="E380" s="2">
        <v>45013</v>
      </c>
      <c r="F380" s="1">
        <v>179</v>
      </c>
      <c r="G380" s="1">
        <v>5</v>
      </c>
      <c r="H380" s="1">
        <v>48.6</v>
      </c>
      <c r="I380" s="1">
        <v>52.9</v>
      </c>
      <c r="J380" s="3">
        <v>0.91871455576559546</v>
      </c>
      <c r="K380" s="16">
        <v>2570.94</v>
      </c>
      <c r="L380" s="17">
        <v>25.709400000000002</v>
      </c>
      <c r="M380" s="1">
        <v>30.3</v>
      </c>
      <c r="N380" s="1">
        <v>14</v>
      </c>
      <c r="O380" s="1">
        <v>7.5</v>
      </c>
      <c r="P380" s="1">
        <v>112202</v>
      </c>
      <c r="X380" s="1">
        <v>1</v>
      </c>
      <c r="Y380" s="1">
        <v>30</v>
      </c>
      <c r="Z380" s="1">
        <v>1110.0999999999999</v>
      </c>
      <c r="AA380" s="16">
        <v>37.00333333333333</v>
      </c>
    </row>
    <row r="381" spans="1:27">
      <c r="A381" s="1">
        <v>380</v>
      </c>
      <c r="B381" s="15">
        <v>15</v>
      </c>
      <c r="C381" s="2" t="s">
        <v>79</v>
      </c>
      <c r="D381" s="2" t="s">
        <v>80</v>
      </c>
      <c r="E381" s="2">
        <v>44994</v>
      </c>
      <c r="F381" s="1">
        <v>181</v>
      </c>
      <c r="G381" s="1">
        <v>1</v>
      </c>
      <c r="H381" s="1">
        <v>65.2</v>
      </c>
      <c r="I381" s="1">
        <v>66.400000000000006</v>
      </c>
      <c r="J381" s="3">
        <v>0.98192771084337349</v>
      </c>
      <c r="K381" s="16">
        <v>4329.2800000000007</v>
      </c>
      <c r="L381" s="17">
        <v>43.292800000000007</v>
      </c>
      <c r="M381" s="1">
        <v>35.200000000000003</v>
      </c>
      <c r="N381" s="1">
        <v>8.9</v>
      </c>
      <c r="O381" s="1">
        <v>8.5</v>
      </c>
      <c r="P381" s="1">
        <v>115331</v>
      </c>
      <c r="R381" s="1">
        <v>9</v>
      </c>
      <c r="S381" s="1">
        <v>3</v>
      </c>
      <c r="T381" s="1">
        <v>6</v>
      </c>
      <c r="U381" s="1">
        <v>3</v>
      </c>
      <c r="V381" s="1">
        <v>5</v>
      </c>
      <c r="W381" s="1">
        <v>8</v>
      </c>
      <c r="X381" s="1">
        <v>1</v>
      </c>
      <c r="Y381" s="1">
        <v>44</v>
      </c>
      <c r="Z381" s="1">
        <v>981.1</v>
      </c>
      <c r="AA381" s="16">
        <v>22.297727272727272</v>
      </c>
    </row>
    <row r="382" spans="1:27">
      <c r="A382" s="1">
        <v>381</v>
      </c>
      <c r="B382" s="15">
        <v>110</v>
      </c>
      <c r="C382" s="2" t="s">
        <v>79</v>
      </c>
      <c r="D382" s="2" t="s">
        <v>80</v>
      </c>
      <c r="E382" s="2">
        <v>45001</v>
      </c>
      <c r="F382" s="1">
        <v>181</v>
      </c>
      <c r="G382" s="1">
        <v>2</v>
      </c>
      <c r="H382" s="1">
        <v>51.2</v>
      </c>
      <c r="I382" s="1">
        <v>58.6</v>
      </c>
      <c r="J382" s="3">
        <v>0.87372013651877134</v>
      </c>
      <c r="K382" s="16">
        <v>3000.32</v>
      </c>
      <c r="L382" s="17">
        <v>30.003200000000003</v>
      </c>
      <c r="M382" s="1">
        <v>33.9</v>
      </c>
      <c r="N382" s="1">
        <v>13.9</v>
      </c>
      <c r="O382" s="1">
        <v>9</v>
      </c>
      <c r="P382" s="1">
        <v>42909</v>
      </c>
      <c r="X382" s="1">
        <v>1</v>
      </c>
      <c r="Y382" s="1">
        <v>27</v>
      </c>
      <c r="Z382" s="1">
        <v>1014.6</v>
      </c>
      <c r="AA382" s="16">
        <v>37.577777777777776</v>
      </c>
    </row>
    <row r="383" spans="1:27">
      <c r="A383" s="1">
        <v>382</v>
      </c>
      <c r="B383" s="15">
        <v>111</v>
      </c>
      <c r="C383" s="2" t="s">
        <v>79</v>
      </c>
      <c r="D383" s="2" t="s">
        <v>80</v>
      </c>
      <c r="E383" s="2">
        <v>45001</v>
      </c>
      <c r="F383" s="1">
        <v>181</v>
      </c>
      <c r="G383" s="1">
        <v>3</v>
      </c>
      <c r="H383" s="1">
        <v>50.4</v>
      </c>
      <c r="I383" s="1">
        <v>53.4</v>
      </c>
      <c r="J383" s="3">
        <v>0.9438202247191011</v>
      </c>
      <c r="K383" s="16">
        <v>2691.3599999999997</v>
      </c>
      <c r="L383" s="17">
        <v>26.913599999999999</v>
      </c>
      <c r="M383" s="1">
        <v>31.2</v>
      </c>
      <c r="N383" s="1">
        <v>11.2</v>
      </c>
      <c r="O383" s="1">
        <v>8.6</v>
      </c>
      <c r="P383" s="1">
        <v>42931</v>
      </c>
      <c r="X383" s="1">
        <v>1</v>
      </c>
      <c r="Y383" s="1">
        <v>19</v>
      </c>
      <c r="Z383" s="1">
        <v>541.9</v>
      </c>
      <c r="AA383" s="16">
        <v>28.521052631578947</v>
      </c>
    </row>
    <row r="384" spans="1:27">
      <c r="A384" s="1">
        <v>383</v>
      </c>
      <c r="B384" s="15">
        <v>112</v>
      </c>
      <c r="C384" s="2" t="s">
        <v>79</v>
      </c>
      <c r="D384" s="2" t="s">
        <v>80</v>
      </c>
      <c r="E384" s="2">
        <v>45001</v>
      </c>
      <c r="F384" s="1">
        <v>185</v>
      </c>
      <c r="G384" s="1">
        <v>1</v>
      </c>
      <c r="H384" s="1">
        <v>58.5</v>
      </c>
      <c r="I384" s="1">
        <v>67.099999999999994</v>
      </c>
      <c r="J384" s="3">
        <v>0.87183308494783907</v>
      </c>
      <c r="K384" s="16">
        <v>3925.3499999999995</v>
      </c>
      <c r="L384" s="17">
        <v>39.253499999999995</v>
      </c>
      <c r="M384" s="1">
        <v>27.2</v>
      </c>
      <c r="N384" s="1">
        <v>15.3</v>
      </c>
      <c r="O384" s="1">
        <v>8</v>
      </c>
      <c r="P384" s="1">
        <v>43858</v>
      </c>
      <c r="R384" s="1">
        <v>6</v>
      </c>
      <c r="S384" s="1">
        <v>4</v>
      </c>
      <c r="T384" s="1">
        <v>2</v>
      </c>
      <c r="U384" s="1">
        <v>2</v>
      </c>
      <c r="V384" s="1">
        <v>1</v>
      </c>
      <c r="W384" s="1">
        <v>3</v>
      </c>
      <c r="X384" s="1">
        <v>0</v>
      </c>
      <c r="Y384" s="1">
        <v>0</v>
      </c>
      <c r="Z384" s="1">
        <v>0</v>
      </c>
      <c r="AA384" s="16">
        <v>0</v>
      </c>
    </row>
    <row r="385" spans="1:27">
      <c r="A385" s="1">
        <v>384</v>
      </c>
      <c r="B385" s="15">
        <v>113</v>
      </c>
      <c r="C385" s="2" t="s">
        <v>79</v>
      </c>
      <c r="D385" s="2" t="s">
        <v>80</v>
      </c>
      <c r="E385" s="2">
        <v>45001</v>
      </c>
      <c r="F385" s="1">
        <v>185</v>
      </c>
      <c r="G385" s="1">
        <v>2</v>
      </c>
      <c r="H385" s="1">
        <v>55.1</v>
      </c>
      <c r="I385" s="1">
        <v>55.2</v>
      </c>
      <c r="J385" s="3">
        <v>0.99818840579710144</v>
      </c>
      <c r="K385" s="16">
        <v>3041.5200000000004</v>
      </c>
      <c r="L385" s="17">
        <v>30.415200000000002</v>
      </c>
      <c r="M385" s="1">
        <v>30.5</v>
      </c>
      <c r="N385" s="1">
        <v>13.6</v>
      </c>
      <c r="O385" s="1">
        <v>9.1</v>
      </c>
      <c r="P385" s="1">
        <v>43918</v>
      </c>
      <c r="X385" s="1">
        <v>1</v>
      </c>
      <c r="Y385" s="1">
        <v>28</v>
      </c>
      <c r="Z385" s="1">
        <v>734.3</v>
      </c>
      <c r="AA385" s="16">
        <v>26.224999999999998</v>
      </c>
    </row>
    <row r="386" spans="1:27">
      <c r="A386" s="1">
        <v>385</v>
      </c>
      <c r="B386" s="15">
        <v>114</v>
      </c>
      <c r="C386" s="2" t="s">
        <v>79</v>
      </c>
      <c r="D386" s="2" t="s">
        <v>80</v>
      </c>
      <c r="E386" s="2">
        <v>45001</v>
      </c>
      <c r="F386" s="1">
        <v>185</v>
      </c>
      <c r="G386" s="1">
        <v>3</v>
      </c>
      <c r="H386" s="1">
        <v>48.7</v>
      </c>
      <c r="I386" s="1">
        <v>46.6</v>
      </c>
      <c r="J386" s="3">
        <v>1.0450643776824036</v>
      </c>
      <c r="K386" s="16">
        <v>2269.42</v>
      </c>
      <c r="L386" s="17">
        <v>22.694200000000002</v>
      </c>
      <c r="M386" s="1">
        <v>24.8</v>
      </c>
      <c r="N386" s="1">
        <v>11.4</v>
      </c>
      <c r="O386" s="1">
        <v>9.1</v>
      </c>
      <c r="P386" s="1">
        <v>43942</v>
      </c>
      <c r="X386" s="1">
        <v>1</v>
      </c>
      <c r="Y386" s="1">
        <v>8</v>
      </c>
      <c r="Z386" s="1">
        <v>223</v>
      </c>
      <c r="AA386" s="16">
        <v>27.875</v>
      </c>
    </row>
    <row r="387" spans="1:27">
      <c r="A387" s="1">
        <v>386</v>
      </c>
      <c r="B387" s="15">
        <v>115</v>
      </c>
      <c r="C387" s="2" t="s">
        <v>79</v>
      </c>
      <c r="D387" s="2" t="s">
        <v>80</v>
      </c>
      <c r="E387" s="2">
        <v>45001</v>
      </c>
      <c r="F387" s="1">
        <v>185</v>
      </c>
      <c r="G387" s="1">
        <v>4</v>
      </c>
      <c r="H387" s="1">
        <v>46.6</v>
      </c>
      <c r="I387" s="1">
        <v>52.5</v>
      </c>
      <c r="J387" s="3">
        <v>0.88761904761904764</v>
      </c>
      <c r="K387" s="16">
        <v>2446.5</v>
      </c>
      <c r="L387" s="17">
        <v>24.465</v>
      </c>
      <c r="M387" s="1">
        <v>25.4</v>
      </c>
      <c r="N387" s="1">
        <v>12.1</v>
      </c>
      <c r="O387" s="1">
        <v>10.3</v>
      </c>
      <c r="P387" s="1">
        <v>43955</v>
      </c>
      <c r="X387" s="1">
        <v>0</v>
      </c>
      <c r="Y387" s="1">
        <v>0</v>
      </c>
      <c r="Z387" s="1">
        <v>0</v>
      </c>
      <c r="AA387" s="16">
        <v>0</v>
      </c>
    </row>
    <row r="388" spans="1:27">
      <c r="A388" s="1">
        <v>387</v>
      </c>
      <c r="B388" s="15">
        <v>227</v>
      </c>
      <c r="C388" s="2" t="s">
        <v>79</v>
      </c>
      <c r="D388" s="2" t="s">
        <v>80</v>
      </c>
      <c r="E388" s="2">
        <v>45007</v>
      </c>
      <c r="F388" s="1">
        <v>188</v>
      </c>
      <c r="G388" s="1">
        <v>1</v>
      </c>
      <c r="H388" s="1">
        <v>60.2</v>
      </c>
      <c r="I388" s="1">
        <v>61.4</v>
      </c>
      <c r="J388" s="3">
        <v>0.98045602605863202</v>
      </c>
      <c r="K388" s="16">
        <v>3696.28</v>
      </c>
      <c r="L388" s="17">
        <v>36.962800000000001</v>
      </c>
      <c r="M388" s="1">
        <v>33.299999999999997</v>
      </c>
      <c r="N388" s="1">
        <v>15.8</v>
      </c>
      <c r="O388" s="1">
        <v>7.9</v>
      </c>
      <c r="P388" s="1">
        <v>114314</v>
      </c>
      <c r="R388" s="1">
        <v>2</v>
      </c>
      <c r="S388" s="1">
        <v>2</v>
      </c>
      <c r="T388" s="1">
        <v>0</v>
      </c>
      <c r="U388" s="1">
        <v>2</v>
      </c>
      <c r="V388" s="1">
        <v>0</v>
      </c>
      <c r="W388" s="1">
        <v>2</v>
      </c>
      <c r="X388" s="1">
        <v>1</v>
      </c>
      <c r="Y388" s="1">
        <v>0</v>
      </c>
      <c r="Z388" s="1">
        <v>0</v>
      </c>
      <c r="AA388" s="16">
        <v>0</v>
      </c>
    </row>
    <row r="389" spans="1:27">
      <c r="A389" s="1">
        <v>388</v>
      </c>
      <c r="B389" s="15">
        <v>228</v>
      </c>
      <c r="C389" s="2" t="s">
        <v>79</v>
      </c>
      <c r="D389" s="2" t="s">
        <v>80</v>
      </c>
      <c r="E389" s="2">
        <v>45007</v>
      </c>
      <c r="F389" s="1">
        <v>188</v>
      </c>
      <c r="G389" s="1">
        <v>2</v>
      </c>
      <c r="H389" s="1">
        <v>67.2</v>
      </c>
      <c r="I389" s="1">
        <v>63</v>
      </c>
      <c r="J389" s="3">
        <v>1.0666666666666667</v>
      </c>
      <c r="K389" s="16">
        <v>4233.6000000000004</v>
      </c>
      <c r="L389" s="17">
        <v>42.336000000000006</v>
      </c>
      <c r="M389" s="1">
        <v>33</v>
      </c>
      <c r="N389" s="1">
        <v>14.5</v>
      </c>
      <c r="O389" s="1">
        <v>7.5</v>
      </c>
      <c r="P389" s="1">
        <v>114320</v>
      </c>
      <c r="X389" s="1">
        <v>1</v>
      </c>
      <c r="Y389" s="1">
        <v>6</v>
      </c>
      <c r="Z389" s="1">
        <v>272</v>
      </c>
      <c r="AA389" s="16">
        <v>45.333333333333336</v>
      </c>
    </row>
    <row r="390" spans="1:27">
      <c r="A390" s="1">
        <v>389</v>
      </c>
      <c r="B390" s="15">
        <v>108</v>
      </c>
      <c r="C390" s="2" t="s">
        <v>79</v>
      </c>
      <c r="D390" s="2" t="s">
        <v>80</v>
      </c>
      <c r="E390" s="2">
        <v>45001</v>
      </c>
      <c r="F390" s="1">
        <v>192</v>
      </c>
      <c r="G390" s="1">
        <v>1</v>
      </c>
      <c r="H390" s="1">
        <v>68.400000000000006</v>
      </c>
      <c r="I390" s="1">
        <v>58.7</v>
      </c>
      <c r="J390" s="3">
        <v>1.1652470187393527</v>
      </c>
      <c r="K390" s="16">
        <v>4015.0800000000004</v>
      </c>
      <c r="L390" s="17">
        <v>40.150800000000004</v>
      </c>
      <c r="M390" s="1">
        <v>34.200000000000003</v>
      </c>
      <c r="N390" s="1">
        <v>13.4</v>
      </c>
      <c r="O390" s="1">
        <v>8.1999999999999993</v>
      </c>
      <c r="P390" s="1">
        <v>41951</v>
      </c>
      <c r="R390" s="1">
        <v>2</v>
      </c>
      <c r="S390" s="1">
        <v>1</v>
      </c>
      <c r="T390" s="1">
        <v>1</v>
      </c>
      <c r="U390" s="1">
        <v>1</v>
      </c>
      <c r="V390" s="1">
        <v>0</v>
      </c>
      <c r="W390" s="1">
        <v>1</v>
      </c>
      <c r="X390" s="1">
        <v>1</v>
      </c>
      <c r="Y390" s="1">
        <v>51</v>
      </c>
      <c r="Z390" s="1">
        <v>1548.5</v>
      </c>
      <c r="AA390" s="16">
        <v>30.362745098039216</v>
      </c>
    </row>
    <row r="391" spans="1:27">
      <c r="A391" s="1">
        <v>390</v>
      </c>
      <c r="B391" s="15">
        <v>121</v>
      </c>
      <c r="C391" s="2" t="s">
        <v>79</v>
      </c>
      <c r="D391" s="2" t="s">
        <v>80</v>
      </c>
      <c r="E391" s="2">
        <v>45001</v>
      </c>
      <c r="F391" s="1">
        <v>193</v>
      </c>
      <c r="G391" s="1">
        <v>1</v>
      </c>
      <c r="H391" s="1">
        <v>54.2</v>
      </c>
      <c r="I391" s="1">
        <v>62.7</v>
      </c>
      <c r="J391" s="3">
        <v>0.86443381180223289</v>
      </c>
      <c r="K391" s="16">
        <v>3398.34</v>
      </c>
      <c r="L391" s="17">
        <v>33.983400000000003</v>
      </c>
      <c r="M391" s="1">
        <v>31.3</v>
      </c>
      <c r="N391" s="1">
        <v>15.2</v>
      </c>
      <c r="O391" s="1">
        <v>10.5</v>
      </c>
      <c r="P391" s="1">
        <v>50158</v>
      </c>
      <c r="R391" s="1">
        <v>7</v>
      </c>
      <c r="S391" s="1">
        <v>5</v>
      </c>
      <c r="T391" s="1">
        <v>2</v>
      </c>
      <c r="U391" s="1">
        <v>3</v>
      </c>
      <c r="V391" s="1">
        <v>2</v>
      </c>
      <c r="W391" s="1">
        <v>5</v>
      </c>
      <c r="X391" s="1">
        <v>1</v>
      </c>
      <c r="Y391" s="1">
        <v>47</v>
      </c>
      <c r="Z391" s="1">
        <v>1360.5</v>
      </c>
      <c r="AA391" s="16">
        <v>28.946808510638299</v>
      </c>
    </row>
    <row r="392" spans="1:27">
      <c r="A392" s="1">
        <v>391</v>
      </c>
      <c r="B392" s="15">
        <v>122</v>
      </c>
      <c r="C392" s="2" t="s">
        <v>79</v>
      </c>
      <c r="D392" s="2" t="s">
        <v>80</v>
      </c>
      <c r="E392" s="2">
        <v>45001</v>
      </c>
      <c r="F392" s="1">
        <v>193</v>
      </c>
      <c r="G392" s="1">
        <v>2</v>
      </c>
      <c r="H392" s="1">
        <v>61.9</v>
      </c>
      <c r="I392" s="1">
        <v>64.7</v>
      </c>
      <c r="J392" s="3">
        <v>0.95672333848531677</v>
      </c>
      <c r="K392" s="16">
        <v>4004.9300000000003</v>
      </c>
      <c r="L392" s="17">
        <v>40.049300000000002</v>
      </c>
      <c r="M392" s="1">
        <v>32.299999999999997</v>
      </c>
      <c r="N392" s="1">
        <v>15.8</v>
      </c>
      <c r="O392" s="1">
        <v>8.6</v>
      </c>
      <c r="P392" s="1">
        <v>50203</v>
      </c>
      <c r="X392" s="1">
        <v>0</v>
      </c>
      <c r="Y392" s="1">
        <v>0</v>
      </c>
      <c r="Z392" s="1">
        <v>0</v>
      </c>
      <c r="AA392" s="16">
        <v>0</v>
      </c>
    </row>
    <row r="393" spans="1:27">
      <c r="A393" s="1">
        <v>392</v>
      </c>
      <c r="B393" s="15">
        <v>123</v>
      </c>
      <c r="C393" s="2" t="s">
        <v>79</v>
      </c>
      <c r="D393" s="2" t="s">
        <v>80</v>
      </c>
      <c r="E393" s="2">
        <v>45001</v>
      </c>
      <c r="F393" s="1">
        <v>193</v>
      </c>
      <c r="G393" s="1">
        <v>3</v>
      </c>
      <c r="H393" s="1">
        <v>60.9</v>
      </c>
      <c r="I393" s="1">
        <v>58.1</v>
      </c>
      <c r="J393" s="3">
        <v>1.0481927710843373</v>
      </c>
      <c r="K393" s="16">
        <v>3538.29</v>
      </c>
      <c r="L393" s="17">
        <v>35.382899999999999</v>
      </c>
      <c r="M393" s="1">
        <v>28.2</v>
      </c>
      <c r="N393" s="1">
        <v>15.3</v>
      </c>
      <c r="O393" s="1">
        <v>8.5</v>
      </c>
      <c r="P393" s="1">
        <v>50209</v>
      </c>
      <c r="X393" s="1">
        <v>1</v>
      </c>
      <c r="Y393" s="1">
        <v>15</v>
      </c>
      <c r="Z393" s="1">
        <v>582.1</v>
      </c>
      <c r="AA393" s="16">
        <v>38.806666666666665</v>
      </c>
    </row>
    <row r="394" spans="1:27">
      <c r="A394" s="1">
        <v>393</v>
      </c>
      <c r="B394" s="15">
        <v>124</v>
      </c>
      <c r="C394" s="2" t="s">
        <v>79</v>
      </c>
      <c r="D394" s="2" t="s">
        <v>80</v>
      </c>
      <c r="E394" s="2">
        <v>45001</v>
      </c>
      <c r="F394" s="1">
        <v>193</v>
      </c>
      <c r="G394" s="1">
        <v>4</v>
      </c>
      <c r="H394" s="1">
        <v>52.2</v>
      </c>
      <c r="I394" s="1">
        <v>55.2</v>
      </c>
      <c r="J394" s="3">
        <v>0.94565217391304346</v>
      </c>
      <c r="K394" s="16">
        <v>2881.4400000000005</v>
      </c>
      <c r="L394" s="17">
        <v>28.814400000000006</v>
      </c>
      <c r="M394" s="1">
        <v>22.8</v>
      </c>
      <c r="N394" s="1">
        <v>12.7</v>
      </c>
      <c r="O394" s="1">
        <v>8.5</v>
      </c>
      <c r="P394" s="1">
        <v>50215</v>
      </c>
      <c r="Q394" s="1" t="s">
        <v>39</v>
      </c>
      <c r="X394" s="1">
        <v>1</v>
      </c>
      <c r="Y394" s="1" t="s">
        <v>36</v>
      </c>
      <c r="Z394" s="1" t="s">
        <v>36</v>
      </c>
      <c r="AA394" s="16" t="s">
        <v>36</v>
      </c>
    </row>
    <row r="395" spans="1:27">
      <c r="A395" s="1">
        <v>394</v>
      </c>
      <c r="B395" s="15">
        <v>221</v>
      </c>
      <c r="C395" s="2" t="s">
        <v>79</v>
      </c>
      <c r="D395" s="2" t="s">
        <v>80</v>
      </c>
      <c r="E395" s="2">
        <v>45007</v>
      </c>
      <c r="F395" s="1">
        <v>193</v>
      </c>
      <c r="G395" s="1">
        <v>5</v>
      </c>
      <c r="H395" s="1">
        <v>45.5</v>
      </c>
      <c r="I395" s="1">
        <v>57.7</v>
      </c>
      <c r="J395" s="3">
        <v>0.78856152512998268</v>
      </c>
      <c r="K395" s="16">
        <v>2625.35</v>
      </c>
      <c r="L395" s="17">
        <v>26.253500000000003</v>
      </c>
      <c r="M395" s="1">
        <v>27.5</v>
      </c>
      <c r="N395" s="1">
        <v>12.7</v>
      </c>
      <c r="O395" s="1">
        <v>8.5</v>
      </c>
      <c r="P395" s="1">
        <v>112909</v>
      </c>
      <c r="X395" s="1">
        <v>0</v>
      </c>
      <c r="Y395" s="1">
        <v>0</v>
      </c>
      <c r="Z395" s="1">
        <v>0</v>
      </c>
      <c r="AA395" s="16">
        <v>0</v>
      </c>
    </row>
    <row r="396" spans="1:27">
      <c r="A396" s="1">
        <v>395</v>
      </c>
      <c r="B396" s="15">
        <v>107</v>
      </c>
      <c r="C396" s="2" t="s">
        <v>79</v>
      </c>
      <c r="D396" s="2" t="s">
        <v>80</v>
      </c>
      <c r="E396" s="2">
        <v>45001</v>
      </c>
      <c r="F396" s="1">
        <v>195</v>
      </c>
      <c r="G396" s="1">
        <v>1</v>
      </c>
      <c r="H396" s="1">
        <v>65.3</v>
      </c>
      <c r="I396" s="1">
        <v>58.2</v>
      </c>
      <c r="J396" s="3">
        <v>1.1219931271477661</v>
      </c>
      <c r="K396" s="16">
        <v>3800.46</v>
      </c>
      <c r="L396" s="17">
        <v>38.004599999999996</v>
      </c>
      <c r="M396" s="1">
        <v>32.5</v>
      </c>
      <c r="N396" s="1">
        <v>15.6</v>
      </c>
      <c r="O396" s="1">
        <v>13.4</v>
      </c>
      <c r="P396" s="1" t="s">
        <v>25</v>
      </c>
      <c r="R396" s="1">
        <v>6</v>
      </c>
      <c r="S396" s="1">
        <v>6</v>
      </c>
      <c r="T396" s="1">
        <v>0</v>
      </c>
      <c r="U396" s="1">
        <v>5</v>
      </c>
      <c r="V396" s="1">
        <v>0</v>
      </c>
      <c r="W396" s="1">
        <v>5</v>
      </c>
      <c r="X396" s="1">
        <v>1</v>
      </c>
      <c r="Y396" s="1">
        <v>34</v>
      </c>
      <c r="Z396" s="1">
        <v>1013.3</v>
      </c>
      <c r="AA396" s="16">
        <v>29.802941176470586</v>
      </c>
    </row>
    <row r="397" spans="1:27">
      <c r="A397" s="1">
        <v>396</v>
      </c>
      <c r="B397" s="15">
        <v>222</v>
      </c>
      <c r="C397" s="2" t="s">
        <v>79</v>
      </c>
      <c r="D397" s="2" t="s">
        <v>80</v>
      </c>
      <c r="E397" s="2">
        <v>45007</v>
      </c>
      <c r="F397" s="1">
        <v>195</v>
      </c>
      <c r="G397" s="1">
        <v>2</v>
      </c>
      <c r="H397" s="1">
        <v>64.599999999999994</v>
      </c>
      <c r="I397" s="1">
        <v>57.7</v>
      </c>
      <c r="J397" s="3">
        <v>1.119584055459272</v>
      </c>
      <c r="K397" s="16">
        <v>3727.42</v>
      </c>
      <c r="L397" s="17">
        <v>37.2742</v>
      </c>
      <c r="M397" s="1">
        <v>26.6</v>
      </c>
      <c r="N397" s="1">
        <v>13.9</v>
      </c>
      <c r="O397" s="1">
        <v>12.3</v>
      </c>
      <c r="P397" s="1" t="s">
        <v>12</v>
      </c>
      <c r="X397" s="1">
        <v>1</v>
      </c>
      <c r="Y397" s="1">
        <v>17</v>
      </c>
      <c r="Z397" s="1">
        <v>825</v>
      </c>
      <c r="AA397" s="16">
        <v>48.529411764705884</v>
      </c>
    </row>
    <row r="398" spans="1:27">
      <c r="A398" s="1">
        <v>397</v>
      </c>
      <c r="B398" s="15">
        <v>223</v>
      </c>
      <c r="C398" s="2" t="s">
        <v>79</v>
      </c>
      <c r="D398" s="2" t="s">
        <v>80</v>
      </c>
      <c r="E398" s="2">
        <v>45007</v>
      </c>
      <c r="F398" s="1">
        <v>195</v>
      </c>
      <c r="G398" s="1">
        <v>3</v>
      </c>
      <c r="H398" s="1">
        <v>62.3</v>
      </c>
      <c r="I398" s="1">
        <v>58.8</v>
      </c>
      <c r="J398" s="3">
        <v>1.0595238095238095</v>
      </c>
      <c r="K398" s="16">
        <v>3663.24</v>
      </c>
      <c r="L398" s="17">
        <v>36.632399999999997</v>
      </c>
      <c r="M398" s="1">
        <v>30</v>
      </c>
      <c r="N398" s="1">
        <v>11.8</v>
      </c>
      <c r="O398" s="1">
        <v>10.5</v>
      </c>
      <c r="P398" s="1">
        <v>113551</v>
      </c>
      <c r="X398" s="1">
        <v>1</v>
      </c>
      <c r="Y398" s="1">
        <v>44</v>
      </c>
      <c r="Z398" s="1">
        <v>1618.7</v>
      </c>
      <c r="AA398" s="16">
        <v>36.788636363636364</v>
      </c>
    </row>
    <row r="399" spans="1:27">
      <c r="A399" s="1">
        <v>398</v>
      </c>
      <c r="B399" s="15">
        <v>224</v>
      </c>
      <c r="C399" s="2" t="s">
        <v>79</v>
      </c>
      <c r="D399" s="2" t="s">
        <v>80</v>
      </c>
      <c r="E399" s="2">
        <v>45007</v>
      </c>
      <c r="F399" s="1">
        <v>195</v>
      </c>
      <c r="G399" s="1">
        <v>4</v>
      </c>
      <c r="H399" s="1">
        <v>61.7</v>
      </c>
      <c r="I399" s="1">
        <v>55.6</v>
      </c>
      <c r="J399" s="3">
        <v>1.1097122302158273</v>
      </c>
      <c r="K399" s="16">
        <v>3430.5200000000004</v>
      </c>
      <c r="L399" s="17">
        <v>34.305199999999999</v>
      </c>
      <c r="M399" s="1">
        <v>30.8</v>
      </c>
      <c r="N399" s="1">
        <v>14.4</v>
      </c>
      <c r="O399" s="1">
        <v>11.1</v>
      </c>
      <c r="P399" s="1">
        <v>113633</v>
      </c>
      <c r="X399" s="1">
        <v>1</v>
      </c>
      <c r="Y399" s="1">
        <v>17</v>
      </c>
      <c r="Z399" s="1">
        <v>618.4</v>
      </c>
      <c r="AA399" s="16">
        <v>36.376470588235293</v>
      </c>
    </row>
    <row r="400" spans="1:27">
      <c r="A400" s="1">
        <v>399</v>
      </c>
      <c r="B400" s="15">
        <v>225</v>
      </c>
      <c r="C400" s="2" t="s">
        <v>79</v>
      </c>
      <c r="D400" s="2" t="s">
        <v>80</v>
      </c>
      <c r="E400" s="2">
        <v>45007</v>
      </c>
      <c r="F400" s="1">
        <v>195</v>
      </c>
      <c r="G400" s="1">
        <v>5</v>
      </c>
      <c r="H400" s="1">
        <v>54.2</v>
      </c>
      <c r="I400" s="1">
        <v>58.2</v>
      </c>
      <c r="J400" s="3">
        <v>0.93127147766323026</v>
      </c>
      <c r="K400" s="16">
        <v>3154.4400000000005</v>
      </c>
      <c r="L400" s="17">
        <v>31.5444</v>
      </c>
      <c r="M400" s="1">
        <v>32.5</v>
      </c>
      <c r="N400" s="1">
        <v>11.8</v>
      </c>
      <c r="O400" s="1">
        <v>8.9</v>
      </c>
      <c r="P400" s="1" t="s">
        <v>13</v>
      </c>
      <c r="X400" s="1">
        <v>0</v>
      </c>
      <c r="Y400" s="1">
        <v>0</v>
      </c>
      <c r="Z400" s="1">
        <v>0</v>
      </c>
      <c r="AA400" s="16">
        <v>0</v>
      </c>
    </row>
    <row r="401" spans="1:27">
      <c r="A401" s="1">
        <v>400</v>
      </c>
      <c r="B401" s="15">
        <v>294</v>
      </c>
      <c r="C401" s="2" t="s">
        <v>79</v>
      </c>
      <c r="D401" s="2" t="s">
        <v>80</v>
      </c>
      <c r="E401" s="2">
        <v>45013</v>
      </c>
      <c r="F401" s="1">
        <v>195</v>
      </c>
      <c r="G401" s="1">
        <v>6</v>
      </c>
      <c r="H401" s="1">
        <v>60.4</v>
      </c>
      <c r="I401" s="1">
        <v>53.4</v>
      </c>
      <c r="J401" s="3">
        <v>1.1310861423220975</v>
      </c>
      <c r="K401" s="16">
        <v>3225.3599999999997</v>
      </c>
      <c r="L401" s="17">
        <v>32.253599999999999</v>
      </c>
      <c r="M401" s="1">
        <v>27.4</v>
      </c>
      <c r="N401" s="1">
        <v>14.2</v>
      </c>
      <c r="O401" s="1">
        <v>11.7</v>
      </c>
      <c r="P401" s="1">
        <v>125356</v>
      </c>
      <c r="X401" s="1">
        <v>1</v>
      </c>
      <c r="Y401" s="1">
        <v>10</v>
      </c>
      <c r="Z401" s="1">
        <v>495.8</v>
      </c>
      <c r="AA401" s="16">
        <v>49.58</v>
      </c>
    </row>
    <row r="402" spans="1:27">
      <c r="A402" s="1">
        <v>401</v>
      </c>
      <c r="B402" s="15">
        <v>219</v>
      </c>
      <c r="C402" s="2" t="s">
        <v>79</v>
      </c>
      <c r="D402" s="2" t="s">
        <v>80</v>
      </c>
      <c r="E402" s="2">
        <v>45007</v>
      </c>
      <c r="F402" s="1">
        <v>200</v>
      </c>
      <c r="G402" s="1">
        <v>1</v>
      </c>
      <c r="H402" s="1">
        <v>55</v>
      </c>
      <c r="I402" s="1">
        <v>51</v>
      </c>
      <c r="J402" s="3">
        <v>1.0784313725490196</v>
      </c>
      <c r="K402" s="16">
        <v>2805</v>
      </c>
      <c r="L402" s="17">
        <v>28.049999999999997</v>
      </c>
      <c r="M402" s="1">
        <v>29</v>
      </c>
      <c r="N402" s="1">
        <v>16</v>
      </c>
      <c r="O402" s="1">
        <v>17.3</v>
      </c>
      <c r="P402" s="1">
        <v>112119</v>
      </c>
      <c r="R402" s="1">
        <v>4</v>
      </c>
      <c r="S402" s="1">
        <v>3</v>
      </c>
      <c r="T402" s="1">
        <v>1</v>
      </c>
      <c r="U402" s="1">
        <v>1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6">
        <v>0</v>
      </c>
    </row>
    <row r="403" spans="1:27">
      <c r="A403" s="1">
        <v>402</v>
      </c>
      <c r="B403" s="15">
        <v>220</v>
      </c>
      <c r="C403" s="2" t="s">
        <v>79</v>
      </c>
      <c r="D403" s="2" t="s">
        <v>80</v>
      </c>
      <c r="E403" s="2">
        <v>45007</v>
      </c>
      <c r="F403" s="1">
        <v>200</v>
      </c>
      <c r="G403" s="1">
        <v>2</v>
      </c>
      <c r="H403" s="1">
        <v>46.6</v>
      </c>
      <c r="I403" s="1">
        <v>45.2</v>
      </c>
      <c r="J403" s="3">
        <v>1.0309734513274336</v>
      </c>
      <c r="K403" s="16">
        <v>2106.3200000000002</v>
      </c>
      <c r="L403" s="17">
        <v>21.063200000000002</v>
      </c>
      <c r="M403" s="1">
        <v>24.8</v>
      </c>
      <c r="N403" s="1">
        <v>12</v>
      </c>
      <c r="O403" s="1">
        <v>14.8</v>
      </c>
      <c r="P403" s="1">
        <v>112135</v>
      </c>
      <c r="X403" s="1">
        <v>1</v>
      </c>
      <c r="Y403" s="1">
        <v>2</v>
      </c>
      <c r="Z403" s="1">
        <v>64.8</v>
      </c>
      <c r="AA403" s="16">
        <v>32.4</v>
      </c>
    </row>
    <row r="404" spans="1:27">
      <c r="A404" s="1">
        <v>403</v>
      </c>
      <c r="B404" s="15">
        <v>293</v>
      </c>
      <c r="C404" s="2" t="s">
        <v>79</v>
      </c>
      <c r="D404" s="2" t="s">
        <v>80</v>
      </c>
      <c r="E404" s="2">
        <v>45013</v>
      </c>
      <c r="F404" s="1">
        <v>200</v>
      </c>
      <c r="G404" s="1">
        <v>3</v>
      </c>
      <c r="H404" s="1">
        <v>42</v>
      </c>
      <c r="I404" s="1">
        <v>50.7</v>
      </c>
      <c r="J404" s="3">
        <v>0.82840236686390523</v>
      </c>
      <c r="K404" s="16">
        <v>2129.4</v>
      </c>
      <c r="L404" s="17">
        <v>21.294</v>
      </c>
      <c r="M404" s="1">
        <v>27.7</v>
      </c>
      <c r="N404" s="1">
        <v>16.3</v>
      </c>
      <c r="O404" s="1">
        <v>8.9</v>
      </c>
      <c r="P404" s="1">
        <v>124555</v>
      </c>
      <c r="X404" s="1">
        <v>0</v>
      </c>
      <c r="Y404" s="1">
        <v>0</v>
      </c>
      <c r="Z404" s="1">
        <v>0</v>
      </c>
      <c r="AA404" s="16">
        <v>0</v>
      </c>
    </row>
    <row r="405" spans="1:27">
      <c r="A405" s="1">
        <v>404</v>
      </c>
      <c r="B405" s="15">
        <v>55</v>
      </c>
      <c r="C405" s="2" t="s">
        <v>79</v>
      </c>
      <c r="D405" s="2" t="s">
        <v>80</v>
      </c>
      <c r="E405" s="2">
        <v>45001</v>
      </c>
      <c r="F405" s="1">
        <v>201</v>
      </c>
      <c r="G405" s="1">
        <v>1</v>
      </c>
      <c r="H405" s="1">
        <v>58.4</v>
      </c>
      <c r="I405" s="1">
        <v>57</v>
      </c>
      <c r="J405" s="3">
        <v>1.024561403508772</v>
      </c>
      <c r="K405" s="16">
        <v>3328.7999999999997</v>
      </c>
      <c r="L405" s="17">
        <v>33.287999999999997</v>
      </c>
      <c r="M405" s="1">
        <v>29.2</v>
      </c>
      <c r="N405" s="1">
        <v>11.7</v>
      </c>
      <c r="O405" s="1">
        <v>9.3000000000000007</v>
      </c>
      <c r="P405" s="1" t="s">
        <v>59</v>
      </c>
      <c r="R405" s="1">
        <v>4</v>
      </c>
      <c r="S405" s="1">
        <v>3</v>
      </c>
      <c r="T405" s="1">
        <v>1</v>
      </c>
      <c r="U405" s="1">
        <v>1</v>
      </c>
      <c r="V405" s="1">
        <v>1</v>
      </c>
      <c r="W405" s="1">
        <v>2</v>
      </c>
      <c r="X405" s="1">
        <v>0</v>
      </c>
      <c r="Y405" s="1">
        <v>0</v>
      </c>
      <c r="Z405" s="1">
        <v>0</v>
      </c>
      <c r="AA405" s="16">
        <v>0</v>
      </c>
    </row>
    <row r="406" spans="1:27">
      <c r="A406" s="1">
        <v>405</v>
      </c>
      <c r="B406" s="15">
        <v>217</v>
      </c>
      <c r="C406" s="2" t="s">
        <v>79</v>
      </c>
      <c r="D406" s="2" t="s">
        <v>80</v>
      </c>
      <c r="E406" s="2">
        <v>45007</v>
      </c>
      <c r="F406" s="1">
        <v>201</v>
      </c>
      <c r="G406" s="1">
        <v>2</v>
      </c>
      <c r="H406" s="1">
        <v>49.4</v>
      </c>
      <c r="I406" s="1">
        <v>67.5</v>
      </c>
      <c r="J406" s="3">
        <v>0.73185185185185186</v>
      </c>
      <c r="K406" s="16">
        <v>3334.5</v>
      </c>
      <c r="L406" s="17">
        <v>33.344999999999999</v>
      </c>
      <c r="M406" s="1">
        <v>32</v>
      </c>
      <c r="N406" s="1">
        <v>15.8</v>
      </c>
      <c r="O406" s="1">
        <v>13.5</v>
      </c>
      <c r="P406" s="1">
        <v>111759</v>
      </c>
      <c r="X406" s="1">
        <v>1</v>
      </c>
      <c r="Y406" s="1">
        <v>6</v>
      </c>
      <c r="Z406" s="1">
        <v>260.8</v>
      </c>
      <c r="AA406" s="16">
        <v>43.466666666666669</v>
      </c>
    </row>
    <row r="407" spans="1:27">
      <c r="A407" s="1">
        <v>406</v>
      </c>
      <c r="B407" s="15">
        <v>218</v>
      </c>
      <c r="C407" s="2" t="s">
        <v>79</v>
      </c>
      <c r="D407" s="2" t="s">
        <v>80</v>
      </c>
      <c r="E407" s="2">
        <v>45007</v>
      </c>
      <c r="F407" s="1">
        <v>201</v>
      </c>
      <c r="G407" s="1">
        <v>3</v>
      </c>
      <c r="H407" s="1">
        <v>54.3</v>
      </c>
      <c r="I407" s="1">
        <v>55.8</v>
      </c>
      <c r="J407" s="3">
        <v>0.9731182795698925</v>
      </c>
      <c r="K407" s="16">
        <v>3029.9399999999996</v>
      </c>
      <c r="L407" s="17">
        <v>30.299399999999999</v>
      </c>
      <c r="M407" s="1">
        <v>32.200000000000003</v>
      </c>
      <c r="N407" s="1">
        <v>11.9</v>
      </c>
      <c r="O407" s="1">
        <v>9.1</v>
      </c>
      <c r="P407" s="1">
        <v>111806</v>
      </c>
      <c r="X407" s="1">
        <v>0</v>
      </c>
      <c r="Y407" s="1">
        <v>0</v>
      </c>
      <c r="Z407" s="1">
        <v>0</v>
      </c>
      <c r="AA407" s="16">
        <v>0</v>
      </c>
    </row>
    <row r="408" spans="1:27">
      <c r="A408" s="1">
        <v>407</v>
      </c>
      <c r="B408" s="15">
        <v>50</v>
      </c>
      <c r="C408" s="2" t="s">
        <v>79</v>
      </c>
      <c r="D408" s="2" t="s">
        <v>80</v>
      </c>
      <c r="E408" s="2">
        <v>45001</v>
      </c>
      <c r="F408" s="1">
        <v>202</v>
      </c>
      <c r="G408" s="1">
        <v>1</v>
      </c>
      <c r="H408" s="1">
        <v>54.1</v>
      </c>
      <c r="I408" s="1">
        <v>60</v>
      </c>
      <c r="J408" s="3">
        <v>0.90166666666666673</v>
      </c>
      <c r="K408" s="16">
        <v>3246</v>
      </c>
      <c r="L408" s="17">
        <v>32.46</v>
      </c>
      <c r="M408" s="1">
        <v>31.3</v>
      </c>
      <c r="N408" s="1">
        <v>14.9</v>
      </c>
      <c r="O408" s="11">
        <v>11.9</v>
      </c>
      <c r="P408" s="1">
        <v>104114</v>
      </c>
      <c r="R408" s="1">
        <v>2</v>
      </c>
      <c r="S408" s="1">
        <v>2</v>
      </c>
      <c r="T408" s="1">
        <v>0</v>
      </c>
      <c r="U408" s="1">
        <v>1</v>
      </c>
      <c r="V408" s="1">
        <v>0</v>
      </c>
      <c r="W408" s="1">
        <v>1</v>
      </c>
      <c r="X408" s="1">
        <v>1</v>
      </c>
      <c r="Y408" s="1">
        <v>4</v>
      </c>
      <c r="Z408" s="1">
        <v>108.3</v>
      </c>
      <c r="AA408" s="16">
        <v>27.074999999999999</v>
      </c>
    </row>
    <row r="409" spans="1:27">
      <c r="A409" s="1">
        <v>408</v>
      </c>
      <c r="B409" s="15">
        <v>214</v>
      </c>
      <c r="C409" s="2" t="s">
        <v>79</v>
      </c>
      <c r="D409" s="2" t="s">
        <v>80</v>
      </c>
      <c r="E409" s="2">
        <v>45007</v>
      </c>
      <c r="F409" s="1">
        <v>202</v>
      </c>
      <c r="G409" s="1">
        <v>2</v>
      </c>
      <c r="H409" s="1">
        <v>52.3</v>
      </c>
      <c r="I409" s="1">
        <v>45.8</v>
      </c>
      <c r="J409" s="3">
        <v>1.1419213973799127</v>
      </c>
      <c r="K409" s="16">
        <v>2395.3399999999997</v>
      </c>
      <c r="L409" s="17">
        <v>23.953399999999998</v>
      </c>
      <c r="M409" s="1">
        <v>23.9</v>
      </c>
      <c r="N409" s="1">
        <v>14.4</v>
      </c>
      <c r="O409" s="1">
        <v>10</v>
      </c>
      <c r="P409" s="1">
        <v>105440</v>
      </c>
      <c r="X409" s="1">
        <v>0</v>
      </c>
      <c r="Y409" s="1">
        <v>0</v>
      </c>
      <c r="Z409" s="1">
        <v>0</v>
      </c>
      <c r="AA409" s="16">
        <v>0</v>
      </c>
    </row>
    <row r="410" spans="1:27">
      <c r="A410" s="1">
        <v>409</v>
      </c>
      <c r="B410" s="15">
        <v>105</v>
      </c>
      <c r="C410" s="2" t="s">
        <v>79</v>
      </c>
      <c r="D410" s="2" t="s">
        <v>80</v>
      </c>
      <c r="E410" s="2">
        <v>45001</v>
      </c>
      <c r="F410" s="1">
        <v>204</v>
      </c>
      <c r="G410" s="1">
        <v>1</v>
      </c>
      <c r="H410" s="1">
        <v>50.3</v>
      </c>
      <c r="I410" s="1">
        <v>55.2</v>
      </c>
      <c r="J410" s="3">
        <v>0.91123188405797095</v>
      </c>
      <c r="K410" s="16">
        <v>2776.56</v>
      </c>
      <c r="L410" s="17">
        <v>27.765599999999999</v>
      </c>
      <c r="M410" s="1">
        <v>27.7</v>
      </c>
      <c r="N410" s="1">
        <v>13.6</v>
      </c>
      <c r="O410" s="1">
        <v>7.9</v>
      </c>
      <c r="P410" s="1">
        <v>40153</v>
      </c>
      <c r="R410" s="1">
        <v>2</v>
      </c>
      <c r="S410" s="1">
        <v>1</v>
      </c>
      <c r="T410" s="1">
        <v>1</v>
      </c>
      <c r="U410" s="1">
        <v>1</v>
      </c>
      <c r="V410" s="1">
        <v>0</v>
      </c>
      <c r="W410" s="1">
        <v>1</v>
      </c>
      <c r="X410" s="1">
        <v>1</v>
      </c>
      <c r="Y410" s="1">
        <v>31</v>
      </c>
      <c r="Z410" s="1">
        <v>1218.8</v>
      </c>
      <c r="AA410" s="16">
        <v>39.316129032258061</v>
      </c>
    </row>
    <row r="411" spans="1:27">
      <c r="A411" s="1">
        <v>410</v>
      </c>
      <c r="B411" s="15">
        <v>56</v>
      </c>
      <c r="C411" s="2" t="s">
        <v>79</v>
      </c>
      <c r="D411" s="2" t="s">
        <v>80</v>
      </c>
      <c r="E411" s="2">
        <v>45001</v>
      </c>
      <c r="F411" s="1">
        <v>206</v>
      </c>
      <c r="G411" s="1">
        <v>1</v>
      </c>
      <c r="H411" s="1">
        <v>54.2</v>
      </c>
      <c r="I411" s="1">
        <v>64.3</v>
      </c>
      <c r="J411" s="3">
        <v>0.84292379471228629</v>
      </c>
      <c r="K411" s="16">
        <v>3485.06</v>
      </c>
      <c r="L411" s="17">
        <v>34.8506</v>
      </c>
      <c r="M411" s="1">
        <v>26.2</v>
      </c>
      <c r="N411" s="1">
        <v>10.9</v>
      </c>
      <c r="O411" s="1">
        <v>8.6</v>
      </c>
      <c r="P411" s="1">
        <v>105605</v>
      </c>
      <c r="R411" s="1">
        <v>2</v>
      </c>
      <c r="S411" s="1">
        <v>1</v>
      </c>
      <c r="T411" s="1">
        <v>1</v>
      </c>
      <c r="U411" s="1">
        <v>0</v>
      </c>
      <c r="V411" s="1">
        <v>1</v>
      </c>
      <c r="W411" s="1">
        <v>1</v>
      </c>
      <c r="X411" s="1">
        <v>0</v>
      </c>
      <c r="Y411" s="1">
        <v>0</v>
      </c>
      <c r="Z411" s="1">
        <v>0</v>
      </c>
      <c r="AA411" s="16">
        <v>0</v>
      </c>
    </row>
    <row r="412" spans="1:27">
      <c r="A412" s="1">
        <v>411</v>
      </c>
      <c r="B412" s="15">
        <v>57</v>
      </c>
      <c r="C412" s="2" t="s">
        <v>79</v>
      </c>
      <c r="D412" s="2" t="s">
        <v>80</v>
      </c>
      <c r="E412" s="2">
        <v>45001</v>
      </c>
      <c r="F412" s="1">
        <v>211</v>
      </c>
      <c r="G412" s="1">
        <v>1</v>
      </c>
      <c r="H412" s="1">
        <v>45.4</v>
      </c>
      <c r="I412" s="1">
        <v>43.3</v>
      </c>
      <c r="J412" s="3">
        <v>1.048498845265589</v>
      </c>
      <c r="K412" s="16">
        <v>1965.8199999999997</v>
      </c>
      <c r="L412" s="17">
        <v>19.658200000000001</v>
      </c>
      <c r="M412" s="1">
        <v>19.600000000000001</v>
      </c>
      <c r="N412" s="1">
        <v>9.1</v>
      </c>
      <c r="O412" s="1">
        <v>8.1999999999999993</v>
      </c>
      <c r="P412" s="1">
        <v>110148</v>
      </c>
      <c r="R412" s="1">
        <v>1</v>
      </c>
      <c r="S412" s="1">
        <v>1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6">
        <v>0</v>
      </c>
    </row>
    <row r="413" spans="1:27">
      <c r="A413" s="1">
        <v>412</v>
      </c>
      <c r="B413" s="15">
        <v>178</v>
      </c>
      <c r="C413" s="2" t="s">
        <v>79</v>
      </c>
      <c r="D413" s="2" t="s">
        <v>80</v>
      </c>
      <c r="E413" s="2">
        <v>45004</v>
      </c>
      <c r="F413" s="1">
        <v>213</v>
      </c>
      <c r="G413" s="1">
        <v>1</v>
      </c>
      <c r="H413" s="1">
        <v>49.2</v>
      </c>
      <c r="I413" s="1">
        <v>63.8</v>
      </c>
      <c r="J413" s="3">
        <v>0.7711598746081505</v>
      </c>
      <c r="K413" s="16">
        <v>3138.96</v>
      </c>
      <c r="L413" s="17">
        <v>31.389599999999998</v>
      </c>
      <c r="M413" s="1">
        <v>29.8</v>
      </c>
      <c r="N413" s="1">
        <v>13.3</v>
      </c>
      <c r="O413" s="1">
        <v>7.7</v>
      </c>
      <c r="P413" s="1">
        <v>125150</v>
      </c>
      <c r="Q413" s="1" t="s">
        <v>57</v>
      </c>
      <c r="R413" s="1">
        <v>2</v>
      </c>
      <c r="S413" s="1">
        <v>1</v>
      </c>
      <c r="T413" s="1">
        <v>1</v>
      </c>
      <c r="U413" s="1">
        <v>1</v>
      </c>
      <c r="V413" s="1">
        <v>1</v>
      </c>
      <c r="W413" s="1">
        <v>2</v>
      </c>
      <c r="X413" s="1">
        <v>1</v>
      </c>
      <c r="Y413" s="1">
        <v>28</v>
      </c>
      <c r="Z413" s="1">
        <v>518.79999999999995</v>
      </c>
      <c r="AA413" s="16">
        <v>18.528571428571428</v>
      </c>
    </row>
    <row r="414" spans="1:27">
      <c r="A414" s="1">
        <v>413</v>
      </c>
      <c r="B414" s="15">
        <v>230</v>
      </c>
      <c r="C414" s="2" t="s">
        <v>79</v>
      </c>
      <c r="D414" s="2" t="s">
        <v>80</v>
      </c>
      <c r="E414" s="2">
        <v>45007</v>
      </c>
      <c r="F414" s="1">
        <v>217</v>
      </c>
      <c r="G414" s="1">
        <v>1</v>
      </c>
      <c r="H414" s="1">
        <v>56</v>
      </c>
      <c r="I414" s="1">
        <v>54</v>
      </c>
      <c r="J414" s="3">
        <v>1.037037037037037</v>
      </c>
      <c r="K414" s="16">
        <v>3024</v>
      </c>
      <c r="L414" s="17">
        <v>30.24</v>
      </c>
      <c r="M414" s="1">
        <v>28.7</v>
      </c>
      <c r="N414" s="1">
        <v>13.4</v>
      </c>
      <c r="O414" s="1">
        <v>10.4</v>
      </c>
      <c r="P414" s="1" t="s">
        <v>14</v>
      </c>
      <c r="Q414" s="1" t="s">
        <v>60</v>
      </c>
      <c r="R414" s="1">
        <v>5</v>
      </c>
      <c r="S414" s="1">
        <v>2</v>
      </c>
      <c r="T414" s="1">
        <v>3</v>
      </c>
      <c r="U414" s="1">
        <v>2</v>
      </c>
      <c r="V414" s="1">
        <v>2</v>
      </c>
      <c r="W414" s="1">
        <v>4</v>
      </c>
      <c r="X414" s="1">
        <v>1</v>
      </c>
      <c r="Y414" s="1">
        <v>0</v>
      </c>
      <c r="Z414" s="1">
        <v>0</v>
      </c>
      <c r="AA414" s="16">
        <v>0</v>
      </c>
    </row>
    <row r="415" spans="1:27">
      <c r="A415" s="1">
        <v>414</v>
      </c>
      <c r="B415" s="15">
        <v>231</v>
      </c>
      <c r="C415" s="2" t="s">
        <v>79</v>
      </c>
      <c r="D415" s="2" t="s">
        <v>80</v>
      </c>
      <c r="E415" s="2">
        <v>45007</v>
      </c>
      <c r="F415" s="1">
        <v>217</v>
      </c>
      <c r="G415" s="1">
        <v>2</v>
      </c>
      <c r="H415" s="1">
        <v>59.9</v>
      </c>
      <c r="I415" s="1">
        <v>55.5</v>
      </c>
      <c r="J415" s="3">
        <v>1.0792792792792794</v>
      </c>
      <c r="K415" s="16">
        <v>3324.45</v>
      </c>
      <c r="L415" s="17">
        <v>33.244500000000002</v>
      </c>
      <c r="M415" s="1">
        <v>27.9</v>
      </c>
      <c r="N415" s="1">
        <v>14</v>
      </c>
      <c r="O415" s="1">
        <v>10.4</v>
      </c>
      <c r="P415" s="1" t="s">
        <v>15</v>
      </c>
      <c r="Q415" s="1" t="s">
        <v>60</v>
      </c>
      <c r="X415" s="1">
        <v>1</v>
      </c>
      <c r="Y415" s="1">
        <v>0</v>
      </c>
      <c r="Z415" s="1">
        <v>0</v>
      </c>
      <c r="AA415" s="16">
        <v>0</v>
      </c>
    </row>
    <row r="416" spans="1:27">
      <c r="A416" s="1">
        <v>415</v>
      </c>
      <c r="B416" s="15">
        <v>179</v>
      </c>
      <c r="C416" s="2" t="s">
        <v>79</v>
      </c>
      <c r="D416" s="2" t="s">
        <v>80</v>
      </c>
      <c r="E416" s="2">
        <v>45004</v>
      </c>
      <c r="F416" s="1">
        <v>223</v>
      </c>
      <c r="G416" s="1">
        <v>1</v>
      </c>
      <c r="H416" s="1">
        <v>48</v>
      </c>
      <c r="I416" s="1">
        <v>56</v>
      </c>
      <c r="J416" s="3">
        <v>0.8571428571428571</v>
      </c>
      <c r="K416" s="16">
        <v>2688</v>
      </c>
      <c r="L416" s="17">
        <v>26.88</v>
      </c>
      <c r="M416" s="1">
        <v>27.8</v>
      </c>
      <c r="N416" s="1">
        <v>12.5</v>
      </c>
      <c r="O416" s="1">
        <v>7.3</v>
      </c>
      <c r="P416" s="1">
        <v>130345</v>
      </c>
      <c r="R416" s="1">
        <v>1</v>
      </c>
      <c r="S416" s="1">
        <v>1</v>
      </c>
      <c r="T416" s="1">
        <v>0</v>
      </c>
      <c r="U416" s="1">
        <v>1</v>
      </c>
      <c r="V416" s="1">
        <v>0</v>
      </c>
      <c r="W416" s="1">
        <v>1</v>
      </c>
      <c r="X416" s="1">
        <v>1</v>
      </c>
      <c r="Y416" s="1">
        <v>0</v>
      </c>
      <c r="Z416" s="1">
        <v>0</v>
      </c>
      <c r="AA416" s="16">
        <v>0</v>
      </c>
    </row>
    <row r="417" spans="1:27">
      <c r="A417" s="1">
        <v>416</v>
      </c>
      <c r="B417" s="15">
        <v>148</v>
      </c>
      <c r="C417" s="2" t="s">
        <v>79</v>
      </c>
      <c r="D417" s="2" t="s">
        <v>80</v>
      </c>
      <c r="E417" s="2">
        <v>45004</v>
      </c>
      <c r="F417" s="1">
        <v>226</v>
      </c>
      <c r="G417" s="1">
        <v>1</v>
      </c>
      <c r="H417" s="1">
        <v>41.7</v>
      </c>
      <c r="I417" s="1">
        <v>63.2</v>
      </c>
      <c r="J417" s="3">
        <v>0.65981012658227844</v>
      </c>
      <c r="K417" s="16">
        <v>2635.4400000000005</v>
      </c>
      <c r="L417" s="17">
        <v>26.354400000000002</v>
      </c>
      <c r="M417" s="1">
        <v>27.2</v>
      </c>
      <c r="N417" s="1">
        <v>11.9</v>
      </c>
      <c r="O417" s="1">
        <v>7.6</v>
      </c>
      <c r="P417" s="1">
        <v>111318</v>
      </c>
      <c r="R417" s="1">
        <v>3</v>
      </c>
      <c r="S417" s="1">
        <v>1</v>
      </c>
      <c r="T417" s="1">
        <v>2</v>
      </c>
      <c r="U417" s="1">
        <v>1</v>
      </c>
      <c r="V417" s="1">
        <v>0</v>
      </c>
      <c r="W417" s="1">
        <v>1</v>
      </c>
      <c r="X417" s="1">
        <v>1</v>
      </c>
      <c r="Y417" s="1">
        <v>5</v>
      </c>
      <c r="Z417" s="1">
        <v>131.5</v>
      </c>
      <c r="AA417" s="16">
        <v>26.3</v>
      </c>
    </row>
    <row r="418" spans="1:27">
      <c r="A418" s="1">
        <v>417</v>
      </c>
      <c r="B418" s="15">
        <v>213</v>
      </c>
      <c r="C418" s="2" t="s">
        <v>79</v>
      </c>
      <c r="D418" s="2" t="s">
        <v>80</v>
      </c>
      <c r="E418" s="2">
        <v>45007</v>
      </c>
      <c r="F418" s="1">
        <v>228</v>
      </c>
      <c r="G418" s="1">
        <v>1</v>
      </c>
      <c r="H418" s="1">
        <v>47.1</v>
      </c>
      <c r="I418" s="1">
        <v>49.9</v>
      </c>
      <c r="J418" s="3">
        <v>0.94388777555110226</v>
      </c>
      <c r="K418" s="16">
        <v>2350.29</v>
      </c>
      <c r="L418" s="17">
        <v>23.5029</v>
      </c>
      <c r="M418" s="1">
        <v>25.1</v>
      </c>
      <c r="N418" s="1">
        <v>12.5</v>
      </c>
      <c r="O418" s="1">
        <v>10.199999999999999</v>
      </c>
      <c r="P418" s="1">
        <v>105150</v>
      </c>
      <c r="Q418" s="1" t="s">
        <v>40</v>
      </c>
      <c r="R418" s="1">
        <v>2</v>
      </c>
      <c r="S418" s="1">
        <v>1</v>
      </c>
      <c r="T418" s="1">
        <v>1</v>
      </c>
      <c r="U418" s="1" t="s">
        <v>36</v>
      </c>
      <c r="V418" s="1">
        <v>1</v>
      </c>
      <c r="W418" s="1" t="s">
        <v>36</v>
      </c>
      <c r="X418" s="1" t="s">
        <v>36</v>
      </c>
      <c r="Y418" s="1" t="s">
        <v>36</v>
      </c>
      <c r="Z418" s="1" t="s">
        <v>36</v>
      </c>
      <c r="AA418" s="16" t="s">
        <v>36</v>
      </c>
    </row>
    <row r="419" spans="1:27">
      <c r="A419" s="1">
        <v>418</v>
      </c>
      <c r="B419" s="15">
        <v>119</v>
      </c>
      <c r="C419" s="2" t="s">
        <v>79</v>
      </c>
      <c r="D419" s="2" t="s">
        <v>80</v>
      </c>
      <c r="E419" s="2">
        <v>45001</v>
      </c>
      <c r="F419" s="1">
        <v>232</v>
      </c>
      <c r="G419" s="1">
        <v>1</v>
      </c>
      <c r="H419" s="1">
        <v>54</v>
      </c>
      <c r="I419" s="1">
        <v>53.4</v>
      </c>
      <c r="J419" s="3">
        <v>1.0112359550561798</v>
      </c>
      <c r="K419" s="16">
        <v>2883.6</v>
      </c>
      <c r="L419" s="17">
        <v>28.836000000000002</v>
      </c>
      <c r="M419" s="1">
        <v>26.4</v>
      </c>
      <c r="N419" s="1">
        <v>14.6</v>
      </c>
      <c r="O419" s="1">
        <v>13.6</v>
      </c>
      <c r="P419" s="1" t="s">
        <v>27</v>
      </c>
      <c r="R419" s="1">
        <v>6</v>
      </c>
      <c r="S419" s="1">
        <v>3</v>
      </c>
      <c r="T419" s="1">
        <v>3</v>
      </c>
      <c r="U419" s="1">
        <v>2</v>
      </c>
      <c r="V419" s="1">
        <v>2</v>
      </c>
      <c r="W419" s="1">
        <v>4</v>
      </c>
      <c r="X419" s="1">
        <v>1</v>
      </c>
      <c r="Y419" s="1">
        <v>27</v>
      </c>
      <c r="Z419" s="1">
        <v>782.1</v>
      </c>
      <c r="AA419" s="16">
        <v>28.966666666666669</v>
      </c>
    </row>
    <row r="420" spans="1:27">
      <c r="A420" s="1">
        <v>419</v>
      </c>
      <c r="B420" s="15">
        <v>120</v>
      </c>
      <c r="C420" s="2" t="s">
        <v>79</v>
      </c>
      <c r="D420" s="2" t="s">
        <v>80</v>
      </c>
      <c r="E420" s="2">
        <v>45001</v>
      </c>
      <c r="F420" s="1">
        <v>232</v>
      </c>
      <c r="G420" s="1">
        <v>2</v>
      </c>
      <c r="H420" s="1">
        <v>50.7</v>
      </c>
      <c r="I420" s="1">
        <v>48</v>
      </c>
      <c r="J420" s="3">
        <v>1.0562500000000001</v>
      </c>
      <c r="K420" s="16">
        <v>2433.6000000000004</v>
      </c>
      <c r="L420" s="17">
        <v>24.336000000000002</v>
      </c>
      <c r="M420" s="1">
        <v>28</v>
      </c>
      <c r="N420" s="1">
        <v>14</v>
      </c>
      <c r="O420" s="1">
        <v>13.3</v>
      </c>
      <c r="P420" s="1">
        <v>45455</v>
      </c>
      <c r="X420" s="1">
        <v>1</v>
      </c>
      <c r="Y420" s="1">
        <v>5</v>
      </c>
      <c r="Z420" s="1">
        <v>77.400000000000006</v>
      </c>
      <c r="AA420" s="16">
        <v>15.48</v>
      </c>
    </row>
    <row r="421" spans="1:27">
      <c r="A421" s="1">
        <v>420</v>
      </c>
      <c r="B421" s="15">
        <v>229</v>
      </c>
      <c r="C421" s="2" t="s">
        <v>79</v>
      </c>
      <c r="D421" s="2" t="s">
        <v>80</v>
      </c>
      <c r="E421" s="2">
        <v>45007</v>
      </c>
      <c r="F421" s="1">
        <v>232</v>
      </c>
      <c r="G421" s="1">
        <v>3</v>
      </c>
      <c r="H421" s="1">
        <v>51</v>
      </c>
      <c r="I421" s="1">
        <v>52.6</v>
      </c>
      <c r="J421" s="3">
        <v>0.96958174904942962</v>
      </c>
      <c r="K421" s="16">
        <v>2682.6</v>
      </c>
      <c r="L421" s="17">
        <v>26.825999999999997</v>
      </c>
      <c r="M421" s="1">
        <v>27</v>
      </c>
      <c r="N421" s="1">
        <v>13.3</v>
      </c>
      <c r="O421" s="1">
        <v>6.9</v>
      </c>
      <c r="P421" s="1">
        <v>114840</v>
      </c>
      <c r="X421" s="1">
        <v>0</v>
      </c>
      <c r="Y421" s="1">
        <v>0</v>
      </c>
      <c r="Z421" s="1">
        <v>0</v>
      </c>
      <c r="AA421" s="16">
        <v>0</v>
      </c>
    </row>
    <row r="422" spans="1:27">
      <c r="A422" s="1">
        <v>421</v>
      </c>
      <c r="B422" s="15">
        <v>14</v>
      </c>
      <c r="C422" s="2" t="s">
        <v>79</v>
      </c>
      <c r="D422" s="2" t="s">
        <v>80</v>
      </c>
      <c r="E422" s="2">
        <v>44994</v>
      </c>
      <c r="F422" s="1">
        <v>234</v>
      </c>
      <c r="G422" s="1">
        <v>1</v>
      </c>
      <c r="H422" s="1">
        <v>55</v>
      </c>
      <c r="I422" s="1">
        <v>48.2</v>
      </c>
      <c r="J422" s="3">
        <v>1.1410788381742738</v>
      </c>
      <c r="K422" s="16">
        <v>2651</v>
      </c>
      <c r="L422" s="17">
        <v>26.51</v>
      </c>
      <c r="M422" s="1">
        <v>21.8</v>
      </c>
      <c r="N422" s="1">
        <v>10.3</v>
      </c>
      <c r="O422" s="1">
        <v>10.199999999999999</v>
      </c>
      <c r="P422" s="1">
        <v>112956</v>
      </c>
      <c r="R422" s="1">
        <v>17</v>
      </c>
      <c r="S422" s="1">
        <v>8</v>
      </c>
      <c r="T422" s="1">
        <v>9</v>
      </c>
      <c r="U422" s="1">
        <v>3</v>
      </c>
      <c r="V422" s="1">
        <v>4</v>
      </c>
      <c r="W422" s="1">
        <v>7</v>
      </c>
      <c r="X422" s="1">
        <v>0</v>
      </c>
      <c r="Y422" s="1">
        <v>0</v>
      </c>
      <c r="Z422" s="1">
        <v>0</v>
      </c>
      <c r="AA422" s="16">
        <v>0</v>
      </c>
    </row>
    <row r="423" spans="1:27">
      <c r="A423" s="1">
        <v>422</v>
      </c>
      <c r="B423" s="15">
        <v>65</v>
      </c>
      <c r="C423" s="2" t="s">
        <v>79</v>
      </c>
      <c r="D423" s="2" t="s">
        <v>80</v>
      </c>
      <c r="E423" s="2">
        <v>45001</v>
      </c>
      <c r="F423" s="1">
        <v>234</v>
      </c>
      <c r="G423" s="1">
        <v>2</v>
      </c>
      <c r="H423" s="1">
        <v>41.9</v>
      </c>
      <c r="I423" s="1">
        <v>45.9</v>
      </c>
      <c r="J423" s="3">
        <v>0.91285403050108938</v>
      </c>
      <c r="K423" s="16">
        <v>1923.2099999999998</v>
      </c>
      <c r="L423" s="17">
        <v>19.232099999999996</v>
      </c>
      <c r="M423" s="1">
        <v>22.2</v>
      </c>
      <c r="N423" s="1">
        <v>12.7</v>
      </c>
      <c r="O423" s="1">
        <v>11.8</v>
      </c>
      <c r="P423" s="1" t="s">
        <v>6</v>
      </c>
      <c r="X423" s="1">
        <v>1</v>
      </c>
      <c r="Y423" s="1">
        <v>16</v>
      </c>
      <c r="Z423" s="1">
        <v>256.8</v>
      </c>
      <c r="AA423" s="16">
        <v>16.05</v>
      </c>
    </row>
    <row r="424" spans="1:27">
      <c r="A424" s="1">
        <v>423</v>
      </c>
      <c r="B424" s="15">
        <v>66</v>
      </c>
      <c r="C424" s="2" t="s">
        <v>79</v>
      </c>
      <c r="D424" s="2" t="s">
        <v>80</v>
      </c>
      <c r="E424" s="2">
        <v>45001</v>
      </c>
      <c r="F424" s="1">
        <v>234</v>
      </c>
      <c r="G424" s="1">
        <v>3</v>
      </c>
      <c r="H424" s="1">
        <v>50</v>
      </c>
      <c r="I424" s="1">
        <v>54.6</v>
      </c>
      <c r="J424" s="3">
        <v>0.91575091575091572</v>
      </c>
      <c r="K424" s="16">
        <v>2730</v>
      </c>
      <c r="L424" s="17">
        <v>27.3</v>
      </c>
      <c r="M424" s="1">
        <v>25.5</v>
      </c>
      <c r="N424" s="1">
        <v>13.5</v>
      </c>
      <c r="O424" s="1">
        <v>13.9</v>
      </c>
      <c r="P424" s="1">
        <v>114525</v>
      </c>
      <c r="X424" s="1">
        <v>1</v>
      </c>
      <c r="Y424" s="1">
        <v>24</v>
      </c>
      <c r="Z424" s="1">
        <v>518.70000000000005</v>
      </c>
      <c r="AA424" s="16">
        <v>21.612500000000001</v>
      </c>
    </row>
    <row r="425" spans="1:27">
      <c r="A425" s="1">
        <v>424</v>
      </c>
      <c r="B425" s="15">
        <v>67</v>
      </c>
      <c r="C425" s="2" t="s">
        <v>79</v>
      </c>
      <c r="D425" s="2" t="s">
        <v>80</v>
      </c>
      <c r="E425" s="2">
        <v>45001</v>
      </c>
      <c r="F425" s="1">
        <v>234</v>
      </c>
      <c r="G425" s="1">
        <v>4</v>
      </c>
      <c r="H425" s="1">
        <v>47.8</v>
      </c>
      <c r="I425" s="1">
        <v>49.5</v>
      </c>
      <c r="J425" s="3">
        <v>0.96565656565656555</v>
      </c>
      <c r="K425" s="16">
        <v>2366.1</v>
      </c>
      <c r="L425" s="17">
        <v>23.660999999999998</v>
      </c>
      <c r="M425" s="1">
        <v>26.2</v>
      </c>
      <c r="N425" s="1">
        <v>12.3</v>
      </c>
      <c r="O425" s="1">
        <v>10.9</v>
      </c>
      <c r="P425" s="1">
        <v>114540</v>
      </c>
      <c r="X425" s="1">
        <v>0</v>
      </c>
      <c r="Y425" s="1">
        <v>0</v>
      </c>
      <c r="Z425" s="1">
        <v>0</v>
      </c>
      <c r="AA425" s="16">
        <v>0</v>
      </c>
    </row>
    <row r="426" spans="1:27">
      <c r="A426" s="1">
        <v>425</v>
      </c>
      <c r="B426" s="15">
        <v>68</v>
      </c>
      <c r="C426" s="2" t="s">
        <v>79</v>
      </c>
      <c r="D426" s="2" t="s">
        <v>80</v>
      </c>
      <c r="E426" s="2">
        <v>45001</v>
      </c>
      <c r="F426" s="1">
        <v>234</v>
      </c>
      <c r="G426" s="1">
        <v>5</v>
      </c>
      <c r="H426" s="1">
        <v>42.2</v>
      </c>
      <c r="I426" s="1">
        <v>47.1</v>
      </c>
      <c r="J426" s="3">
        <v>0.89596602972399153</v>
      </c>
      <c r="K426" s="16">
        <v>1987.6200000000001</v>
      </c>
      <c r="L426" s="17">
        <v>19.876200000000004</v>
      </c>
      <c r="M426" s="1">
        <v>22.8</v>
      </c>
      <c r="N426" s="1">
        <v>12.6</v>
      </c>
      <c r="O426" s="1">
        <v>11.5</v>
      </c>
      <c r="P426" s="1">
        <v>114552</v>
      </c>
      <c r="X426" s="1">
        <v>0</v>
      </c>
      <c r="Y426" s="1">
        <v>0</v>
      </c>
      <c r="Z426" s="1">
        <v>0</v>
      </c>
      <c r="AA426" s="16">
        <v>0</v>
      </c>
    </row>
    <row r="427" spans="1:27">
      <c r="A427" s="1">
        <v>426</v>
      </c>
      <c r="B427" s="15">
        <v>69</v>
      </c>
      <c r="C427" s="2" t="s">
        <v>79</v>
      </c>
      <c r="D427" s="2" t="s">
        <v>80</v>
      </c>
      <c r="E427" s="2">
        <v>45001</v>
      </c>
      <c r="F427" s="1">
        <v>234</v>
      </c>
      <c r="G427" s="1">
        <v>6</v>
      </c>
      <c r="H427" s="1">
        <v>46.1</v>
      </c>
      <c r="I427" s="1">
        <v>47.8</v>
      </c>
      <c r="J427" s="3">
        <v>0.96443514644351469</v>
      </c>
      <c r="K427" s="16">
        <v>2203.58</v>
      </c>
      <c r="L427" s="17">
        <v>22.035799999999998</v>
      </c>
      <c r="M427" s="1">
        <v>22.6</v>
      </c>
      <c r="N427" s="1">
        <v>12.2</v>
      </c>
      <c r="O427" s="1">
        <v>10.6</v>
      </c>
      <c r="P427" s="1">
        <v>114607</v>
      </c>
      <c r="X427" s="1">
        <v>0</v>
      </c>
      <c r="Y427" s="1">
        <v>0</v>
      </c>
      <c r="Z427" s="1">
        <v>0</v>
      </c>
      <c r="AA427" s="16">
        <v>0</v>
      </c>
    </row>
    <row r="428" spans="1:27">
      <c r="A428" s="1">
        <v>427</v>
      </c>
      <c r="B428" s="15">
        <v>70</v>
      </c>
      <c r="C428" s="2" t="s">
        <v>79</v>
      </c>
      <c r="D428" s="2" t="s">
        <v>80</v>
      </c>
      <c r="E428" s="2">
        <v>45001</v>
      </c>
      <c r="F428" s="1">
        <v>234</v>
      </c>
      <c r="G428" s="1">
        <v>7</v>
      </c>
      <c r="H428" s="1">
        <v>45.9</v>
      </c>
      <c r="I428" s="1">
        <v>44.9</v>
      </c>
      <c r="J428" s="3">
        <v>1.022271714922049</v>
      </c>
      <c r="K428" s="16">
        <v>2060.91</v>
      </c>
      <c r="L428" s="17">
        <v>20.609100000000002</v>
      </c>
      <c r="M428" s="1">
        <v>21.2</v>
      </c>
      <c r="N428" s="1">
        <v>13.1</v>
      </c>
      <c r="O428" s="1">
        <v>11.9</v>
      </c>
      <c r="P428" s="1">
        <v>114618</v>
      </c>
      <c r="X428" s="1">
        <v>1</v>
      </c>
      <c r="Y428" s="1">
        <v>15</v>
      </c>
      <c r="Z428" s="1">
        <v>372.1</v>
      </c>
      <c r="AA428" s="16">
        <v>24.806666666666668</v>
      </c>
    </row>
    <row r="429" spans="1:27">
      <c r="A429" s="1">
        <v>428</v>
      </c>
      <c r="B429" s="15">
        <v>232</v>
      </c>
      <c r="C429" s="2" t="s">
        <v>79</v>
      </c>
      <c r="D429" s="2" t="s">
        <v>80</v>
      </c>
      <c r="E429" s="2">
        <v>45007</v>
      </c>
      <c r="F429" s="1">
        <v>234</v>
      </c>
      <c r="G429" s="1">
        <v>8</v>
      </c>
      <c r="H429" s="1">
        <v>41</v>
      </c>
      <c r="I429" s="1">
        <v>41.1</v>
      </c>
      <c r="J429" s="3">
        <v>0.9975669099756691</v>
      </c>
      <c r="K429" s="16">
        <v>1685.1000000000001</v>
      </c>
      <c r="L429" s="17">
        <v>16.850999999999999</v>
      </c>
      <c r="M429" s="1">
        <v>23.6</v>
      </c>
      <c r="N429" s="1">
        <v>12</v>
      </c>
      <c r="O429" s="1">
        <v>9.5</v>
      </c>
      <c r="P429" s="1">
        <v>124113</v>
      </c>
      <c r="X429" s="1">
        <v>0</v>
      </c>
      <c r="Y429" s="1">
        <v>0</v>
      </c>
      <c r="Z429" s="1">
        <v>0</v>
      </c>
      <c r="AA429" s="16">
        <v>0</v>
      </c>
    </row>
    <row r="430" spans="1:27">
      <c r="A430" s="1">
        <v>429</v>
      </c>
      <c r="B430" s="15">
        <v>188</v>
      </c>
      <c r="C430" s="2" t="s">
        <v>79</v>
      </c>
      <c r="D430" s="2" t="s">
        <v>80</v>
      </c>
      <c r="E430" s="2">
        <v>45004</v>
      </c>
      <c r="F430" s="1">
        <v>235</v>
      </c>
      <c r="G430" s="1">
        <v>1</v>
      </c>
      <c r="H430" s="1">
        <v>58.3</v>
      </c>
      <c r="I430" s="1">
        <v>70.8</v>
      </c>
      <c r="J430" s="3">
        <v>0.82344632768361581</v>
      </c>
      <c r="K430" s="16">
        <v>4127.6399999999994</v>
      </c>
      <c r="L430" s="17">
        <v>41.276400000000002</v>
      </c>
      <c r="M430" s="1">
        <v>28.9</v>
      </c>
      <c r="N430" s="1">
        <v>15.2</v>
      </c>
      <c r="O430" s="1">
        <v>10.8</v>
      </c>
      <c r="P430" s="1">
        <v>134646</v>
      </c>
      <c r="R430" s="1">
        <v>2</v>
      </c>
      <c r="S430" s="1">
        <v>1</v>
      </c>
      <c r="T430" s="1">
        <v>1</v>
      </c>
      <c r="U430" s="1">
        <v>1</v>
      </c>
      <c r="V430" s="1">
        <v>1</v>
      </c>
      <c r="W430" s="1">
        <v>2</v>
      </c>
      <c r="X430" s="1">
        <v>1</v>
      </c>
      <c r="Y430" s="1">
        <v>26</v>
      </c>
      <c r="Z430" s="1">
        <v>612.4</v>
      </c>
      <c r="AA430" s="16">
        <v>23.553846153846152</v>
      </c>
    </row>
    <row r="431" spans="1:27">
      <c r="A431" s="1">
        <v>430</v>
      </c>
      <c r="B431" s="15">
        <v>5</v>
      </c>
      <c r="C431" s="2" t="s">
        <v>79</v>
      </c>
      <c r="D431" s="2" t="s">
        <v>80</v>
      </c>
      <c r="E431" s="2">
        <v>44994</v>
      </c>
      <c r="F431" s="1">
        <v>237</v>
      </c>
      <c r="G431" s="1">
        <v>1</v>
      </c>
      <c r="H431" s="1">
        <v>61.9</v>
      </c>
      <c r="I431" s="1">
        <v>62.1</v>
      </c>
      <c r="J431" s="3">
        <v>0.9967793880837359</v>
      </c>
      <c r="K431" s="16">
        <v>3843.99</v>
      </c>
      <c r="L431" s="17">
        <v>38.439899999999994</v>
      </c>
      <c r="M431" s="1">
        <v>27.8</v>
      </c>
      <c r="N431" s="1">
        <v>10.7</v>
      </c>
      <c r="O431" s="1">
        <v>6.7</v>
      </c>
      <c r="P431" s="1">
        <v>103556</v>
      </c>
      <c r="R431" s="1">
        <v>24</v>
      </c>
      <c r="S431" s="1">
        <v>8</v>
      </c>
      <c r="T431" s="1">
        <v>16</v>
      </c>
      <c r="U431" s="1">
        <v>2</v>
      </c>
      <c r="V431" s="1">
        <v>0</v>
      </c>
      <c r="W431" s="1">
        <v>2</v>
      </c>
      <c r="X431" s="1">
        <v>0</v>
      </c>
      <c r="Y431" s="1">
        <v>0</v>
      </c>
      <c r="Z431" s="1">
        <v>0</v>
      </c>
      <c r="AA431" s="16">
        <v>0</v>
      </c>
    </row>
    <row r="432" spans="1:27">
      <c r="A432" s="1">
        <v>431</v>
      </c>
      <c r="B432" s="15">
        <v>6</v>
      </c>
      <c r="C432" s="2" t="s">
        <v>79</v>
      </c>
      <c r="D432" s="2" t="s">
        <v>80</v>
      </c>
      <c r="E432" s="2">
        <v>44994</v>
      </c>
      <c r="F432" s="1">
        <v>237</v>
      </c>
      <c r="G432" s="1">
        <v>2</v>
      </c>
      <c r="H432" s="1">
        <v>42.9</v>
      </c>
      <c r="I432" s="1">
        <v>50.6</v>
      </c>
      <c r="J432" s="3">
        <v>0.84782608695652173</v>
      </c>
      <c r="K432" s="16">
        <v>2170.7399999999998</v>
      </c>
      <c r="L432" s="17">
        <v>21.707400000000003</v>
      </c>
      <c r="M432" s="1">
        <v>22.6</v>
      </c>
      <c r="N432" s="1">
        <v>9.5</v>
      </c>
      <c r="O432" s="1">
        <v>5.4</v>
      </c>
      <c r="P432" s="1">
        <v>103615</v>
      </c>
      <c r="X432" s="1">
        <v>0</v>
      </c>
      <c r="Y432" s="1">
        <v>0</v>
      </c>
      <c r="Z432" s="1">
        <v>0</v>
      </c>
      <c r="AA432" s="16">
        <v>0</v>
      </c>
    </row>
    <row r="433" spans="1:27">
      <c r="A433" s="1">
        <v>432</v>
      </c>
      <c r="B433" s="15">
        <v>81</v>
      </c>
      <c r="C433" s="2" t="s">
        <v>79</v>
      </c>
      <c r="D433" s="2" t="s">
        <v>80</v>
      </c>
      <c r="E433" s="2">
        <v>45001</v>
      </c>
      <c r="F433" s="1">
        <v>237</v>
      </c>
      <c r="G433" s="1">
        <v>3</v>
      </c>
      <c r="H433" s="1">
        <v>47.9</v>
      </c>
      <c r="I433" s="1">
        <v>52.7</v>
      </c>
      <c r="J433" s="3">
        <v>0.90891840607210617</v>
      </c>
      <c r="K433" s="16">
        <v>2524.33</v>
      </c>
      <c r="L433" s="17">
        <v>25.243300000000001</v>
      </c>
      <c r="M433" s="1">
        <v>25.7</v>
      </c>
      <c r="N433" s="1">
        <v>11.9</v>
      </c>
      <c r="O433" s="1">
        <v>6.6</v>
      </c>
      <c r="P433" s="1">
        <v>121949</v>
      </c>
      <c r="Q433" s="1" t="s">
        <v>42</v>
      </c>
      <c r="X433" s="1">
        <v>0</v>
      </c>
      <c r="Y433" s="1">
        <v>0</v>
      </c>
      <c r="Z433" s="1">
        <v>0</v>
      </c>
      <c r="AA433" s="16">
        <v>0</v>
      </c>
    </row>
    <row r="434" spans="1:27">
      <c r="A434" s="1">
        <v>433</v>
      </c>
      <c r="B434" s="15">
        <v>82</v>
      </c>
      <c r="C434" s="2" t="s">
        <v>79</v>
      </c>
      <c r="D434" s="2" t="s">
        <v>80</v>
      </c>
      <c r="E434" s="2">
        <v>45001</v>
      </c>
      <c r="F434" s="1">
        <v>237</v>
      </c>
      <c r="G434" s="1">
        <v>4</v>
      </c>
      <c r="H434" s="1">
        <v>47.8</v>
      </c>
      <c r="I434" s="1">
        <v>50.7</v>
      </c>
      <c r="J434" s="3">
        <v>0.94280078895463504</v>
      </c>
      <c r="K434" s="16">
        <v>2423.46</v>
      </c>
      <c r="L434" s="17">
        <v>24.234599999999997</v>
      </c>
      <c r="M434" s="1">
        <v>21.7</v>
      </c>
      <c r="N434" s="1">
        <v>9.3000000000000007</v>
      </c>
      <c r="O434" s="1">
        <v>6.1</v>
      </c>
      <c r="P434" s="1">
        <v>122011</v>
      </c>
      <c r="Q434" s="1" t="s">
        <v>42</v>
      </c>
      <c r="X434" s="1">
        <v>0</v>
      </c>
      <c r="Y434" s="1">
        <v>0</v>
      </c>
      <c r="Z434" s="1">
        <v>0</v>
      </c>
      <c r="AA434" s="16">
        <v>0</v>
      </c>
    </row>
    <row r="435" spans="1:27">
      <c r="A435" s="1">
        <v>434</v>
      </c>
      <c r="B435" s="15">
        <v>83</v>
      </c>
      <c r="C435" s="2" t="s">
        <v>79</v>
      </c>
      <c r="D435" s="2" t="s">
        <v>80</v>
      </c>
      <c r="E435" s="2">
        <v>45001</v>
      </c>
      <c r="F435" s="1">
        <v>237</v>
      </c>
      <c r="G435" s="1">
        <v>5</v>
      </c>
      <c r="H435" s="1">
        <v>47.9</v>
      </c>
      <c r="I435" s="1">
        <v>59.4</v>
      </c>
      <c r="J435" s="3">
        <v>0.80639730639730645</v>
      </c>
      <c r="K435" s="16">
        <v>2845.2599999999998</v>
      </c>
      <c r="L435" s="17">
        <v>28.452599999999997</v>
      </c>
      <c r="M435" s="1">
        <v>23.6</v>
      </c>
      <c r="N435" s="1">
        <v>10.6</v>
      </c>
      <c r="O435" s="1">
        <v>7.8</v>
      </c>
      <c r="P435" s="1">
        <v>122034</v>
      </c>
      <c r="Q435" s="1" t="s">
        <v>43</v>
      </c>
      <c r="X435" s="1">
        <v>0</v>
      </c>
      <c r="Y435" s="1">
        <v>0</v>
      </c>
      <c r="Z435" s="1">
        <v>0</v>
      </c>
      <c r="AA435" s="16">
        <v>0</v>
      </c>
    </row>
    <row r="436" spans="1:27">
      <c r="A436" s="1">
        <v>435</v>
      </c>
      <c r="B436" s="15">
        <v>84</v>
      </c>
      <c r="C436" s="2" t="s">
        <v>79</v>
      </c>
      <c r="D436" s="2" t="s">
        <v>80</v>
      </c>
      <c r="E436" s="2">
        <v>45001</v>
      </c>
      <c r="F436" s="1">
        <v>237</v>
      </c>
      <c r="G436" s="1">
        <v>6</v>
      </c>
      <c r="H436" s="1">
        <v>49</v>
      </c>
      <c r="I436" s="1">
        <v>57.9</v>
      </c>
      <c r="J436" s="3">
        <v>0.84628670120898097</v>
      </c>
      <c r="K436" s="16">
        <v>2837.1</v>
      </c>
      <c r="L436" s="17">
        <v>28.371000000000002</v>
      </c>
      <c r="M436" s="1">
        <v>21</v>
      </c>
      <c r="N436" s="1">
        <v>12</v>
      </c>
      <c r="O436" s="1">
        <v>7</v>
      </c>
      <c r="P436" s="1">
        <v>122048</v>
      </c>
      <c r="Q436" s="1" t="s">
        <v>42</v>
      </c>
      <c r="X436" s="1">
        <v>1</v>
      </c>
      <c r="Y436" s="1">
        <v>8</v>
      </c>
      <c r="Z436" s="1">
        <v>132</v>
      </c>
      <c r="AA436" s="16">
        <v>16.5</v>
      </c>
    </row>
    <row r="437" spans="1:27">
      <c r="A437" s="1">
        <v>436</v>
      </c>
      <c r="B437" s="15">
        <v>85</v>
      </c>
      <c r="C437" s="2" t="s">
        <v>79</v>
      </c>
      <c r="D437" s="2" t="s">
        <v>80</v>
      </c>
      <c r="E437" s="2">
        <v>45001</v>
      </c>
      <c r="F437" s="1">
        <v>237</v>
      </c>
      <c r="G437" s="1">
        <v>7</v>
      </c>
      <c r="H437" s="1">
        <v>44.3</v>
      </c>
      <c r="I437" s="1">
        <v>53.1</v>
      </c>
      <c r="J437" s="3">
        <v>0.83427495291902065</v>
      </c>
      <c r="K437" s="16">
        <v>2352.33</v>
      </c>
      <c r="L437" s="17">
        <v>23.523299999999999</v>
      </c>
      <c r="M437" s="1">
        <v>22.3</v>
      </c>
      <c r="N437" s="1">
        <v>9</v>
      </c>
      <c r="O437" s="1">
        <v>5.7</v>
      </c>
      <c r="P437" s="1">
        <v>122109</v>
      </c>
      <c r="Q437" s="1" t="s">
        <v>42</v>
      </c>
      <c r="X437" s="1">
        <v>0</v>
      </c>
      <c r="Y437" s="1">
        <v>0</v>
      </c>
      <c r="Z437" s="1">
        <v>0</v>
      </c>
      <c r="AA437" s="16">
        <v>0</v>
      </c>
    </row>
    <row r="438" spans="1:27">
      <c r="A438" s="1">
        <v>437</v>
      </c>
      <c r="B438" s="15">
        <v>86</v>
      </c>
      <c r="C438" s="2" t="s">
        <v>79</v>
      </c>
      <c r="D438" s="2" t="s">
        <v>80</v>
      </c>
      <c r="E438" s="2">
        <v>45001</v>
      </c>
      <c r="F438" s="1">
        <v>237</v>
      </c>
      <c r="G438" s="1">
        <v>8</v>
      </c>
      <c r="H438" s="1">
        <v>52.6</v>
      </c>
      <c r="I438" s="1">
        <v>66.900000000000006</v>
      </c>
      <c r="J438" s="3">
        <v>0.78624813153961126</v>
      </c>
      <c r="K438" s="16">
        <v>3518.9400000000005</v>
      </c>
      <c r="L438" s="17">
        <v>35.189399999999999</v>
      </c>
      <c r="M438" s="1">
        <v>27.7</v>
      </c>
      <c r="N438" s="1">
        <v>13</v>
      </c>
      <c r="O438" s="1">
        <v>9.1999999999999993</v>
      </c>
      <c r="P438" s="1">
        <v>122133</v>
      </c>
      <c r="Q438" s="1" t="s">
        <v>42</v>
      </c>
      <c r="X438" s="1">
        <v>1</v>
      </c>
      <c r="Y438" s="1">
        <v>5</v>
      </c>
      <c r="Z438" s="1">
        <v>208.1</v>
      </c>
      <c r="AA438" s="16">
        <v>41.62</v>
      </c>
    </row>
    <row r="439" spans="1:27">
      <c r="A439" s="1">
        <v>438</v>
      </c>
      <c r="B439" s="15">
        <v>180</v>
      </c>
      <c r="C439" s="2" t="s">
        <v>79</v>
      </c>
      <c r="D439" s="2" t="s">
        <v>80</v>
      </c>
      <c r="E439" s="2">
        <v>45004</v>
      </c>
      <c r="F439" s="1">
        <v>238</v>
      </c>
      <c r="G439" s="1">
        <v>1</v>
      </c>
      <c r="H439" s="1">
        <v>64.8</v>
      </c>
      <c r="I439" s="1">
        <v>62.6</v>
      </c>
      <c r="J439" s="3">
        <v>1.035143769968051</v>
      </c>
      <c r="K439" s="16">
        <v>4056.48</v>
      </c>
      <c r="L439" s="17">
        <v>40.564799999999998</v>
      </c>
      <c r="M439" s="1">
        <v>26</v>
      </c>
      <c r="N439" s="1">
        <v>13.2</v>
      </c>
      <c r="O439" s="1">
        <v>11.7</v>
      </c>
      <c r="P439" s="1" t="s">
        <v>9</v>
      </c>
      <c r="R439" s="1">
        <v>3</v>
      </c>
      <c r="S439" s="1">
        <v>2</v>
      </c>
      <c r="T439" s="1">
        <v>1</v>
      </c>
      <c r="U439" s="1">
        <v>1</v>
      </c>
      <c r="V439" s="1">
        <v>1</v>
      </c>
      <c r="W439" s="1">
        <v>2</v>
      </c>
      <c r="X439" s="1">
        <v>1</v>
      </c>
      <c r="Y439" s="1">
        <v>0</v>
      </c>
      <c r="Z439" s="1">
        <v>0</v>
      </c>
      <c r="AA439" s="16">
        <v>0</v>
      </c>
    </row>
    <row r="440" spans="1:27">
      <c r="A440" s="1">
        <v>439</v>
      </c>
      <c r="B440" s="15">
        <v>276</v>
      </c>
      <c r="C440" s="2" t="s">
        <v>79</v>
      </c>
      <c r="D440" s="2" t="s">
        <v>80</v>
      </c>
      <c r="E440" s="2">
        <v>45013</v>
      </c>
      <c r="F440" s="1">
        <v>238</v>
      </c>
      <c r="G440" s="1">
        <v>2</v>
      </c>
      <c r="H440" s="1">
        <v>72</v>
      </c>
      <c r="I440" s="1">
        <v>57.4</v>
      </c>
      <c r="J440" s="3">
        <v>1.2543554006968642</v>
      </c>
      <c r="K440" s="16">
        <v>4132.8</v>
      </c>
      <c r="L440" s="17">
        <v>41.328000000000003</v>
      </c>
      <c r="M440" s="1">
        <v>28.7</v>
      </c>
      <c r="N440" s="1">
        <v>13.9</v>
      </c>
      <c r="O440" s="1">
        <v>12.3</v>
      </c>
      <c r="P440" s="1">
        <v>100700</v>
      </c>
      <c r="X440" s="1">
        <v>0</v>
      </c>
      <c r="Y440" s="1">
        <v>0</v>
      </c>
      <c r="Z440" s="1">
        <v>0</v>
      </c>
      <c r="AA440" s="16">
        <v>0</v>
      </c>
    </row>
    <row r="441" spans="1:27">
      <c r="A441" s="1">
        <v>440</v>
      </c>
      <c r="B441" s="15">
        <v>280</v>
      </c>
      <c r="C441" s="2" t="s">
        <v>79</v>
      </c>
      <c r="D441" s="2" t="s">
        <v>80</v>
      </c>
      <c r="E441" s="2">
        <v>45013</v>
      </c>
      <c r="F441" s="1">
        <v>241</v>
      </c>
      <c r="G441" s="1">
        <v>1</v>
      </c>
      <c r="H441" s="1">
        <v>40.1</v>
      </c>
      <c r="I441" s="1">
        <v>53.5</v>
      </c>
      <c r="J441" s="3">
        <v>0.74953271028037383</v>
      </c>
      <c r="K441" s="16">
        <v>2145.35</v>
      </c>
      <c r="L441" s="17">
        <v>21.453499999999998</v>
      </c>
      <c r="M441" s="1">
        <v>20.8</v>
      </c>
      <c r="N441" s="1">
        <v>11.4</v>
      </c>
      <c r="O441" s="1">
        <v>7.5</v>
      </c>
      <c r="P441" s="1" t="s">
        <v>19</v>
      </c>
      <c r="R441" s="1">
        <v>1</v>
      </c>
      <c r="S441" s="1">
        <v>1</v>
      </c>
      <c r="T441" s="1">
        <v>0</v>
      </c>
      <c r="U441" s="1">
        <v>1</v>
      </c>
      <c r="V441" s="1">
        <v>0</v>
      </c>
      <c r="W441" s="1">
        <v>1</v>
      </c>
      <c r="X441" s="1">
        <v>1</v>
      </c>
      <c r="Y441" s="1">
        <v>2</v>
      </c>
      <c r="Z441" s="1">
        <v>16.100000000000001</v>
      </c>
      <c r="AA441" s="16">
        <v>8.0500000000000007</v>
      </c>
    </row>
    <row r="442" spans="1:27">
      <c r="A442" s="1">
        <v>441</v>
      </c>
      <c r="B442" s="15">
        <v>16</v>
      </c>
      <c r="C442" s="2" t="s">
        <v>79</v>
      </c>
      <c r="D442" s="2" t="s">
        <v>80</v>
      </c>
      <c r="E442" s="2">
        <v>44994</v>
      </c>
      <c r="F442" s="1">
        <v>900</v>
      </c>
      <c r="G442" s="1">
        <v>1</v>
      </c>
      <c r="H442" s="1">
        <v>74.900000000000006</v>
      </c>
      <c r="I442" s="1">
        <v>47</v>
      </c>
      <c r="J442" s="3">
        <v>1.5936170212765959</v>
      </c>
      <c r="K442" s="16">
        <v>3520.3</v>
      </c>
      <c r="L442" s="17">
        <v>35.203000000000003</v>
      </c>
      <c r="M442" s="1">
        <v>34.799999999999997</v>
      </c>
      <c r="N442" s="1">
        <v>17</v>
      </c>
      <c r="O442" s="1">
        <v>10.4</v>
      </c>
      <c r="P442" s="1">
        <v>120220</v>
      </c>
      <c r="R442" s="1">
        <v>3</v>
      </c>
      <c r="S442" s="1">
        <v>2</v>
      </c>
      <c r="T442" s="1">
        <v>1</v>
      </c>
      <c r="U442" s="1">
        <v>2</v>
      </c>
      <c r="V442" s="1">
        <v>1</v>
      </c>
      <c r="W442" s="1">
        <v>3</v>
      </c>
      <c r="X442" s="1">
        <v>1</v>
      </c>
      <c r="Y442" s="1">
        <v>76</v>
      </c>
      <c r="Z442" s="1">
        <v>1952.1</v>
      </c>
      <c r="AA442" s="16">
        <v>25.685526315789474</v>
      </c>
    </row>
    <row r="443" spans="1:27">
      <c r="A443" s="1">
        <v>442</v>
      </c>
      <c r="B443" s="15">
        <v>17</v>
      </c>
      <c r="C443" s="2" t="s">
        <v>79</v>
      </c>
      <c r="D443" s="2" t="s">
        <v>80</v>
      </c>
      <c r="E443" s="2">
        <v>44994</v>
      </c>
      <c r="F443" s="1">
        <v>900</v>
      </c>
      <c r="G443" s="1">
        <v>2</v>
      </c>
      <c r="H443" s="1">
        <v>65.099999999999994</v>
      </c>
      <c r="I443" s="1">
        <v>69.5</v>
      </c>
      <c r="J443" s="3">
        <v>0.93669064748201436</v>
      </c>
      <c r="K443" s="16">
        <v>4524.45</v>
      </c>
      <c r="L443" s="17">
        <v>45.244500000000002</v>
      </c>
      <c r="M443" s="1">
        <v>35</v>
      </c>
      <c r="N443" s="1">
        <v>13.6</v>
      </c>
      <c r="O443" s="1">
        <v>13.5</v>
      </c>
      <c r="P443" s="1">
        <v>120255</v>
      </c>
      <c r="X443" s="1">
        <v>1</v>
      </c>
      <c r="Y443" s="1">
        <v>39</v>
      </c>
      <c r="Z443" s="1">
        <v>1977.8</v>
      </c>
      <c r="AA443" s="16">
        <v>50.712820512820514</v>
      </c>
    </row>
    <row r="444" spans="1:27">
      <c r="A444" s="1">
        <v>443</v>
      </c>
      <c r="B444" s="15">
        <v>58</v>
      </c>
      <c r="C444" s="2" t="s">
        <v>79</v>
      </c>
      <c r="D444" s="2" t="s">
        <v>80</v>
      </c>
      <c r="E444" s="2">
        <v>45001</v>
      </c>
      <c r="F444" s="1">
        <v>902</v>
      </c>
      <c r="G444" s="1">
        <v>1</v>
      </c>
      <c r="H444" s="1">
        <v>43.1</v>
      </c>
      <c r="I444" s="1">
        <v>45.9</v>
      </c>
      <c r="J444" s="3">
        <v>0.9389978213507626</v>
      </c>
      <c r="K444" s="16">
        <v>1978.29</v>
      </c>
      <c r="L444" s="17">
        <v>19.782900000000001</v>
      </c>
      <c r="M444" s="1">
        <v>22.4</v>
      </c>
      <c r="N444" s="1">
        <v>15.2</v>
      </c>
      <c r="O444" s="1">
        <v>12.9</v>
      </c>
      <c r="P444" s="1">
        <v>110426</v>
      </c>
      <c r="R444" s="1">
        <v>4</v>
      </c>
      <c r="S444" s="1">
        <v>2</v>
      </c>
      <c r="T444" s="1">
        <v>2</v>
      </c>
      <c r="U444" s="1">
        <v>2</v>
      </c>
      <c r="V444" s="1">
        <v>1</v>
      </c>
      <c r="W444" s="1">
        <v>3</v>
      </c>
      <c r="X444" s="1">
        <v>1</v>
      </c>
      <c r="Y444" s="1">
        <v>10</v>
      </c>
      <c r="Z444" s="1">
        <v>180</v>
      </c>
      <c r="AA444" s="16">
        <v>18</v>
      </c>
    </row>
    <row r="445" spans="1:27">
      <c r="A445" s="1">
        <v>444</v>
      </c>
      <c r="B445" s="15">
        <v>292</v>
      </c>
      <c r="C445" s="2" t="s">
        <v>79</v>
      </c>
      <c r="D445" s="2" t="s">
        <v>80</v>
      </c>
      <c r="E445" s="2">
        <v>45013</v>
      </c>
      <c r="F445" s="1">
        <v>902</v>
      </c>
      <c r="G445" s="1">
        <v>2</v>
      </c>
      <c r="H445" s="1">
        <v>54.2</v>
      </c>
      <c r="I445" s="1">
        <v>48.5</v>
      </c>
      <c r="J445" s="3">
        <v>1.1175257731958763</v>
      </c>
      <c r="K445" s="16">
        <v>2628.7000000000003</v>
      </c>
      <c r="L445" s="17">
        <v>26.286999999999999</v>
      </c>
      <c r="M445" s="1">
        <v>25.8</v>
      </c>
      <c r="N445" s="1">
        <v>14.8</v>
      </c>
      <c r="O445" s="1">
        <v>10.8</v>
      </c>
      <c r="P445" s="1" t="s">
        <v>22</v>
      </c>
      <c r="X445" s="1">
        <v>1</v>
      </c>
      <c r="Y445" s="1">
        <v>11</v>
      </c>
      <c r="Z445" s="1">
        <v>145.9</v>
      </c>
      <c r="AA445" s="16">
        <v>13.263636363636364</v>
      </c>
    </row>
    <row r="446" spans="1:27">
      <c r="A446" s="1">
        <v>445</v>
      </c>
      <c r="B446" s="15">
        <v>109</v>
      </c>
      <c r="C446" s="2" t="s">
        <v>79</v>
      </c>
      <c r="D446" s="2" t="s">
        <v>80</v>
      </c>
      <c r="E446" s="2">
        <v>45001</v>
      </c>
      <c r="F446" s="1">
        <v>903</v>
      </c>
      <c r="G446" s="1">
        <v>1</v>
      </c>
      <c r="H446" s="1">
        <v>57.2</v>
      </c>
      <c r="I446" s="1">
        <v>67.099999999999994</v>
      </c>
      <c r="J446" s="3">
        <v>0.85245901639344279</v>
      </c>
      <c r="K446" s="16">
        <v>3838.12</v>
      </c>
      <c r="L446" s="17">
        <v>38.3812</v>
      </c>
      <c r="M446" s="1">
        <v>27.4</v>
      </c>
      <c r="N446" s="1">
        <v>12</v>
      </c>
      <c r="O446" s="1">
        <v>12</v>
      </c>
      <c r="P446" s="1">
        <v>42416</v>
      </c>
      <c r="R446" s="1">
        <v>4</v>
      </c>
      <c r="S446" s="1">
        <v>3</v>
      </c>
      <c r="T446" s="1">
        <v>1</v>
      </c>
      <c r="U446" s="1">
        <v>3</v>
      </c>
      <c r="V446" s="1">
        <v>1</v>
      </c>
      <c r="W446" s="1">
        <v>4</v>
      </c>
      <c r="X446" s="1">
        <v>1</v>
      </c>
      <c r="Y446" s="1">
        <v>25</v>
      </c>
      <c r="Z446" s="1">
        <v>444.9</v>
      </c>
      <c r="AA446" s="16">
        <v>17.795999999999999</v>
      </c>
    </row>
    <row r="447" spans="1:27">
      <c r="A447" s="1">
        <v>446</v>
      </c>
      <c r="B447" s="15">
        <v>226</v>
      </c>
      <c r="C447" s="2" t="s">
        <v>79</v>
      </c>
      <c r="D447" s="2" t="s">
        <v>80</v>
      </c>
      <c r="E447" s="2">
        <v>45007</v>
      </c>
      <c r="F447" s="1">
        <v>903</v>
      </c>
      <c r="G447" s="1">
        <v>2</v>
      </c>
      <c r="H447" s="1">
        <v>47.4</v>
      </c>
      <c r="I447" s="1">
        <v>53</v>
      </c>
      <c r="J447" s="3">
        <v>0.89433962264150946</v>
      </c>
      <c r="K447" s="16">
        <v>2512.1999999999998</v>
      </c>
      <c r="L447" s="17">
        <v>25.122</v>
      </c>
      <c r="M447" s="1">
        <v>27.2</v>
      </c>
      <c r="N447" s="1">
        <v>12.4</v>
      </c>
      <c r="O447" s="1">
        <v>9.9</v>
      </c>
      <c r="P447" s="1">
        <v>114007</v>
      </c>
      <c r="X447" s="1">
        <v>1</v>
      </c>
      <c r="Y447" s="1">
        <v>24</v>
      </c>
      <c r="Z447" s="1">
        <v>324.2</v>
      </c>
      <c r="AA447" s="16">
        <v>13.508333333333333</v>
      </c>
    </row>
    <row r="448" spans="1:27">
      <c r="A448" s="1">
        <v>447</v>
      </c>
      <c r="B448" s="15">
        <v>295</v>
      </c>
      <c r="C448" s="2" t="s">
        <v>79</v>
      </c>
      <c r="D448" s="2" t="s">
        <v>80</v>
      </c>
      <c r="E448" s="2">
        <v>45013</v>
      </c>
      <c r="F448" s="1">
        <v>903</v>
      </c>
      <c r="G448" s="1">
        <v>3</v>
      </c>
      <c r="H448" s="1">
        <v>53.3</v>
      </c>
      <c r="I448" s="1">
        <v>55</v>
      </c>
      <c r="J448" s="3">
        <v>0.969090909090909</v>
      </c>
      <c r="K448" s="16">
        <v>2931.5</v>
      </c>
      <c r="L448" s="17">
        <v>29.315000000000001</v>
      </c>
      <c r="M448" s="1">
        <v>31.5</v>
      </c>
      <c r="N448" s="1">
        <v>14.1</v>
      </c>
      <c r="O448" s="1">
        <v>6.3</v>
      </c>
      <c r="P448" s="1">
        <v>130211</v>
      </c>
      <c r="X448" s="1">
        <v>1</v>
      </c>
      <c r="Y448" s="1">
        <v>7</v>
      </c>
      <c r="Z448" s="1">
        <v>68.900000000000006</v>
      </c>
      <c r="AA448" s="16">
        <v>9.8428571428571434</v>
      </c>
    </row>
    <row r="449" spans="1:27">
      <c r="A449" s="1">
        <v>448</v>
      </c>
      <c r="B449" s="15">
        <v>117</v>
      </c>
      <c r="C449" s="2" t="s">
        <v>79</v>
      </c>
      <c r="D449" s="2" t="s">
        <v>80</v>
      </c>
      <c r="E449" s="2">
        <v>45001</v>
      </c>
      <c r="F449" s="1">
        <v>905</v>
      </c>
      <c r="G449" s="1">
        <v>1</v>
      </c>
      <c r="H449" s="1">
        <v>48</v>
      </c>
      <c r="I449" s="1">
        <v>61.2</v>
      </c>
      <c r="J449" s="3">
        <v>0.78431372549019607</v>
      </c>
      <c r="K449" s="16">
        <v>2937.6000000000004</v>
      </c>
      <c r="L449" s="17">
        <v>29.375999999999998</v>
      </c>
      <c r="M449" s="1">
        <v>33</v>
      </c>
      <c r="N449" s="1">
        <v>12.8</v>
      </c>
      <c r="O449" s="1">
        <v>10.9</v>
      </c>
      <c r="P449" s="1">
        <v>45022</v>
      </c>
      <c r="R449" s="1">
        <v>4</v>
      </c>
      <c r="S449" s="1">
        <v>3</v>
      </c>
      <c r="T449" s="1">
        <v>1</v>
      </c>
      <c r="U449" s="1">
        <v>3</v>
      </c>
      <c r="V449" s="1">
        <v>1</v>
      </c>
      <c r="W449" s="1">
        <v>4</v>
      </c>
      <c r="X449" s="1">
        <v>1</v>
      </c>
      <c r="Y449" s="1">
        <v>22</v>
      </c>
      <c r="Z449" s="1">
        <v>875.1</v>
      </c>
      <c r="AA449" s="16">
        <v>39.777272727272731</v>
      </c>
    </row>
    <row r="450" spans="1:27">
      <c r="A450" s="1">
        <v>449</v>
      </c>
      <c r="B450" s="15">
        <v>116</v>
      </c>
      <c r="C450" s="2" t="s">
        <v>79</v>
      </c>
      <c r="D450" s="2" t="s">
        <v>80</v>
      </c>
      <c r="E450" s="2">
        <v>45001</v>
      </c>
      <c r="F450" s="1">
        <v>905</v>
      </c>
      <c r="G450" s="1">
        <v>2</v>
      </c>
      <c r="H450" s="1">
        <v>66.8</v>
      </c>
      <c r="I450" s="1">
        <v>61.9</v>
      </c>
      <c r="J450" s="3">
        <v>1.0791599353796446</v>
      </c>
      <c r="K450" s="16">
        <v>4134.92</v>
      </c>
      <c r="L450" s="17">
        <v>41.349199999999996</v>
      </c>
      <c r="M450" s="1">
        <v>30.6</v>
      </c>
      <c r="N450" s="1">
        <v>13</v>
      </c>
      <c r="O450" s="1">
        <v>11.5</v>
      </c>
      <c r="P450" s="1">
        <v>45036</v>
      </c>
      <c r="X450" s="1">
        <v>1</v>
      </c>
      <c r="Y450" s="1">
        <v>36</v>
      </c>
      <c r="Z450" s="1">
        <v>1377.3</v>
      </c>
      <c r="AA450" s="16">
        <v>38.258333333333333</v>
      </c>
    </row>
    <row r="451" spans="1:27">
      <c r="A451" s="1">
        <v>450</v>
      </c>
      <c r="B451" s="15">
        <v>118</v>
      </c>
      <c r="C451" s="2" t="s">
        <v>79</v>
      </c>
      <c r="D451" s="2" t="s">
        <v>80</v>
      </c>
      <c r="E451" s="2">
        <v>45001</v>
      </c>
      <c r="F451" s="1">
        <v>905</v>
      </c>
      <c r="G451" s="1">
        <v>3</v>
      </c>
      <c r="H451" s="1">
        <v>55</v>
      </c>
      <c r="I451" s="1">
        <v>59.3</v>
      </c>
      <c r="J451" s="3">
        <v>0.92748735244519398</v>
      </c>
      <c r="K451" s="16">
        <v>3261.5</v>
      </c>
      <c r="L451" s="17">
        <v>32.614999999999995</v>
      </c>
      <c r="M451" s="1">
        <v>30.6</v>
      </c>
      <c r="N451" s="1">
        <v>11.3</v>
      </c>
      <c r="O451" s="1">
        <v>9.8000000000000007</v>
      </c>
      <c r="P451" s="1" t="s">
        <v>26</v>
      </c>
      <c r="X451" s="1">
        <v>1</v>
      </c>
      <c r="Y451" s="1">
        <v>18</v>
      </c>
      <c r="Z451" s="1">
        <v>598.4</v>
      </c>
      <c r="AA451" s="16">
        <v>33.24444444444444</v>
      </c>
    </row>
    <row r="452" spans="1:27">
      <c r="A452" s="1">
        <v>451</v>
      </c>
      <c r="B452" s="15">
        <v>183</v>
      </c>
      <c r="C452" s="2" t="s">
        <v>79</v>
      </c>
      <c r="D452" s="2" t="s">
        <v>80</v>
      </c>
      <c r="E452" s="2">
        <v>45004</v>
      </c>
      <c r="F452" s="1">
        <v>911</v>
      </c>
      <c r="G452" s="1">
        <v>1</v>
      </c>
      <c r="H452" s="1">
        <v>64.2</v>
      </c>
      <c r="I452" s="1">
        <v>68.400000000000006</v>
      </c>
      <c r="J452" s="3">
        <v>0.9385964912280701</v>
      </c>
      <c r="K452" s="16">
        <v>4391.2800000000007</v>
      </c>
      <c r="L452" s="17">
        <v>43.912800000000004</v>
      </c>
      <c r="M452" s="1">
        <v>30.7</v>
      </c>
      <c r="N452" s="1">
        <v>15.3</v>
      </c>
      <c r="O452" s="1">
        <v>9.8000000000000007</v>
      </c>
      <c r="P452" s="1">
        <v>133749</v>
      </c>
      <c r="R452" s="1">
        <v>5</v>
      </c>
      <c r="S452" s="1">
        <v>4</v>
      </c>
      <c r="T452" s="1">
        <v>1</v>
      </c>
      <c r="U452" s="1">
        <v>3</v>
      </c>
      <c r="V452" s="1">
        <v>1</v>
      </c>
      <c r="W452" s="1">
        <v>4</v>
      </c>
      <c r="X452" s="1">
        <v>1</v>
      </c>
      <c r="Y452" s="1">
        <v>37</v>
      </c>
      <c r="Z452" s="1">
        <v>1020</v>
      </c>
      <c r="AA452" s="16">
        <v>27.567567567567568</v>
      </c>
    </row>
    <row r="453" spans="1:27">
      <c r="A453" s="1">
        <v>452</v>
      </c>
      <c r="B453" s="15">
        <v>184</v>
      </c>
      <c r="C453" s="2" t="s">
        <v>79</v>
      </c>
      <c r="D453" s="2" t="s">
        <v>80</v>
      </c>
      <c r="E453" s="2">
        <v>45004</v>
      </c>
      <c r="F453" s="1">
        <v>911</v>
      </c>
      <c r="G453" s="1">
        <v>2</v>
      </c>
      <c r="H453" s="1">
        <v>53.7</v>
      </c>
      <c r="I453" s="1">
        <v>61.7</v>
      </c>
      <c r="J453" s="3">
        <v>0.87034035656401942</v>
      </c>
      <c r="K453" s="16">
        <v>3313.2900000000004</v>
      </c>
      <c r="L453" s="17">
        <v>33.132899999999999</v>
      </c>
      <c r="M453" s="1">
        <v>28.5</v>
      </c>
      <c r="N453" s="1">
        <v>13.2</v>
      </c>
      <c r="O453" s="1">
        <v>11</v>
      </c>
      <c r="P453" s="1">
        <v>133757</v>
      </c>
      <c r="X453" s="1">
        <v>1</v>
      </c>
      <c r="Y453" s="1">
        <v>22</v>
      </c>
      <c r="Z453" s="1">
        <v>747.8</v>
      </c>
      <c r="AA453" s="16">
        <v>33.990909090909092</v>
      </c>
    </row>
    <row r="454" spans="1:27">
      <c r="A454" s="1">
        <v>453</v>
      </c>
      <c r="B454" s="15">
        <v>185</v>
      </c>
      <c r="C454" s="2" t="s">
        <v>79</v>
      </c>
      <c r="D454" s="2" t="s">
        <v>80</v>
      </c>
      <c r="E454" s="2">
        <v>45004</v>
      </c>
      <c r="F454" s="1">
        <v>911</v>
      </c>
      <c r="G454" s="1">
        <v>3</v>
      </c>
      <c r="H454" s="1">
        <v>56.6</v>
      </c>
      <c r="I454" s="1">
        <v>55.2</v>
      </c>
      <c r="J454" s="3">
        <v>1.0253623188405796</v>
      </c>
      <c r="K454" s="16">
        <v>3124.32</v>
      </c>
      <c r="L454" s="17">
        <v>31.243200000000002</v>
      </c>
      <c r="M454" s="1">
        <v>25.7</v>
      </c>
      <c r="N454" s="1">
        <v>10.199999999999999</v>
      </c>
      <c r="O454" s="1">
        <v>11.7</v>
      </c>
      <c r="P454" s="1">
        <v>133826</v>
      </c>
      <c r="X454" s="1">
        <v>0</v>
      </c>
      <c r="Y454" s="1">
        <v>0</v>
      </c>
      <c r="Z454" s="1">
        <v>0</v>
      </c>
      <c r="AA454" s="16">
        <v>0</v>
      </c>
    </row>
    <row r="455" spans="1:27">
      <c r="A455" s="1">
        <v>454</v>
      </c>
      <c r="B455" s="15">
        <v>278</v>
      </c>
      <c r="C455" s="2" t="s">
        <v>79</v>
      </c>
      <c r="D455" s="2" t="s">
        <v>80</v>
      </c>
      <c r="E455" s="2">
        <v>45013</v>
      </c>
      <c r="F455" s="1">
        <v>911</v>
      </c>
      <c r="G455" s="1">
        <v>4</v>
      </c>
      <c r="H455" s="1">
        <v>59.7</v>
      </c>
      <c r="I455" s="1">
        <v>56.4</v>
      </c>
      <c r="J455" s="3">
        <v>1.0585106382978724</v>
      </c>
      <c r="K455" s="16">
        <v>3367.08</v>
      </c>
      <c r="L455" s="17">
        <v>33.6708</v>
      </c>
      <c r="M455" s="1">
        <v>29</v>
      </c>
      <c r="N455" s="1">
        <v>13.5</v>
      </c>
      <c r="O455" s="1">
        <v>10.9</v>
      </c>
      <c r="P455" s="1" t="s">
        <v>18</v>
      </c>
      <c r="X455" s="1">
        <v>1</v>
      </c>
      <c r="Y455" s="1">
        <v>7</v>
      </c>
      <c r="Z455" s="1">
        <v>210.1</v>
      </c>
      <c r="AA455" s="16">
        <v>30.014285714285712</v>
      </c>
    </row>
    <row r="456" spans="1:27">
      <c r="A456" s="1">
        <v>455</v>
      </c>
      <c r="B456" s="15">
        <v>189</v>
      </c>
      <c r="C456" s="2" t="s">
        <v>79</v>
      </c>
      <c r="D456" s="2" t="s">
        <v>80</v>
      </c>
      <c r="E456" s="2">
        <v>45004</v>
      </c>
      <c r="F456" s="1">
        <v>914</v>
      </c>
      <c r="G456" s="1">
        <v>1</v>
      </c>
      <c r="H456" s="1">
        <v>61.7</v>
      </c>
      <c r="I456" s="1">
        <v>68.7</v>
      </c>
      <c r="J456" s="3">
        <v>0.89810771470160122</v>
      </c>
      <c r="K456" s="16">
        <v>4238.79</v>
      </c>
      <c r="L456" s="17">
        <v>42.387900000000002</v>
      </c>
      <c r="M456" s="1">
        <v>24.8</v>
      </c>
      <c r="N456" s="1">
        <v>12.3</v>
      </c>
      <c r="O456" s="1">
        <v>11.1</v>
      </c>
      <c r="P456" s="1">
        <v>140121</v>
      </c>
      <c r="R456" s="1">
        <v>4</v>
      </c>
      <c r="S456" s="1">
        <v>2</v>
      </c>
      <c r="T456" s="1">
        <v>2</v>
      </c>
      <c r="U456" s="1">
        <v>2</v>
      </c>
      <c r="V456" s="1">
        <v>2</v>
      </c>
      <c r="W456" s="1">
        <v>4</v>
      </c>
      <c r="X456" s="1">
        <v>1</v>
      </c>
      <c r="Y456" s="1">
        <v>50</v>
      </c>
      <c r="Z456" s="1">
        <v>1257.7</v>
      </c>
      <c r="AA456" s="16">
        <v>25.154</v>
      </c>
    </row>
    <row r="457" spans="1:27">
      <c r="A457" s="1">
        <v>456</v>
      </c>
      <c r="B457" s="15">
        <v>190</v>
      </c>
      <c r="C457" s="2" t="s">
        <v>79</v>
      </c>
      <c r="D457" s="2" t="s">
        <v>80</v>
      </c>
      <c r="E457" s="2">
        <v>45004</v>
      </c>
      <c r="F457" s="1">
        <v>914</v>
      </c>
      <c r="G457" s="1">
        <v>2</v>
      </c>
      <c r="H457" s="1">
        <v>65.099999999999994</v>
      </c>
      <c r="I457" s="1">
        <v>63.4</v>
      </c>
      <c r="J457" s="3">
        <v>1.0268138801261828</v>
      </c>
      <c r="K457" s="16">
        <v>4127.3399999999992</v>
      </c>
      <c r="L457" s="17">
        <v>41.273399999999995</v>
      </c>
      <c r="M457" s="1">
        <v>26.9</v>
      </c>
      <c r="N457" s="1">
        <v>14.2</v>
      </c>
      <c r="O457" s="1">
        <v>8.6999999999999993</v>
      </c>
      <c r="P457" s="1">
        <v>140128</v>
      </c>
      <c r="X457" s="1">
        <v>1</v>
      </c>
      <c r="Y457" s="1">
        <v>16</v>
      </c>
      <c r="Z457" s="1">
        <v>338.7</v>
      </c>
      <c r="AA457" s="16">
        <v>21.168749999999999</v>
      </c>
    </row>
    <row r="458" spans="1:27">
      <c r="A458" s="1">
        <v>457</v>
      </c>
      <c r="B458" s="15">
        <v>215</v>
      </c>
      <c r="C458" s="2" t="s">
        <v>79</v>
      </c>
      <c r="D458" s="2" t="s">
        <v>80</v>
      </c>
      <c r="E458" s="2">
        <v>45007</v>
      </c>
      <c r="F458" s="1">
        <v>917</v>
      </c>
      <c r="G458" s="1">
        <v>1</v>
      </c>
      <c r="H458" s="1">
        <v>54</v>
      </c>
      <c r="I458" s="1">
        <v>63.1</v>
      </c>
      <c r="J458" s="3">
        <v>0.85578446909667194</v>
      </c>
      <c r="K458" s="16">
        <v>3407.4</v>
      </c>
      <c r="L458" s="17">
        <v>34.074000000000005</v>
      </c>
      <c r="M458" s="1">
        <v>27.5</v>
      </c>
      <c r="N458" s="1">
        <v>11.2</v>
      </c>
      <c r="O458" s="1">
        <v>8.8000000000000007</v>
      </c>
      <c r="P458" s="1">
        <v>110827</v>
      </c>
      <c r="R458" s="1">
        <v>4</v>
      </c>
      <c r="S458" s="1">
        <v>1</v>
      </c>
      <c r="T458" s="1">
        <v>3</v>
      </c>
      <c r="U458" s="1">
        <v>0</v>
      </c>
      <c r="V458" s="1">
        <v>3</v>
      </c>
      <c r="W458" s="1">
        <v>3</v>
      </c>
      <c r="X458" s="1">
        <v>0</v>
      </c>
      <c r="Y458" s="1">
        <v>0</v>
      </c>
      <c r="Z458" s="1">
        <v>0</v>
      </c>
      <c r="AA458" s="16">
        <v>0</v>
      </c>
    </row>
    <row r="459" spans="1:27">
      <c r="A459" s="1">
        <v>458</v>
      </c>
      <c r="B459" s="15">
        <v>51</v>
      </c>
      <c r="C459" s="2" t="s">
        <v>79</v>
      </c>
      <c r="D459" s="2" t="s">
        <v>80</v>
      </c>
      <c r="E459" s="2">
        <v>45001</v>
      </c>
      <c r="F459" s="1">
        <v>918</v>
      </c>
      <c r="G459" s="1">
        <v>1</v>
      </c>
      <c r="H459" s="1">
        <v>56.9</v>
      </c>
      <c r="I459" s="1">
        <v>57.4</v>
      </c>
      <c r="J459" s="3">
        <v>0.99128919860627174</v>
      </c>
      <c r="K459" s="16">
        <v>3266.06</v>
      </c>
      <c r="L459" s="17">
        <v>32.660599999999995</v>
      </c>
      <c r="M459" s="1">
        <v>31.7</v>
      </c>
      <c r="N459" s="1">
        <v>15.6</v>
      </c>
      <c r="O459" s="1">
        <v>9.1999999999999993</v>
      </c>
      <c r="P459" s="1">
        <v>104814</v>
      </c>
      <c r="R459" s="1">
        <v>7</v>
      </c>
      <c r="S459" s="1">
        <v>5</v>
      </c>
      <c r="T459" s="1">
        <v>2</v>
      </c>
      <c r="U459" s="1">
        <v>4</v>
      </c>
      <c r="V459" s="1">
        <v>2</v>
      </c>
      <c r="W459" s="1">
        <v>6</v>
      </c>
      <c r="X459" s="1">
        <v>1</v>
      </c>
      <c r="Y459" s="1">
        <v>28</v>
      </c>
      <c r="Z459" s="1">
        <v>989.2</v>
      </c>
      <c r="AA459" s="16">
        <v>35.328571428571429</v>
      </c>
    </row>
    <row r="460" spans="1:27">
      <c r="A460" s="1">
        <v>459</v>
      </c>
      <c r="B460" s="15">
        <v>52</v>
      </c>
      <c r="C460" s="2" t="s">
        <v>79</v>
      </c>
      <c r="D460" s="2" t="s">
        <v>80</v>
      </c>
      <c r="E460" s="2">
        <v>45001</v>
      </c>
      <c r="F460" s="1">
        <v>918</v>
      </c>
      <c r="G460" s="1">
        <v>2</v>
      </c>
      <c r="H460" s="1">
        <v>62.8</v>
      </c>
      <c r="I460" s="1">
        <v>54.9</v>
      </c>
      <c r="J460" s="3">
        <v>1.1438979963570128</v>
      </c>
      <c r="K460" s="16">
        <v>3447.72</v>
      </c>
      <c r="L460" s="17">
        <v>34.477199999999996</v>
      </c>
      <c r="M460" s="1">
        <v>30.3</v>
      </c>
      <c r="N460" s="1">
        <v>12.4</v>
      </c>
      <c r="O460" s="1">
        <v>9.6</v>
      </c>
      <c r="P460" s="1">
        <v>104831</v>
      </c>
      <c r="X460" s="1">
        <v>1</v>
      </c>
      <c r="Y460" s="1">
        <v>41</v>
      </c>
      <c r="Z460" s="1">
        <v>1157.5999999999999</v>
      </c>
      <c r="AA460" s="16">
        <v>28.234146341463411</v>
      </c>
    </row>
    <row r="461" spans="1:27">
      <c r="A461" s="1">
        <v>460</v>
      </c>
      <c r="B461" s="15">
        <v>53</v>
      </c>
      <c r="C461" s="2" t="s">
        <v>79</v>
      </c>
      <c r="D461" s="2" t="s">
        <v>80</v>
      </c>
      <c r="E461" s="2">
        <v>45001</v>
      </c>
      <c r="F461" s="1">
        <v>918</v>
      </c>
      <c r="G461" s="1">
        <v>3</v>
      </c>
      <c r="H461" s="1">
        <v>61.8</v>
      </c>
      <c r="I461" s="1">
        <v>60.6</v>
      </c>
      <c r="J461" s="3">
        <v>1.0198019801980198</v>
      </c>
      <c r="K461" s="16">
        <v>3745.08</v>
      </c>
      <c r="L461" s="17">
        <v>37.450800000000001</v>
      </c>
      <c r="M461" s="1">
        <v>33.4</v>
      </c>
      <c r="N461" s="1">
        <v>12.6</v>
      </c>
      <c r="O461" s="1">
        <v>8</v>
      </c>
      <c r="P461" s="1">
        <v>104858</v>
      </c>
      <c r="X461" s="1">
        <v>1</v>
      </c>
      <c r="Y461" s="1">
        <v>50</v>
      </c>
      <c r="Z461" s="1">
        <v>1482.4</v>
      </c>
      <c r="AA461" s="16">
        <v>29.648000000000003</v>
      </c>
    </row>
    <row r="462" spans="1:27">
      <c r="A462" s="1">
        <v>461</v>
      </c>
      <c r="B462" s="15">
        <v>54</v>
      </c>
      <c r="C462" s="2" t="s">
        <v>79</v>
      </c>
      <c r="D462" s="2" t="s">
        <v>80</v>
      </c>
      <c r="E462" s="2">
        <v>45001</v>
      </c>
      <c r="F462" s="1">
        <v>918</v>
      </c>
      <c r="G462" s="1">
        <v>4</v>
      </c>
      <c r="H462" s="1">
        <v>56</v>
      </c>
      <c r="I462" s="1">
        <v>63.2</v>
      </c>
      <c r="J462" s="3">
        <v>0.88607594936708856</v>
      </c>
      <c r="K462" s="16">
        <v>3539.2000000000003</v>
      </c>
      <c r="L462" s="17">
        <v>35.391999999999996</v>
      </c>
      <c r="M462" s="1">
        <v>34.4</v>
      </c>
      <c r="N462" s="1">
        <v>16</v>
      </c>
      <c r="O462" s="1">
        <v>7.7</v>
      </c>
      <c r="P462" s="1">
        <v>104910</v>
      </c>
      <c r="X462" s="1">
        <v>1</v>
      </c>
      <c r="Y462" s="1">
        <v>35</v>
      </c>
      <c r="Z462" s="1">
        <v>1251.5999999999999</v>
      </c>
      <c r="AA462" s="16">
        <v>35.76</v>
      </c>
    </row>
    <row r="463" spans="1:27">
      <c r="A463" s="1">
        <v>462</v>
      </c>
      <c r="B463" s="15">
        <v>216</v>
      </c>
      <c r="C463" s="2" t="s">
        <v>79</v>
      </c>
      <c r="D463" s="2" t="s">
        <v>80</v>
      </c>
      <c r="E463" s="2">
        <v>45007</v>
      </c>
      <c r="F463" s="1">
        <v>918</v>
      </c>
      <c r="G463" s="1">
        <v>5</v>
      </c>
      <c r="H463" s="1">
        <v>50</v>
      </c>
      <c r="I463" s="1">
        <v>50.4</v>
      </c>
      <c r="J463" s="3">
        <v>0.99206349206349209</v>
      </c>
      <c r="K463" s="16">
        <v>2520</v>
      </c>
      <c r="L463" s="17">
        <v>25.2</v>
      </c>
      <c r="M463" s="1">
        <v>26.4</v>
      </c>
      <c r="N463" s="1">
        <v>12.3</v>
      </c>
      <c r="O463" s="1">
        <v>9.1999999999999993</v>
      </c>
      <c r="P463" s="1">
        <v>111249</v>
      </c>
      <c r="X463" s="1">
        <v>0</v>
      </c>
      <c r="Y463" s="1">
        <v>0</v>
      </c>
      <c r="Z463" s="1">
        <v>0</v>
      </c>
      <c r="AA463" s="16">
        <v>0</v>
      </c>
    </row>
    <row r="464" spans="1:27">
      <c r="A464" s="1">
        <v>463</v>
      </c>
      <c r="B464" s="15">
        <v>279</v>
      </c>
      <c r="C464" s="2" t="s">
        <v>79</v>
      </c>
      <c r="D464" s="2" t="s">
        <v>80</v>
      </c>
      <c r="E464" s="2">
        <v>45013</v>
      </c>
      <c r="F464" s="1">
        <v>920</v>
      </c>
      <c r="G464" s="1">
        <v>1</v>
      </c>
      <c r="H464" s="1">
        <v>53.5</v>
      </c>
      <c r="I464" s="1">
        <v>53.5</v>
      </c>
      <c r="J464" s="3">
        <v>1</v>
      </c>
      <c r="K464" s="16">
        <v>2862.25</v>
      </c>
      <c r="L464" s="17">
        <v>28.622499999999995</v>
      </c>
      <c r="M464" s="1">
        <v>24.3</v>
      </c>
      <c r="N464" s="1">
        <v>13.4</v>
      </c>
      <c r="O464" s="1">
        <v>11.5</v>
      </c>
      <c r="P464" s="1">
        <v>102606</v>
      </c>
      <c r="R464" s="1">
        <v>1</v>
      </c>
      <c r="S464" s="1">
        <v>1</v>
      </c>
      <c r="T464" s="1">
        <v>0</v>
      </c>
      <c r="U464" s="1">
        <v>1</v>
      </c>
      <c r="V464" s="1">
        <v>0</v>
      </c>
      <c r="W464" s="1">
        <v>1</v>
      </c>
      <c r="X464" s="1">
        <v>1</v>
      </c>
      <c r="Y464" s="1">
        <v>6</v>
      </c>
      <c r="Z464" s="1">
        <v>201.6</v>
      </c>
      <c r="AA464" s="16">
        <v>33.6</v>
      </c>
    </row>
    <row r="465" spans="1:27">
      <c r="A465" s="1">
        <v>464</v>
      </c>
      <c r="B465" s="15">
        <v>106</v>
      </c>
      <c r="C465" s="2" t="s">
        <v>79</v>
      </c>
      <c r="D465" s="2" t="s">
        <v>80</v>
      </c>
      <c r="E465" s="2">
        <v>45001</v>
      </c>
      <c r="F465" s="1">
        <v>921</v>
      </c>
      <c r="G465" s="1">
        <v>1</v>
      </c>
      <c r="H465" s="1">
        <v>57.8</v>
      </c>
      <c r="I465" s="1">
        <v>53.3</v>
      </c>
      <c r="J465" s="3">
        <v>1.0844277673545966</v>
      </c>
      <c r="K465" s="16">
        <v>3080.74</v>
      </c>
      <c r="L465" s="17">
        <v>30.807399999999998</v>
      </c>
      <c r="M465" s="1">
        <v>27.1</v>
      </c>
      <c r="N465" s="1">
        <v>13</v>
      </c>
      <c r="O465" s="1">
        <v>9.9</v>
      </c>
      <c r="P465" s="1">
        <v>40614</v>
      </c>
      <c r="R465" s="1">
        <v>1</v>
      </c>
      <c r="S465" s="1">
        <v>1</v>
      </c>
      <c r="T465" s="1">
        <v>0</v>
      </c>
      <c r="U465" s="1">
        <v>1</v>
      </c>
      <c r="V465" s="1">
        <v>0</v>
      </c>
      <c r="W465" s="1">
        <v>1</v>
      </c>
      <c r="X465" s="1">
        <v>1</v>
      </c>
      <c r="Y465" s="1">
        <v>60</v>
      </c>
      <c r="Z465" s="1">
        <v>586.5</v>
      </c>
      <c r="AA465" s="16">
        <v>9.7750000000000004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676"/>
  <sheetViews>
    <sheetView tabSelected="1" topLeftCell="Y1" zoomScale="76" zoomScaleNormal="100" workbookViewId="0">
      <pane ySplit="1" topLeftCell="A2" activePane="bottomLeft" state="frozen"/>
      <selection pane="bottomLeft" activeCell="AL1" sqref="AL1"/>
    </sheetView>
  </sheetViews>
  <sheetFormatPr defaultColWidth="9" defaultRowHeight="14.5"/>
  <cols>
    <col min="1" max="1" width="9" style="1"/>
    <col min="2" max="2" width="9.26953125" style="1" bestFit="1" customWidth="1"/>
    <col min="3" max="3" width="15.54296875" style="1" customWidth="1"/>
    <col min="4" max="4" width="11.54296875" style="1" customWidth="1"/>
    <col min="5" max="5" width="12.1796875" style="1" bestFit="1" customWidth="1"/>
    <col min="6" max="7" width="11.54296875" customWidth="1"/>
    <col min="8" max="8" width="10.54296875" style="1" customWidth="1"/>
    <col min="9" max="9" width="8.1796875" style="1" customWidth="1"/>
    <col min="10" max="10" width="10.81640625" style="1" customWidth="1"/>
    <col min="11" max="11" width="15.26953125" style="1" bestFit="1" customWidth="1"/>
    <col min="12" max="12" width="9.1796875" style="1" bestFit="1" customWidth="1"/>
    <col min="13" max="13" width="8.54296875" style="1" customWidth="1"/>
    <col min="14" max="14" width="9.54296875" style="1" customWidth="1"/>
    <col min="15" max="16" width="10.81640625" style="1" customWidth="1"/>
    <col min="17" max="17" width="8.1796875" style="1" customWidth="1"/>
    <col min="18" max="18" width="9.1796875" style="1" bestFit="1" customWidth="1"/>
    <col min="19" max="19" width="7.26953125" style="1" customWidth="1"/>
    <col min="20" max="20" width="9.1796875" style="18" bestFit="1" customWidth="1"/>
    <col min="21" max="23" width="9.1796875" style="1" bestFit="1" customWidth="1"/>
    <col min="24" max="24" width="8.1796875" style="1" customWidth="1"/>
    <col min="25" max="25" width="11" style="1" customWidth="1"/>
    <col min="26" max="26" width="7.7265625" style="1" customWidth="1"/>
    <col min="27" max="28" width="9.1796875" style="1" bestFit="1" customWidth="1"/>
    <col min="29" max="29" width="9.1796875" style="1" customWidth="1"/>
    <col min="30" max="30" width="9.1796875" style="1" bestFit="1" customWidth="1"/>
    <col min="31" max="31" width="12.1796875" style="1" customWidth="1"/>
    <col min="32" max="34" width="9.453125" style="1" customWidth="1"/>
    <col min="35" max="36" width="7.7265625" style="1" customWidth="1"/>
    <col min="37" max="44" width="9.81640625" style="1" customWidth="1"/>
    <col min="45" max="45" width="13.1796875" style="1" customWidth="1"/>
    <col min="46" max="46" width="12.81640625" style="1" customWidth="1"/>
    <col min="47" max="51" width="9.81640625" style="1" customWidth="1"/>
    <col min="52" max="52" width="13.1796875" style="1" customWidth="1"/>
    <col min="53" max="53" width="14.54296875" style="1" customWidth="1"/>
    <col min="54" max="54" width="24.453125" style="1" customWidth="1"/>
    <col min="55" max="58" width="16.26953125" style="1" customWidth="1"/>
    <col min="59" max="60" width="12" style="1" customWidth="1"/>
    <col min="61" max="61" width="9" style="1" customWidth="1"/>
    <col min="62" max="63" width="8" style="1" customWidth="1"/>
    <col min="64" max="64" width="9" style="1"/>
    <col min="65" max="65" width="10" style="1" bestFit="1" customWidth="1"/>
    <col min="66" max="67" width="7" style="1" customWidth="1"/>
    <col min="68" max="68" width="8" style="1" customWidth="1"/>
    <col min="69" max="69" width="11.81640625" style="1" bestFit="1" customWidth="1"/>
    <col min="70" max="76" width="3" style="1" customWidth="1"/>
    <col min="77" max="77" width="2" style="1" customWidth="1"/>
    <col min="78" max="84" width="3" style="1" customWidth="1"/>
    <col min="85" max="85" width="24.1796875" style="1" bestFit="1" customWidth="1"/>
    <col min="86" max="91" width="12" style="1" bestFit="1" customWidth="1"/>
    <col min="92" max="92" width="5" style="1" customWidth="1"/>
    <col min="93" max="93" width="4" style="1" customWidth="1"/>
    <col min="94" max="95" width="3" style="1" customWidth="1"/>
    <col min="96" max="96" width="7.7265625" style="1" customWidth="1"/>
    <col min="97" max="97" width="3" style="1" customWidth="1"/>
    <col min="98" max="98" width="4" style="1" customWidth="1"/>
    <col min="99" max="100" width="3" style="1" customWidth="1"/>
    <col min="101" max="101" width="16.26953125" style="1" bestFit="1" customWidth="1"/>
    <col min="102" max="107" width="12" style="1" bestFit="1" customWidth="1"/>
    <col min="108" max="108" width="7" style="1" customWidth="1"/>
    <col min="109" max="109" width="5" style="1" customWidth="1"/>
    <col min="110" max="110" width="3" style="1" customWidth="1"/>
    <col min="111" max="112" width="7.7265625" style="1" customWidth="1"/>
    <col min="113" max="113" width="3" style="1" customWidth="1"/>
    <col min="114" max="114" width="4" style="1" customWidth="1"/>
    <col min="115" max="116" width="3" style="1" customWidth="1"/>
    <col min="117" max="117" width="29.453125" style="1" bestFit="1" customWidth="1"/>
    <col min="118" max="118" width="16.81640625" style="1" bestFit="1" customWidth="1"/>
    <col min="119" max="119" width="29.1796875" style="1" bestFit="1" customWidth="1"/>
    <col min="120" max="120" width="21.453125" style="1" bestFit="1" customWidth="1"/>
    <col min="121" max="16384" width="9" style="1"/>
  </cols>
  <sheetData>
    <row r="1" spans="1:120" s="14" customFormat="1" ht="36.75" customHeight="1" thickBot="1">
      <c r="A1" s="12" t="s">
        <v>41</v>
      </c>
      <c r="B1" s="12" t="s">
        <v>103</v>
      </c>
      <c r="C1" s="12" t="s">
        <v>61</v>
      </c>
      <c r="D1" s="12" t="s">
        <v>62</v>
      </c>
      <c r="E1" s="12" t="s">
        <v>3</v>
      </c>
      <c r="F1" s="12" t="s">
        <v>193</v>
      </c>
      <c r="G1" s="74" t="s">
        <v>194</v>
      </c>
      <c r="H1" s="12" t="s">
        <v>2</v>
      </c>
      <c r="I1" s="12" t="s">
        <v>55</v>
      </c>
      <c r="J1" s="12" t="s">
        <v>106</v>
      </c>
      <c r="K1" s="12" t="s">
        <v>163</v>
      </c>
      <c r="L1" s="12" t="s">
        <v>54</v>
      </c>
      <c r="M1" s="12" t="s">
        <v>53</v>
      </c>
      <c r="N1" s="12" t="s">
        <v>52</v>
      </c>
      <c r="O1" s="12" t="s">
        <v>51</v>
      </c>
      <c r="P1" s="12" t="s">
        <v>50</v>
      </c>
      <c r="Q1" s="12" t="s">
        <v>49</v>
      </c>
      <c r="R1" s="12" t="s">
        <v>104</v>
      </c>
      <c r="S1" s="12" t="s">
        <v>105</v>
      </c>
      <c r="T1" s="12" t="s">
        <v>2</v>
      </c>
      <c r="U1" s="12" t="s">
        <v>47</v>
      </c>
      <c r="V1" s="12" t="s">
        <v>0</v>
      </c>
      <c r="W1" s="12" t="s">
        <v>1</v>
      </c>
      <c r="X1" s="12" t="s">
        <v>46</v>
      </c>
      <c r="Y1" s="12" t="s">
        <v>45</v>
      </c>
      <c r="Z1" s="12" t="s">
        <v>44</v>
      </c>
      <c r="AA1" s="12" t="s">
        <v>31</v>
      </c>
      <c r="AB1" s="12" t="s">
        <v>187</v>
      </c>
      <c r="AC1" s="12" t="s">
        <v>207</v>
      </c>
      <c r="AD1" s="12" t="s">
        <v>186</v>
      </c>
      <c r="AE1" s="12" t="s">
        <v>58</v>
      </c>
      <c r="AF1" s="12" t="s">
        <v>185</v>
      </c>
      <c r="AG1" s="12" t="s">
        <v>204</v>
      </c>
      <c r="AH1" s="12" t="s">
        <v>205</v>
      </c>
      <c r="AI1" s="12" t="s">
        <v>206</v>
      </c>
      <c r="AJ1" s="12" t="s">
        <v>211</v>
      </c>
      <c r="AK1" s="12" t="s">
        <v>212</v>
      </c>
      <c r="AL1" s="12" t="s">
        <v>213</v>
      </c>
      <c r="AO1" s="14" t="s">
        <v>209</v>
      </c>
      <c r="AP1" s="14" t="s">
        <v>208</v>
      </c>
      <c r="AQ1" s="14" t="s">
        <v>210</v>
      </c>
      <c r="AZ1"/>
      <c r="BA1"/>
      <c r="BB1"/>
    </row>
    <row r="2" spans="1:120">
      <c r="A2" s="1">
        <v>1</v>
      </c>
      <c r="B2" s="1">
        <v>23</v>
      </c>
      <c r="C2" s="1" t="s">
        <v>63</v>
      </c>
      <c r="D2" s="1" t="s">
        <v>81</v>
      </c>
      <c r="E2" s="2">
        <v>44983</v>
      </c>
      <c r="F2" s="73">
        <f>_xlfn.DAYS(E2,$E$28)</f>
        <v>13</v>
      </c>
      <c r="G2" s="73">
        <f>F2+1</f>
        <v>14</v>
      </c>
      <c r="H2" s="1">
        <v>3</v>
      </c>
      <c r="I2" s="1">
        <v>1</v>
      </c>
      <c r="J2" s="1" t="str">
        <f t="shared" ref="J2:J65" si="0">D2&amp;"_"&amp;H2&amp;"."&amp;I2</f>
        <v>NET_3.1</v>
      </c>
      <c r="K2" t="s">
        <v>166</v>
      </c>
      <c r="L2" s="1">
        <v>63.4</v>
      </c>
      <c r="M2" s="1">
        <v>55</v>
      </c>
      <c r="N2" s="3">
        <v>1.1527272727272726</v>
      </c>
      <c r="O2" s="16">
        <v>3487</v>
      </c>
      <c r="P2" s="17">
        <v>34.869999999999997</v>
      </c>
      <c r="Q2" s="4" t="s">
        <v>36</v>
      </c>
      <c r="R2" s="4" t="s">
        <v>36</v>
      </c>
      <c r="S2" s="4" t="s">
        <v>36</v>
      </c>
      <c r="T2" s="18">
        <v>3</v>
      </c>
      <c r="U2">
        <v>3</v>
      </c>
      <c r="V2">
        <v>1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f>AB2/$AO$2</f>
        <v>0</v>
      </c>
      <c r="AD2">
        <v>0</v>
      </c>
      <c r="AE2">
        <v>0</v>
      </c>
      <c r="AF2" s="17">
        <f>Z2/U2</f>
        <v>0</v>
      </c>
      <c r="AG2" s="17">
        <f>AF2/$AP$2</f>
        <v>0</v>
      </c>
      <c r="AH2" s="17">
        <f>AG2/$AP$6</f>
        <v>0</v>
      </c>
      <c r="AI2"/>
      <c r="AJ2"/>
      <c r="AN2" s="1" t="s">
        <v>200</v>
      </c>
      <c r="AO2" s="17">
        <f>AVERAGE(AB2:AB53)</f>
        <v>3.7555555555555555</v>
      </c>
      <c r="AP2" s="17">
        <f>AVERAGE(AF2:AF53)</f>
        <v>0.13111111111111109</v>
      </c>
      <c r="AQ2" s="17" t="e">
        <f>AVERAGE(AI2:AI53)</f>
        <v>#DIV/0!</v>
      </c>
      <c r="AS2" s="19" t="s">
        <v>108</v>
      </c>
      <c r="AT2" t="s">
        <v>189</v>
      </c>
      <c r="AU2"/>
      <c r="AZ2"/>
      <c r="BA2"/>
      <c r="BB2"/>
    </row>
    <row r="3" spans="1:120">
      <c r="A3" s="1">
        <v>2</v>
      </c>
      <c r="B3" s="1">
        <v>24</v>
      </c>
      <c r="C3" s="1" t="s">
        <v>63</v>
      </c>
      <c r="D3" s="1" t="s">
        <v>81</v>
      </c>
      <c r="E3" s="2">
        <v>44983</v>
      </c>
      <c r="F3" s="73">
        <f t="shared" ref="F3:F53" si="1">_xlfn.DAYS(E3,$E$28)</f>
        <v>13</v>
      </c>
      <c r="G3" s="73">
        <f t="shared" ref="G3:G66" si="2">F3+1</f>
        <v>14</v>
      </c>
      <c r="H3" s="1">
        <v>10</v>
      </c>
      <c r="I3" s="1">
        <v>1</v>
      </c>
      <c r="J3" s="1" t="str">
        <f t="shared" si="0"/>
        <v>NET_10.1</v>
      </c>
      <c r="K3" t="s">
        <v>166</v>
      </c>
      <c r="L3" s="1">
        <v>96</v>
      </c>
      <c r="M3" s="1">
        <v>78.5</v>
      </c>
      <c r="N3" s="3">
        <v>1.2229299363057324</v>
      </c>
      <c r="O3" s="16">
        <v>7536</v>
      </c>
      <c r="P3" s="17">
        <v>75.36</v>
      </c>
      <c r="Q3" s="1">
        <v>31.6</v>
      </c>
      <c r="R3" s="1">
        <v>11.1</v>
      </c>
      <c r="S3" s="1">
        <v>7.4</v>
      </c>
      <c r="T3" s="18">
        <v>10</v>
      </c>
      <c r="U3" s="1">
        <v>3</v>
      </c>
      <c r="V3" s="1">
        <v>2</v>
      </c>
      <c r="W3" s="1">
        <v>1</v>
      </c>
      <c r="X3" s="1">
        <v>1</v>
      </c>
      <c r="Y3" s="1">
        <v>0</v>
      </c>
      <c r="Z3" s="1">
        <v>1</v>
      </c>
      <c r="AA3" s="1">
        <v>1</v>
      </c>
      <c r="AB3" s="1">
        <v>14</v>
      </c>
      <c r="AC3">
        <f>AB3/$AO$2</f>
        <v>3.7278106508875739</v>
      </c>
      <c r="AD3" s="1">
        <v>1008.5</v>
      </c>
      <c r="AE3" s="16">
        <v>72.035714285714292</v>
      </c>
      <c r="AF3" s="17">
        <f>Z3/U3</f>
        <v>0.33333333333333331</v>
      </c>
      <c r="AG3" s="17">
        <f>AF3/$AP$2</f>
        <v>2.5423728813559325</v>
      </c>
      <c r="AH3" s="17">
        <f>AG3/$AP$6</f>
        <v>5.2411901028508208</v>
      </c>
      <c r="AI3"/>
      <c r="AJ3"/>
      <c r="AN3" s="1" t="s">
        <v>201</v>
      </c>
      <c r="AO3" s="17">
        <f>AVERAGE(AB54:AB170)</f>
        <v>1.5047619047619047</v>
      </c>
      <c r="AP3" s="17">
        <f>AVERAGE(AF54:AF170)</f>
        <v>8.554550025138262E-2</v>
      </c>
      <c r="AQ3" s="17" t="e">
        <f>AVERAGE(AI54:AI170)</f>
        <v>#DIV/0!</v>
      </c>
      <c r="AS3" s="20" t="s">
        <v>64</v>
      </c>
      <c r="AT3">
        <v>158</v>
      </c>
      <c r="AU3"/>
      <c r="AZ3"/>
      <c r="BA3"/>
      <c r="BB3"/>
    </row>
    <row r="4" spans="1:120">
      <c r="A4" s="1">
        <v>3</v>
      </c>
      <c r="B4" s="1">
        <v>36</v>
      </c>
      <c r="C4" s="1" t="s">
        <v>63</v>
      </c>
      <c r="D4" s="1" t="s">
        <v>81</v>
      </c>
      <c r="E4" s="2">
        <v>44990</v>
      </c>
      <c r="F4" s="73">
        <f t="shared" si="1"/>
        <v>20</v>
      </c>
      <c r="G4" s="73">
        <f t="shared" si="2"/>
        <v>21</v>
      </c>
      <c r="H4" s="1">
        <v>10</v>
      </c>
      <c r="I4" s="1">
        <v>2</v>
      </c>
      <c r="J4" s="1" t="str">
        <f t="shared" si="0"/>
        <v>NET_10.2</v>
      </c>
      <c r="K4" t="s">
        <v>166</v>
      </c>
      <c r="L4" s="1">
        <v>77.099999999999994</v>
      </c>
      <c r="M4" s="1">
        <v>63.4</v>
      </c>
      <c r="N4" s="3">
        <v>1.2160883280757098</v>
      </c>
      <c r="O4" s="16">
        <v>4888.1399999999994</v>
      </c>
      <c r="P4" s="17">
        <v>48.881399999999992</v>
      </c>
      <c r="Q4" s="1">
        <v>26.7</v>
      </c>
      <c r="R4" s="1">
        <v>14</v>
      </c>
      <c r="S4" s="1">
        <v>8.8000000000000007</v>
      </c>
      <c r="T4" s="1">
        <v>10</v>
      </c>
      <c r="V4" s="5"/>
      <c r="AA4" s="1">
        <v>0</v>
      </c>
      <c r="AB4" s="1">
        <v>0</v>
      </c>
      <c r="AC4">
        <f t="shared" ref="AC4:AC53" si="3">AB4/$AO$2</f>
        <v>0</v>
      </c>
      <c r="AD4" s="1">
        <v>0</v>
      </c>
      <c r="AE4" s="1">
        <v>0</v>
      </c>
      <c r="AF4" s="17"/>
      <c r="AG4" s="17"/>
      <c r="AH4" s="17"/>
      <c r="AI4"/>
      <c r="AJ4"/>
      <c r="AN4" s="1" t="s">
        <v>202</v>
      </c>
      <c r="AO4" s="17">
        <f>AVERAGE(AB171:AB465)</f>
        <v>15.883161512027492</v>
      </c>
      <c r="AP4" s="17">
        <f>AVERAGE(AF171:AF465)</f>
        <v>0.67047325817379277</v>
      </c>
      <c r="AQ4" s="17" t="e">
        <f>AVERAGE(AI171:AI465)</f>
        <v>#DIV/0!</v>
      </c>
      <c r="AS4" s="21">
        <v>135</v>
      </c>
      <c r="AT4">
        <v>0</v>
      </c>
      <c r="AU4"/>
      <c r="AZ4" s="19" t="s">
        <v>110</v>
      </c>
      <c r="BA4" t="s">
        <v>107</v>
      </c>
      <c r="BB4"/>
    </row>
    <row r="5" spans="1:120">
      <c r="A5" s="1">
        <v>4</v>
      </c>
      <c r="B5" s="1">
        <v>46</v>
      </c>
      <c r="C5" s="1" t="s">
        <v>63</v>
      </c>
      <c r="D5" s="1" t="s">
        <v>81</v>
      </c>
      <c r="E5" s="2">
        <v>44990</v>
      </c>
      <c r="F5" s="73">
        <f t="shared" si="1"/>
        <v>20</v>
      </c>
      <c r="G5" s="73">
        <f t="shared" si="2"/>
        <v>21</v>
      </c>
      <c r="H5" s="1">
        <v>29</v>
      </c>
      <c r="I5" s="1">
        <v>1</v>
      </c>
      <c r="J5" s="1" t="str">
        <f t="shared" si="0"/>
        <v>NET_29.1</v>
      </c>
      <c r="K5" t="s">
        <v>171</v>
      </c>
      <c r="L5" s="1">
        <v>61</v>
      </c>
      <c r="M5" s="1">
        <v>57.2</v>
      </c>
      <c r="N5" s="3">
        <v>1.0664335664335665</v>
      </c>
      <c r="O5" s="16">
        <v>3489.2000000000003</v>
      </c>
      <c r="P5" s="17">
        <v>34.892000000000003</v>
      </c>
      <c r="Q5" s="4" t="s">
        <v>36</v>
      </c>
      <c r="R5" s="4" t="s">
        <v>36</v>
      </c>
      <c r="S5" s="4" t="s">
        <v>36</v>
      </c>
      <c r="T5" s="18">
        <v>29</v>
      </c>
      <c r="U5" s="1">
        <v>2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>
        <f t="shared" si="3"/>
        <v>0</v>
      </c>
      <c r="AD5" s="1">
        <v>0</v>
      </c>
      <c r="AE5" s="1">
        <v>0</v>
      </c>
      <c r="AF5" s="17">
        <f>Z5/U5</f>
        <v>0</v>
      </c>
      <c r="AG5" s="17">
        <f>AF5/$AP$2</f>
        <v>0</v>
      </c>
      <c r="AH5" s="17">
        <f>AG5/$AP$6</f>
        <v>0</v>
      </c>
      <c r="AI5"/>
      <c r="AJ5"/>
      <c r="AS5" s="21">
        <v>136</v>
      </c>
      <c r="AT5">
        <v>0</v>
      </c>
      <c r="AU5"/>
      <c r="AZ5"/>
      <c r="BA5"/>
      <c r="BB5"/>
    </row>
    <row r="6" spans="1:120">
      <c r="A6" s="1">
        <v>5</v>
      </c>
      <c r="B6" s="1">
        <v>35</v>
      </c>
      <c r="C6" s="1" t="s">
        <v>63</v>
      </c>
      <c r="D6" s="1" t="s">
        <v>81</v>
      </c>
      <c r="E6" s="2">
        <v>44983</v>
      </c>
      <c r="F6" s="73">
        <f t="shared" si="1"/>
        <v>13</v>
      </c>
      <c r="G6" s="73">
        <f t="shared" si="2"/>
        <v>14</v>
      </c>
      <c r="H6" s="1">
        <v>34</v>
      </c>
      <c r="I6" s="1">
        <v>1</v>
      </c>
      <c r="J6" s="1" t="str">
        <f t="shared" si="0"/>
        <v>NET_34.1</v>
      </c>
      <c r="K6" t="s">
        <v>171</v>
      </c>
      <c r="L6" s="1">
        <v>62.5</v>
      </c>
      <c r="M6" s="1">
        <v>59.7</v>
      </c>
      <c r="N6" s="3">
        <v>1.0469011725293131</v>
      </c>
      <c r="O6" s="16">
        <v>3731.25</v>
      </c>
      <c r="P6" s="17">
        <v>37.312500000000007</v>
      </c>
      <c r="Q6" s="1">
        <v>31</v>
      </c>
      <c r="R6" s="1">
        <v>12.5</v>
      </c>
      <c r="S6" s="1">
        <v>6.6</v>
      </c>
      <c r="T6" s="18">
        <v>34</v>
      </c>
      <c r="U6">
        <v>2</v>
      </c>
      <c r="V6">
        <v>1</v>
      </c>
      <c r="W6">
        <v>1</v>
      </c>
      <c r="X6">
        <v>0</v>
      </c>
      <c r="Y6">
        <v>0</v>
      </c>
      <c r="Z6">
        <v>0</v>
      </c>
      <c r="AA6" s="1">
        <v>0</v>
      </c>
      <c r="AB6" s="1">
        <v>0</v>
      </c>
      <c r="AC6">
        <f t="shared" si="3"/>
        <v>0</v>
      </c>
      <c r="AD6" s="1">
        <v>0</v>
      </c>
      <c r="AE6" s="1">
        <v>0</v>
      </c>
      <c r="AF6" s="17">
        <f>Z6/U6</f>
        <v>0</v>
      </c>
      <c r="AG6" s="17">
        <f>AF6/$AP$2</f>
        <v>0</v>
      </c>
      <c r="AH6" s="17">
        <f>AG6/$AP$6</f>
        <v>0</v>
      </c>
      <c r="AI6"/>
      <c r="AJ6"/>
      <c r="AN6" s="1" t="s">
        <v>203</v>
      </c>
      <c r="AP6" s="17">
        <f>AVERAGE(AF2:AF465)</f>
        <v>0.48507549458529831</v>
      </c>
      <c r="AS6" s="21">
        <v>139</v>
      </c>
      <c r="AT6">
        <v>0</v>
      </c>
      <c r="AU6"/>
      <c r="AZ6" s="19" t="s">
        <v>108</v>
      </c>
      <c r="BA6" t="s">
        <v>113</v>
      </c>
      <c r="BB6" t="s">
        <v>111</v>
      </c>
      <c r="BC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>
      <c r="A7" s="1">
        <v>6</v>
      </c>
      <c r="B7" s="1">
        <v>44</v>
      </c>
      <c r="C7" s="1" t="s">
        <v>63</v>
      </c>
      <c r="D7" s="1" t="s">
        <v>81</v>
      </c>
      <c r="E7" s="2">
        <v>44990</v>
      </c>
      <c r="F7" s="73">
        <f t="shared" si="1"/>
        <v>20</v>
      </c>
      <c r="G7" s="73">
        <f t="shared" si="2"/>
        <v>21</v>
      </c>
      <c r="H7" s="1">
        <v>47</v>
      </c>
      <c r="I7" s="1">
        <v>1</v>
      </c>
      <c r="J7" s="1" t="str">
        <f t="shared" si="0"/>
        <v>NET_47.1</v>
      </c>
      <c r="K7" t="s">
        <v>170</v>
      </c>
      <c r="L7" s="1">
        <v>57.5</v>
      </c>
      <c r="M7" s="1">
        <v>53.4</v>
      </c>
      <c r="N7" s="3">
        <v>1.0767790262172285</v>
      </c>
      <c r="O7" s="16">
        <v>3070.5</v>
      </c>
      <c r="P7" s="17">
        <v>30.704999999999998</v>
      </c>
      <c r="Q7" s="4" t="s">
        <v>36</v>
      </c>
      <c r="R7" s="4" t="s">
        <v>36</v>
      </c>
      <c r="S7" s="4" t="s">
        <v>36</v>
      </c>
      <c r="T7" s="18">
        <v>47</v>
      </c>
      <c r="U7" s="1">
        <v>6</v>
      </c>
      <c r="V7" s="1">
        <v>1</v>
      </c>
      <c r="W7" s="1">
        <v>5</v>
      </c>
      <c r="X7" s="1">
        <v>0</v>
      </c>
      <c r="Y7" s="1">
        <v>1</v>
      </c>
      <c r="Z7" s="1">
        <v>1</v>
      </c>
      <c r="AA7" s="1">
        <v>0</v>
      </c>
      <c r="AB7" s="1">
        <v>0</v>
      </c>
      <c r="AC7">
        <f t="shared" si="3"/>
        <v>0</v>
      </c>
      <c r="AD7" s="1">
        <v>0</v>
      </c>
      <c r="AE7" s="1">
        <v>0</v>
      </c>
      <c r="AF7" s="17">
        <f>Z7/U7</f>
        <v>0.16666666666666666</v>
      </c>
      <c r="AG7" s="17">
        <f>AF7/$AP$2</f>
        <v>1.2711864406779663</v>
      </c>
      <c r="AH7" s="17">
        <f>AG7/$AP$6</f>
        <v>2.6205950514254104</v>
      </c>
      <c r="AI7"/>
      <c r="AJ7"/>
      <c r="AS7" s="21">
        <v>140</v>
      </c>
      <c r="AT7">
        <v>0</v>
      </c>
      <c r="AU7"/>
      <c r="AZ7" s="20" t="s">
        <v>64</v>
      </c>
      <c r="BA7">
        <v>117</v>
      </c>
      <c r="BB7">
        <v>36.609278205128199</v>
      </c>
      <c r="BC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ht="15" thickBot="1">
      <c r="A8" s="1">
        <v>7</v>
      </c>
      <c r="B8" s="1">
        <v>13</v>
      </c>
      <c r="C8" s="1" t="s">
        <v>63</v>
      </c>
      <c r="D8" s="1" t="s">
        <v>81</v>
      </c>
      <c r="E8" s="2">
        <v>44978</v>
      </c>
      <c r="F8" s="73">
        <f t="shared" si="1"/>
        <v>8</v>
      </c>
      <c r="G8" s="73">
        <f t="shared" si="2"/>
        <v>9</v>
      </c>
      <c r="H8" s="1">
        <v>49</v>
      </c>
      <c r="I8" s="1">
        <v>1</v>
      </c>
      <c r="J8" s="1" t="str">
        <f t="shared" si="0"/>
        <v>NET_49.1</v>
      </c>
      <c r="K8" t="s">
        <v>170</v>
      </c>
      <c r="L8" s="1">
        <v>74.599999999999994</v>
      </c>
      <c r="M8" s="1">
        <v>65.7</v>
      </c>
      <c r="N8" s="3">
        <v>1.1354642313546421</v>
      </c>
      <c r="O8" s="16">
        <v>4901.22</v>
      </c>
      <c r="P8" s="17">
        <v>49.0122</v>
      </c>
      <c r="Q8" s="1">
        <v>26</v>
      </c>
      <c r="R8" s="1">
        <v>17.3</v>
      </c>
      <c r="S8" s="1">
        <v>7.2</v>
      </c>
      <c r="T8" s="18">
        <v>49</v>
      </c>
      <c r="U8" s="1">
        <v>2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f t="shared" si="3"/>
        <v>0</v>
      </c>
      <c r="AD8" s="1">
        <v>0</v>
      </c>
      <c r="AE8" s="1">
        <v>0</v>
      </c>
      <c r="AF8" s="17">
        <f>Z8/U8</f>
        <v>0</v>
      </c>
      <c r="AG8" s="17">
        <f>AF8/$AP$2</f>
        <v>0</v>
      </c>
      <c r="AH8" s="17">
        <f>AG8/$AP$6</f>
        <v>0</v>
      </c>
      <c r="AI8"/>
      <c r="AJ8"/>
      <c r="AS8" s="21">
        <v>145</v>
      </c>
      <c r="AT8">
        <v>0</v>
      </c>
      <c r="AU8"/>
      <c r="AX8" s="66"/>
      <c r="AZ8" s="21">
        <v>135</v>
      </c>
      <c r="BA8">
        <v>1</v>
      </c>
      <c r="BB8">
        <v>37.370299999999993</v>
      </c>
      <c r="BC8"/>
      <c r="BE8" s="82"/>
      <c r="BF8" s="83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ht="15" thickBot="1">
      <c r="A9" s="1">
        <v>8</v>
      </c>
      <c r="B9" s="1">
        <v>9</v>
      </c>
      <c r="C9" s="1" t="s">
        <v>63</v>
      </c>
      <c r="D9" s="1" t="s">
        <v>81</v>
      </c>
      <c r="E9" s="2">
        <v>44978</v>
      </c>
      <c r="F9" s="73">
        <f t="shared" si="1"/>
        <v>8</v>
      </c>
      <c r="G9" s="73">
        <f t="shared" si="2"/>
        <v>9</v>
      </c>
      <c r="H9" s="1">
        <v>51</v>
      </c>
      <c r="I9" s="1">
        <v>1</v>
      </c>
      <c r="J9" s="1" t="str">
        <f t="shared" si="0"/>
        <v>NET_51.1</v>
      </c>
      <c r="K9" t="s">
        <v>170</v>
      </c>
      <c r="L9" s="1">
        <v>89.7</v>
      </c>
      <c r="M9" s="1">
        <v>75</v>
      </c>
      <c r="N9" s="3">
        <v>1.196</v>
      </c>
      <c r="O9" s="16">
        <v>6727.5</v>
      </c>
      <c r="P9" s="17">
        <v>67.275000000000006</v>
      </c>
      <c r="Q9" s="1">
        <v>32.799999999999997</v>
      </c>
      <c r="R9" s="1">
        <v>17.2</v>
      </c>
      <c r="S9" s="1">
        <v>11.9</v>
      </c>
      <c r="T9" s="18">
        <v>51</v>
      </c>
      <c r="U9" s="1">
        <v>18</v>
      </c>
      <c r="V9" s="1">
        <v>5</v>
      </c>
      <c r="W9" s="1">
        <v>13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f t="shared" si="3"/>
        <v>0</v>
      </c>
      <c r="AD9" s="1">
        <v>0</v>
      </c>
      <c r="AE9" s="1">
        <v>0</v>
      </c>
      <c r="AF9" s="17">
        <f>Z9/U9</f>
        <v>0</v>
      </c>
      <c r="AG9" s="17">
        <f>AF9/$AP$2</f>
        <v>0</v>
      </c>
      <c r="AH9" s="17">
        <f>AG9/$AP$6</f>
        <v>0</v>
      </c>
      <c r="AI9"/>
      <c r="AJ9"/>
      <c r="AS9" s="21">
        <v>147</v>
      </c>
      <c r="AT9">
        <v>0</v>
      </c>
      <c r="AU9"/>
      <c r="AZ9" s="21">
        <v>136</v>
      </c>
      <c r="BA9">
        <v>1</v>
      </c>
      <c r="BB9">
        <v>48.822399999999995</v>
      </c>
      <c r="BC9"/>
      <c r="BD9" s="84"/>
      <c r="BE9" s="82"/>
      <c r="BF9" s="83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ht="15" thickBot="1">
      <c r="A10" s="1">
        <v>9</v>
      </c>
      <c r="B10" s="1">
        <v>10</v>
      </c>
      <c r="C10" s="1" t="s">
        <v>63</v>
      </c>
      <c r="D10" s="1" t="s">
        <v>81</v>
      </c>
      <c r="E10" s="2">
        <v>44978</v>
      </c>
      <c r="F10" s="73">
        <f t="shared" si="1"/>
        <v>8</v>
      </c>
      <c r="G10" s="73">
        <f t="shared" si="2"/>
        <v>9</v>
      </c>
      <c r="H10" s="1">
        <v>51</v>
      </c>
      <c r="I10" s="1">
        <v>2</v>
      </c>
      <c r="J10" s="1" t="str">
        <f t="shared" si="0"/>
        <v>NET_51.2</v>
      </c>
      <c r="K10" t="s">
        <v>170</v>
      </c>
      <c r="L10" s="1">
        <v>88.4</v>
      </c>
      <c r="M10" s="1">
        <v>73.2</v>
      </c>
      <c r="N10" s="3">
        <v>1.2076502732240437</v>
      </c>
      <c r="O10" s="16">
        <v>6470.880000000001</v>
      </c>
      <c r="P10" s="17">
        <v>64.708799999999997</v>
      </c>
      <c r="Q10" s="1">
        <v>31.5</v>
      </c>
      <c r="R10" s="1">
        <v>17.8</v>
      </c>
      <c r="S10" s="1">
        <v>9.9</v>
      </c>
      <c r="T10" s="1">
        <v>51</v>
      </c>
      <c r="AA10" s="1">
        <v>0</v>
      </c>
      <c r="AB10" s="1">
        <v>0</v>
      </c>
      <c r="AC10">
        <f>AB10/$AO$2</f>
        <v>0</v>
      </c>
      <c r="AD10" s="1">
        <v>0</v>
      </c>
      <c r="AE10" s="1">
        <v>0</v>
      </c>
      <c r="AF10" s="17"/>
      <c r="AG10" s="17"/>
      <c r="AH10" s="17"/>
      <c r="AI10"/>
      <c r="AJ10"/>
      <c r="AS10" s="21">
        <v>155</v>
      </c>
      <c r="AT10">
        <v>0</v>
      </c>
      <c r="AU10"/>
      <c r="AZ10" s="21">
        <v>139</v>
      </c>
      <c r="BA10">
        <v>3</v>
      </c>
      <c r="BB10">
        <v>36.362599999999993</v>
      </c>
      <c r="BC10"/>
      <c r="BD10" s="84"/>
      <c r="BE10" s="82"/>
      <c r="BF10" s="83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ht="15" thickBot="1">
      <c r="A11" s="1">
        <v>10</v>
      </c>
      <c r="B11" s="1">
        <v>11</v>
      </c>
      <c r="C11" s="1" t="s">
        <v>63</v>
      </c>
      <c r="D11" s="1" t="s">
        <v>81</v>
      </c>
      <c r="E11" s="2">
        <v>44978</v>
      </c>
      <c r="F11" s="73">
        <f t="shared" si="1"/>
        <v>8</v>
      </c>
      <c r="G11" s="73">
        <f t="shared" si="2"/>
        <v>9</v>
      </c>
      <c r="H11" s="1">
        <v>51</v>
      </c>
      <c r="I11" s="1">
        <v>3</v>
      </c>
      <c r="J11" s="1" t="str">
        <f t="shared" si="0"/>
        <v>NET_51.3</v>
      </c>
      <c r="K11" t="s">
        <v>170</v>
      </c>
      <c r="L11" s="1">
        <v>76.599999999999994</v>
      </c>
      <c r="M11" s="1">
        <v>77.8</v>
      </c>
      <c r="N11" s="3">
        <v>0.98457583547557836</v>
      </c>
      <c r="O11" s="16">
        <v>5959.48</v>
      </c>
      <c r="P11" s="17">
        <v>59.594799999999992</v>
      </c>
      <c r="Q11" s="1">
        <v>31.5</v>
      </c>
      <c r="R11" s="1">
        <v>18</v>
      </c>
      <c r="S11" s="1">
        <v>1.1000000000000001</v>
      </c>
      <c r="T11" s="1">
        <v>51</v>
      </c>
      <c r="AA11" s="1">
        <v>0</v>
      </c>
      <c r="AB11" s="1">
        <v>0</v>
      </c>
      <c r="AC11">
        <f t="shared" si="3"/>
        <v>0</v>
      </c>
      <c r="AD11" s="1">
        <v>0</v>
      </c>
      <c r="AE11" s="1">
        <v>0</v>
      </c>
      <c r="AF11" s="17"/>
      <c r="AG11" s="17"/>
      <c r="AH11" s="17"/>
      <c r="AI11"/>
      <c r="AJ11"/>
      <c r="AS11" s="21">
        <v>159</v>
      </c>
      <c r="AT11">
        <v>0</v>
      </c>
      <c r="AU11"/>
      <c r="AZ11" s="21">
        <v>140</v>
      </c>
      <c r="BA11">
        <v>5</v>
      </c>
      <c r="BB11">
        <v>24.578880000000005</v>
      </c>
      <c r="BC11"/>
      <c r="BD11" s="84"/>
      <c r="BE11" s="82"/>
      <c r="BF11" s="83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 ht="15" thickBot="1">
      <c r="A12" s="1">
        <v>11</v>
      </c>
      <c r="B12" s="1">
        <v>12</v>
      </c>
      <c r="C12" s="1" t="s">
        <v>63</v>
      </c>
      <c r="D12" s="1" t="s">
        <v>81</v>
      </c>
      <c r="E12" s="2">
        <v>44978</v>
      </c>
      <c r="F12" s="73">
        <f t="shared" si="1"/>
        <v>8</v>
      </c>
      <c r="G12" s="73">
        <f t="shared" si="2"/>
        <v>9</v>
      </c>
      <c r="H12" s="1">
        <v>51</v>
      </c>
      <c r="I12" s="1">
        <v>4</v>
      </c>
      <c r="J12" s="1" t="str">
        <f t="shared" si="0"/>
        <v>NET_51.4</v>
      </c>
      <c r="K12" t="s">
        <v>170</v>
      </c>
      <c r="L12" s="1">
        <v>98.2</v>
      </c>
      <c r="M12" s="1">
        <v>81.5</v>
      </c>
      <c r="N12" s="3">
        <v>1.2049079754601226</v>
      </c>
      <c r="O12" s="16">
        <v>8003.3</v>
      </c>
      <c r="P12" s="17">
        <v>80.033000000000001</v>
      </c>
      <c r="Q12" s="1">
        <v>35</v>
      </c>
      <c r="R12" s="1">
        <v>18.5</v>
      </c>
      <c r="S12" s="1">
        <v>12.1</v>
      </c>
      <c r="T12" s="1">
        <v>51</v>
      </c>
      <c r="AA12" s="1">
        <v>0</v>
      </c>
      <c r="AB12" s="1">
        <v>0</v>
      </c>
      <c r="AC12">
        <f>AB12/$AO$2</f>
        <v>0</v>
      </c>
      <c r="AD12" s="1">
        <v>0</v>
      </c>
      <c r="AE12" s="1">
        <v>0</v>
      </c>
      <c r="AF12" s="17"/>
      <c r="AG12" s="17"/>
      <c r="AH12" s="17"/>
      <c r="AI12"/>
      <c r="AJ12"/>
      <c r="AS12" s="21">
        <v>162</v>
      </c>
      <c r="AT12">
        <v>0</v>
      </c>
      <c r="AU12"/>
      <c r="AZ12" s="21">
        <v>145</v>
      </c>
      <c r="BA12">
        <v>1</v>
      </c>
      <c r="BB12">
        <v>35.630400000000002</v>
      </c>
      <c r="BC12"/>
      <c r="BD12" s="84"/>
      <c r="BE12" s="82"/>
      <c r="BF12" s="83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</row>
    <row r="13" spans="1:120" ht="15" thickBot="1">
      <c r="A13" s="1">
        <v>12</v>
      </c>
      <c r="B13" s="1">
        <v>34</v>
      </c>
      <c r="C13" s="1" t="s">
        <v>63</v>
      </c>
      <c r="D13" s="1" t="s">
        <v>81</v>
      </c>
      <c r="E13" s="2">
        <v>44983</v>
      </c>
      <c r="F13" s="73">
        <f t="shared" si="1"/>
        <v>13</v>
      </c>
      <c r="G13" s="73">
        <f t="shared" si="2"/>
        <v>14</v>
      </c>
      <c r="H13" s="1">
        <v>51</v>
      </c>
      <c r="I13" s="1">
        <v>5</v>
      </c>
      <c r="J13" s="1" t="str">
        <f t="shared" si="0"/>
        <v>NET_51.5</v>
      </c>
      <c r="K13" t="s">
        <v>170</v>
      </c>
      <c r="L13" s="1">
        <v>56.9</v>
      </c>
      <c r="M13" s="1">
        <v>62.1</v>
      </c>
      <c r="N13" s="3">
        <v>0.91626409017713362</v>
      </c>
      <c r="O13" s="16">
        <v>3533.49</v>
      </c>
      <c r="P13" s="17">
        <v>35.334899999999998</v>
      </c>
      <c r="Q13" s="1">
        <v>26.9</v>
      </c>
      <c r="R13" s="1">
        <v>15.8</v>
      </c>
      <c r="S13" s="1">
        <v>7.5</v>
      </c>
      <c r="T13" s="1">
        <v>51</v>
      </c>
      <c r="V13" s="5"/>
      <c r="AA13" s="1">
        <v>0</v>
      </c>
      <c r="AB13" s="1">
        <v>0</v>
      </c>
      <c r="AC13">
        <f t="shared" si="3"/>
        <v>0</v>
      </c>
      <c r="AD13" s="1">
        <v>0</v>
      </c>
      <c r="AE13" s="1">
        <v>0</v>
      </c>
      <c r="AF13" s="17"/>
      <c r="AG13" s="17"/>
      <c r="AH13" s="17"/>
      <c r="AI13"/>
      <c r="AJ13"/>
      <c r="AS13" s="21">
        <v>163</v>
      </c>
      <c r="AT13">
        <v>0</v>
      </c>
      <c r="AU13"/>
      <c r="AZ13" s="21">
        <v>147</v>
      </c>
      <c r="BA13">
        <v>2</v>
      </c>
      <c r="BB13">
        <v>50.123649999999998</v>
      </c>
      <c r="BC13"/>
      <c r="BD13" s="84"/>
      <c r="BE13" s="82"/>
      <c r="BF13" s="8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</row>
    <row r="14" spans="1:120" ht="15" thickBot="1">
      <c r="A14" s="1">
        <v>13</v>
      </c>
      <c r="B14" s="1">
        <v>5</v>
      </c>
      <c r="C14" s="1" t="s">
        <v>63</v>
      </c>
      <c r="D14" s="1" t="s">
        <v>81</v>
      </c>
      <c r="E14" s="2">
        <v>44970</v>
      </c>
      <c r="F14" s="73">
        <f t="shared" si="1"/>
        <v>0</v>
      </c>
      <c r="G14" s="73">
        <f t="shared" si="2"/>
        <v>1</v>
      </c>
      <c r="H14" s="1">
        <v>56</v>
      </c>
      <c r="I14" s="1">
        <v>1</v>
      </c>
      <c r="J14" s="1" t="str">
        <f t="shared" si="0"/>
        <v>NET_56.1</v>
      </c>
      <c r="K14" t="s">
        <v>169</v>
      </c>
      <c r="L14" s="1">
        <v>68.3</v>
      </c>
      <c r="M14" s="1">
        <v>65.7</v>
      </c>
      <c r="N14" s="3">
        <v>1.0395738203957381</v>
      </c>
      <c r="O14" s="16">
        <v>4487.3100000000004</v>
      </c>
      <c r="P14" s="17">
        <v>44.873100000000001</v>
      </c>
      <c r="Q14" s="1">
        <v>30.4</v>
      </c>
      <c r="R14" s="1">
        <v>17.8</v>
      </c>
      <c r="S14" s="1">
        <v>5.0999999999999996</v>
      </c>
      <c r="T14" s="18">
        <v>56</v>
      </c>
      <c r="U14" s="1">
        <v>9</v>
      </c>
      <c r="V14" s="1">
        <v>5</v>
      </c>
      <c r="W14" s="1">
        <v>4</v>
      </c>
      <c r="X14" s="1">
        <v>3</v>
      </c>
      <c r="Y14" s="1">
        <v>0</v>
      </c>
      <c r="Z14" s="1">
        <v>3</v>
      </c>
      <c r="AA14" s="1">
        <v>1</v>
      </c>
      <c r="AB14" s="1">
        <v>13</v>
      </c>
      <c r="AC14">
        <f t="shared" si="3"/>
        <v>3.4615384615384617</v>
      </c>
      <c r="AD14" s="1">
        <v>758.9</v>
      </c>
      <c r="AE14" s="16">
        <v>58.376923076923077</v>
      </c>
      <c r="AF14" s="17">
        <f>Z14/U14</f>
        <v>0.33333333333333331</v>
      </c>
      <c r="AG14" s="17">
        <f>AF14/$AP$2</f>
        <v>2.5423728813559325</v>
      </c>
      <c r="AH14" s="17">
        <f>AG14/$AP$6</f>
        <v>5.2411901028508208</v>
      </c>
      <c r="AI14"/>
      <c r="AJ14"/>
      <c r="AS14" s="21">
        <v>165</v>
      </c>
      <c r="AT14">
        <v>0</v>
      </c>
      <c r="AU14"/>
      <c r="AZ14" s="21">
        <v>155</v>
      </c>
      <c r="BA14">
        <v>2</v>
      </c>
      <c r="BB14">
        <v>33.110849999999999</v>
      </c>
      <c r="BC14"/>
      <c r="BD14" s="84"/>
      <c r="BE14" s="82"/>
      <c r="BF14" s="83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ht="15" thickBot="1">
      <c r="A15" s="1">
        <v>14</v>
      </c>
      <c r="B15" s="1">
        <v>14</v>
      </c>
      <c r="C15" s="1" t="s">
        <v>63</v>
      </c>
      <c r="D15" s="1" t="s">
        <v>81</v>
      </c>
      <c r="E15" s="2">
        <v>44978</v>
      </c>
      <c r="F15" s="73">
        <f t="shared" si="1"/>
        <v>8</v>
      </c>
      <c r="G15" s="73">
        <f t="shared" si="2"/>
        <v>9</v>
      </c>
      <c r="H15" s="1">
        <v>56</v>
      </c>
      <c r="I15" s="1">
        <v>2</v>
      </c>
      <c r="J15" s="1" t="str">
        <f t="shared" si="0"/>
        <v>NET_56.2</v>
      </c>
      <c r="K15" t="s">
        <v>169</v>
      </c>
      <c r="L15" s="1">
        <v>72.8</v>
      </c>
      <c r="M15" s="1">
        <v>68.7</v>
      </c>
      <c r="N15" s="3">
        <v>1.0596797671033478</v>
      </c>
      <c r="O15" s="16">
        <v>5001.3599999999997</v>
      </c>
      <c r="P15" s="17">
        <v>50.013599999999997</v>
      </c>
      <c r="Q15" s="1">
        <v>32.6</v>
      </c>
      <c r="R15" s="1">
        <v>19</v>
      </c>
      <c r="S15" s="1">
        <v>6.4</v>
      </c>
      <c r="T15" s="1">
        <v>56</v>
      </c>
      <c r="AA15" s="1">
        <v>1</v>
      </c>
      <c r="AB15" s="1">
        <v>33</v>
      </c>
      <c r="AC15">
        <f t="shared" si="3"/>
        <v>8.7869822485207099</v>
      </c>
      <c r="AD15" s="1">
        <v>1613.9</v>
      </c>
      <c r="AE15" s="16">
        <v>48.906060606060606</v>
      </c>
      <c r="AF15" s="17"/>
      <c r="AG15" s="17"/>
      <c r="AH15" s="17"/>
      <c r="AI15"/>
      <c r="AJ15"/>
      <c r="AS15" s="21">
        <v>169</v>
      </c>
      <c r="AT15">
        <v>0</v>
      </c>
      <c r="AU15"/>
      <c r="AZ15" s="21">
        <v>159</v>
      </c>
      <c r="BA15">
        <v>9</v>
      </c>
      <c r="BB15">
        <v>19.518833333333337</v>
      </c>
      <c r="BC15"/>
      <c r="BD15" s="84"/>
      <c r="BE15" s="82"/>
      <c r="BF15" s="83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ht="15" thickBot="1">
      <c r="A16" s="1">
        <v>15</v>
      </c>
      <c r="B16" s="1">
        <v>32</v>
      </c>
      <c r="C16" s="1" t="s">
        <v>63</v>
      </c>
      <c r="D16" s="1" t="s">
        <v>81</v>
      </c>
      <c r="E16" s="2">
        <v>44983</v>
      </c>
      <c r="F16" s="73">
        <f t="shared" si="1"/>
        <v>13</v>
      </c>
      <c r="G16" s="73">
        <f t="shared" si="2"/>
        <v>14</v>
      </c>
      <c r="H16" s="1">
        <v>56</v>
      </c>
      <c r="I16" s="1">
        <v>3</v>
      </c>
      <c r="J16" s="1" t="str">
        <f t="shared" si="0"/>
        <v>NET_56.3</v>
      </c>
      <c r="K16" t="s">
        <v>169</v>
      </c>
      <c r="L16" s="1">
        <v>70.400000000000006</v>
      </c>
      <c r="M16" s="1">
        <v>63.3</v>
      </c>
      <c r="N16" s="3">
        <v>1.1121642969984205</v>
      </c>
      <c r="O16" s="16">
        <v>4456.32</v>
      </c>
      <c r="P16" s="17">
        <v>44.563200000000009</v>
      </c>
      <c r="Q16" s="1">
        <v>30.3</v>
      </c>
      <c r="R16" s="1">
        <v>12.3</v>
      </c>
      <c r="S16" s="1">
        <v>13.9</v>
      </c>
      <c r="T16" s="1">
        <v>56</v>
      </c>
      <c r="V16" s="5"/>
      <c r="AA16" s="1">
        <v>0</v>
      </c>
      <c r="AB16" s="1">
        <v>0</v>
      </c>
      <c r="AC16">
        <f t="shared" si="3"/>
        <v>0</v>
      </c>
      <c r="AD16" s="1">
        <v>0</v>
      </c>
      <c r="AE16" s="1">
        <v>0</v>
      </c>
      <c r="AF16" s="17"/>
      <c r="AG16" s="17"/>
      <c r="AH16" s="17"/>
      <c r="AI16"/>
      <c r="AJ16"/>
      <c r="AS16" s="21">
        <v>170</v>
      </c>
      <c r="AT16">
        <v>0</v>
      </c>
      <c r="AU16"/>
      <c r="AZ16" s="21">
        <v>162</v>
      </c>
      <c r="BA16">
        <v>2</v>
      </c>
      <c r="BB16">
        <v>38.314700000000002</v>
      </c>
      <c r="BC16"/>
      <c r="BD16" s="84"/>
      <c r="BE16" s="82"/>
      <c r="BF16" s="83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120" ht="15" thickBot="1">
      <c r="A17" s="1">
        <v>16</v>
      </c>
      <c r="B17" s="1">
        <v>42</v>
      </c>
      <c r="C17" s="1" t="s">
        <v>63</v>
      </c>
      <c r="D17" s="1" t="s">
        <v>81</v>
      </c>
      <c r="E17" s="2">
        <v>44990</v>
      </c>
      <c r="F17" s="73">
        <f t="shared" si="1"/>
        <v>20</v>
      </c>
      <c r="G17" s="73">
        <f t="shared" si="2"/>
        <v>21</v>
      </c>
      <c r="H17" s="1">
        <v>56</v>
      </c>
      <c r="I17" s="1">
        <v>4</v>
      </c>
      <c r="J17" s="1" t="str">
        <f t="shared" si="0"/>
        <v>NET_56.4</v>
      </c>
      <c r="K17" t="s">
        <v>169</v>
      </c>
      <c r="L17" s="1">
        <v>52</v>
      </c>
      <c r="M17" s="1">
        <v>54.4</v>
      </c>
      <c r="N17" s="3">
        <v>0.95588235294117652</v>
      </c>
      <c r="O17" s="16">
        <v>2828.7999999999997</v>
      </c>
      <c r="P17" s="17">
        <v>28.287999999999997</v>
      </c>
      <c r="Q17" s="1">
        <v>24.7</v>
      </c>
      <c r="R17" s="1">
        <v>12.3</v>
      </c>
      <c r="S17" s="1">
        <v>6.5</v>
      </c>
      <c r="T17" s="1">
        <v>56</v>
      </c>
      <c r="AA17" s="1">
        <v>0</v>
      </c>
      <c r="AB17" s="1">
        <v>0</v>
      </c>
      <c r="AC17">
        <f t="shared" si="3"/>
        <v>0</v>
      </c>
      <c r="AD17" s="1">
        <v>0</v>
      </c>
      <c r="AE17" s="1">
        <v>0</v>
      </c>
      <c r="AF17" s="17"/>
      <c r="AG17" s="17"/>
      <c r="AH17" s="17"/>
      <c r="AI17"/>
      <c r="AJ17"/>
      <c r="AS17" s="21">
        <v>172</v>
      </c>
      <c r="AT17">
        <v>0</v>
      </c>
      <c r="AU17"/>
      <c r="AZ17" s="21">
        <v>163</v>
      </c>
      <c r="BA17">
        <v>1</v>
      </c>
      <c r="BB17">
        <v>33.6111</v>
      </c>
      <c r="BC17"/>
      <c r="BD17" s="84"/>
      <c r="BE17" s="82"/>
      <c r="BF17" s="83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</row>
    <row r="18" spans="1:120" ht="15" thickBot="1">
      <c r="A18" s="1">
        <v>17</v>
      </c>
      <c r="B18" s="1">
        <v>43</v>
      </c>
      <c r="C18" s="1" t="s">
        <v>63</v>
      </c>
      <c r="D18" s="1" t="s">
        <v>81</v>
      </c>
      <c r="E18" s="2">
        <v>44990</v>
      </c>
      <c r="F18" s="73">
        <f t="shared" si="1"/>
        <v>20</v>
      </c>
      <c r="G18" s="73">
        <f t="shared" si="2"/>
        <v>21</v>
      </c>
      <c r="H18" s="1">
        <v>56</v>
      </c>
      <c r="I18" s="1">
        <v>5</v>
      </c>
      <c r="J18" s="1" t="str">
        <f t="shared" si="0"/>
        <v>NET_56.5</v>
      </c>
      <c r="K18" t="s">
        <v>169</v>
      </c>
      <c r="L18" s="1">
        <v>52.4</v>
      </c>
      <c r="M18" s="1">
        <v>58.3</v>
      </c>
      <c r="N18" s="3">
        <v>0.89879931389365353</v>
      </c>
      <c r="O18" s="16">
        <v>3054.9199999999996</v>
      </c>
      <c r="P18" s="17">
        <v>30.549200000000003</v>
      </c>
      <c r="Q18" s="4" t="s">
        <v>36</v>
      </c>
      <c r="R18" s="4" t="s">
        <v>36</v>
      </c>
      <c r="S18" s="4" t="s">
        <v>36</v>
      </c>
      <c r="T18" s="1">
        <v>56</v>
      </c>
      <c r="AA18" s="1">
        <v>1</v>
      </c>
      <c r="AB18" s="1">
        <v>0</v>
      </c>
      <c r="AC18">
        <f t="shared" si="3"/>
        <v>0</v>
      </c>
      <c r="AD18" s="1">
        <v>0</v>
      </c>
      <c r="AE18" s="1">
        <v>0</v>
      </c>
      <c r="AF18" s="17"/>
      <c r="AG18" s="17"/>
      <c r="AH18" s="17"/>
      <c r="AI18"/>
      <c r="AJ18"/>
      <c r="AS18" s="21">
        <v>177</v>
      </c>
      <c r="AT18">
        <v>0</v>
      </c>
      <c r="AU18"/>
      <c r="AZ18" s="21">
        <v>165</v>
      </c>
      <c r="BA18">
        <v>1</v>
      </c>
      <c r="BB18">
        <v>37.1952</v>
      </c>
      <c r="BC18"/>
      <c r="BD18" s="84"/>
      <c r="BE18" s="82"/>
      <c r="BF18" s="83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</row>
    <row r="19" spans="1:120" ht="15" thickBot="1">
      <c r="A19" s="1">
        <v>18</v>
      </c>
      <c r="B19" s="1">
        <v>15</v>
      </c>
      <c r="C19" s="1" t="s">
        <v>63</v>
      </c>
      <c r="D19" s="1" t="s">
        <v>81</v>
      </c>
      <c r="E19" s="2">
        <v>44978</v>
      </c>
      <c r="F19" s="73">
        <f t="shared" si="1"/>
        <v>8</v>
      </c>
      <c r="G19" s="73">
        <f t="shared" si="2"/>
        <v>9</v>
      </c>
      <c r="H19" s="1">
        <v>73</v>
      </c>
      <c r="I19" s="1">
        <v>1</v>
      </c>
      <c r="J19" s="1" t="str">
        <f t="shared" si="0"/>
        <v>NET_73.1</v>
      </c>
      <c r="K19" t="s">
        <v>169</v>
      </c>
      <c r="L19" s="1">
        <v>86.5</v>
      </c>
      <c r="M19" s="1">
        <v>74.5</v>
      </c>
      <c r="N19" s="3">
        <v>1.1610738255033557</v>
      </c>
      <c r="O19" s="16">
        <v>6444.25</v>
      </c>
      <c r="P19" s="17">
        <v>64.44250000000001</v>
      </c>
      <c r="Q19" s="1">
        <v>30.3</v>
      </c>
      <c r="R19" s="1">
        <v>18.8</v>
      </c>
      <c r="S19" s="1">
        <v>7.3</v>
      </c>
      <c r="T19" s="18">
        <v>73</v>
      </c>
      <c r="U19" s="1">
        <v>1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1</v>
      </c>
      <c r="AB19" s="1">
        <v>43</v>
      </c>
      <c r="AC19">
        <f t="shared" si="3"/>
        <v>11.449704142011834</v>
      </c>
      <c r="AD19" s="1">
        <v>1102.0999999999999</v>
      </c>
      <c r="AE19" s="16">
        <v>25.630232558139532</v>
      </c>
      <c r="AF19" s="17">
        <f>Z19/U19</f>
        <v>1</v>
      </c>
      <c r="AG19" s="17">
        <f>AF19/$AP$2</f>
        <v>7.6271186440677976</v>
      </c>
      <c r="AH19" s="17">
        <f>AG19/$AP$6</f>
        <v>15.723570308552464</v>
      </c>
      <c r="AI19"/>
      <c r="AJ19"/>
      <c r="AS19" s="21">
        <v>179</v>
      </c>
      <c r="AT19">
        <v>0</v>
      </c>
      <c r="AU19"/>
      <c r="AZ19" s="21">
        <v>169</v>
      </c>
      <c r="BA19">
        <v>1</v>
      </c>
      <c r="BB19">
        <v>35.748000000000005</v>
      </c>
      <c r="BC19"/>
      <c r="BD19" s="84"/>
      <c r="BE19" s="82"/>
      <c r="BF19" s="83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</row>
    <row r="20" spans="1:120" ht="15" thickBot="1">
      <c r="A20" s="1">
        <v>19</v>
      </c>
      <c r="B20" s="1">
        <v>16</v>
      </c>
      <c r="C20" s="1" t="s">
        <v>63</v>
      </c>
      <c r="D20" s="1" t="s">
        <v>81</v>
      </c>
      <c r="E20" s="2">
        <v>44978</v>
      </c>
      <c r="F20" s="73">
        <f t="shared" si="1"/>
        <v>8</v>
      </c>
      <c r="G20" s="73">
        <f t="shared" si="2"/>
        <v>9</v>
      </c>
      <c r="H20" s="1">
        <v>77</v>
      </c>
      <c r="I20" s="1">
        <v>1</v>
      </c>
      <c r="J20" s="1" t="str">
        <f t="shared" si="0"/>
        <v>NET_77.1</v>
      </c>
      <c r="K20" t="s">
        <v>168</v>
      </c>
      <c r="L20" s="1">
        <v>79</v>
      </c>
      <c r="M20" s="1">
        <v>65</v>
      </c>
      <c r="N20" s="3">
        <v>1.2153846153846153</v>
      </c>
      <c r="O20" s="16">
        <v>5135</v>
      </c>
      <c r="P20" s="17">
        <v>51.35</v>
      </c>
      <c r="Q20" s="1">
        <v>33.700000000000003</v>
      </c>
      <c r="R20" s="1">
        <v>15</v>
      </c>
      <c r="S20" s="1">
        <v>8.3000000000000007</v>
      </c>
      <c r="T20" s="18">
        <v>77</v>
      </c>
      <c r="U20">
        <v>9</v>
      </c>
      <c r="V20">
        <v>2</v>
      </c>
      <c r="W20">
        <v>7</v>
      </c>
      <c r="X20">
        <v>1</v>
      </c>
      <c r="Y20">
        <v>3</v>
      </c>
      <c r="Z20" s="1">
        <v>4</v>
      </c>
      <c r="AA20" s="1">
        <v>1</v>
      </c>
      <c r="AB20" s="1">
        <v>6</v>
      </c>
      <c r="AC20">
        <f t="shared" si="3"/>
        <v>1.5976331360946745</v>
      </c>
      <c r="AD20" s="1">
        <v>272.3</v>
      </c>
      <c r="AE20" s="16">
        <v>45.383333333333333</v>
      </c>
      <c r="AF20" s="17">
        <f>Z20/U20</f>
        <v>0.44444444444444442</v>
      </c>
      <c r="AG20" s="17">
        <f>AF20/$AP$2</f>
        <v>3.3898305084745766</v>
      </c>
      <c r="AH20" s="17">
        <f>AG20/$AP$6</f>
        <v>6.988253470467761</v>
      </c>
      <c r="AI20"/>
      <c r="AJ20"/>
      <c r="AS20" s="21">
        <v>183</v>
      </c>
      <c r="AT20">
        <v>0</v>
      </c>
      <c r="AZ20" s="21">
        <v>170</v>
      </c>
      <c r="BA20">
        <v>1</v>
      </c>
      <c r="BB20">
        <v>39.299999999999997</v>
      </c>
      <c r="BC20"/>
      <c r="BD20" s="84"/>
      <c r="BE20" s="82"/>
      <c r="BF20" s="83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</row>
    <row r="21" spans="1:120" ht="15" thickBot="1">
      <c r="A21" s="1">
        <v>20</v>
      </c>
      <c r="B21" s="1">
        <v>17</v>
      </c>
      <c r="C21" s="1" t="s">
        <v>63</v>
      </c>
      <c r="D21" s="1" t="s">
        <v>81</v>
      </c>
      <c r="E21" s="2">
        <v>44978</v>
      </c>
      <c r="F21" s="73">
        <f t="shared" si="1"/>
        <v>8</v>
      </c>
      <c r="G21" s="73">
        <f t="shared" si="2"/>
        <v>9</v>
      </c>
      <c r="H21" s="1">
        <v>77</v>
      </c>
      <c r="I21" s="1">
        <v>2</v>
      </c>
      <c r="J21" s="1" t="str">
        <f t="shared" si="0"/>
        <v>NET_77.2</v>
      </c>
      <c r="K21" t="s">
        <v>168</v>
      </c>
      <c r="L21" s="1">
        <v>89.1</v>
      </c>
      <c r="M21" s="1">
        <v>89.4</v>
      </c>
      <c r="N21" s="3">
        <v>0.99664429530201326</v>
      </c>
      <c r="O21" s="16">
        <v>7965.54</v>
      </c>
      <c r="P21" s="17">
        <v>79.655400000000014</v>
      </c>
      <c r="Q21" s="1">
        <v>34</v>
      </c>
      <c r="R21" s="1">
        <v>17.8</v>
      </c>
      <c r="S21" s="1">
        <v>8.1</v>
      </c>
      <c r="T21" s="1">
        <v>77</v>
      </c>
      <c r="AA21" s="1">
        <v>0</v>
      </c>
      <c r="AB21" s="1">
        <v>0</v>
      </c>
      <c r="AC21">
        <f t="shared" si="3"/>
        <v>0</v>
      </c>
      <c r="AD21" s="1">
        <v>0</v>
      </c>
      <c r="AE21" s="1">
        <v>0</v>
      </c>
      <c r="AF21" s="17"/>
      <c r="AG21" s="17"/>
      <c r="AH21" s="17"/>
      <c r="AI21"/>
      <c r="AJ21"/>
      <c r="AS21" s="21">
        <v>184</v>
      </c>
      <c r="AT21">
        <v>0</v>
      </c>
      <c r="AZ21" s="21">
        <v>172</v>
      </c>
      <c r="BA21">
        <v>1</v>
      </c>
      <c r="BB21">
        <v>66.095100000000002</v>
      </c>
      <c r="BC21"/>
      <c r="BD21" s="84"/>
      <c r="BE21" s="82"/>
      <c r="BF21" s="83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</row>
    <row r="22" spans="1:120" ht="15" thickBot="1">
      <c r="A22" s="1">
        <v>21</v>
      </c>
      <c r="B22" s="1">
        <v>18</v>
      </c>
      <c r="C22" s="1" t="s">
        <v>63</v>
      </c>
      <c r="D22" s="1" t="s">
        <v>81</v>
      </c>
      <c r="E22" s="2">
        <v>44978</v>
      </c>
      <c r="F22" s="73">
        <f t="shared" si="1"/>
        <v>8</v>
      </c>
      <c r="G22" s="73">
        <f t="shared" si="2"/>
        <v>9</v>
      </c>
      <c r="H22" s="1">
        <v>80</v>
      </c>
      <c r="I22" s="1">
        <v>1</v>
      </c>
      <c r="J22" s="1" t="str">
        <f t="shared" si="0"/>
        <v>NET_80.1</v>
      </c>
      <c r="K22" t="s">
        <v>168</v>
      </c>
      <c r="L22" s="1">
        <v>74.5</v>
      </c>
      <c r="M22" s="1">
        <v>61.4</v>
      </c>
      <c r="N22" s="3">
        <v>1.2133550488599349</v>
      </c>
      <c r="O22" s="16">
        <v>4574.3</v>
      </c>
      <c r="P22" s="17">
        <v>45.743000000000002</v>
      </c>
      <c r="Q22" s="1">
        <v>28.3</v>
      </c>
      <c r="R22" s="1">
        <v>18</v>
      </c>
      <c r="S22" s="1">
        <v>8</v>
      </c>
      <c r="T22" s="18">
        <v>80</v>
      </c>
      <c r="U22">
        <v>5</v>
      </c>
      <c r="V22">
        <v>1</v>
      </c>
      <c r="W22">
        <v>4</v>
      </c>
      <c r="X22">
        <v>0</v>
      </c>
      <c r="Y22">
        <v>0</v>
      </c>
      <c r="Z22">
        <v>0</v>
      </c>
      <c r="AA22" s="1">
        <v>0</v>
      </c>
      <c r="AB22" s="1">
        <v>0</v>
      </c>
      <c r="AC22">
        <f t="shared" si="3"/>
        <v>0</v>
      </c>
      <c r="AD22" s="1">
        <v>0</v>
      </c>
      <c r="AE22" s="1">
        <v>0</v>
      </c>
      <c r="AF22" s="17">
        <f>Z22/U22</f>
        <v>0</v>
      </c>
      <c r="AG22" s="17">
        <f>AF22/$AP$2</f>
        <v>0</v>
      </c>
      <c r="AH22" s="17">
        <f>AG22/$AP$6</f>
        <v>0</v>
      </c>
      <c r="AI22"/>
      <c r="AJ22"/>
      <c r="AS22" s="21">
        <v>185</v>
      </c>
      <c r="AT22">
        <v>0</v>
      </c>
      <c r="AZ22" s="21">
        <v>177</v>
      </c>
      <c r="BA22">
        <v>2</v>
      </c>
      <c r="BB22">
        <v>45.14855</v>
      </c>
      <c r="BC22"/>
      <c r="BD22" s="84"/>
      <c r="BE22" s="82"/>
      <c r="BF22" s="83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</row>
    <row r="23" spans="1:120" ht="15" thickBot="1">
      <c r="A23" s="1">
        <v>22</v>
      </c>
      <c r="B23" s="1">
        <v>51</v>
      </c>
      <c r="C23" s="1" t="s">
        <v>63</v>
      </c>
      <c r="D23" s="1" t="s">
        <v>81</v>
      </c>
      <c r="E23" s="2">
        <v>44997</v>
      </c>
      <c r="F23" s="73">
        <f t="shared" si="1"/>
        <v>27</v>
      </c>
      <c r="G23" s="73">
        <f t="shared" si="2"/>
        <v>28</v>
      </c>
      <c r="H23" s="1">
        <v>87</v>
      </c>
      <c r="I23" s="1">
        <v>1</v>
      </c>
      <c r="J23" s="1" t="str">
        <f t="shared" si="0"/>
        <v>NET_87.1</v>
      </c>
      <c r="K23" t="s">
        <v>166</v>
      </c>
      <c r="L23" s="1">
        <v>58.9</v>
      </c>
      <c r="M23" s="1">
        <v>45.3</v>
      </c>
      <c r="N23" s="3">
        <v>1.3002207505518764</v>
      </c>
      <c r="O23" s="16">
        <v>2668.1699999999996</v>
      </c>
      <c r="P23" s="17">
        <v>26.681699999999996</v>
      </c>
      <c r="Q23" s="1">
        <v>27</v>
      </c>
      <c r="R23" s="1">
        <v>11.2</v>
      </c>
      <c r="S23" s="1">
        <v>10.9</v>
      </c>
      <c r="T23" s="18">
        <v>87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 s="1">
        <v>0</v>
      </c>
      <c r="AB23" s="1">
        <v>0</v>
      </c>
      <c r="AC23">
        <f t="shared" si="3"/>
        <v>0</v>
      </c>
      <c r="AD23" s="1">
        <v>0</v>
      </c>
      <c r="AE23" s="1">
        <v>0</v>
      </c>
      <c r="AF23" s="17">
        <f>Z23/U23</f>
        <v>0</v>
      </c>
      <c r="AG23" s="17">
        <f>AF23/$AP$2</f>
        <v>0</v>
      </c>
      <c r="AH23" s="17">
        <f>AG23/$AP$6</f>
        <v>0</v>
      </c>
      <c r="AI23"/>
      <c r="AJ23"/>
      <c r="AS23" s="21">
        <v>186</v>
      </c>
      <c r="AT23">
        <v>0</v>
      </c>
      <c r="AZ23" s="21">
        <v>179</v>
      </c>
      <c r="BA23">
        <v>2</v>
      </c>
      <c r="BB23">
        <v>35.59205</v>
      </c>
      <c r="BC23"/>
      <c r="BD23" s="84"/>
      <c r="BE23" s="82"/>
      <c r="BF23" s="8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</row>
    <row r="24" spans="1:120" ht="15" thickBot="1">
      <c r="A24" s="1">
        <v>23</v>
      </c>
      <c r="B24" s="1">
        <v>25</v>
      </c>
      <c r="C24" s="1" t="s">
        <v>63</v>
      </c>
      <c r="D24" s="1" t="s">
        <v>81</v>
      </c>
      <c r="E24" s="2">
        <v>44983</v>
      </c>
      <c r="F24" s="73">
        <f t="shared" si="1"/>
        <v>13</v>
      </c>
      <c r="G24" s="73">
        <f t="shared" si="2"/>
        <v>14</v>
      </c>
      <c r="H24" s="1">
        <v>104</v>
      </c>
      <c r="I24" s="1">
        <v>1</v>
      </c>
      <c r="J24" s="1" t="str">
        <f t="shared" si="0"/>
        <v>NET_104.1</v>
      </c>
      <c r="K24" t="s">
        <v>166</v>
      </c>
      <c r="L24" s="1">
        <v>75.900000000000006</v>
      </c>
      <c r="M24" s="1">
        <v>61.4</v>
      </c>
      <c r="N24" s="3">
        <v>1.236156351791531</v>
      </c>
      <c r="O24" s="16">
        <v>4660.26</v>
      </c>
      <c r="P24" s="17">
        <v>46.602600000000002</v>
      </c>
      <c r="Q24" s="1">
        <v>29.5</v>
      </c>
      <c r="R24" s="1">
        <v>14</v>
      </c>
      <c r="S24" s="1">
        <v>9</v>
      </c>
      <c r="T24" s="18">
        <v>104</v>
      </c>
      <c r="U24">
        <v>4</v>
      </c>
      <c r="V24">
        <v>2</v>
      </c>
      <c r="W24">
        <v>2</v>
      </c>
      <c r="X24">
        <v>0</v>
      </c>
      <c r="Y24" t="s">
        <v>36</v>
      </c>
      <c r="Z24" t="s">
        <v>36</v>
      </c>
      <c r="AA24" s="1">
        <v>0</v>
      </c>
      <c r="AB24" s="1">
        <v>0</v>
      </c>
      <c r="AC24">
        <f t="shared" si="3"/>
        <v>0</v>
      </c>
      <c r="AD24" s="1">
        <v>0</v>
      </c>
      <c r="AE24" s="1">
        <v>0</v>
      </c>
      <c r="AF24" s="17" t="s">
        <v>36</v>
      </c>
      <c r="AG24" s="17" t="s">
        <v>36</v>
      </c>
      <c r="AH24" s="17" t="s">
        <v>36</v>
      </c>
      <c r="AI24"/>
      <c r="AJ24"/>
      <c r="AS24" s="21">
        <v>187</v>
      </c>
      <c r="AT24">
        <v>0</v>
      </c>
      <c r="AZ24" s="21">
        <v>183</v>
      </c>
      <c r="BA24">
        <v>2</v>
      </c>
      <c r="BB24">
        <v>35.013450000000006</v>
      </c>
      <c r="BC24"/>
      <c r="BD24" s="84"/>
      <c r="BE24" s="82"/>
      <c r="BF24" s="83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</row>
    <row r="25" spans="1:120" ht="15" thickBot="1">
      <c r="A25" s="1">
        <v>24</v>
      </c>
      <c r="B25" s="1">
        <v>26</v>
      </c>
      <c r="C25" s="1" t="s">
        <v>63</v>
      </c>
      <c r="D25" s="1" t="s">
        <v>81</v>
      </c>
      <c r="E25" s="2">
        <v>44983</v>
      </c>
      <c r="F25" s="73">
        <f t="shared" si="1"/>
        <v>13</v>
      </c>
      <c r="G25" s="73">
        <f t="shared" si="2"/>
        <v>14</v>
      </c>
      <c r="H25" s="1">
        <v>104</v>
      </c>
      <c r="I25" s="1">
        <v>2</v>
      </c>
      <c r="J25" s="1" t="str">
        <f t="shared" si="0"/>
        <v>NET_104.2</v>
      </c>
      <c r="K25" t="s">
        <v>166</v>
      </c>
      <c r="L25" s="1">
        <v>64.900000000000006</v>
      </c>
      <c r="M25" s="1">
        <v>70</v>
      </c>
      <c r="N25" s="3">
        <v>0.92714285714285727</v>
      </c>
      <c r="O25" s="16">
        <v>4543</v>
      </c>
      <c r="P25" s="17">
        <v>45.43</v>
      </c>
      <c r="Q25" s="4" t="s">
        <v>36</v>
      </c>
      <c r="R25" s="4" t="s">
        <v>36</v>
      </c>
      <c r="S25" s="4" t="s">
        <v>36</v>
      </c>
      <c r="T25" s="1">
        <v>104</v>
      </c>
      <c r="AA25" s="1">
        <v>0</v>
      </c>
      <c r="AB25" s="1">
        <v>0</v>
      </c>
      <c r="AC25">
        <f t="shared" si="3"/>
        <v>0</v>
      </c>
      <c r="AD25" s="1">
        <v>0</v>
      </c>
      <c r="AE25" s="1">
        <v>0</v>
      </c>
      <c r="AF25" s="17"/>
      <c r="AG25" s="17"/>
      <c r="AH25" s="17"/>
      <c r="AI25"/>
      <c r="AJ25"/>
      <c r="AS25" s="21">
        <v>188</v>
      </c>
      <c r="AT25">
        <v>27</v>
      </c>
      <c r="AZ25" s="21">
        <v>184</v>
      </c>
      <c r="BA25">
        <v>6</v>
      </c>
      <c r="BB25">
        <v>38.318075</v>
      </c>
      <c r="BC25"/>
      <c r="BD25" s="84"/>
      <c r="BE25" s="82"/>
      <c r="BF25" s="83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</row>
    <row r="26" spans="1:120" ht="15" thickBot="1">
      <c r="A26" s="1">
        <v>25</v>
      </c>
      <c r="B26" s="1">
        <v>38</v>
      </c>
      <c r="C26" s="1" t="s">
        <v>63</v>
      </c>
      <c r="D26" s="1" t="s">
        <v>81</v>
      </c>
      <c r="E26" s="2">
        <v>44990</v>
      </c>
      <c r="F26" s="73">
        <f t="shared" si="1"/>
        <v>20</v>
      </c>
      <c r="G26" s="73">
        <f t="shared" si="2"/>
        <v>21</v>
      </c>
      <c r="H26" s="1">
        <v>115</v>
      </c>
      <c r="I26" s="1">
        <v>1</v>
      </c>
      <c r="J26" s="1" t="str">
        <f t="shared" si="0"/>
        <v>NET_115.1</v>
      </c>
      <c r="K26" t="s">
        <v>166</v>
      </c>
      <c r="L26" s="1">
        <v>62</v>
      </c>
      <c r="M26" s="1">
        <v>44.9</v>
      </c>
      <c r="N26" s="3">
        <v>1.380846325167038</v>
      </c>
      <c r="O26" s="16">
        <v>2783.7999999999997</v>
      </c>
      <c r="P26" s="17">
        <v>27.838000000000001</v>
      </c>
      <c r="Q26" s="1">
        <v>21.8</v>
      </c>
      <c r="R26" s="1">
        <v>14.1</v>
      </c>
      <c r="S26" s="1">
        <v>5.8</v>
      </c>
      <c r="T26" s="18">
        <v>115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 s="1">
        <v>0</v>
      </c>
      <c r="AB26" s="1">
        <v>0</v>
      </c>
      <c r="AC26">
        <f t="shared" si="3"/>
        <v>0</v>
      </c>
      <c r="AD26" s="1">
        <v>0</v>
      </c>
      <c r="AE26" s="1">
        <v>0</v>
      </c>
      <c r="AF26" s="17">
        <f t="shared" ref="AF26:AF32" si="4">Z26/U26</f>
        <v>0</v>
      </c>
      <c r="AG26" s="17">
        <f t="shared" ref="AG26:AG32" si="5">AF26/$AP$2</f>
        <v>0</v>
      </c>
      <c r="AH26" s="17">
        <f t="shared" ref="AH26:AH32" si="6">AG26/$AP$6</f>
        <v>0</v>
      </c>
      <c r="AI26"/>
      <c r="AJ26"/>
      <c r="AS26" s="21">
        <v>189</v>
      </c>
      <c r="AT26">
        <v>13</v>
      </c>
      <c r="AZ26" s="21">
        <v>185</v>
      </c>
      <c r="BA26">
        <v>1</v>
      </c>
      <c r="BB26">
        <v>32.264000000000003</v>
      </c>
      <c r="BC26"/>
      <c r="BD26" s="84"/>
      <c r="BE26" s="82"/>
      <c r="BF26" s="83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</row>
    <row r="27" spans="1:120" ht="15" thickBot="1">
      <c r="A27" s="1">
        <v>26</v>
      </c>
      <c r="B27" s="1">
        <v>27</v>
      </c>
      <c r="C27" s="1" t="s">
        <v>63</v>
      </c>
      <c r="D27" s="1" t="s">
        <v>81</v>
      </c>
      <c r="E27" s="2">
        <v>44983</v>
      </c>
      <c r="F27" s="73">
        <f t="shared" si="1"/>
        <v>13</v>
      </c>
      <c r="G27" s="73">
        <f t="shared" si="2"/>
        <v>14</v>
      </c>
      <c r="H27" s="1">
        <v>116</v>
      </c>
      <c r="I27" s="1">
        <v>1</v>
      </c>
      <c r="J27" s="1" t="str">
        <f t="shared" si="0"/>
        <v>NET_116.1</v>
      </c>
      <c r="K27" t="s">
        <v>166</v>
      </c>
      <c r="L27" s="1">
        <v>77</v>
      </c>
      <c r="M27" s="1">
        <v>71.7</v>
      </c>
      <c r="N27" s="3">
        <v>1.0739191073919108</v>
      </c>
      <c r="O27" s="16">
        <v>5520.9000000000005</v>
      </c>
      <c r="P27" s="17">
        <v>55.209000000000003</v>
      </c>
      <c r="Q27" s="1">
        <v>32.4</v>
      </c>
      <c r="R27" s="1">
        <v>16.8</v>
      </c>
      <c r="S27" s="1">
        <v>5.8</v>
      </c>
      <c r="T27" s="18">
        <v>116</v>
      </c>
      <c r="U27" s="1">
        <v>2</v>
      </c>
      <c r="V27" s="1">
        <v>1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>
        <f t="shared" si="3"/>
        <v>0</v>
      </c>
      <c r="AD27" s="1">
        <v>0</v>
      </c>
      <c r="AE27" s="1">
        <v>0</v>
      </c>
      <c r="AF27" s="17">
        <f t="shared" si="4"/>
        <v>0</v>
      </c>
      <c r="AG27" s="17">
        <f t="shared" si="5"/>
        <v>0</v>
      </c>
      <c r="AH27" s="17">
        <f t="shared" si="6"/>
        <v>0</v>
      </c>
      <c r="AI27"/>
      <c r="AJ27"/>
      <c r="AS27" s="21">
        <v>190</v>
      </c>
      <c r="AT27">
        <v>34</v>
      </c>
      <c r="AZ27" s="21">
        <v>186</v>
      </c>
      <c r="BA27">
        <v>1</v>
      </c>
      <c r="BB27">
        <v>52.7072</v>
      </c>
      <c r="BC27"/>
      <c r="BD27" s="84"/>
      <c r="BE27" s="82"/>
      <c r="BF27" s="83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</row>
    <row r="28" spans="1:120" ht="15" thickBot="1">
      <c r="A28" s="1">
        <v>27</v>
      </c>
      <c r="B28" s="1">
        <v>1</v>
      </c>
      <c r="C28" s="1" t="s">
        <v>63</v>
      </c>
      <c r="D28" s="1" t="s">
        <v>81</v>
      </c>
      <c r="E28" s="2">
        <v>44970</v>
      </c>
      <c r="F28" s="73">
        <f t="shared" si="1"/>
        <v>0</v>
      </c>
      <c r="G28" s="73">
        <f t="shared" si="2"/>
        <v>1</v>
      </c>
      <c r="H28" s="1">
        <v>130</v>
      </c>
      <c r="I28" s="4">
        <v>1</v>
      </c>
      <c r="J28" s="1" t="str">
        <f t="shared" si="0"/>
        <v>NET_130.1</v>
      </c>
      <c r="K28" t="s">
        <v>167</v>
      </c>
      <c r="L28" s="4">
        <v>75.5</v>
      </c>
      <c r="M28" s="4">
        <v>67</v>
      </c>
      <c r="N28" s="3">
        <v>1.1268656716417911</v>
      </c>
      <c r="O28" s="16">
        <v>5058.5</v>
      </c>
      <c r="P28" s="17">
        <v>50.585000000000001</v>
      </c>
      <c r="Q28" s="4" t="s">
        <v>36</v>
      </c>
      <c r="R28" s="4" t="s">
        <v>36</v>
      </c>
      <c r="S28" s="4" t="s">
        <v>36</v>
      </c>
      <c r="T28" s="18">
        <v>130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>
        <f t="shared" si="3"/>
        <v>0</v>
      </c>
      <c r="AD28" s="1">
        <v>0</v>
      </c>
      <c r="AE28" s="1">
        <v>0</v>
      </c>
      <c r="AF28" s="17">
        <f t="shared" si="4"/>
        <v>0</v>
      </c>
      <c r="AG28" s="17">
        <f t="shared" si="5"/>
        <v>0</v>
      </c>
      <c r="AH28" s="17">
        <f t="shared" si="6"/>
        <v>0</v>
      </c>
      <c r="AI28"/>
      <c r="AJ28"/>
      <c r="AS28" s="21">
        <v>191</v>
      </c>
      <c r="AT28">
        <v>11</v>
      </c>
      <c r="AZ28" s="21">
        <v>187</v>
      </c>
      <c r="BA28">
        <v>4</v>
      </c>
      <c r="BB28">
        <v>43.368924999999997</v>
      </c>
      <c r="BC28"/>
      <c r="BD28" s="84"/>
      <c r="BE28" s="82"/>
      <c r="BF28" s="83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</row>
    <row r="29" spans="1:120" ht="15" thickBot="1">
      <c r="A29" s="1">
        <v>28</v>
      </c>
      <c r="B29" s="1">
        <v>40</v>
      </c>
      <c r="C29" s="1" t="s">
        <v>63</v>
      </c>
      <c r="D29" s="1" t="s">
        <v>81</v>
      </c>
      <c r="E29" s="2">
        <v>44990</v>
      </c>
      <c r="F29" s="73">
        <f t="shared" si="1"/>
        <v>20</v>
      </c>
      <c r="G29" s="73">
        <f t="shared" si="2"/>
        <v>21</v>
      </c>
      <c r="H29" s="1">
        <v>144</v>
      </c>
      <c r="I29" s="1">
        <v>1</v>
      </c>
      <c r="J29" s="1" t="str">
        <f t="shared" si="0"/>
        <v>NET_144.1</v>
      </c>
      <c r="K29" t="s">
        <v>168</v>
      </c>
      <c r="L29" s="1">
        <v>64.7</v>
      </c>
      <c r="M29" s="1">
        <v>67.900000000000006</v>
      </c>
      <c r="N29" s="3">
        <v>0.95287187039764354</v>
      </c>
      <c r="O29" s="16">
        <v>4393.13</v>
      </c>
      <c r="P29" s="17">
        <v>43.931300000000007</v>
      </c>
      <c r="Q29" s="1">
        <v>29.7</v>
      </c>
      <c r="R29" s="1">
        <v>12.7</v>
      </c>
      <c r="S29" s="1">
        <v>7</v>
      </c>
      <c r="T29" s="18">
        <v>144</v>
      </c>
      <c r="U29">
        <v>2</v>
      </c>
      <c r="V29">
        <v>1</v>
      </c>
      <c r="W29">
        <v>1</v>
      </c>
      <c r="X29">
        <v>0</v>
      </c>
      <c r="Y29">
        <v>0</v>
      </c>
      <c r="Z29">
        <v>0</v>
      </c>
      <c r="AA29" s="1">
        <v>0</v>
      </c>
      <c r="AB29" s="1">
        <v>0</v>
      </c>
      <c r="AC29">
        <f t="shared" si="3"/>
        <v>0</v>
      </c>
      <c r="AD29" s="1">
        <v>0</v>
      </c>
      <c r="AE29" s="1">
        <v>0</v>
      </c>
      <c r="AF29" s="17">
        <f t="shared" si="4"/>
        <v>0</v>
      </c>
      <c r="AG29" s="17">
        <f t="shared" si="5"/>
        <v>0</v>
      </c>
      <c r="AH29" s="17">
        <f t="shared" si="6"/>
        <v>0</v>
      </c>
      <c r="AI29"/>
      <c r="AJ29"/>
      <c r="AS29" s="21">
        <v>192</v>
      </c>
      <c r="AT29">
        <v>47</v>
      </c>
      <c r="AZ29" s="21">
        <v>188</v>
      </c>
      <c r="BA29">
        <v>2</v>
      </c>
      <c r="BB29">
        <v>38.08</v>
      </c>
      <c r="BC29"/>
      <c r="BD29" s="84"/>
      <c r="BE29" s="82"/>
      <c r="BF29" s="83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</row>
    <row r="30" spans="1:120" ht="15" thickBot="1">
      <c r="A30" s="1">
        <v>29</v>
      </c>
      <c r="B30" s="1">
        <v>45</v>
      </c>
      <c r="C30" s="1" t="s">
        <v>63</v>
      </c>
      <c r="D30" s="1" t="s">
        <v>81</v>
      </c>
      <c r="E30" s="2">
        <v>44990</v>
      </c>
      <c r="F30" s="73">
        <f t="shared" si="1"/>
        <v>20</v>
      </c>
      <c r="G30" s="73">
        <f t="shared" si="2"/>
        <v>21</v>
      </c>
      <c r="H30" s="1">
        <v>156</v>
      </c>
      <c r="I30" s="1">
        <v>1</v>
      </c>
      <c r="J30" s="1" t="str">
        <f t="shared" si="0"/>
        <v>NET_156.1</v>
      </c>
      <c r="K30" t="s">
        <v>170</v>
      </c>
      <c r="L30" s="1">
        <v>65.5</v>
      </c>
      <c r="M30" s="1">
        <v>58.2</v>
      </c>
      <c r="N30" s="3">
        <v>1.1254295532646048</v>
      </c>
      <c r="O30" s="16">
        <v>3812.1000000000004</v>
      </c>
      <c r="P30" s="17">
        <v>38.121000000000002</v>
      </c>
      <c r="Q30" s="1">
        <v>34.200000000000003</v>
      </c>
      <c r="R30" s="1">
        <v>12</v>
      </c>
      <c r="S30" s="1">
        <v>8.6</v>
      </c>
      <c r="T30" s="18">
        <v>156</v>
      </c>
      <c r="U30">
        <v>2</v>
      </c>
      <c r="V30">
        <v>1</v>
      </c>
      <c r="W30">
        <v>1</v>
      </c>
      <c r="X30">
        <v>0</v>
      </c>
      <c r="Y30">
        <v>0</v>
      </c>
      <c r="Z30">
        <v>0</v>
      </c>
      <c r="AA30" s="1">
        <v>0</v>
      </c>
      <c r="AB30" s="1">
        <v>0</v>
      </c>
      <c r="AC30">
        <f t="shared" si="3"/>
        <v>0</v>
      </c>
      <c r="AD30" s="1">
        <v>0</v>
      </c>
      <c r="AE30" s="1">
        <v>0</v>
      </c>
      <c r="AF30" s="17">
        <f t="shared" si="4"/>
        <v>0</v>
      </c>
      <c r="AG30" s="17">
        <f t="shared" si="5"/>
        <v>0</v>
      </c>
      <c r="AH30" s="17">
        <f t="shared" si="6"/>
        <v>0</v>
      </c>
      <c r="AI30"/>
      <c r="AJ30"/>
      <c r="AS30" s="21">
        <v>193</v>
      </c>
      <c r="AT30">
        <v>0</v>
      </c>
      <c r="AZ30" s="21">
        <v>189</v>
      </c>
      <c r="BA30">
        <v>5</v>
      </c>
      <c r="BB30">
        <v>31.645699999999998</v>
      </c>
      <c r="BC30"/>
      <c r="BD30" s="84"/>
      <c r="BE30" s="82"/>
      <c r="BF30" s="83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</row>
    <row r="31" spans="1:120" ht="15" thickBot="1">
      <c r="A31" s="1">
        <v>30</v>
      </c>
      <c r="B31" s="1">
        <v>22</v>
      </c>
      <c r="C31" s="1" t="s">
        <v>63</v>
      </c>
      <c r="D31" s="1" t="s">
        <v>81</v>
      </c>
      <c r="E31" s="2">
        <v>44978</v>
      </c>
      <c r="F31" s="73">
        <f t="shared" si="1"/>
        <v>8</v>
      </c>
      <c r="G31" s="73">
        <f t="shared" si="2"/>
        <v>9</v>
      </c>
      <c r="H31" s="1">
        <v>158</v>
      </c>
      <c r="I31" s="1">
        <v>1</v>
      </c>
      <c r="J31" s="1" t="str">
        <f t="shared" si="0"/>
        <v>NET_158.1</v>
      </c>
      <c r="K31" t="s">
        <v>166</v>
      </c>
      <c r="L31" s="1">
        <v>63.4</v>
      </c>
      <c r="M31" s="1">
        <v>64.8</v>
      </c>
      <c r="N31" s="3">
        <v>0.97839506172839508</v>
      </c>
      <c r="O31" s="16">
        <v>4108.32</v>
      </c>
      <c r="P31" s="17">
        <v>41.083199999999998</v>
      </c>
      <c r="Q31" s="1">
        <v>32.200000000000003</v>
      </c>
      <c r="R31" s="1">
        <v>16.7</v>
      </c>
      <c r="S31" s="1">
        <v>7</v>
      </c>
      <c r="T31" s="18">
        <v>158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>
        <f t="shared" si="3"/>
        <v>0</v>
      </c>
      <c r="AD31" s="1">
        <v>0</v>
      </c>
      <c r="AE31" s="1">
        <v>0</v>
      </c>
      <c r="AF31" s="17">
        <f t="shared" si="4"/>
        <v>0</v>
      </c>
      <c r="AG31" s="17">
        <f t="shared" si="5"/>
        <v>0</v>
      </c>
      <c r="AH31" s="17">
        <f t="shared" si="6"/>
        <v>0</v>
      </c>
      <c r="AI31"/>
      <c r="AJ31"/>
      <c r="AS31" s="21">
        <v>194</v>
      </c>
      <c r="AT31">
        <v>0</v>
      </c>
      <c r="AZ31" s="21">
        <v>190</v>
      </c>
      <c r="BA31">
        <v>3</v>
      </c>
      <c r="BB31">
        <v>34.439099999999996</v>
      </c>
      <c r="BC31"/>
      <c r="BD31" s="84"/>
      <c r="BE31" s="82"/>
      <c r="BF31" s="83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</row>
    <row r="32" spans="1:120" ht="15" thickBot="1">
      <c r="A32" s="1">
        <v>31</v>
      </c>
      <c r="B32" s="1">
        <v>21</v>
      </c>
      <c r="C32" s="1" t="s">
        <v>63</v>
      </c>
      <c r="D32" s="1" t="s">
        <v>81</v>
      </c>
      <c r="E32" s="2">
        <v>44978</v>
      </c>
      <c r="F32" s="73">
        <f t="shared" si="1"/>
        <v>8</v>
      </c>
      <c r="G32" s="73">
        <f t="shared" si="2"/>
        <v>9</v>
      </c>
      <c r="H32" s="1">
        <v>162</v>
      </c>
      <c r="I32" s="1">
        <v>1</v>
      </c>
      <c r="J32" s="1" t="str">
        <f t="shared" si="0"/>
        <v>NET_162.1</v>
      </c>
      <c r="K32" t="s">
        <v>166</v>
      </c>
      <c r="L32" s="1">
        <v>77.400000000000006</v>
      </c>
      <c r="M32" s="1">
        <v>66.900000000000006</v>
      </c>
      <c r="N32" s="3">
        <v>1.1569506726457399</v>
      </c>
      <c r="O32" s="16">
        <v>5178.0600000000004</v>
      </c>
      <c r="P32" s="17">
        <v>51.780600000000007</v>
      </c>
      <c r="Q32" s="1">
        <v>26.5</v>
      </c>
      <c r="R32" s="1">
        <v>10</v>
      </c>
      <c r="S32" s="1">
        <v>6.2</v>
      </c>
      <c r="T32" s="18">
        <v>162</v>
      </c>
      <c r="U32">
        <v>5</v>
      </c>
      <c r="V32">
        <v>2</v>
      </c>
      <c r="W32">
        <v>3</v>
      </c>
      <c r="X32">
        <v>0</v>
      </c>
      <c r="Y32">
        <v>0</v>
      </c>
      <c r="Z32">
        <v>0</v>
      </c>
      <c r="AA32">
        <v>0</v>
      </c>
      <c r="AB32" s="1">
        <v>0</v>
      </c>
      <c r="AC32">
        <f t="shared" si="3"/>
        <v>0</v>
      </c>
      <c r="AD32" s="1">
        <v>0</v>
      </c>
      <c r="AE32" s="1">
        <v>0</v>
      </c>
      <c r="AF32" s="17">
        <f t="shared" si="4"/>
        <v>0</v>
      </c>
      <c r="AG32" s="17">
        <f t="shared" si="5"/>
        <v>0</v>
      </c>
      <c r="AH32" s="17">
        <f t="shared" si="6"/>
        <v>0</v>
      </c>
      <c r="AS32" s="21">
        <v>195</v>
      </c>
      <c r="AT32">
        <v>14</v>
      </c>
      <c r="AZ32" s="21">
        <v>191</v>
      </c>
      <c r="BA32">
        <v>5</v>
      </c>
      <c r="BB32">
        <v>35.238320000000002</v>
      </c>
      <c r="BC32"/>
      <c r="BD32" s="84"/>
      <c r="BE32" s="82"/>
      <c r="BF32" s="83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</row>
    <row r="33" spans="1:120" ht="15" thickBot="1">
      <c r="A33" s="1">
        <v>32</v>
      </c>
      <c r="B33" s="1">
        <v>28</v>
      </c>
      <c r="C33" s="1" t="s">
        <v>63</v>
      </c>
      <c r="D33" s="1" t="s">
        <v>81</v>
      </c>
      <c r="E33" s="2">
        <v>44983</v>
      </c>
      <c r="F33" s="73">
        <f t="shared" si="1"/>
        <v>13</v>
      </c>
      <c r="G33" s="73">
        <f t="shared" si="2"/>
        <v>14</v>
      </c>
      <c r="H33" s="1">
        <v>162</v>
      </c>
      <c r="I33" s="1">
        <v>2</v>
      </c>
      <c r="J33" s="1" t="str">
        <f t="shared" si="0"/>
        <v>NET_162.2</v>
      </c>
      <c r="K33" t="s">
        <v>166</v>
      </c>
      <c r="L33" s="1">
        <v>66.7</v>
      </c>
      <c r="M33" s="1">
        <v>64.7</v>
      </c>
      <c r="N33" s="3">
        <v>1.0309119010819165</v>
      </c>
      <c r="O33" s="16">
        <v>4315.4900000000007</v>
      </c>
      <c r="P33" s="17">
        <v>43.154900000000005</v>
      </c>
      <c r="Q33" s="1">
        <v>28.1</v>
      </c>
      <c r="R33" s="1">
        <v>15.7</v>
      </c>
      <c r="S33" s="1">
        <v>8.4</v>
      </c>
      <c r="T33" s="1">
        <v>162</v>
      </c>
      <c r="AA33" s="1">
        <v>0</v>
      </c>
      <c r="AB33" s="1">
        <v>0</v>
      </c>
      <c r="AC33">
        <f t="shared" si="3"/>
        <v>0</v>
      </c>
      <c r="AD33" s="1">
        <v>0</v>
      </c>
      <c r="AE33" s="1">
        <v>0</v>
      </c>
      <c r="AF33" s="17"/>
      <c r="AG33" s="17"/>
      <c r="AH33" s="17"/>
      <c r="AS33" s="21">
        <v>196</v>
      </c>
      <c r="AT33">
        <v>0</v>
      </c>
      <c r="AZ33" s="21">
        <v>192</v>
      </c>
      <c r="BA33">
        <v>2</v>
      </c>
      <c r="BB33">
        <v>47.2834</v>
      </c>
      <c r="BC33"/>
      <c r="BD33" s="84"/>
      <c r="BE33" s="82"/>
      <c r="BF33" s="8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</row>
    <row r="34" spans="1:120" ht="15" thickBot="1">
      <c r="A34" s="1">
        <v>33</v>
      </c>
      <c r="B34" s="1">
        <v>2</v>
      </c>
      <c r="C34" s="1" t="s">
        <v>63</v>
      </c>
      <c r="D34" s="1" t="s">
        <v>81</v>
      </c>
      <c r="E34" s="2">
        <v>44970</v>
      </c>
      <c r="F34" s="73">
        <f t="shared" si="1"/>
        <v>0</v>
      </c>
      <c r="G34" s="73">
        <f t="shared" si="2"/>
        <v>1</v>
      </c>
      <c r="H34" s="1">
        <v>165</v>
      </c>
      <c r="I34" s="1">
        <v>1</v>
      </c>
      <c r="J34" s="1" t="str">
        <f t="shared" si="0"/>
        <v>NET_165.1</v>
      </c>
      <c r="K34" t="s">
        <v>166</v>
      </c>
      <c r="L34" s="1">
        <v>81.400000000000006</v>
      </c>
      <c r="M34" s="1">
        <v>71.400000000000006</v>
      </c>
      <c r="N34" s="3">
        <v>1.1400560224089635</v>
      </c>
      <c r="O34" s="16">
        <v>5811.9600000000009</v>
      </c>
      <c r="P34" s="17">
        <v>58.119600000000005</v>
      </c>
      <c r="Q34" s="1">
        <v>26.2</v>
      </c>
      <c r="R34" s="1">
        <v>15.1</v>
      </c>
      <c r="S34" s="1">
        <v>8.1999999999999993</v>
      </c>
      <c r="T34" s="18">
        <v>165</v>
      </c>
      <c r="U34">
        <v>6</v>
      </c>
      <c r="V34">
        <v>4</v>
      </c>
      <c r="W34">
        <v>2</v>
      </c>
      <c r="X34">
        <v>0</v>
      </c>
      <c r="Y34">
        <v>1</v>
      </c>
      <c r="Z34">
        <v>1</v>
      </c>
      <c r="AA34" s="1">
        <v>0</v>
      </c>
      <c r="AB34" s="1">
        <v>0</v>
      </c>
      <c r="AC34">
        <f>AB34/$AO$2</f>
        <v>0</v>
      </c>
      <c r="AD34" s="1">
        <v>0</v>
      </c>
      <c r="AE34" s="1">
        <v>0</v>
      </c>
      <c r="AF34" s="17">
        <f>Z34/U34</f>
        <v>0.16666666666666666</v>
      </c>
      <c r="AG34" s="17">
        <f>AF34/$AP$2</f>
        <v>1.2711864406779663</v>
      </c>
      <c r="AH34" s="17">
        <f>AG34/$AP$6</f>
        <v>2.6205950514254104</v>
      </c>
      <c r="AS34" s="21">
        <v>197</v>
      </c>
      <c r="AT34">
        <v>0</v>
      </c>
      <c r="AZ34" s="21">
        <v>193</v>
      </c>
      <c r="BA34">
        <v>4</v>
      </c>
      <c r="BB34">
        <v>42.147325000000002</v>
      </c>
      <c r="BC34"/>
      <c r="BD34" s="84"/>
      <c r="BE34" s="82"/>
      <c r="BF34" s="83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</row>
    <row r="35" spans="1:120" ht="15" thickBot="1">
      <c r="A35" s="1">
        <v>34</v>
      </c>
      <c r="B35" s="1">
        <v>3</v>
      </c>
      <c r="C35" s="1" t="s">
        <v>63</v>
      </c>
      <c r="D35" s="1" t="s">
        <v>81</v>
      </c>
      <c r="E35" s="2">
        <v>44970</v>
      </c>
      <c r="F35" s="73">
        <f t="shared" si="1"/>
        <v>0</v>
      </c>
      <c r="G35" s="73">
        <f t="shared" si="2"/>
        <v>1</v>
      </c>
      <c r="H35" s="1">
        <v>165</v>
      </c>
      <c r="I35" s="1">
        <v>2</v>
      </c>
      <c r="J35" s="1" t="str">
        <f t="shared" si="0"/>
        <v>NET_165.2</v>
      </c>
      <c r="K35" t="s">
        <v>166</v>
      </c>
      <c r="L35" s="1">
        <v>51.2</v>
      </c>
      <c r="M35" s="1">
        <v>64.400000000000006</v>
      </c>
      <c r="N35" s="3">
        <v>0.79503105590062106</v>
      </c>
      <c r="O35" s="16">
        <v>3297.2800000000007</v>
      </c>
      <c r="P35" s="17">
        <v>32.972799999999999</v>
      </c>
      <c r="Q35" s="1">
        <v>27</v>
      </c>
      <c r="R35" s="1">
        <v>15</v>
      </c>
      <c r="S35" s="1">
        <v>7.4</v>
      </c>
      <c r="T35" s="1">
        <v>165</v>
      </c>
      <c r="AA35" s="1">
        <v>0</v>
      </c>
      <c r="AB35" s="1">
        <v>0</v>
      </c>
      <c r="AC35">
        <f t="shared" si="3"/>
        <v>0</v>
      </c>
      <c r="AD35" s="1">
        <v>0</v>
      </c>
      <c r="AE35" s="1">
        <v>0</v>
      </c>
      <c r="AF35" s="17"/>
      <c r="AG35" s="17"/>
      <c r="AH35" s="17"/>
      <c r="AS35" s="21">
        <v>198</v>
      </c>
      <c r="AT35">
        <v>0</v>
      </c>
      <c r="AZ35" s="21">
        <v>194</v>
      </c>
      <c r="BA35">
        <v>3</v>
      </c>
      <c r="BB35">
        <v>46.836166666666664</v>
      </c>
      <c r="BC35"/>
      <c r="BD35" s="84"/>
      <c r="BE35" s="82"/>
      <c r="BF35" s="83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</row>
    <row r="36" spans="1:120" ht="15" thickBot="1">
      <c r="A36" s="1">
        <v>35</v>
      </c>
      <c r="B36" s="1">
        <v>4</v>
      </c>
      <c r="C36" s="1" t="s">
        <v>63</v>
      </c>
      <c r="D36" s="1" t="s">
        <v>81</v>
      </c>
      <c r="E36" s="2">
        <v>44970</v>
      </c>
      <c r="F36" s="73">
        <f t="shared" si="1"/>
        <v>0</v>
      </c>
      <c r="G36" s="73">
        <f t="shared" si="2"/>
        <v>1</v>
      </c>
      <c r="H36" s="1">
        <v>165</v>
      </c>
      <c r="I36" s="1">
        <v>3</v>
      </c>
      <c r="J36" s="1" t="str">
        <f t="shared" si="0"/>
        <v>NET_165.3</v>
      </c>
      <c r="K36" t="s">
        <v>166</v>
      </c>
      <c r="L36" s="1">
        <v>62</v>
      </c>
      <c r="M36" s="1">
        <v>54.7</v>
      </c>
      <c r="N36" s="3">
        <v>1.1334552102376598</v>
      </c>
      <c r="O36" s="16">
        <v>3391.4</v>
      </c>
      <c r="P36" s="17">
        <v>33.914000000000001</v>
      </c>
      <c r="Q36" s="1">
        <v>26</v>
      </c>
      <c r="R36" s="1">
        <v>14.6</v>
      </c>
      <c r="S36" s="1">
        <v>7.7</v>
      </c>
      <c r="T36" s="1">
        <v>165</v>
      </c>
      <c r="AA36" s="1">
        <v>0</v>
      </c>
      <c r="AB36" s="1">
        <v>0</v>
      </c>
      <c r="AC36">
        <f t="shared" si="3"/>
        <v>0</v>
      </c>
      <c r="AD36" s="1">
        <v>0</v>
      </c>
      <c r="AE36" s="1">
        <v>0</v>
      </c>
      <c r="AF36" s="17"/>
      <c r="AG36" s="17"/>
      <c r="AH36" s="17"/>
      <c r="AS36" s="21">
        <v>199</v>
      </c>
      <c r="AT36">
        <v>0</v>
      </c>
      <c r="AZ36" s="21">
        <v>195</v>
      </c>
      <c r="BA36">
        <v>6</v>
      </c>
      <c r="BB36">
        <v>29.98436666666667</v>
      </c>
      <c r="BC36"/>
      <c r="BD36" s="84"/>
      <c r="BE36" s="82"/>
      <c r="BF36" s="83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</row>
    <row r="37" spans="1:120" ht="15" thickBot="1">
      <c r="A37" s="1">
        <v>36</v>
      </c>
      <c r="B37" s="1">
        <v>20</v>
      </c>
      <c r="C37" s="1" t="s">
        <v>63</v>
      </c>
      <c r="D37" s="1" t="s">
        <v>81</v>
      </c>
      <c r="E37" s="2">
        <v>44978</v>
      </c>
      <c r="F37" s="73">
        <f t="shared" si="1"/>
        <v>8</v>
      </c>
      <c r="G37" s="73">
        <f t="shared" si="2"/>
        <v>9</v>
      </c>
      <c r="H37" s="1">
        <v>165</v>
      </c>
      <c r="I37" s="1">
        <v>4</v>
      </c>
      <c r="J37" s="1" t="str">
        <f t="shared" si="0"/>
        <v>NET_165.4</v>
      </c>
      <c r="K37" t="s">
        <v>166</v>
      </c>
      <c r="L37" s="1">
        <v>26.7</v>
      </c>
      <c r="M37" s="1">
        <v>15.8</v>
      </c>
      <c r="N37" s="3">
        <v>1.6898734177215189</v>
      </c>
      <c r="O37" s="16">
        <v>421.86</v>
      </c>
      <c r="P37" s="17">
        <v>4.2186000000000003</v>
      </c>
      <c r="Q37" s="4" t="s">
        <v>36</v>
      </c>
      <c r="R37" s="4" t="s">
        <v>36</v>
      </c>
      <c r="S37" s="4" t="s">
        <v>36</v>
      </c>
      <c r="T37" s="1">
        <v>165</v>
      </c>
      <c r="AA37" s="1">
        <v>0</v>
      </c>
      <c r="AB37" s="1">
        <v>0</v>
      </c>
      <c r="AC37">
        <f t="shared" si="3"/>
        <v>0</v>
      </c>
      <c r="AD37" s="1">
        <v>0</v>
      </c>
      <c r="AE37" s="1">
        <v>0</v>
      </c>
      <c r="AF37" s="17"/>
      <c r="AG37" s="17"/>
      <c r="AH37" s="17"/>
      <c r="AS37" s="21">
        <v>200</v>
      </c>
      <c r="AT37">
        <v>0</v>
      </c>
      <c r="AZ37" s="21">
        <v>196</v>
      </c>
      <c r="BA37">
        <v>3</v>
      </c>
      <c r="BB37">
        <v>30.875</v>
      </c>
      <c r="BC37"/>
      <c r="BD37" s="84"/>
      <c r="BE37" s="82"/>
      <c r="BF37" s="83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</row>
    <row r="38" spans="1:120" ht="15" thickBot="1">
      <c r="A38" s="1">
        <v>37</v>
      </c>
      <c r="B38" s="1">
        <v>39</v>
      </c>
      <c r="C38" s="1" t="s">
        <v>63</v>
      </c>
      <c r="D38" s="1" t="s">
        <v>81</v>
      </c>
      <c r="E38" s="2">
        <v>44990</v>
      </c>
      <c r="F38" s="73">
        <f t="shared" si="1"/>
        <v>20</v>
      </c>
      <c r="G38" s="73">
        <f t="shared" si="2"/>
        <v>21</v>
      </c>
      <c r="H38" s="1">
        <v>174</v>
      </c>
      <c r="I38" s="1">
        <v>1</v>
      </c>
      <c r="J38" s="1" t="str">
        <f t="shared" si="0"/>
        <v>NET_174.1</v>
      </c>
      <c r="K38" t="s">
        <v>166</v>
      </c>
      <c r="L38" s="1">
        <v>55.2</v>
      </c>
      <c r="M38" s="1">
        <v>58</v>
      </c>
      <c r="N38" s="3">
        <v>0.9517241379310345</v>
      </c>
      <c r="O38" s="16">
        <v>3201.6000000000004</v>
      </c>
      <c r="P38" s="17">
        <v>32.015999999999998</v>
      </c>
      <c r="Q38" s="1">
        <v>24</v>
      </c>
      <c r="R38" s="1">
        <v>12.7</v>
      </c>
      <c r="S38" s="1">
        <v>7.9</v>
      </c>
      <c r="T38" s="18">
        <v>174</v>
      </c>
      <c r="U38">
        <v>3</v>
      </c>
      <c r="V38">
        <v>1</v>
      </c>
      <c r="W38">
        <v>2</v>
      </c>
      <c r="X38">
        <v>1</v>
      </c>
      <c r="Y38">
        <v>0</v>
      </c>
      <c r="Z38">
        <v>1</v>
      </c>
      <c r="AA38" s="1">
        <v>1</v>
      </c>
      <c r="AB38" s="1">
        <v>3</v>
      </c>
      <c r="AC38">
        <f t="shared" si="3"/>
        <v>0.79881656804733725</v>
      </c>
      <c r="AD38" s="1">
        <v>104.1</v>
      </c>
      <c r="AE38" s="16">
        <v>34.699999999999996</v>
      </c>
      <c r="AF38" s="17">
        <f>Z38/U38</f>
        <v>0.33333333333333331</v>
      </c>
      <c r="AG38" s="17">
        <f>AF38/$AP$2</f>
        <v>2.5423728813559325</v>
      </c>
      <c r="AH38" s="17">
        <f>AG38/$AP$6</f>
        <v>5.2411901028508208</v>
      </c>
      <c r="AS38" s="21">
        <v>201</v>
      </c>
      <c r="AT38">
        <v>0</v>
      </c>
      <c r="AZ38" s="21">
        <v>197</v>
      </c>
      <c r="BA38">
        <v>4</v>
      </c>
      <c r="BB38">
        <v>42.903675</v>
      </c>
      <c r="BC38"/>
      <c r="BD38" s="84"/>
      <c r="BE38" s="82"/>
      <c r="BF38" s="83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</row>
    <row r="39" spans="1:120" ht="15" thickBot="1">
      <c r="A39" s="1">
        <v>38</v>
      </c>
      <c r="B39" s="1">
        <v>29</v>
      </c>
      <c r="C39" s="1" t="s">
        <v>63</v>
      </c>
      <c r="D39" s="1" t="s">
        <v>81</v>
      </c>
      <c r="E39" s="2">
        <v>44983</v>
      </c>
      <c r="F39" s="73">
        <f t="shared" si="1"/>
        <v>13</v>
      </c>
      <c r="G39" s="73">
        <f t="shared" si="2"/>
        <v>14</v>
      </c>
      <c r="H39" s="1">
        <v>175</v>
      </c>
      <c r="I39" s="1">
        <v>1</v>
      </c>
      <c r="J39" s="1" t="str">
        <f t="shared" si="0"/>
        <v>NET_175.1</v>
      </c>
      <c r="K39" t="s">
        <v>166</v>
      </c>
      <c r="L39" s="1">
        <v>77.8</v>
      </c>
      <c r="M39" s="1">
        <v>67.099999999999994</v>
      </c>
      <c r="N39" s="3">
        <v>1.1594634873323399</v>
      </c>
      <c r="O39" s="16">
        <v>5220.3799999999992</v>
      </c>
      <c r="P39" s="17">
        <v>52.203799999999987</v>
      </c>
      <c r="Q39" s="1">
        <v>33.1</v>
      </c>
      <c r="R39" s="1">
        <v>14.1</v>
      </c>
      <c r="S39" s="1">
        <v>8.8000000000000007</v>
      </c>
      <c r="T39" s="18">
        <v>175</v>
      </c>
      <c r="U39">
        <v>4</v>
      </c>
      <c r="V39">
        <v>3</v>
      </c>
      <c r="W39">
        <v>1</v>
      </c>
      <c r="X39">
        <v>1</v>
      </c>
      <c r="Y39">
        <v>0</v>
      </c>
      <c r="Z39">
        <v>1</v>
      </c>
      <c r="AA39" s="1">
        <v>1</v>
      </c>
      <c r="AB39" s="1">
        <v>5</v>
      </c>
      <c r="AC39">
        <f t="shared" si="3"/>
        <v>1.331360946745562</v>
      </c>
      <c r="AD39" s="1">
        <v>220.5</v>
      </c>
      <c r="AE39" s="16">
        <v>44.1</v>
      </c>
      <c r="AF39" s="17">
        <f>Z39/U39</f>
        <v>0.25</v>
      </c>
      <c r="AG39" s="17">
        <f>AF39/$AP$2</f>
        <v>1.9067796610169494</v>
      </c>
      <c r="AH39" s="17">
        <f>AG39/$AP$6</f>
        <v>3.930892577138116</v>
      </c>
      <c r="AS39" s="21">
        <v>202</v>
      </c>
      <c r="AT39">
        <v>0</v>
      </c>
      <c r="AZ39" s="21">
        <v>198</v>
      </c>
      <c r="BA39">
        <v>1</v>
      </c>
      <c r="BB39">
        <v>55.485200000000006</v>
      </c>
      <c r="BC39"/>
      <c r="BD39" s="84"/>
      <c r="BE39" s="82"/>
      <c r="BF39" s="83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</row>
    <row r="40" spans="1:120" ht="15" thickBot="1">
      <c r="A40" s="1">
        <v>39</v>
      </c>
      <c r="B40" s="1">
        <v>30</v>
      </c>
      <c r="C40" s="1" t="s">
        <v>63</v>
      </c>
      <c r="D40" s="1" t="s">
        <v>81</v>
      </c>
      <c r="E40" s="2">
        <v>44983</v>
      </c>
      <c r="F40" s="73">
        <f t="shared" si="1"/>
        <v>13</v>
      </c>
      <c r="G40" s="73">
        <f t="shared" si="2"/>
        <v>14</v>
      </c>
      <c r="H40" s="1">
        <v>175</v>
      </c>
      <c r="I40" s="1">
        <v>2</v>
      </c>
      <c r="J40" s="1" t="str">
        <f t="shared" si="0"/>
        <v>NET_175.2</v>
      </c>
      <c r="K40" t="s">
        <v>166</v>
      </c>
      <c r="L40" s="1">
        <v>64.099999999999994</v>
      </c>
      <c r="M40" s="1">
        <v>64.2</v>
      </c>
      <c r="N40" s="3">
        <v>0.99844236760124594</v>
      </c>
      <c r="O40" s="16">
        <v>4115.22</v>
      </c>
      <c r="P40" s="17">
        <v>41.152199999999993</v>
      </c>
      <c r="Q40" s="1">
        <v>33.799999999999997</v>
      </c>
      <c r="R40" s="1">
        <v>18.899999999999999</v>
      </c>
      <c r="S40" s="1">
        <v>10.199999999999999</v>
      </c>
      <c r="T40" s="1">
        <v>175</v>
      </c>
      <c r="AA40" s="1">
        <v>0</v>
      </c>
      <c r="AB40" s="1">
        <v>0</v>
      </c>
      <c r="AC40">
        <f t="shared" si="3"/>
        <v>0</v>
      </c>
      <c r="AD40" s="1">
        <v>0</v>
      </c>
      <c r="AE40" s="1">
        <v>0</v>
      </c>
      <c r="AF40" s="17"/>
      <c r="AG40" s="17"/>
      <c r="AH40" s="17"/>
      <c r="AS40" s="21">
        <v>203</v>
      </c>
      <c r="AT40">
        <v>0</v>
      </c>
      <c r="AZ40" s="21">
        <v>199</v>
      </c>
      <c r="BA40">
        <v>2</v>
      </c>
      <c r="BB40">
        <v>40.489599999999996</v>
      </c>
      <c r="BC40"/>
      <c r="BD40" s="84"/>
      <c r="BE40" s="82"/>
      <c r="BF40" s="83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</row>
    <row r="41" spans="1:120" ht="15" thickBot="1">
      <c r="A41" s="1">
        <v>40</v>
      </c>
      <c r="B41" s="1">
        <v>31</v>
      </c>
      <c r="C41" s="1" t="s">
        <v>63</v>
      </c>
      <c r="D41" s="1" t="s">
        <v>81</v>
      </c>
      <c r="E41" s="2">
        <v>44983</v>
      </c>
      <c r="F41" s="73">
        <f t="shared" si="1"/>
        <v>13</v>
      </c>
      <c r="G41" s="73">
        <f t="shared" si="2"/>
        <v>14</v>
      </c>
      <c r="H41" s="1">
        <v>175</v>
      </c>
      <c r="I41" s="1">
        <v>3</v>
      </c>
      <c r="J41" s="1" t="str">
        <f t="shared" si="0"/>
        <v>NET_175.3</v>
      </c>
      <c r="K41" t="s">
        <v>166</v>
      </c>
      <c r="L41" s="1">
        <v>74</v>
      </c>
      <c r="M41" s="1">
        <v>63.4</v>
      </c>
      <c r="N41" s="3">
        <v>1.1671924290220821</v>
      </c>
      <c r="O41" s="16">
        <v>4691.5999999999995</v>
      </c>
      <c r="P41" s="17">
        <v>46.916000000000004</v>
      </c>
      <c r="Q41" s="1">
        <v>37.1</v>
      </c>
      <c r="R41" s="1">
        <v>14.3</v>
      </c>
      <c r="S41" s="1">
        <v>8.1</v>
      </c>
      <c r="T41" s="1">
        <v>175</v>
      </c>
      <c r="AA41" s="1">
        <v>0</v>
      </c>
      <c r="AB41" s="1">
        <v>0</v>
      </c>
      <c r="AC41">
        <f t="shared" si="3"/>
        <v>0</v>
      </c>
      <c r="AD41" s="1">
        <v>0</v>
      </c>
      <c r="AE41" s="1">
        <v>0</v>
      </c>
      <c r="AF41" s="17"/>
      <c r="AG41" s="17"/>
      <c r="AH41" s="17"/>
      <c r="AS41" s="21">
        <v>204</v>
      </c>
      <c r="AT41">
        <v>12</v>
      </c>
      <c r="AZ41" s="21">
        <v>200</v>
      </c>
      <c r="BA41">
        <v>3</v>
      </c>
      <c r="BB41">
        <v>31.8385</v>
      </c>
      <c r="BC41"/>
      <c r="BD41" s="84"/>
      <c r="BE41" s="82"/>
      <c r="BF41" s="83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</row>
    <row r="42" spans="1:120" ht="15" thickBot="1">
      <c r="A42" s="1">
        <v>41</v>
      </c>
      <c r="B42" s="1">
        <v>37</v>
      </c>
      <c r="C42" s="1" t="s">
        <v>63</v>
      </c>
      <c r="D42" s="1" t="s">
        <v>81</v>
      </c>
      <c r="E42" s="2">
        <v>44990</v>
      </c>
      <c r="F42" s="73">
        <f t="shared" si="1"/>
        <v>20</v>
      </c>
      <c r="G42" s="73">
        <f t="shared" si="2"/>
        <v>21</v>
      </c>
      <c r="H42" s="1">
        <v>176</v>
      </c>
      <c r="I42" s="1">
        <v>1</v>
      </c>
      <c r="J42" s="1" t="str">
        <f t="shared" si="0"/>
        <v>NET_176.1</v>
      </c>
      <c r="K42" t="s">
        <v>166</v>
      </c>
      <c r="L42" s="1">
        <v>68.599999999999994</v>
      </c>
      <c r="M42" s="1">
        <v>60.7</v>
      </c>
      <c r="N42" s="3">
        <v>1.1301482701812189</v>
      </c>
      <c r="O42" s="16">
        <v>4164.0199999999995</v>
      </c>
      <c r="P42" s="17">
        <v>41.6402</v>
      </c>
      <c r="Q42" s="1">
        <v>29.1</v>
      </c>
      <c r="R42" s="1">
        <v>16.2</v>
      </c>
      <c r="S42" s="1">
        <v>8.1999999999999993</v>
      </c>
      <c r="T42" s="18">
        <v>176</v>
      </c>
      <c r="U42">
        <v>1</v>
      </c>
      <c r="V42">
        <v>1</v>
      </c>
      <c r="W42">
        <v>0</v>
      </c>
      <c r="X42" t="s">
        <v>36</v>
      </c>
      <c r="Y42">
        <v>0</v>
      </c>
      <c r="Z42" t="s">
        <v>36</v>
      </c>
      <c r="AA42" s="1" t="s">
        <v>36</v>
      </c>
      <c r="AB42" s="1" t="s">
        <v>36</v>
      </c>
      <c r="AC42" s="1" t="s">
        <v>36</v>
      </c>
      <c r="AD42" s="1" t="s">
        <v>36</v>
      </c>
      <c r="AE42" s="1" t="s">
        <v>36</v>
      </c>
      <c r="AF42" s="17" t="s">
        <v>36</v>
      </c>
      <c r="AG42" s="17" t="s">
        <v>36</v>
      </c>
      <c r="AH42" s="17" t="s">
        <v>36</v>
      </c>
      <c r="AS42" s="21">
        <v>205</v>
      </c>
      <c r="AT42">
        <v>0</v>
      </c>
      <c r="AZ42" s="21">
        <v>201</v>
      </c>
      <c r="BA42">
        <v>3</v>
      </c>
      <c r="BB42">
        <v>36.449566666666669</v>
      </c>
      <c r="BC42"/>
      <c r="BD42" s="84"/>
      <c r="BE42" s="82"/>
      <c r="BF42" s="83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</row>
    <row r="43" spans="1:120" ht="15" thickBot="1">
      <c r="A43" s="1">
        <v>42</v>
      </c>
      <c r="B43" s="1">
        <v>19</v>
      </c>
      <c r="C43" s="1" t="s">
        <v>63</v>
      </c>
      <c r="D43" s="1" t="s">
        <v>81</v>
      </c>
      <c r="E43" s="2">
        <v>44978</v>
      </c>
      <c r="F43" s="73">
        <f t="shared" si="1"/>
        <v>8</v>
      </c>
      <c r="G43" s="73">
        <f t="shared" si="2"/>
        <v>9</v>
      </c>
      <c r="H43" s="1">
        <v>234</v>
      </c>
      <c r="I43" s="1">
        <v>1</v>
      </c>
      <c r="J43" s="1" t="str">
        <f t="shared" si="0"/>
        <v>NET_234.1</v>
      </c>
      <c r="K43" t="s">
        <v>168</v>
      </c>
      <c r="L43" s="1">
        <v>77.8</v>
      </c>
      <c r="M43" s="1">
        <v>63.7</v>
      </c>
      <c r="N43" s="3">
        <v>1.2213500784929356</v>
      </c>
      <c r="O43" s="16">
        <v>4955.8599999999997</v>
      </c>
      <c r="P43" s="17">
        <v>49.558599999999998</v>
      </c>
      <c r="Q43" s="4" t="s">
        <v>36</v>
      </c>
      <c r="R43" s="4" t="s">
        <v>36</v>
      </c>
      <c r="S43" s="4" t="s">
        <v>36</v>
      </c>
      <c r="T43" s="18">
        <v>234</v>
      </c>
      <c r="U43" s="1">
        <v>2</v>
      </c>
      <c r="V43" s="1">
        <v>1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>
        <f t="shared" si="3"/>
        <v>0</v>
      </c>
      <c r="AD43" s="1">
        <v>0</v>
      </c>
      <c r="AE43" s="1">
        <v>0</v>
      </c>
      <c r="AF43" s="17">
        <f>Z43/U43</f>
        <v>0</v>
      </c>
      <c r="AG43" s="17">
        <f>AF43/$AP$2</f>
        <v>0</v>
      </c>
      <c r="AH43" s="17">
        <f>AG43/$AP$6</f>
        <v>0</v>
      </c>
      <c r="AS43" s="21">
        <v>206</v>
      </c>
      <c r="AT43">
        <v>0</v>
      </c>
      <c r="AZ43" s="21">
        <v>202</v>
      </c>
      <c r="BA43">
        <v>3</v>
      </c>
      <c r="BB43">
        <v>36.921266666666668</v>
      </c>
      <c r="BC43"/>
      <c r="BD43" s="84"/>
      <c r="BE43" s="82"/>
      <c r="BF43" s="8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</row>
    <row r="44" spans="1:120" ht="15" thickBot="1">
      <c r="A44" s="1">
        <v>43</v>
      </c>
      <c r="B44" s="1">
        <v>41</v>
      </c>
      <c r="C44" s="1" t="s">
        <v>63</v>
      </c>
      <c r="D44" s="1" t="s">
        <v>81</v>
      </c>
      <c r="E44" s="2">
        <v>44990</v>
      </c>
      <c r="F44" s="73">
        <f t="shared" si="1"/>
        <v>20</v>
      </c>
      <c r="G44" s="73">
        <f t="shared" si="2"/>
        <v>21</v>
      </c>
      <c r="H44" s="1">
        <v>902</v>
      </c>
      <c r="I44" s="1">
        <v>1</v>
      </c>
      <c r="J44" s="1" t="str">
        <f t="shared" si="0"/>
        <v>NET_902.1</v>
      </c>
      <c r="K44" t="s">
        <v>168</v>
      </c>
      <c r="L44" s="1">
        <v>77.2</v>
      </c>
      <c r="M44" s="1">
        <v>63.9</v>
      </c>
      <c r="N44" s="3">
        <v>1.2081377151799688</v>
      </c>
      <c r="O44" s="16">
        <v>4933.08</v>
      </c>
      <c r="P44" s="17">
        <v>49.330800000000004</v>
      </c>
      <c r="Q44" s="1">
        <v>32.200000000000003</v>
      </c>
      <c r="R44" s="1">
        <v>13.9</v>
      </c>
      <c r="S44" s="1">
        <v>9</v>
      </c>
      <c r="T44" s="18">
        <v>902</v>
      </c>
      <c r="U44" s="1">
        <v>8</v>
      </c>
      <c r="V44" s="1">
        <v>1</v>
      </c>
      <c r="W44" s="1">
        <v>7</v>
      </c>
      <c r="X44" s="1">
        <v>1</v>
      </c>
      <c r="Y44" s="1" t="s">
        <v>36</v>
      </c>
      <c r="Z44" s="1" t="s">
        <v>36</v>
      </c>
      <c r="AA44" s="1">
        <v>1</v>
      </c>
      <c r="AB44" s="1">
        <v>45</v>
      </c>
      <c r="AC44">
        <f t="shared" si="3"/>
        <v>11.982248520710058</v>
      </c>
      <c r="AD44" s="1">
        <v>2128.5</v>
      </c>
      <c r="AE44" s="16">
        <v>47.3</v>
      </c>
      <c r="AF44" s="17" t="s">
        <v>36</v>
      </c>
      <c r="AG44" s="17" t="s">
        <v>36</v>
      </c>
      <c r="AH44" s="17" t="s">
        <v>36</v>
      </c>
      <c r="AS44" s="21">
        <v>207</v>
      </c>
      <c r="AT44">
        <v>0</v>
      </c>
      <c r="AZ44" s="21">
        <v>203</v>
      </c>
      <c r="BA44">
        <v>2</v>
      </c>
      <c r="BB44">
        <v>32.722949999999997</v>
      </c>
      <c r="BC44"/>
      <c r="BD44" s="84"/>
      <c r="BE44" s="82"/>
      <c r="BF44" s="83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</row>
    <row r="45" spans="1:120" ht="15" thickBot="1">
      <c r="A45" s="1">
        <v>44</v>
      </c>
      <c r="B45" s="1">
        <v>8</v>
      </c>
      <c r="C45" s="1" t="s">
        <v>63</v>
      </c>
      <c r="D45" s="1" t="s">
        <v>81</v>
      </c>
      <c r="E45" s="2">
        <v>44978</v>
      </c>
      <c r="F45" s="73">
        <f t="shared" si="1"/>
        <v>8</v>
      </c>
      <c r="G45" s="73">
        <f t="shared" si="2"/>
        <v>9</v>
      </c>
      <c r="H45" s="1">
        <v>907</v>
      </c>
      <c r="I45" s="1">
        <v>1</v>
      </c>
      <c r="J45" s="1" t="str">
        <f t="shared" si="0"/>
        <v>NET_907.1</v>
      </c>
      <c r="K45" t="s">
        <v>170</v>
      </c>
      <c r="L45" s="1">
        <v>74.540000000000006</v>
      </c>
      <c r="M45" s="1">
        <v>66.2</v>
      </c>
      <c r="N45" s="3">
        <v>1.1259818731117825</v>
      </c>
      <c r="O45" s="16">
        <v>4934.5480000000007</v>
      </c>
      <c r="P45" s="17">
        <v>49.345480000000002</v>
      </c>
      <c r="Q45" s="1">
        <v>28.2</v>
      </c>
      <c r="R45" s="1">
        <v>16.2</v>
      </c>
      <c r="S45" s="1">
        <v>7.2</v>
      </c>
      <c r="T45" s="18">
        <v>907</v>
      </c>
      <c r="U45">
        <v>4</v>
      </c>
      <c r="V45">
        <v>1</v>
      </c>
      <c r="W45">
        <v>3</v>
      </c>
      <c r="X45">
        <v>1</v>
      </c>
      <c r="Y45">
        <v>0</v>
      </c>
      <c r="Z45">
        <v>1</v>
      </c>
      <c r="AA45" s="1">
        <v>1</v>
      </c>
      <c r="AB45" s="1">
        <v>7</v>
      </c>
      <c r="AC45">
        <f t="shared" si="3"/>
        <v>1.863905325443787</v>
      </c>
      <c r="AD45" s="1">
        <v>280.2</v>
      </c>
      <c r="AE45" s="16">
        <v>40.028571428571425</v>
      </c>
      <c r="AF45" s="17">
        <f>Z45/U45</f>
        <v>0.25</v>
      </c>
      <c r="AG45" s="17">
        <f>AF45/$AP$2</f>
        <v>1.9067796610169494</v>
      </c>
      <c r="AH45" s="17">
        <f>AG45/$AP$6</f>
        <v>3.930892577138116</v>
      </c>
      <c r="AS45" s="21">
        <v>208</v>
      </c>
      <c r="AT45">
        <v>0</v>
      </c>
      <c r="AZ45" s="21">
        <v>204</v>
      </c>
      <c r="BA45">
        <v>6</v>
      </c>
      <c r="BB45">
        <v>43.49496666666667</v>
      </c>
      <c r="BC45"/>
      <c r="BD45" s="84"/>
      <c r="BE45" s="82"/>
      <c r="BF45" s="83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</row>
    <row r="46" spans="1:120" ht="15" thickBot="1">
      <c r="A46" s="1">
        <v>45</v>
      </c>
      <c r="B46" s="1">
        <v>6</v>
      </c>
      <c r="C46" s="1" t="s">
        <v>63</v>
      </c>
      <c r="D46" s="1" t="s">
        <v>81</v>
      </c>
      <c r="E46" s="2">
        <v>44978</v>
      </c>
      <c r="F46" s="73">
        <f t="shared" si="1"/>
        <v>8</v>
      </c>
      <c r="G46" s="73">
        <f t="shared" si="2"/>
        <v>9</v>
      </c>
      <c r="H46" s="1">
        <v>908</v>
      </c>
      <c r="I46" s="1">
        <v>1</v>
      </c>
      <c r="J46" s="1" t="str">
        <f t="shared" si="0"/>
        <v>NET_908.1</v>
      </c>
      <c r="K46" t="s">
        <v>171</v>
      </c>
      <c r="L46" s="1">
        <v>72.8</v>
      </c>
      <c r="M46" s="1">
        <v>61.3</v>
      </c>
      <c r="N46" s="3">
        <v>1.1876019575856445</v>
      </c>
      <c r="O46" s="16">
        <v>4462.6399999999994</v>
      </c>
      <c r="P46" s="17">
        <v>44.626399999999997</v>
      </c>
      <c r="Q46" s="1">
        <v>31.1</v>
      </c>
      <c r="R46" s="1">
        <v>19.3</v>
      </c>
      <c r="S46" s="1">
        <v>5.9</v>
      </c>
      <c r="T46" s="18">
        <v>908</v>
      </c>
      <c r="U46" s="1">
        <v>4</v>
      </c>
      <c r="V46" s="1">
        <v>2</v>
      </c>
      <c r="W46" s="1">
        <v>2</v>
      </c>
      <c r="X46" s="1" t="s">
        <v>36</v>
      </c>
      <c r="Y46" s="1" t="s">
        <v>36</v>
      </c>
      <c r="Z46" s="1" t="s">
        <v>36</v>
      </c>
      <c r="AA46" s="1" t="s">
        <v>36</v>
      </c>
      <c r="AB46" s="1" t="s">
        <v>36</v>
      </c>
      <c r="AC46" s="1" t="s">
        <v>36</v>
      </c>
      <c r="AD46" s="1" t="s">
        <v>36</v>
      </c>
      <c r="AE46" s="1" t="s">
        <v>36</v>
      </c>
      <c r="AF46" s="17" t="s">
        <v>36</v>
      </c>
      <c r="AG46" s="17" t="s">
        <v>36</v>
      </c>
      <c r="AH46" s="17" t="s">
        <v>36</v>
      </c>
      <c r="AS46" s="21">
        <v>209</v>
      </c>
      <c r="AT46">
        <v>0</v>
      </c>
      <c r="AZ46" s="21">
        <v>205</v>
      </c>
      <c r="BA46">
        <v>2</v>
      </c>
      <c r="BB46">
        <v>36.751300000000001</v>
      </c>
      <c r="BC46"/>
      <c r="BD46" s="84"/>
      <c r="BE46" s="82"/>
      <c r="BF46" s="83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</row>
    <row r="47" spans="1:120" ht="15" thickBot="1">
      <c r="A47" s="1">
        <v>46</v>
      </c>
      <c r="B47" s="1">
        <v>7</v>
      </c>
      <c r="C47" s="1" t="s">
        <v>63</v>
      </c>
      <c r="D47" s="1" t="s">
        <v>81</v>
      </c>
      <c r="E47" s="2">
        <v>44978</v>
      </c>
      <c r="F47" s="73">
        <f t="shared" si="1"/>
        <v>8</v>
      </c>
      <c r="G47" s="73">
        <f t="shared" si="2"/>
        <v>9</v>
      </c>
      <c r="H47" s="1">
        <v>908</v>
      </c>
      <c r="I47" s="1">
        <v>2</v>
      </c>
      <c r="J47" s="1" t="str">
        <f t="shared" si="0"/>
        <v>NET_908.2</v>
      </c>
      <c r="K47" t="s">
        <v>171</v>
      </c>
      <c r="L47" s="1">
        <v>63.6</v>
      </c>
      <c r="M47" s="1">
        <v>67</v>
      </c>
      <c r="N47" s="3">
        <v>0.94925373134328361</v>
      </c>
      <c r="O47" s="16">
        <v>4261.2</v>
      </c>
      <c r="P47" s="17">
        <v>42.612000000000002</v>
      </c>
      <c r="Q47" s="1">
        <v>25.4</v>
      </c>
      <c r="R47" s="1">
        <v>15.8</v>
      </c>
      <c r="S47" s="1">
        <v>6.3</v>
      </c>
      <c r="T47" s="1">
        <v>908</v>
      </c>
      <c r="AA47" s="1" t="s">
        <v>36</v>
      </c>
      <c r="AB47" s="1" t="s">
        <v>36</v>
      </c>
      <c r="AC47" s="1" t="s">
        <v>36</v>
      </c>
      <c r="AD47" s="1" t="s">
        <v>36</v>
      </c>
      <c r="AE47" s="1" t="s">
        <v>36</v>
      </c>
      <c r="AF47" s="17"/>
      <c r="AG47" s="17"/>
      <c r="AH47" s="17"/>
      <c r="AS47" s="20" t="s">
        <v>81</v>
      </c>
      <c r="AT47">
        <v>169</v>
      </c>
      <c r="AZ47" s="21">
        <v>206</v>
      </c>
      <c r="BA47">
        <v>2</v>
      </c>
      <c r="BB47">
        <v>31.641399999999997</v>
      </c>
      <c r="BC47"/>
      <c r="BD47" s="84"/>
      <c r="BE47" s="82"/>
      <c r="BF47" s="83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</row>
    <row r="48" spans="1:120" ht="15" thickBot="1">
      <c r="A48" s="1">
        <v>47</v>
      </c>
      <c r="B48" s="1">
        <v>47</v>
      </c>
      <c r="C48" s="1" t="s">
        <v>63</v>
      </c>
      <c r="D48" s="1" t="s">
        <v>81</v>
      </c>
      <c r="E48" s="2">
        <v>44990</v>
      </c>
      <c r="F48" s="73">
        <f t="shared" si="1"/>
        <v>20</v>
      </c>
      <c r="G48" s="73">
        <f t="shared" si="2"/>
        <v>21</v>
      </c>
      <c r="H48" s="1">
        <v>910</v>
      </c>
      <c r="I48" s="1">
        <v>1</v>
      </c>
      <c r="J48" s="1" t="str">
        <f t="shared" si="0"/>
        <v>NET_910.1</v>
      </c>
      <c r="K48" t="s">
        <v>171</v>
      </c>
      <c r="L48" s="1">
        <v>61.1</v>
      </c>
      <c r="M48" s="1">
        <v>54.7</v>
      </c>
      <c r="N48" s="3">
        <v>1.117001828153565</v>
      </c>
      <c r="O48" s="16">
        <v>3342.17</v>
      </c>
      <c r="P48" s="17">
        <v>33.421700000000008</v>
      </c>
      <c r="Q48" s="1">
        <v>27.4</v>
      </c>
      <c r="R48" s="1">
        <v>12.8</v>
      </c>
      <c r="S48" s="1">
        <v>8</v>
      </c>
      <c r="T48" s="18">
        <v>910</v>
      </c>
      <c r="U48">
        <v>13</v>
      </c>
      <c r="V48">
        <v>4</v>
      </c>
      <c r="W48">
        <v>9</v>
      </c>
      <c r="X48" s="1" t="s">
        <v>36</v>
      </c>
      <c r="Y48" s="1" t="s">
        <v>36</v>
      </c>
      <c r="Z48" s="1" t="s">
        <v>36</v>
      </c>
      <c r="AA48" s="1" t="s">
        <v>36</v>
      </c>
      <c r="AB48" s="1" t="s">
        <v>36</v>
      </c>
      <c r="AC48" s="1" t="s">
        <v>36</v>
      </c>
      <c r="AD48" s="1" t="s">
        <v>36</v>
      </c>
      <c r="AE48" s="1" t="s">
        <v>36</v>
      </c>
      <c r="AF48" s="17" t="s">
        <v>36</v>
      </c>
      <c r="AG48" s="17" t="s">
        <v>36</v>
      </c>
      <c r="AH48" s="17" t="s">
        <v>36</v>
      </c>
      <c r="AS48" s="21">
        <v>3</v>
      </c>
      <c r="AT48">
        <v>0</v>
      </c>
      <c r="AZ48" s="21">
        <v>207</v>
      </c>
      <c r="BA48">
        <v>2</v>
      </c>
      <c r="BB48">
        <v>52.387900000000002</v>
      </c>
      <c r="BC48"/>
      <c r="BD48" s="84"/>
      <c r="BE48" s="82"/>
      <c r="BF48" s="83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</row>
    <row r="49" spans="1:120" ht="15" thickBot="1">
      <c r="A49" s="1">
        <v>48</v>
      </c>
      <c r="B49" s="1">
        <v>48</v>
      </c>
      <c r="C49" s="1" t="s">
        <v>63</v>
      </c>
      <c r="D49" s="1" t="s">
        <v>81</v>
      </c>
      <c r="E49" s="2">
        <v>44990</v>
      </c>
      <c r="F49" s="73">
        <f t="shared" si="1"/>
        <v>20</v>
      </c>
      <c r="G49" s="73">
        <f t="shared" si="2"/>
        <v>21</v>
      </c>
      <c r="H49" s="1">
        <v>910</v>
      </c>
      <c r="I49" s="1">
        <v>2</v>
      </c>
      <c r="J49" s="1" t="str">
        <f t="shared" si="0"/>
        <v>NET_910.2</v>
      </c>
      <c r="K49" t="s">
        <v>171</v>
      </c>
      <c r="L49" s="1">
        <v>67.7</v>
      </c>
      <c r="M49" s="1">
        <v>56.4</v>
      </c>
      <c r="N49" s="3">
        <v>1.2003546099290781</v>
      </c>
      <c r="O49" s="16">
        <v>3818.28</v>
      </c>
      <c r="P49" s="17">
        <v>38.1828</v>
      </c>
      <c r="Q49" s="1">
        <v>27.1</v>
      </c>
      <c r="R49" s="1">
        <v>11.8</v>
      </c>
      <c r="S49" s="1">
        <v>6.7</v>
      </c>
      <c r="T49" s="1">
        <v>910</v>
      </c>
      <c r="AA49" s="1" t="s">
        <v>36</v>
      </c>
      <c r="AB49" s="1" t="s">
        <v>36</v>
      </c>
      <c r="AC49" s="1" t="s">
        <v>36</v>
      </c>
      <c r="AD49" s="1" t="s">
        <v>36</v>
      </c>
      <c r="AE49" s="1" t="s">
        <v>36</v>
      </c>
      <c r="AF49" s="17"/>
      <c r="AG49" s="17"/>
      <c r="AH49" s="17"/>
      <c r="AS49" s="21">
        <v>10</v>
      </c>
      <c r="AT49">
        <v>14</v>
      </c>
      <c r="AZ49" s="21">
        <v>208</v>
      </c>
      <c r="BA49">
        <v>1</v>
      </c>
      <c r="BB49">
        <v>34.688800000000001</v>
      </c>
      <c r="BC49"/>
      <c r="BD49" s="84"/>
      <c r="BE49" s="82"/>
      <c r="BF49" s="83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</row>
    <row r="50" spans="1:120" ht="15" thickBot="1">
      <c r="A50" s="1">
        <v>49</v>
      </c>
      <c r="B50" s="1">
        <v>49</v>
      </c>
      <c r="C50" s="1" t="s">
        <v>63</v>
      </c>
      <c r="D50" s="1" t="s">
        <v>81</v>
      </c>
      <c r="E50" s="2">
        <v>44990</v>
      </c>
      <c r="F50" s="73">
        <f t="shared" si="1"/>
        <v>20</v>
      </c>
      <c r="G50" s="73">
        <f t="shared" si="2"/>
        <v>21</v>
      </c>
      <c r="H50" s="1">
        <v>910</v>
      </c>
      <c r="I50" s="1">
        <v>3</v>
      </c>
      <c r="J50" s="1" t="str">
        <f t="shared" si="0"/>
        <v>NET_910.3</v>
      </c>
      <c r="K50" t="s">
        <v>171</v>
      </c>
      <c r="L50" s="1">
        <v>76.8</v>
      </c>
      <c r="M50" s="1">
        <v>58.6</v>
      </c>
      <c r="N50" s="3">
        <v>1.310580204778157</v>
      </c>
      <c r="O50" s="16">
        <v>4500.4799999999996</v>
      </c>
      <c r="P50" s="17">
        <v>45.004800000000003</v>
      </c>
      <c r="Q50" s="1">
        <v>28.5</v>
      </c>
      <c r="R50" s="1">
        <v>9.3000000000000007</v>
      </c>
      <c r="S50" s="1">
        <v>8</v>
      </c>
      <c r="T50" s="1">
        <v>910</v>
      </c>
      <c r="AA50" s="1" t="s">
        <v>36</v>
      </c>
      <c r="AB50" s="1" t="s">
        <v>36</v>
      </c>
      <c r="AC50" s="1" t="s">
        <v>36</v>
      </c>
      <c r="AD50" s="1" t="s">
        <v>36</v>
      </c>
      <c r="AE50" s="1" t="s">
        <v>36</v>
      </c>
      <c r="AF50" s="17"/>
      <c r="AG50" s="17"/>
      <c r="AH50" s="17"/>
      <c r="AS50" s="21">
        <v>29</v>
      </c>
      <c r="AT50">
        <v>0</v>
      </c>
      <c r="AZ50" s="21">
        <v>209</v>
      </c>
      <c r="BA50">
        <v>4</v>
      </c>
      <c r="BB50">
        <v>40.608375000000002</v>
      </c>
      <c r="BC50"/>
      <c r="BD50" s="84"/>
      <c r="BE50" s="82"/>
      <c r="BF50" s="83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</row>
    <row r="51" spans="1:120" ht="15" thickBot="1">
      <c r="A51" s="1">
        <v>50</v>
      </c>
      <c r="B51" s="1">
        <v>50</v>
      </c>
      <c r="C51" s="1" t="s">
        <v>63</v>
      </c>
      <c r="D51" s="1" t="s">
        <v>81</v>
      </c>
      <c r="E51" s="2">
        <v>44990</v>
      </c>
      <c r="F51" s="73">
        <f t="shared" si="1"/>
        <v>20</v>
      </c>
      <c r="G51" s="73">
        <f t="shared" si="2"/>
        <v>21</v>
      </c>
      <c r="H51" s="1">
        <v>910</v>
      </c>
      <c r="I51" s="1">
        <v>4</v>
      </c>
      <c r="J51" s="1" t="str">
        <f t="shared" si="0"/>
        <v>NET_910.4</v>
      </c>
      <c r="K51" t="s">
        <v>171</v>
      </c>
      <c r="L51" s="1">
        <v>55.2</v>
      </c>
      <c r="M51" s="1">
        <v>50</v>
      </c>
      <c r="N51" s="3">
        <v>1.1040000000000001</v>
      </c>
      <c r="O51" s="16">
        <v>2760</v>
      </c>
      <c r="P51" s="17">
        <v>27.6</v>
      </c>
      <c r="Q51" s="4" t="s">
        <v>36</v>
      </c>
      <c r="R51" s="4" t="s">
        <v>36</v>
      </c>
      <c r="S51" s="4" t="s">
        <v>36</v>
      </c>
      <c r="T51" s="1">
        <v>910</v>
      </c>
      <c r="AA51" s="1" t="s">
        <v>36</v>
      </c>
      <c r="AB51" s="1" t="s">
        <v>36</v>
      </c>
      <c r="AC51" s="1" t="s">
        <v>36</v>
      </c>
      <c r="AD51" s="1" t="s">
        <v>36</v>
      </c>
      <c r="AE51" s="1" t="s">
        <v>36</v>
      </c>
      <c r="AF51" s="17"/>
      <c r="AG51" s="17"/>
      <c r="AH51" s="17"/>
      <c r="AS51" s="21">
        <v>34</v>
      </c>
      <c r="AT51">
        <v>0</v>
      </c>
      <c r="AZ51" s="20" t="s">
        <v>81</v>
      </c>
      <c r="BA51">
        <v>52</v>
      </c>
      <c r="BB51">
        <v>45.067920769230781</v>
      </c>
      <c r="BC51"/>
      <c r="BD51" s="84"/>
      <c r="BE51" s="82"/>
      <c r="BF51" s="83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</row>
    <row r="52" spans="1:120" ht="15" thickBot="1">
      <c r="A52" s="1">
        <v>51</v>
      </c>
      <c r="B52" s="1">
        <v>33</v>
      </c>
      <c r="C52" s="1" t="s">
        <v>63</v>
      </c>
      <c r="D52" s="1" t="s">
        <v>81</v>
      </c>
      <c r="E52" s="2">
        <v>44983</v>
      </c>
      <c r="F52" s="73">
        <f t="shared" si="1"/>
        <v>13</v>
      </c>
      <c r="G52" s="73">
        <f t="shared" si="2"/>
        <v>14</v>
      </c>
      <c r="H52" s="1">
        <v>911</v>
      </c>
      <c r="I52" s="1">
        <v>1</v>
      </c>
      <c r="J52" s="1" t="str">
        <f t="shared" si="0"/>
        <v>NET_911.1</v>
      </c>
      <c r="K52" t="s">
        <v>170</v>
      </c>
      <c r="L52" s="1">
        <v>75.400000000000006</v>
      </c>
      <c r="M52" s="1">
        <v>66</v>
      </c>
      <c r="N52" s="3">
        <v>1.1424242424242426</v>
      </c>
      <c r="O52" s="16">
        <v>4976.4000000000005</v>
      </c>
      <c r="P52" s="17">
        <v>49.764000000000003</v>
      </c>
      <c r="Q52" s="1">
        <v>29.5</v>
      </c>
      <c r="R52" s="1">
        <v>14</v>
      </c>
      <c r="S52" s="1">
        <v>7.8</v>
      </c>
      <c r="T52" s="18">
        <v>911</v>
      </c>
      <c r="U52">
        <v>3</v>
      </c>
      <c r="V52">
        <v>2</v>
      </c>
      <c r="W52">
        <v>1</v>
      </c>
      <c r="X52">
        <v>0</v>
      </c>
      <c r="Y52">
        <v>0</v>
      </c>
      <c r="Z52">
        <v>0</v>
      </c>
      <c r="AA52" s="1">
        <v>0</v>
      </c>
      <c r="AB52" s="1">
        <v>0</v>
      </c>
      <c r="AC52">
        <f t="shared" si="3"/>
        <v>0</v>
      </c>
      <c r="AD52" s="1">
        <v>0</v>
      </c>
      <c r="AE52" s="1">
        <v>0</v>
      </c>
      <c r="AF52" s="17">
        <f>Z52/U52</f>
        <v>0</v>
      </c>
      <c r="AG52" s="17">
        <f>AF52/$AP$2</f>
        <v>0</v>
      </c>
      <c r="AH52" s="17">
        <f>AG52/$AP$6</f>
        <v>0</v>
      </c>
      <c r="AS52" s="21">
        <v>47</v>
      </c>
      <c r="AT52">
        <v>0</v>
      </c>
      <c r="AZ52" s="20" t="s">
        <v>80</v>
      </c>
      <c r="BA52">
        <v>295</v>
      </c>
      <c r="BB52">
        <v>31.770570169491538</v>
      </c>
      <c r="BC52"/>
      <c r="BD52" s="84"/>
      <c r="BE52" s="82"/>
      <c r="BF52" s="83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</row>
    <row r="53" spans="1:120" s="22" customFormat="1" ht="15" thickBot="1">
      <c r="A53" s="22">
        <v>52</v>
      </c>
      <c r="B53" s="22">
        <v>52</v>
      </c>
      <c r="C53" s="22" t="s">
        <v>63</v>
      </c>
      <c r="D53" s="22" t="s">
        <v>81</v>
      </c>
      <c r="E53" s="75">
        <v>44997</v>
      </c>
      <c r="F53" s="76">
        <f t="shared" si="1"/>
        <v>27</v>
      </c>
      <c r="G53" s="76">
        <f t="shared" si="2"/>
        <v>28</v>
      </c>
      <c r="H53" s="22">
        <v>911</v>
      </c>
      <c r="I53" s="22">
        <v>2</v>
      </c>
      <c r="J53" s="22" t="str">
        <f t="shared" si="0"/>
        <v>NET_911.2</v>
      </c>
      <c r="K53" s="77" t="s">
        <v>170</v>
      </c>
      <c r="L53" s="22">
        <v>67.7</v>
      </c>
      <c r="M53" s="22">
        <v>63.6</v>
      </c>
      <c r="N53" s="78">
        <v>1.0644654088050314</v>
      </c>
      <c r="O53" s="79">
        <v>4305.72</v>
      </c>
      <c r="P53" s="23">
        <v>43.057200000000002</v>
      </c>
      <c r="Q53" s="22">
        <v>26.8</v>
      </c>
      <c r="R53" s="22">
        <v>12</v>
      </c>
      <c r="S53" s="22">
        <v>8</v>
      </c>
      <c r="T53" s="22">
        <v>911</v>
      </c>
      <c r="AA53" s="22">
        <v>0</v>
      </c>
      <c r="AB53" s="22">
        <v>0</v>
      </c>
      <c r="AC53" s="77">
        <f t="shared" si="3"/>
        <v>0</v>
      </c>
      <c r="AD53" s="22">
        <v>0</v>
      </c>
      <c r="AE53" s="22">
        <v>0</v>
      </c>
      <c r="AF53" s="23"/>
      <c r="AG53" s="23"/>
      <c r="AH53" s="17"/>
      <c r="AS53" s="80">
        <v>49</v>
      </c>
      <c r="AT53" s="77">
        <v>0</v>
      </c>
      <c r="AZ53" s="20" t="s">
        <v>109</v>
      </c>
      <c r="BA53">
        <v>464</v>
      </c>
      <c r="BB53">
        <v>34.480895754310353</v>
      </c>
      <c r="BC53"/>
      <c r="BD53" s="84"/>
      <c r="BE53" s="82"/>
      <c r="BF53" s="83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</row>
    <row r="54" spans="1:120" ht="15" thickBot="1">
      <c r="A54" s="1">
        <v>53</v>
      </c>
      <c r="B54" s="1">
        <v>7</v>
      </c>
      <c r="C54" s="2" t="s">
        <v>63</v>
      </c>
      <c r="D54" s="2" t="s">
        <v>64</v>
      </c>
      <c r="E54" s="2">
        <v>44980</v>
      </c>
      <c r="F54" s="73">
        <f>_xlfn.DAYS(E54,$E$91)</f>
        <v>9</v>
      </c>
      <c r="G54" s="73">
        <f t="shared" si="2"/>
        <v>10</v>
      </c>
      <c r="H54" s="1">
        <v>135</v>
      </c>
      <c r="I54" s="1">
        <v>1</v>
      </c>
      <c r="J54" s="1" t="str">
        <f t="shared" si="0"/>
        <v>KUR_135.1</v>
      </c>
      <c r="K54" t="s">
        <v>192</v>
      </c>
      <c r="L54" s="1">
        <v>64.099999999999994</v>
      </c>
      <c r="M54" s="1">
        <v>58.3</v>
      </c>
      <c r="N54" s="3">
        <v>1.0994854202401372</v>
      </c>
      <c r="O54" s="16">
        <v>3737.0299999999993</v>
      </c>
      <c r="P54" s="17">
        <v>37.370299999999993</v>
      </c>
      <c r="Q54" s="1">
        <v>25.7</v>
      </c>
      <c r="R54" s="1">
        <v>12.2</v>
      </c>
      <c r="S54" s="1">
        <v>9.6</v>
      </c>
      <c r="T54" s="1">
        <v>135</v>
      </c>
      <c r="U54" s="1">
        <v>2</v>
      </c>
      <c r="V54" s="1">
        <v>1</v>
      </c>
      <c r="W54" s="1">
        <v>1</v>
      </c>
      <c r="X54" s="1">
        <v>1</v>
      </c>
      <c r="Y54" s="1">
        <v>0</v>
      </c>
      <c r="Z54" s="1">
        <v>1</v>
      </c>
      <c r="AA54" s="1">
        <v>1</v>
      </c>
      <c r="AB54" s="1">
        <v>0</v>
      </c>
      <c r="AC54">
        <f>AB54/$AO$3</f>
        <v>0</v>
      </c>
      <c r="AD54" s="1">
        <v>0</v>
      </c>
      <c r="AE54" s="1">
        <v>0</v>
      </c>
      <c r="AF54" s="17">
        <f>Z54/U54</f>
        <v>0.5</v>
      </c>
      <c r="AG54" s="17">
        <f>AF54/$AP$3</f>
        <v>5.8448427857772547</v>
      </c>
      <c r="AH54" s="17">
        <f>AG54/$AP$6</f>
        <v>12.049346650203674</v>
      </c>
      <c r="AS54" s="21">
        <v>51</v>
      </c>
      <c r="AT54">
        <v>0</v>
      </c>
      <c r="AZ54"/>
      <c r="BA54"/>
      <c r="BB54"/>
      <c r="BC54"/>
      <c r="BD54" s="84"/>
      <c r="BE54" s="82"/>
      <c r="BF54" s="83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</row>
    <row r="55" spans="1:120" ht="15" thickBot="1">
      <c r="A55" s="1">
        <v>54</v>
      </c>
      <c r="B55" s="1">
        <v>42</v>
      </c>
      <c r="C55" s="2" t="s">
        <v>63</v>
      </c>
      <c r="D55" s="2" t="s">
        <v>64</v>
      </c>
      <c r="E55" s="2">
        <v>44986</v>
      </c>
      <c r="F55" s="73">
        <f t="shared" ref="F55:F118" si="7">_xlfn.DAYS(E55,$E$91)</f>
        <v>15</v>
      </c>
      <c r="G55" s="73">
        <f t="shared" si="2"/>
        <v>16</v>
      </c>
      <c r="H55" s="1">
        <v>136</v>
      </c>
      <c r="I55" s="1">
        <v>1</v>
      </c>
      <c r="J55" s="1" t="str">
        <f t="shared" si="0"/>
        <v>KUR_136.1</v>
      </c>
      <c r="K55" t="s">
        <v>192</v>
      </c>
      <c r="L55" s="1">
        <v>80.3</v>
      </c>
      <c r="M55" s="1">
        <v>60.8</v>
      </c>
      <c r="N55" s="3">
        <v>1.3207236842105263</v>
      </c>
      <c r="O55" s="16">
        <v>4882.24</v>
      </c>
      <c r="P55" s="17">
        <v>48.822399999999995</v>
      </c>
      <c r="Q55" s="1">
        <v>25</v>
      </c>
      <c r="R55" s="1">
        <v>13.1</v>
      </c>
      <c r="S55" s="1">
        <v>7.7</v>
      </c>
      <c r="T55" s="1">
        <v>136</v>
      </c>
      <c r="U55" s="1">
        <v>1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>
        <f t="shared" ref="AC55:AC118" si="8">AB55/$AO$3</f>
        <v>0</v>
      </c>
      <c r="AD55" s="1">
        <v>0</v>
      </c>
      <c r="AE55" s="1">
        <v>0</v>
      </c>
      <c r="AF55" s="17">
        <f>Z55/U55</f>
        <v>0</v>
      </c>
      <c r="AG55" s="17">
        <f>AF55/$AP$3</f>
        <v>0</v>
      </c>
      <c r="AH55" s="17">
        <f>AG55/$AP$6</f>
        <v>0</v>
      </c>
      <c r="AS55" s="21">
        <v>56</v>
      </c>
      <c r="AT55">
        <v>46</v>
      </c>
      <c r="AZ55"/>
      <c r="BA55"/>
      <c r="BB55"/>
      <c r="BC55"/>
      <c r="BD55" s="84"/>
      <c r="BE55" s="82"/>
      <c r="BF55" s="83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</row>
    <row r="56" spans="1:120" ht="15" thickBot="1">
      <c r="A56" s="1">
        <v>55</v>
      </c>
      <c r="B56" s="1">
        <v>44</v>
      </c>
      <c r="C56" s="2" t="s">
        <v>63</v>
      </c>
      <c r="D56" s="2" t="s">
        <v>64</v>
      </c>
      <c r="E56" s="2">
        <v>44986</v>
      </c>
      <c r="F56" s="73">
        <f t="shared" si="7"/>
        <v>15</v>
      </c>
      <c r="G56" s="73">
        <f t="shared" si="2"/>
        <v>16</v>
      </c>
      <c r="H56" s="1">
        <v>139</v>
      </c>
      <c r="I56" s="1">
        <v>1</v>
      </c>
      <c r="J56" s="1" t="str">
        <f t="shared" si="0"/>
        <v>KUR_139.1</v>
      </c>
      <c r="K56" t="s">
        <v>192</v>
      </c>
      <c r="L56" s="1">
        <v>65.3</v>
      </c>
      <c r="M56" s="1">
        <v>58.4</v>
      </c>
      <c r="N56" s="3">
        <v>1.1181506849315068</v>
      </c>
      <c r="O56" s="16">
        <v>3813.5199999999995</v>
      </c>
      <c r="P56" s="17">
        <v>38.135199999999998</v>
      </c>
      <c r="Q56" s="1">
        <v>32.1</v>
      </c>
      <c r="R56" s="1">
        <v>14.4</v>
      </c>
      <c r="S56" s="1">
        <v>8.1999999999999993</v>
      </c>
      <c r="T56" s="1">
        <v>139</v>
      </c>
      <c r="U56" s="1">
        <v>5</v>
      </c>
      <c r="V56" s="1">
        <v>3</v>
      </c>
      <c r="W56" s="1">
        <v>2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>
        <f t="shared" si="8"/>
        <v>0</v>
      </c>
      <c r="AD56" s="1">
        <v>0</v>
      </c>
      <c r="AE56" s="1">
        <v>0</v>
      </c>
      <c r="AF56" s="17">
        <f>Z56/U56</f>
        <v>0</v>
      </c>
      <c r="AG56" s="17">
        <f>AF56/$AP$3</f>
        <v>0</v>
      </c>
      <c r="AH56" s="17">
        <f>AG56/$AP$6</f>
        <v>0</v>
      </c>
      <c r="AS56" s="21">
        <v>73</v>
      </c>
      <c r="AT56">
        <v>43</v>
      </c>
      <c r="AZ56"/>
      <c r="BA56"/>
      <c r="BB56"/>
      <c r="BC56"/>
      <c r="BD56" s="84"/>
      <c r="BE56" s="82"/>
      <c r="BF56" s="83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</row>
    <row r="57" spans="1:120" ht="15" thickBot="1">
      <c r="A57" s="1">
        <v>56</v>
      </c>
      <c r="B57" s="1">
        <v>45</v>
      </c>
      <c r="C57" s="2" t="s">
        <v>63</v>
      </c>
      <c r="D57" s="2" t="s">
        <v>64</v>
      </c>
      <c r="E57" s="2">
        <v>44986</v>
      </c>
      <c r="F57" s="73">
        <f t="shared" si="7"/>
        <v>15</v>
      </c>
      <c r="G57" s="73">
        <f t="shared" si="2"/>
        <v>16</v>
      </c>
      <c r="H57" s="1">
        <v>139</v>
      </c>
      <c r="I57" s="1">
        <v>2</v>
      </c>
      <c r="J57" s="1" t="str">
        <f t="shared" si="0"/>
        <v>KUR_139.2</v>
      </c>
      <c r="K57" t="s">
        <v>192</v>
      </c>
      <c r="L57" s="1">
        <v>62.8</v>
      </c>
      <c r="M57" s="1">
        <v>54.2</v>
      </c>
      <c r="N57" s="3">
        <v>1.158671586715867</v>
      </c>
      <c r="O57" s="16">
        <v>3403.76</v>
      </c>
      <c r="P57" s="17">
        <v>34.037599999999998</v>
      </c>
      <c r="T57" s="1">
        <v>139</v>
      </c>
      <c r="AA57" s="1">
        <v>0</v>
      </c>
      <c r="AB57" s="1">
        <v>0</v>
      </c>
      <c r="AC57">
        <f t="shared" si="8"/>
        <v>0</v>
      </c>
      <c r="AD57" s="1">
        <v>0</v>
      </c>
      <c r="AE57" s="1">
        <v>0</v>
      </c>
      <c r="AF57" s="17"/>
      <c r="AG57" s="17"/>
      <c r="AH57" s="17"/>
      <c r="AS57" s="21">
        <v>77</v>
      </c>
      <c r="AT57">
        <v>6</v>
      </c>
      <c r="AZ57"/>
      <c r="BA57"/>
      <c r="BB57"/>
      <c r="BC57"/>
      <c r="BD57" s="84"/>
      <c r="BE57" s="82"/>
      <c r="BF57" s="83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</row>
    <row r="58" spans="1:120" ht="15" thickBot="1">
      <c r="A58" s="1">
        <v>57</v>
      </c>
      <c r="B58" s="1">
        <v>46</v>
      </c>
      <c r="C58" s="2" t="s">
        <v>63</v>
      </c>
      <c r="D58" s="2" t="s">
        <v>64</v>
      </c>
      <c r="E58" s="2">
        <v>44986</v>
      </c>
      <c r="F58" s="73">
        <f t="shared" si="7"/>
        <v>15</v>
      </c>
      <c r="G58" s="73">
        <f t="shared" si="2"/>
        <v>16</v>
      </c>
      <c r="H58" s="1">
        <v>139</v>
      </c>
      <c r="I58" s="1">
        <v>3</v>
      </c>
      <c r="J58" s="1" t="str">
        <f t="shared" si="0"/>
        <v>KUR_139.3</v>
      </c>
      <c r="K58" t="s">
        <v>192</v>
      </c>
      <c r="L58" s="1">
        <v>64.2</v>
      </c>
      <c r="M58" s="1">
        <v>57.5</v>
      </c>
      <c r="N58" s="3">
        <v>1.1165217391304347</v>
      </c>
      <c r="O58" s="16">
        <v>3691.5</v>
      </c>
      <c r="P58" s="17">
        <v>36.914999999999999</v>
      </c>
      <c r="Q58" s="1">
        <v>28.9</v>
      </c>
      <c r="R58" s="1">
        <v>14.7</v>
      </c>
      <c r="S58" s="1">
        <v>7.4</v>
      </c>
      <c r="T58" s="1">
        <v>139</v>
      </c>
      <c r="AA58" s="1">
        <v>0</v>
      </c>
      <c r="AB58" s="1">
        <v>0</v>
      </c>
      <c r="AC58">
        <f t="shared" si="8"/>
        <v>0</v>
      </c>
      <c r="AD58" s="1">
        <v>0</v>
      </c>
      <c r="AE58" s="1">
        <v>0</v>
      </c>
      <c r="AF58" s="17"/>
      <c r="AG58" s="17"/>
      <c r="AH58" s="17"/>
      <c r="AS58" s="21">
        <v>80</v>
      </c>
      <c r="AT58">
        <v>0</v>
      </c>
      <c r="AZ58"/>
      <c r="BA58"/>
      <c r="BB58"/>
      <c r="BC58"/>
      <c r="BD58" s="84"/>
      <c r="BE58" s="82"/>
      <c r="BF58" s="83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</row>
    <row r="59" spans="1:120" ht="15" thickBot="1">
      <c r="A59" s="1">
        <v>58</v>
      </c>
      <c r="B59" s="1">
        <v>85</v>
      </c>
      <c r="C59" s="2" t="s">
        <v>63</v>
      </c>
      <c r="D59" s="2" t="s">
        <v>64</v>
      </c>
      <c r="E59" s="2">
        <v>44993</v>
      </c>
      <c r="F59" s="73">
        <f t="shared" si="7"/>
        <v>22</v>
      </c>
      <c r="G59" s="73">
        <f t="shared" si="2"/>
        <v>23</v>
      </c>
      <c r="H59" s="1">
        <v>140</v>
      </c>
      <c r="I59" s="1">
        <v>1</v>
      </c>
      <c r="J59" s="1" t="str">
        <f t="shared" si="0"/>
        <v>KUR_140.1</v>
      </c>
      <c r="K59" t="s">
        <v>192</v>
      </c>
      <c r="L59" s="1">
        <v>65.900000000000006</v>
      </c>
      <c r="M59" s="1">
        <v>49.5</v>
      </c>
      <c r="N59" s="3">
        <v>1.3313131313131314</v>
      </c>
      <c r="O59" s="16">
        <v>3262.05</v>
      </c>
      <c r="P59" s="17">
        <v>32.620500000000007</v>
      </c>
      <c r="Q59" s="1">
        <v>25.4</v>
      </c>
      <c r="R59" s="1">
        <v>14.4</v>
      </c>
      <c r="S59" s="1">
        <v>6</v>
      </c>
      <c r="T59" s="1">
        <v>140</v>
      </c>
      <c r="U59" s="1">
        <v>7</v>
      </c>
      <c r="V59" s="1">
        <v>5</v>
      </c>
      <c r="W59" s="1">
        <v>2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>
        <f t="shared" si="8"/>
        <v>0</v>
      </c>
      <c r="AD59" s="1">
        <v>0</v>
      </c>
      <c r="AE59" s="1">
        <v>0</v>
      </c>
      <c r="AF59" s="17">
        <f>Z59/U59</f>
        <v>0</v>
      </c>
      <c r="AG59" s="17">
        <f>AF59/$AP$3</f>
        <v>0</v>
      </c>
      <c r="AH59" s="17">
        <f>AG59/$AP$6</f>
        <v>0</v>
      </c>
      <c r="AS59" s="21">
        <v>87</v>
      </c>
      <c r="AT59">
        <v>0</v>
      </c>
      <c r="AZ59"/>
      <c r="BA59"/>
      <c r="BB59"/>
      <c r="BC59"/>
      <c r="BD59" s="84"/>
      <c r="BE59" s="82"/>
      <c r="BF59" s="83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</row>
    <row r="60" spans="1:120" ht="15" thickBot="1">
      <c r="A60" s="1">
        <v>59</v>
      </c>
      <c r="B60" s="1">
        <v>86</v>
      </c>
      <c r="C60" s="2" t="s">
        <v>63</v>
      </c>
      <c r="D60" s="2" t="s">
        <v>64</v>
      </c>
      <c r="E60" s="2">
        <v>44993</v>
      </c>
      <c r="F60" s="73">
        <f t="shared" si="7"/>
        <v>22</v>
      </c>
      <c r="G60" s="73">
        <f t="shared" si="2"/>
        <v>23</v>
      </c>
      <c r="H60" s="1">
        <v>140</v>
      </c>
      <c r="I60" s="1">
        <v>2</v>
      </c>
      <c r="J60" s="1" t="str">
        <f t="shared" si="0"/>
        <v>KUR_140.2</v>
      </c>
      <c r="K60" t="s">
        <v>192</v>
      </c>
      <c r="L60" s="1">
        <v>48.4</v>
      </c>
      <c r="M60" s="1">
        <v>61.5</v>
      </c>
      <c r="N60" s="3">
        <v>0.78699186991869918</v>
      </c>
      <c r="O60" s="16">
        <v>2976.6</v>
      </c>
      <c r="P60" s="17">
        <v>29.766000000000002</v>
      </c>
      <c r="T60" s="1">
        <v>140</v>
      </c>
      <c r="AA60" s="1">
        <v>0</v>
      </c>
      <c r="AB60" s="1">
        <v>0</v>
      </c>
      <c r="AC60">
        <f t="shared" si="8"/>
        <v>0</v>
      </c>
      <c r="AD60" s="1">
        <v>0</v>
      </c>
      <c r="AE60" s="1">
        <v>0</v>
      </c>
      <c r="AF60" s="17"/>
      <c r="AG60" s="17"/>
      <c r="AH60" s="17"/>
      <c r="AS60" s="21">
        <v>104</v>
      </c>
      <c r="AT60">
        <v>0</v>
      </c>
      <c r="AZ60"/>
      <c r="BA60"/>
      <c r="BB60"/>
      <c r="BC60"/>
      <c r="BD60" s="84"/>
      <c r="BE60" s="82"/>
      <c r="BF60" s="83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</row>
    <row r="61" spans="1:120" ht="15" thickBot="1">
      <c r="A61" s="1">
        <v>60</v>
      </c>
      <c r="B61" s="1">
        <v>87</v>
      </c>
      <c r="C61" s="2" t="s">
        <v>63</v>
      </c>
      <c r="D61" s="2" t="s">
        <v>64</v>
      </c>
      <c r="E61" s="2">
        <v>44993</v>
      </c>
      <c r="F61" s="73">
        <f t="shared" si="7"/>
        <v>22</v>
      </c>
      <c r="G61" s="73">
        <f t="shared" si="2"/>
        <v>23</v>
      </c>
      <c r="H61" s="1">
        <v>140</v>
      </c>
      <c r="I61" s="1">
        <v>3</v>
      </c>
      <c r="J61" s="1" t="str">
        <f t="shared" si="0"/>
        <v>KUR_140.3</v>
      </c>
      <c r="K61" t="s">
        <v>192</v>
      </c>
      <c r="L61" s="1">
        <v>43.6</v>
      </c>
      <c r="M61" s="1">
        <v>37.6</v>
      </c>
      <c r="N61" s="3">
        <v>1.1595744680851063</v>
      </c>
      <c r="O61" s="16">
        <v>1639.3600000000001</v>
      </c>
      <c r="P61" s="17">
        <v>16.393600000000003</v>
      </c>
      <c r="Q61" s="1">
        <v>21.8</v>
      </c>
      <c r="R61" s="1">
        <v>12.9</v>
      </c>
      <c r="S61" s="1">
        <v>8.1</v>
      </c>
      <c r="T61" s="1">
        <v>140</v>
      </c>
      <c r="AA61" s="1">
        <v>0</v>
      </c>
      <c r="AB61" s="1">
        <v>0</v>
      </c>
      <c r="AC61">
        <f t="shared" si="8"/>
        <v>0</v>
      </c>
      <c r="AD61" s="1">
        <v>0</v>
      </c>
      <c r="AE61" s="1">
        <v>0</v>
      </c>
      <c r="AF61" s="17"/>
      <c r="AG61" s="17"/>
      <c r="AH61" s="17"/>
      <c r="AS61" s="21">
        <v>115</v>
      </c>
      <c r="AT61">
        <v>0</v>
      </c>
      <c r="AZ61"/>
      <c r="BA61"/>
      <c r="BB61"/>
      <c r="BC61"/>
      <c r="BD61" s="84"/>
      <c r="BE61" s="82"/>
      <c r="BF61" s="83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</row>
    <row r="62" spans="1:120" ht="15" thickBot="1">
      <c r="A62" s="1">
        <v>61</v>
      </c>
      <c r="B62" s="1">
        <v>88</v>
      </c>
      <c r="C62" s="2" t="s">
        <v>63</v>
      </c>
      <c r="D62" s="2" t="s">
        <v>64</v>
      </c>
      <c r="E62" s="2">
        <v>44993</v>
      </c>
      <c r="F62" s="73">
        <f t="shared" si="7"/>
        <v>22</v>
      </c>
      <c r="G62" s="73">
        <f t="shared" si="2"/>
        <v>23</v>
      </c>
      <c r="H62" s="1">
        <v>140</v>
      </c>
      <c r="I62" s="1">
        <v>4</v>
      </c>
      <c r="J62" s="1" t="str">
        <f t="shared" si="0"/>
        <v>KUR_140.4</v>
      </c>
      <c r="K62" t="s">
        <v>192</v>
      </c>
      <c r="L62" s="1">
        <v>47.9</v>
      </c>
      <c r="M62" s="1">
        <v>42.5</v>
      </c>
      <c r="N62" s="3">
        <v>1.1270588235294117</v>
      </c>
      <c r="O62" s="16">
        <v>2035.75</v>
      </c>
      <c r="P62" s="17">
        <v>20.357500000000002</v>
      </c>
      <c r="Q62" s="1">
        <v>22.2</v>
      </c>
      <c r="R62" s="1">
        <v>10.8</v>
      </c>
      <c r="S62" s="1">
        <v>9</v>
      </c>
      <c r="T62" s="1">
        <v>140</v>
      </c>
      <c r="AA62" s="1">
        <v>0</v>
      </c>
      <c r="AB62" s="1">
        <v>0</v>
      </c>
      <c r="AC62">
        <f t="shared" si="8"/>
        <v>0</v>
      </c>
      <c r="AD62" s="1">
        <v>0</v>
      </c>
      <c r="AE62" s="1">
        <v>0</v>
      </c>
      <c r="AF62" s="17"/>
      <c r="AG62" s="17"/>
      <c r="AH62" s="17"/>
      <c r="AS62" s="21">
        <v>116</v>
      </c>
      <c r="AT62">
        <v>0</v>
      </c>
      <c r="AZ62"/>
      <c r="BA62"/>
      <c r="BB62"/>
      <c r="BC62"/>
      <c r="BD62" s="84"/>
      <c r="BE62" s="82"/>
      <c r="BF62" s="83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</row>
    <row r="63" spans="1:120" ht="15" thickBot="1">
      <c r="A63" s="1">
        <v>62</v>
      </c>
      <c r="B63" s="1">
        <v>103</v>
      </c>
      <c r="C63" s="2" t="s">
        <v>63</v>
      </c>
      <c r="D63" s="2" t="s">
        <v>64</v>
      </c>
      <c r="E63" s="2">
        <v>44998</v>
      </c>
      <c r="F63" s="73">
        <f t="shared" si="7"/>
        <v>27</v>
      </c>
      <c r="G63" s="73">
        <f t="shared" si="2"/>
        <v>28</v>
      </c>
      <c r="H63" s="1">
        <v>140</v>
      </c>
      <c r="I63" s="1">
        <v>5</v>
      </c>
      <c r="J63" s="1" t="str">
        <f t="shared" si="0"/>
        <v>KUR_140.5</v>
      </c>
      <c r="K63" t="s">
        <v>192</v>
      </c>
      <c r="L63" s="1">
        <v>51.2</v>
      </c>
      <c r="M63" s="1">
        <v>46.4</v>
      </c>
      <c r="N63" s="3">
        <v>1.103448275862069</v>
      </c>
      <c r="O63" s="16">
        <v>2375.6799999999998</v>
      </c>
      <c r="P63" s="17">
        <v>23.756799999999998</v>
      </c>
      <c r="Q63" s="1">
        <v>23.3</v>
      </c>
      <c r="R63" s="1">
        <v>12</v>
      </c>
      <c r="S63" s="1">
        <v>7.9</v>
      </c>
      <c r="T63" s="1">
        <v>140</v>
      </c>
      <c r="AA63" s="1">
        <v>0</v>
      </c>
      <c r="AB63" s="1">
        <v>0</v>
      </c>
      <c r="AC63">
        <f t="shared" si="8"/>
        <v>0</v>
      </c>
      <c r="AD63" s="1">
        <v>0</v>
      </c>
      <c r="AE63" s="1">
        <v>0</v>
      </c>
      <c r="AF63" s="17"/>
      <c r="AG63" s="17"/>
      <c r="AH63" s="17"/>
      <c r="AS63" s="21">
        <v>130</v>
      </c>
      <c r="AT63">
        <v>0</v>
      </c>
      <c r="AZ63"/>
      <c r="BA63"/>
      <c r="BB63"/>
      <c r="BC63"/>
      <c r="BD63" s="84"/>
      <c r="BE63" s="82"/>
      <c r="BF63" s="8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</row>
    <row r="64" spans="1:120" ht="15" thickBot="1">
      <c r="A64" s="1">
        <v>63</v>
      </c>
      <c r="B64" s="1">
        <v>25</v>
      </c>
      <c r="C64" s="2" t="s">
        <v>63</v>
      </c>
      <c r="D64" s="2" t="s">
        <v>64</v>
      </c>
      <c r="E64" s="2">
        <v>44980</v>
      </c>
      <c r="F64" s="73">
        <f t="shared" si="7"/>
        <v>9</v>
      </c>
      <c r="G64" s="73">
        <f t="shared" si="2"/>
        <v>10</v>
      </c>
      <c r="H64" s="1">
        <v>145</v>
      </c>
      <c r="I64" s="1">
        <v>1</v>
      </c>
      <c r="J64" s="1" t="str">
        <f t="shared" si="0"/>
        <v>KUR_145.1</v>
      </c>
      <c r="K64" t="s">
        <v>171</v>
      </c>
      <c r="L64" s="1">
        <v>62.4</v>
      </c>
      <c r="M64" s="1">
        <v>57.1</v>
      </c>
      <c r="N64" s="3">
        <v>1.0928196147110332</v>
      </c>
      <c r="O64" s="16">
        <v>3563.04</v>
      </c>
      <c r="P64" s="17">
        <v>35.630400000000002</v>
      </c>
      <c r="Q64" s="1">
        <v>26.2</v>
      </c>
      <c r="R64" s="1">
        <v>11.2</v>
      </c>
      <c r="S64" s="1">
        <v>9.3000000000000007</v>
      </c>
      <c r="T64" s="1">
        <v>145</v>
      </c>
      <c r="U64" s="1">
        <v>2</v>
      </c>
      <c r="V64" s="1">
        <v>1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>
        <f t="shared" si="8"/>
        <v>0</v>
      </c>
      <c r="AD64" s="1">
        <v>0</v>
      </c>
      <c r="AE64" s="1">
        <v>0</v>
      </c>
      <c r="AF64" s="17">
        <f>Z64/U64</f>
        <v>0</v>
      </c>
      <c r="AG64" s="17">
        <f>AF64/$AP$3</f>
        <v>0</v>
      </c>
      <c r="AH64" s="17">
        <f>AG64/$AP$6</f>
        <v>0</v>
      </c>
      <c r="AS64" s="21">
        <v>144</v>
      </c>
      <c r="AT64">
        <v>0</v>
      </c>
      <c r="AZ64"/>
      <c r="BA64"/>
      <c r="BB64"/>
      <c r="BC64"/>
      <c r="BD64" s="84"/>
      <c r="BE64" s="82"/>
      <c r="BF64" s="83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</row>
    <row r="65" spans="1:120" ht="15" thickBot="1">
      <c r="A65" s="1">
        <v>64</v>
      </c>
      <c r="B65" s="1">
        <v>27</v>
      </c>
      <c r="C65" s="2" t="s">
        <v>63</v>
      </c>
      <c r="D65" s="2" t="s">
        <v>64</v>
      </c>
      <c r="E65" s="2">
        <v>44980</v>
      </c>
      <c r="F65" s="73">
        <f t="shared" si="7"/>
        <v>9</v>
      </c>
      <c r="G65" s="73">
        <f t="shared" si="2"/>
        <v>10</v>
      </c>
      <c r="H65" s="1">
        <v>147</v>
      </c>
      <c r="I65" s="1">
        <v>1</v>
      </c>
      <c r="J65" s="1" t="str">
        <f t="shared" si="0"/>
        <v>KUR_147.1</v>
      </c>
      <c r="K65" t="s">
        <v>171</v>
      </c>
      <c r="L65" s="1">
        <v>78.3</v>
      </c>
      <c r="M65" s="1">
        <v>67.400000000000006</v>
      </c>
      <c r="N65" s="3">
        <v>1.161721068249258</v>
      </c>
      <c r="O65" s="16">
        <v>5277.42</v>
      </c>
      <c r="P65" s="17">
        <v>52.7742</v>
      </c>
      <c r="Q65" s="1">
        <v>25.6</v>
      </c>
      <c r="R65" s="1">
        <v>13.9</v>
      </c>
      <c r="S65" s="1">
        <v>6.3</v>
      </c>
      <c r="T65" s="1">
        <v>147</v>
      </c>
      <c r="U65" s="1">
        <v>2</v>
      </c>
      <c r="V65" s="1">
        <v>2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>
        <f t="shared" si="8"/>
        <v>0</v>
      </c>
      <c r="AD65" s="1">
        <v>0</v>
      </c>
      <c r="AE65" s="1">
        <v>0</v>
      </c>
      <c r="AF65" s="17">
        <f>Z65/U65</f>
        <v>0</v>
      </c>
      <c r="AG65" s="17">
        <f>AF65/$AP$3</f>
        <v>0</v>
      </c>
      <c r="AH65" s="17">
        <f>AG65/$AP$6</f>
        <v>0</v>
      </c>
      <c r="AS65" s="21">
        <v>156</v>
      </c>
      <c r="AT65">
        <v>0</v>
      </c>
      <c r="AZ65"/>
      <c r="BA65"/>
      <c r="BB65"/>
      <c r="BC65"/>
      <c r="BD65" s="84"/>
      <c r="BE65" s="82"/>
      <c r="BF65" s="83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</row>
    <row r="66" spans="1:120" ht="15" thickBot="1">
      <c r="A66" s="1">
        <v>65</v>
      </c>
      <c r="B66" s="1">
        <v>28</v>
      </c>
      <c r="C66" s="2" t="s">
        <v>63</v>
      </c>
      <c r="D66" s="2" t="s">
        <v>64</v>
      </c>
      <c r="E66" s="2">
        <v>44980</v>
      </c>
      <c r="F66" s="73">
        <f t="shared" si="7"/>
        <v>9</v>
      </c>
      <c r="G66" s="73">
        <f t="shared" si="2"/>
        <v>10</v>
      </c>
      <c r="H66" s="1">
        <v>147</v>
      </c>
      <c r="I66" s="1">
        <v>2</v>
      </c>
      <c r="J66" s="1" t="str">
        <f t="shared" ref="J66:J129" si="9">D66&amp;"_"&amp;H66&amp;"."&amp;I66</f>
        <v>KUR_147.2</v>
      </c>
      <c r="K66" t="s">
        <v>171</v>
      </c>
      <c r="L66" s="1">
        <v>72.7</v>
      </c>
      <c r="M66" s="1">
        <v>65.3</v>
      </c>
      <c r="N66" s="3">
        <v>1.1133231240428791</v>
      </c>
      <c r="O66" s="16">
        <v>4747.3100000000004</v>
      </c>
      <c r="P66" s="17">
        <v>47.473099999999995</v>
      </c>
      <c r="Q66" s="1">
        <v>29.2</v>
      </c>
      <c r="R66" s="1">
        <v>13.1</v>
      </c>
      <c r="S66" s="1">
        <v>9.9</v>
      </c>
      <c r="T66" s="1">
        <v>147</v>
      </c>
      <c r="AA66" s="1">
        <v>0</v>
      </c>
      <c r="AB66" s="1">
        <v>0</v>
      </c>
      <c r="AC66">
        <f t="shared" si="8"/>
        <v>0</v>
      </c>
      <c r="AD66" s="1">
        <v>0</v>
      </c>
      <c r="AE66" s="1">
        <v>0</v>
      </c>
      <c r="AF66" s="17"/>
      <c r="AG66" s="17"/>
      <c r="AH66" s="17"/>
      <c r="AS66" s="21">
        <v>158</v>
      </c>
      <c r="AT66">
        <v>0</v>
      </c>
      <c r="AZ66"/>
      <c r="BA66"/>
      <c r="BB66"/>
      <c r="BC66"/>
      <c r="BD66" s="84"/>
      <c r="BE66" s="82"/>
      <c r="BF66" s="83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</row>
    <row r="67" spans="1:120" ht="15" thickBot="1">
      <c r="A67" s="1">
        <v>66</v>
      </c>
      <c r="B67" s="1">
        <v>15</v>
      </c>
      <c r="C67" s="2" t="s">
        <v>63</v>
      </c>
      <c r="D67" s="2" t="s">
        <v>64</v>
      </c>
      <c r="E67" s="2">
        <v>44980</v>
      </c>
      <c r="F67" s="73">
        <f t="shared" si="7"/>
        <v>9</v>
      </c>
      <c r="G67" s="73">
        <f t="shared" ref="G67:G130" si="10">F67+1</f>
        <v>10</v>
      </c>
      <c r="H67" s="1">
        <v>155</v>
      </c>
      <c r="I67" s="1">
        <v>1</v>
      </c>
      <c r="J67" s="1" t="str">
        <f t="shared" si="9"/>
        <v>KUR_155.1</v>
      </c>
      <c r="K67" t="s">
        <v>166</v>
      </c>
      <c r="L67" s="1">
        <v>61.8</v>
      </c>
      <c r="M67" s="1">
        <v>53.9</v>
      </c>
      <c r="N67" s="3">
        <v>1.1465677179962894</v>
      </c>
      <c r="O67" s="16">
        <v>3331.02</v>
      </c>
      <c r="P67" s="17">
        <v>33.310199999999995</v>
      </c>
      <c r="Q67" s="1">
        <v>27.3</v>
      </c>
      <c r="R67" s="1">
        <v>13.9</v>
      </c>
      <c r="S67" s="1">
        <v>8.5</v>
      </c>
      <c r="T67" s="1">
        <v>155</v>
      </c>
      <c r="U67" s="1">
        <v>3</v>
      </c>
      <c r="V67" s="1">
        <v>2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>
        <f t="shared" si="8"/>
        <v>0</v>
      </c>
      <c r="AD67" s="1">
        <v>0</v>
      </c>
      <c r="AE67" s="1">
        <v>0</v>
      </c>
      <c r="AF67" s="17">
        <f>Z67/U67</f>
        <v>0</v>
      </c>
      <c r="AG67" s="17">
        <f>AF67/$AP$3</f>
        <v>0</v>
      </c>
      <c r="AH67" s="17">
        <f>AG67/$AP$6</f>
        <v>0</v>
      </c>
      <c r="AS67" s="21">
        <v>162</v>
      </c>
      <c r="AT67">
        <v>0</v>
      </c>
      <c r="AZ67"/>
      <c r="BA67"/>
      <c r="BB67"/>
      <c r="BC67"/>
      <c r="BD67" s="84"/>
      <c r="BE67" s="82"/>
      <c r="BF67" s="83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</row>
    <row r="68" spans="1:120" ht="15" thickBot="1">
      <c r="A68" s="1">
        <v>67</v>
      </c>
      <c r="B68" s="1">
        <v>16</v>
      </c>
      <c r="C68" s="2" t="s">
        <v>63</v>
      </c>
      <c r="D68" s="2" t="s">
        <v>64</v>
      </c>
      <c r="E68" s="2">
        <v>44980</v>
      </c>
      <c r="F68" s="73">
        <f t="shared" si="7"/>
        <v>9</v>
      </c>
      <c r="G68" s="73">
        <f t="shared" si="10"/>
        <v>10</v>
      </c>
      <c r="H68" s="1">
        <v>155</v>
      </c>
      <c r="I68" s="1">
        <v>2</v>
      </c>
      <c r="J68" s="1" t="str">
        <f t="shared" si="9"/>
        <v>KUR_155.2</v>
      </c>
      <c r="K68" t="s">
        <v>166</v>
      </c>
      <c r="L68" s="1">
        <v>59.3</v>
      </c>
      <c r="M68" s="1">
        <v>55.5</v>
      </c>
      <c r="N68" s="3">
        <v>1.0684684684684684</v>
      </c>
      <c r="O68" s="16">
        <v>3291.1499999999996</v>
      </c>
      <c r="P68" s="17">
        <v>32.911499999999997</v>
      </c>
      <c r="Q68" s="1">
        <v>25</v>
      </c>
      <c r="R68" s="1">
        <v>14.8</v>
      </c>
      <c r="S68" s="1">
        <v>7.6</v>
      </c>
      <c r="T68" s="1">
        <v>155</v>
      </c>
      <c r="AA68" s="1">
        <v>0</v>
      </c>
      <c r="AB68" s="1">
        <v>0</v>
      </c>
      <c r="AC68">
        <f t="shared" si="8"/>
        <v>0</v>
      </c>
      <c r="AD68" s="1">
        <v>0</v>
      </c>
      <c r="AE68" s="1">
        <v>0</v>
      </c>
      <c r="AF68" s="17"/>
      <c r="AG68" s="17"/>
      <c r="AH68" s="17"/>
      <c r="AS68" s="21">
        <v>165</v>
      </c>
      <c r="AT68">
        <v>0</v>
      </c>
      <c r="AZ68"/>
      <c r="BA68"/>
      <c r="BB68"/>
      <c r="BC68"/>
      <c r="BD68" s="84"/>
      <c r="BE68" s="82"/>
      <c r="BF68" s="83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</row>
    <row r="69" spans="1:120" ht="15" thickBot="1">
      <c r="A69" s="1">
        <v>68</v>
      </c>
      <c r="B69" s="1">
        <v>53</v>
      </c>
      <c r="C69" s="2" t="s">
        <v>63</v>
      </c>
      <c r="D69" s="2" t="s">
        <v>64</v>
      </c>
      <c r="E69" s="2">
        <v>44986</v>
      </c>
      <c r="F69" s="73">
        <f t="shared" si="7"/>
        <v>15</v>
      </c>
      <c r="G69" s="73">
        <f t="shared" si="10"/>
        <v>16</v>
      </c>
      <c r="H69" s="1">
        <v>159</v>
      </c>
      <c r="I69" s="1">
        <v>1</v>
      </c>
      <c r="J69" s="1" t="str">
        <f t="shared" si="9"/>
        <v>KUR_159.1</v>
      </c>
      <c r="K69" t="s">
        <v>167</v>
      </c>
      <c r="L69" s="1">
        <v>49.7</v>
      </c>
      <c r="M69" s="1">
        <v>48.3</v>
      </c>
      <c r="N69" s="3">
        <v>1.0289855072463769</v>
      </c>
      <c r="O69" s="16">
        <v>2400.5100000000002</v>
      </c>
      <c r="P69" s="17">
        <v>24.005100000000002</v>
      </c>
      <c r="Q69" s="1">
        <v>24.5</v>
      </c>
      <c r="R69" s="1">
        <v>9.1999999999999993</v>
      </c>
      <c r="S69" s="1">
        <v>8.8000000000000007</v>
      </c>
      <c r="T69" s="1">
        <v>159</v>
      </c>
      <c r="U69" s="1">
        <v>14</v>
      </c>
      <c r="V69" s="1">
        <v>9</v>
      </c>
      <c r="W69" s="1">
        <v>5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>
        <f t="shared" si="8"/>
        <v>0</v>
      </c>
      <c r="AD69" s="1">
        <v>0</v>
      </c>
      <c r="AE69" s="1">
        <v>0</v>
      </c>
      <c r="AF69" s="17">
        <f>Z69/U69</f>
        <v>0</v>
      </c>
      <c r="AG69" s="17">
        <f>AF69/$AP$3</f>
        <v>0</v>
      </c>
      <c r="AH69" s="17">
        <f>AG69/$AP$6</f>
        <v>0</v>
      </c>
      <c r="AS69" s="21">
        <v>174</v>
      </c>
      <c r="AT69">
        <v>3</v>
      </c>
      <c r="AZ69"/>
      <c r="BA69"/>
      <c r="BB69"/>
      <c r="BC69"/>
      <c r="BD69" s="84"/>
      <c r="BE69" s="82"/>
      <c r="BF69" s="83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</row>
    <row r="70" spans="1:120" ht="15" thickBot="1">
      <c r="A70" s="1">
        <v>69</v>
      </c>
      <c r="B70" s="1">
        <v>76</v>
      </c>
      <c r="C70" s="2" t="s">
        <v>63</v>
      </c>
      <c r="D70" s="2" t="s">
        <v>64</v>
      </c>
      <c r="E70" s="2">
        <v>44993</v>
      </c>
      <c r="F70" s="73">
        <f t="shared" si="7"/>
        <v>22</v>
      </c>
      <c r="G70" s="73">
        <f t="shared" si="10"/>
        <v>23</v>
      </c>
      <c r="H70" s="1">
        <v>159</v>
      </c>
      <c r="I70" s="1">
        <v>2</v>
      </c>
      <c r="J70" s="1" t="str">
        <f t="shared" si="9"/>
        <v>KUR_159.2</v>
      </c>
      <c r="K70" t="s">
        <v>167</v>
      </c>
      <c r="L70" s="1">
        <v>46.3</v>
      </c>
      <c r="M70" s="1">
        <v>43.5</v>
      </c>
      <c r="N70" s="3">
        <v>1.0643678160919539</v>
      </c>
      <c r="O70" s="16">
        <v>2014.05</v>
      </c>
      <c r="P70" s="17">
        <v>20.140499999999999</v>
      </c>
      <c r="Q70" s="1">
        <v>21.8</v>
      </c>
      <c r="R70" s="1">
        <v>11.2</v>
      </c>
      <c r="S70" s="1">
        <v>8.4</v>
      </c>
      <c r="T70" s="1">
        <v>159</v>
      </c>
      <c r="AA70" s="1">
        <v>0</v>
      </c>
      <c r="AB70" s="1">
        <v>0</v>
      </c>
      <c r="AC70">
        <f t="shared" si="8"/>
        <v>0</v>
      </c>
      <c r="AD70" s="1">
        <v>0</v>
      </c>
      <c r="AE70" s="1">
        <v>0</v>
      </c>
      <c r="AF70" s="17"/>
      <c r="AG70" s="17"/>
      <c r="AH70" s="17"/>
      <c r="AS70" s="21">
        <v>175</v>
      </c>
      <c r="AT70">
        <v>5</v>
      </c>
      <c r="AZ70"/>
      <c r="BA70"/>
      <c r="BB70"/>
      <c r="BC70"/>
      <c r="BD70" s="84"/>
      <c r="BE70" s="82"/>
      <c r="BF70" s="83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</row>
    <row r="71" spans="1:120" ht="15" thickBot="1">
      <c r="A71" s="1">
        <v>70</v>
      </c>
      <c r="B71" s="1">
        <v>77</v>
      </c>
      <c r="C71" s="2" t="s">
        <v>63</v>
      </c>
      <c r="D71" s="2" t="s">
        <v>64</v>
      </c>
      <c r="E71" s="2">
        <v>44993</v>
      </c>
      <c r="F71" s="73">
        <f t="shared" si="7"/>
        <v>22</v>
      </c>
      <c r="G71" s="73">
        <f t="shared" si="10"/>
        <v>23</v>
      </c>
      <c r="H71" s="1">
        <v>159</v>
      </c>
      <c r="I71" s="1">
        <v>3</v>
      </c>
      <c r="J71" s="1" t="str">
        <f t="shared" si="9"/>
        <v>KUR_159.3</v>
      </c>
      <c r="K71" t="s">
        <v>167</v>
      </c>
      <c r="L71" s="1">
        <v>42</v>
      </c>
      <c r="M71" s="1">
        <v>41.9</v>
      </c>
      <c r="N71" s="3">
        <v>1.0023866348448687</v>
      </c>
      <c r="O71" s="16">
        <v>1759.8</v>
      </c>
      <c r="P71" s="17">
        <v>17.597999999999999</v>
      </c>
      <c r="Q71" s="1">
        <v>21.3</v>
      </c>
      <c r="R71" s="1">
        <v>10.7</v>
      </c>
      <c r="S71" s="1">
        <v>7.1</v>
      </c>
      <c r="T71" s="1">
        <v>159</v>
      </c>
      <c r="AA71" s="1">
        <v>0</v>
      </c>
      <c r="AB71" s="1">
        <v>0</v>
      </c>
      <c r="AC71">
        <f t="shared" si="8"/>
        <v>0</v>
      </c>
      <c r="AD71" s="1">
        <v>0</v>
      </c>
      <c r="AE71" s="1">
        <v>0</v>
      </c>
      <c r="AF71" s="17"/>
      <c r="AG71" s="17"/>
      <c r="AH71" s="17"/>
      <c r="AS71" s="21">
        <v>176</v>
      </c>
      <c r="AT71">
        <v>0</v>
      </c>
      <c r="AZ71"/>
      <c r="BA71"/>
      <c r="BB71"/>
      <c r="BC71"/>
      <c r="BD71" s="84"/>
      <c r="BE71" s="82"/>
      <c r="BF71" s="83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</row>
    <row r="72" spans="1:120" ht="15" thickBot="1">
      <c r="A72" s="1">
        <v>71</v>
      </c>
      <c r="B72" s="1">
        <v>78</v>
      </c>
      <c r="C72" s="2" t="s">
        <v>63</v>
      </c>
      <c r="D72" s="2" t="s">
        <v>64</v>
      </c>
      <c r="E72" s="2">
        <v>44993</v>
      </c>
      <c r="F72" s="73">
        <f t="shared" si="7"/>
        <v>22</v>
      </c>
      <c r="G72" s="73">
        <f t="shared" si="10"/>
        <v>23</v>
      </c>
      <c r="H72" s="1">
        <v>159</v>
      </c>
      <c r="I72" s="1">
        <v>4</v>
      </c>
      <c r="J72" s="1" t="str">
        <f t="shared" si="9"/>
        <v>KUR_159.4</v>
      </c>
      <c r="K72" t="s">
        <v>167</v>
      </c>
      <c r="L72" s="1">
        <v>44.1</v>
      </c>
      <c r="M72" s="1">
        <v>41.4</v>
      </c>
      <c r="N72" s="3">
        <v>1.0652173913043479</v>
      </c>
      <c r="O72" s="16">
        <v>1825.74</v>
      </c>
      <c r="P72" s="17">
        <v>18.257400000000001</v>
      </c>
      <c r="Q72" s="1">
        <v>21.6</v>
      </c>
      <c r="R72" s="1">
        <v>10.4</v>
      </c>
      <c r="S72" s="1">
        <v>7.1</v>
      </c>
      <c r="T72" s="1">
        <v>159</v>
      </c>
      <c r="AA72" s="1" t="s">
        <v>36</v>
      </c>
      <c r="AB72" s="1" t="s">
        <v>36</v>
      </c>
      <c r="AC72" s="1" t="s">
        <v>36</v>
      </c>
      <c r="AD72" s="1" t="s">
        <v>36</v>
      </c>
      <c r="AE72" s="1" t="s">
        <v>36</v>
      </c>
      <c r="AF72" s="17"/>
      <c r="AG72" s="17"/>
      <c r="AH72" s="17"/>
      <c r="AS72" s="21">
        <v>234</v>
      </c>
      <c r="AT72">
        <v>0</v>
      </c>
      <c r="AZ72"/>
      <c r="BA72"/>
      <c r="BB72"/>
      <c r="BC72"/>
      <c r="BD72" s="84"/>
      <c r="BE72" s="82"/>
      <c r="BF72" s="83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</row>
    <row r="73" spans="1:120" ht="15" thickBot="1">
      <c r="A73" s="1">
        <v>72</v>
      </c>
      <c r="B73" s="1">
        <v>79</v>
      </c>
      <c r="C73" s="2" t="s">
        <v>63</v>
      </c>
      <c r="D73" s="2" t="s">
        <v>64</v>
      </c>
      <c r="E73" s="2">
        <v>44993</v>
      </c>
      <c r="F73" s="73">
        <f t="shared" si="7"/>
        <v>22</v>
      </c>
      <c r="G73" s="73">
        <f t="shared" si="10"/>
        <v>23</v>
      </c>
      <c r="H73" s="1">
        <v>159</v>
      </c>
      <c r="I73" s="1">
        <v>5</v>
      </c>
      <c r="J73" s="1" t="str">
        <f t="shared" si="9"/>
        <v>KUR_159.5</v>
      </c>
      <c r="K73" t="s">
        <v>167</v>
      </c>
      <c r="L73" s="1">
        <v>51.4</v>
      </c>
      <c r="M73" s="1">
        <v>46.3</v>
      </c>
      <c r="N73" s="3">
        <v>1.1101511879049677</v>
      </c>
      <c r="O73" s="16">
        <v>2379.8199999999997</v>
      </c>
      <c r="P73" s="17">
        <v>23.798199999999998</v>
      </c>
      <c r="Q73" s="1">
        <v>22</v>
      </c>
      <c r="R73" s="1">
        <v>12.2</v>
      </c>
      <c r="S73" s="1">
        <v>7.7</v>
      </c>
      <c r="T73" s="1">
        <v>159</v>
      </c>
      <c r="AA73" s="1">
        <v>0</v>
      </c>
      <c r="AB73" s="1">
        <v>0</v>
      </c>
      <c r="AC73">
        <f t="shared" si="8"/>
        <v>0</v>
      </c>
      <c r="AD73" s="1">
        <v>0</v>
      </c>
      <c r="AE73" s="1">
        <v>0</v>
      </c>
      <c r="AF73" s="17"/>
      <c r="AG73" s="17"/>
      <c r="AH73" s="17"/>
      <c r="AS73" s="21">
        <v>902</v>
      </c>
      <c r="AT73">
        <v>45</v>
      </c>
      <c r="AZ73"/>
      <c r="BA73"/>
      <c r="BB73"/>
      <c r="BC73"/>
      <c r="BD73" s="84"/>
      <c r="BE73" s="82"/>
      <c r="BF73" s="8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</row>
    <row r="74" spans="1:120" ht="15" thickBot="1">
      <c r="A74" s="1">
        <v>73</v>
      </c>
      <c r="B74" s="1">
        <v>80</v>
      </c>
      <c r="C74" s="2" t="s">
        <v>63</v>
      </c>
      <c r="D74" s="2" t="s">
        <v>64</v>
      </c>
      <c r="E74" s="2">
        <v>44993</v>
      </c>
      <c r="F74" s="73">
        <f t="shared" si="7"/>
        <v>22</v>
      </c>
      <c r="G74" s="73">
        <f t="shared" si="10"/>
        <v>23</v>
      </c>
      <c r="H74" s="1">
        <v>159</v>
      </c>
      <c r="I74" s="1">
        <v>6</v>
      </c>
      <c r="J74" s="1" t="str">
        <f t="shared" si="9"/>
        <v>KUR_159.6</v>
      </c>
      <c r="K74" t="s">
        <v>167</v>
      </c>
      <c r="L74" s="1">
        <v>44.1</v>
      </c>
      <c r="M74" s="1">
        <v>42.4</v>
      </c>
      <c r="N74" s="3">
        <v>1.0400943396226416</v>
      </c>
      <c r="O74" s="16">
        <v>1869.84</v>
      </c>
      <c r="P74" s="17">
        <v>18.698400000000003</v>
      </c>
      <c r="T74" s="1">
        <v>159</v>
      </c>
      <c r="AA74" s="1">
        <v>0</v>
      </c>
      <c r="AB74" s="1">
        <v>0</v>
      </c>
      <c r="AC74">
        <f t="shared" si="8"/>
        <v>0</v>
      </c>
      <c r="AD74" s="1">
        <v>0</v>
      </c>
      <c r="AE74" s="1">
        <v>0</v>
      </c>
      <c r="AF74" s="17"/>
      <c r="AG74" s="17"/>
      <c r="AH74" s="17"/>
      <c r="AS74" s="21">
        <v>907</v>
      </c>
      <c r="AT74">
        <v>7</v>
      </c>
      <c r="AZ74"/>
      <c r="BA74"/>
      <c r="BB74"/>
      <c r="BC74"/>
      <c r="BD74" s="84"/>
      <c r="BE74" s="82"/>
      <c r="BF74" s="83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</row>
    <row r="75" spans="1:120" ht="15" thickBot="1">
      <c r="A75" s="1">
        <v>74</v>
      </c>
      <c r="B75" s="1">
        <v>81</v>
      </c>
      <c r="C75" s="2" t="s">
        <v>63</v>
      </c>
      <c r="D75" s="2" t="s">
        <v>64</v>
      </c>
      <c r="E75" s="2">
        <v>44993</v>
      </c>
      <c r="F75" s="73">
        <f t="shared" si="7"/>
        <v>22</v>
      </c>
      <c r="G75" s="73">
        <f t="shared" si="10"/>
        <v>23</v>
      </c>
      <c r="H75" s="1">
        <v>159</v>
      </c>
      <c r="I75" s="1">
        <v>7</v>
      </c>
      <c r="J75" s="1" t="str">
        <f t="shared" si="9"/>
        <v>KUR_159.7</v>
      </c>
      <c r="K75" t="s">
        <v>167</v>
      </c>
      <c r="L75" s="1">
        <v>39.700000000000003</v>
      </c>
      <c r="M75" s="1">
        <v>37.700000000000003</v>
      </c>
      <c r="N75" s="3">
        <v>1.0530503978779842</v>
      </c>
      <c r="O75" s="16">
        <v>1496.6900000000003</v>
      </c>
      <c r="P75" s="17">
        <v>14.966900000000003</v>
      </c>
      <c r="Q75" s="1">
        <v>19</v>
      </c>
      <c r="R75" s="1">
        <v>11.2</v>
      </c>
      <c r="S75" s="1">
        <v>5.7</v>
      </c>
      <c r="T75" s="1">
        <v>159</v>
      </c>
      <c r="AA75" s="1">
        <v>0</v>
      </c>
      <c r="AB75" s="1">
        <v>0</v>
      </c>
      <c r="AC75">
        <f t="shared" si="8"/>
        <v>0</v>
      </c>
      <c r="AD75" s="1">
        <v>0</v>
      </c>
      <c r="AE75" s="1">
        <v>0</v>
      </c>
      <c r="AF75" s="17"/>
      <c r="AG75" s="17"/>
      <c r="AH75" s="17"/>
      <c r="AS75" s="21">
        <v>908</v>
      </c>
      <c r="AT75">
        <v>0</v>
      </c>
      <c r="AZ75"/>
      <c r="BA75"/>
      <c r="BB75"/>
      <c r="BC75"/>
      <c r="BD75" s="84"/>
      <c r="BE75" s="82"/>
      <c r="BF75" s="83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</row>
    <row r="76" spans="1:120" ht="15" thickBot="1">
      <c r="A76" s="1">
        <v>75</v>
      </c>
      <c r="B76" s="1">
        <v>82</v>
      </c>
      <c r="C76" s="2" t="s">
        <v>63</v>
      </c>
      <c r="D76" s="2" t="s">
        <v>64</v>
      </c>
      <c r="E76" s="2">
        <v>44993</v>
      </c>
      <c r="F76" s="73">
        <f t="shared" si="7"/>
        <v>22</v>
      </c>
      <c r="G76" s="73">
        <f t="shared" si="10"/>
        <v>23</v>
      </c>
      <c r="H76" s="1">
        <v>159</v>
      </c>
      <c r="I76" s="1">
        <v>8</v>
      </c>
      <c r="J76" s="1" t="str">
        <f t="shared" si="9"/>
        <v>KUR_159.8</v>
      </c>
      <c r="K76" t="s">
        <v>167</v>
      </c>
      <c r="L76" s="1">
        <v>45</v>
      </c>
      <c r="M76" s="1">
        <v>41.7</v>
      </c>
      <c r="N76" s="3">
        <v>1.079136690647482</v>
      </c>
      <c r="O76" s="16">
        <v>1876.5000000000002</v>
      </c>
      <c r="P76" s="17">
        <v>18.765000000000001</v>
      </c>
      <c r="T76" s="1">
        <v>159</v>
      </c>
      <c r="AA76" s="1">
        <v>0</v>
      </c>
      <c r="AB76" s="1">
        <v>0</v>
      </c>
      <c r="AC76">
        <f t="shared" si="8"/>
        <v>0</v>
      </c>
      <c r="AD76" s="1">
        <v>0</v>
      </c>
      <c r="AE76" s="1">
        <v>0</v>
      </c>
      <c r="AF76" s="17"/>
      <c r="AG76" s="17"/>
      <c r="AH76" s="17"/>
      <c r="AS76" s="21">
        <v>910</v>
      </c>
      <c r="AT76">
        <v>0</v>
      </c>
      <c r="AZ76"/>
      <c r="BA76"/>
      <c r="BB76"/>
      <c r="BC76"/>
      <c r="BD76" s="84"/>
      <c r="BE76" s="82"/>
      <c r="BF76" s="83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</row>
    <row r="77" spans="1:120" ht="15" thickBot="1">
      <c r="A77" s="1">
        <v>76</v>
      </c>
      <c r="B77" s="1">
        <v>83</v>
      </c>
      <c r="C77" s="2" t="s">
        <v>63</v>
      </c>
      <c r="D77" s="2" t="s">
        <v>64</v>
      </c>
      <c r="E77" s="2">
        <v>44993</v>
      </c>
      <c r="F77" s="73">
        <f t="shared" si="7"/>
        <v>22</v>
      </c>
      <c r="G77" s="73">
        <f t="shared" si="10"/>
        <v>23</v>
      </c>
      <c r="H77" s="1">
        <v>159</v>
      </c>
      <c r="I77" s="1">
        <v>9</v>
      </c>
      <c r="J77" s="1" t="str">
        <f t="shared" si="9"/>
        <v>KUR_159.9</v>
      </c>
      <c r="K77" t="s">
        <v>167</v>
      </c>
      <c r="L77" s="1">
        <v>45</v>
      </c>
      <c r="M77" s="1">
        <v>43.2</v>
      </c>
      <c r="N77" s="3">
        <v>1.0416666666666665</v>
      </c>
      <c r="O77" s="16">
        <v>1944.0000000000002</v>
      </c>
      <c r="P77" s="17">
        <v>19.440000000000001</v>
      </c>
      <c r="T77" s="1">
        <v>159</v>
      </c>
      <c r="AA77" s="1">
        <v>0</v>
      </c>
      <c r="AB77" s="1">
        <v>0</v>
      </c>
      <c r="AC77">
        <f t="shared" si="8"/>
        <v>0</v>
      </c>
      <c r="AD77" s="1">
        <v>0</v>
      </c>
      <c r="AE77" s="1">
        <v>0</v>
      </c>
      <c r="AF77" s="17"/>
      <c r="AG77" s="17"/>
      <c r="AH77" s="17"/>
      <c r="AS77" s="21">
        <v>911</v>
      </c>
      <c r="AT77">
        <v>0</v>
      </c>
      <c r="AZ77"/>
      <c r="BA77"/>
      <c r="BB77"/>
      <c r="BC77"/>
      <c r="BD77" s="84"/>
      <c r="BE77" s="82"/>
      <c r="BF77" s="83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</row>
    <row r="78" spans="1:120" ht="15" thickBot="1">
      <c r="A78" s="1">
        <v>77</v>
      </c>
      <c r="B78" s="1">
        <v>68</v>
      </c>
      <c r="C78" s="2" t="s">
        <v>63</v>
      </c>
      <c r="D78" s="2" t="s">
        <v>64</v>
      </c>
      <c r="E78" s="2">
        <v>44993</v>
      </c>
      <c r="F78" s="73">
        <f t="shared" si="7"/>
        <v>22</v>
      </c>
      <c r="G78" s="73">
        <f t="shared" si="10"/>
        <v>23</v>
      </c>
      <c r="H78" s="1">
        <v>162</v>
      </c>
      <c r="I78" s="1">
        <v>1</v>
      </c>
      <c r="J78" s="1" t="str">
        <f t="shared" si="9"/>
        <v>KUR_162.1</v>
      </c>
      <c r="K78" t="s">
        <v>170</v>
      </c>
      <c r="L78" s="4">
        <v>63.9</v>
      </c>
      <c r="M78" s="4">
        <v>56</v>
      </c>
      <c r="N78" s="3">
        <v>1.1410714285714285</v>
      </c>
      <c r="O78" s="16">
        <v>3578.4</v>
      </c>
      <c r="P78" s="17">
        <v>35.783999999999999</v>
      </c>
      <c r="Q78" s="4">
        <v>25.9</v>
      </c>
      <c r="R78" s="4">
        <v>12.6</v>
      </c>
      <c r="S78" s="4">
        <v>7.5</v>
      </c>
      <c r="T78" s="1">
        <v>162</v>
      </c>
      <c r="U78" s="1">
        <v>2</v>
      </c>
      <c r="V78" s="1">
        <v>2</v>
      </c>
      <c r="W78" s="1">
        <v>0</v>
      </c>
      <c r="X78" s="1" t="s">
        <v>36</v>
      </c>
      <c r="Y78" s="4">
        <v>0</v>
      </c>
      <c r="Z78" s="1" t="s">
        <v>36</v>
      </c>
      <c r="AA78" s="1">
        <v>0</v>
      </c>
      <c r="AB78" s="1">
        <v>0</v>
      </c>
      <c r="AC78">
        <f t="shared" si="8"/>
        <v>0</v>
      </c>
      <c r="AD78" s="1">
        <v>0</v>
      </c>
      <c r="AE78" s="1">
        <v>0</v>
      </c>
      <c r="AF78" s="17" t="s">
        <v>36</v>
      </c>
      <c r="AG78" s="17" t="s">
        <v>36</v>
      </c>
      <c r="AH78" s="17" t="s">
        <v>36</v>
      </c>
      <c r="AS78" s="20" t="s">
        <v>80</v>
      </c>
      <c r="AT78">
        <v>4622</v>
      </c>
      <c r="AZ78"/>
      <c r="BA78"/>
      <c r="BB78"/>
      <c r="BC78"/>
      <c r="BD78" s="84"/>
      <c r="BE78" s="82"/>
      <c r="BF78" s="83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</row>
    <row r="79" spans="1:120" ht="15" thickBot="1">
      <c r="A79" s="1">
        <v>78</v>
      </c>
      <c r="B79" s="1">
        <v>69</v>
      </c>
      <c r="C79" s="2" t="s">
        <v>63</v>
      </c>
      <c r="D79" s="2" t="s">
        <v>64</v>
      </c>
      <c r="E79" s="2">
        <v>44993</v>
      </c>
      <c r="F79" s="73">
        <f t="shared" si="7"/>
        <v>22</v>
      </c>
      <c r="G79" s="73">
        <f t="shared" si="10"/>
        <v>23</v>
      </c>
      <c r="H79" s="1">
        <v>162</v>
      </c>
      <c r="I79" s="1">
        <v>2</v>
      </c>
      <c r="J79" s="1" t="str">
        <f t="shared" si="9"/>
        <v>KUR_162.2</v>
      </c>
      <c r="K79" t="s">
        <v>170</v>
      </c>
      <c r="L79" s="1">
        <v>66.2</v>
      </c>
      <c r="M79" s="1">
        <v>61.7</v>
      </c>
      <c r="N79" s="3">
        <v>1.072933549432739</v>
      </c>
      <c r="O79" s="16">
        <v>4084.5400000000004</v>
      </c>
      <c r="P79" s="17">
        <v>40.845399999999998</v>
      </c>
      <c r="Q79" s="1">
        <v>25.3</v>
      </c>
      <c r="R79" s="1">
        <v>11.1</v>
      </c>
      <c r="S79" s="1">
        <v>5.9</v>
      </c>
      <c r="T79" s="1">
        <v>162</v>
      </c>
      <c r="AA79" s="1" t="s">
        <v>36</v>
      </c>
      <c r="AB79" s="1" t="s">
        <v>36</v>
      </c>
      <c r="AC79" s="1" t="s">
        <v>36</v>
      </c>
      <c r="AD79" s="1" t="s">
        <v>36</v>
      </c>
      <c r="AE79" s="1" t="s">
        <v>36</v>
      </c>
      <c r="AF79" s="17"/>
      <c r="AG79" s="17"/>
      <c r="AH79" s="17"/>
      <c r="AS79" s="21">
        <v>1</v>
      </c>
      <c r="AT79">
        <v>0</v>
      </c>
      <c r="AZ79"/>
      <c r="BA79"/>
      <c r="BB79"/>
      <c r="BC79"/>
      <c r="BD79" s="84"/>
      <c r="BE79" s="82"/>
      <c r="BF79" s="83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</row>
    <row r="80" spans="1:120" ht="15" thickBot="1">
      <c r="A80" s="1">
        <v>79</v>
      </c>
      <c r="B80" s="1">
        <v>52</v>
      </c>
      <c r="C80" s="2" t="s">
        <v>63</v>
      </c>
      <c r="D80" s="2" t="s">
        <v>64</v>
      </c>
      <c r="E80" s="2">
        <v>44986</v>
      </c>
      <c r="F80" s="73">
        <f t="shared" si="7"/>
        <v>15</v>
      </c>
      <c r="G80" s="73">
        <f t="shared" si="10"/>
        <v>16</v>
      </c>
      <c r="H80" s="1">
        <v>163</v>
      </c>
      <c r="I80" s="1">
        <v>1</v>
      </c>
      <c r="J80" s="1" t="str">
        <f t="shared" si="9"/>
        <v>KUR_163.1</v>
      </c>
      <c r="K80" t="s">
        <v>170</v>
      </c>
      <c r="L80" s="1">
        <v>59.7</v>
      </c>
      <c r="M80" s="1">
        <v>56.3</v>
      </c>
      <c r="N80" s="3">
        <v>1.0603907637655419</v>
      </c>
      <c r="O80" s="16">
        <v>3361.11</v>
      </c>
      <c r="P80" s="17">
        <v>33.6111</v>
      </c>
      <c r="Q80" s="1">
        <v>28.5</v>
      </c>
      <c r="R80" s="1">
        <v>14</v>
      </c>
      <c r="S80" s="1">
        <v>6.7</v>
      </c>
      <c r="T80" s="1">
        <v>163</v>
      </c>
      <c r="U80" s="1">
        <v>1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>
        <f t="shared" si="8"/>
        <v>0</v>
      </c>
      <c r="AD80" s="1">
        <v>0</v>
      </c>
      <c r="AE80" s="1">
        <v>0</v>
      </c>
      <c r="AF80" s="17">
        <f>Z80/U80</f>
        <v>0</v>
      </c>
      <c r="AG80" s="17">
        <f>AF80/$AP$3</f>
        <v>0</v>
      </c>
      <c r="AH80" s="17">
        <f>AG80/$AP$6</f>
        <v>0</v>
      </c>
      <c r="AS80" s="21">
        <v>2</v>
      </c>
      <c r="AT80">
        <v>21</v>
      </c>
      <c r="AZ80"/>
      <c r="BA80"/>
      <c r="BB80"/>
      <c r="BC80"/>
      <c r="BD80" s="84"/>
      <c r="BE80" s="82"/>
      <c r="BF80" s="83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</row>
    <row r="81" spans="1:120" ht="15" thickBot="1">
      <c r="A81" s="1">
        <v>80</v>
      </c>
      <c r="B81" s="1">
        <v>60</v>
      </c>
      <c r="C81" s="2" t="s">
        <v>63</v>
      </c>
      <c r="D81" s="2" t="s">
        <v>64</v>
      </c>
      <c r="E81" s="2">
        <v>44986</v>
      </c>
      <c r="F81" s="73">
        <f t="shared" si="7"/>
        <v>15</v>
      </c>
      <c r="G81" s="73">
        <f t="shared" si="10"/>
        <v>16</v>
      </c>
      <c r="H81" s="1">
        <v>165</v>
      </c>
      <c r="I81" s="1">
        <v>1</v>
      </c>
      <c r="J81" s="1" t="str">
        <f t="shared" si="9"/>
        <v>KUR_165.1</v>
      </c>
      <c r="K81" t="s">
        <v>171</v>
      </c>
      <c r="L81" s="1">
        <v>64.8</v>
      </c>
      <c r="M81" s="1">
        <v>57.4</v>
      </c>
      <c r="N81" s="3">
        <v>1.1289198606271778</v>
      </c>
      <c r="O81" s="16">
        <v>3719.5199999999995</v>
      </c>
      <c r="P81" s="17">
        <v>37.1952</v>
      </c>
      <c r="Q81" s="1">
        <v>28</v>
      </c>
      <c r="R81" s="1">
        <v>9.8000000000000007</v>
      </c>
      <c r="S81" s="1">
        <v>9.8000000000000007</v>
      </c>
      <c r="T81" s="1">
        <v>165</v>
      </c>
      <c r="U81" s="1">
        <v>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>
        <f t="shared" si="8"/>
        <v>0</v>
      </c>
      <c r="AD81" s="1">
        <v>0</v>
      </c>
      <c r="AE81" s="1">
        <v>0</v>
      </c>
      <c r="AF81" s="17">
        <f>Z81/U81</f>
        <v>0</v>
      </c>
      <c r="AG81" s="17">
        <f>AF81/$AP$3</f>
        <v>0</v>
      </c>
      <c r="AH81" s="17">
        <f>AG81/$AP$6</f>
        <v>0</v>
      </c>
      <c r="AS81" s="21">
        <v>5</v>
      </c>
      <c r="AT81">
        <v>34</v>
      </c>
      <c r="AZ81"/>
      <c r="BA81"/>
      <c r="BB81"/>
      <c r="BC81"/>
      <c r="BD81" s="84"/>
      <c r="BE81" s="82"/>
      <c r="BF81" s="83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</row>
    <row r="82" spans="1:120" ht="15" thickBot="1">
      <c r="A82" s="1">
        <v>81</v>
      </c>
      <c r="B82" s="1">
        <v>54</v>
      </c>
      <c r="C82" s="2" t="s">
        <v>63</v>
      </c>
      <c r="D82" s="2" t="s">
        <v>64</v>
      </c>
      <c r="E82" s="2">
        <v>44986</v>
      </c>
      <c r="F82" s="73">
        <f t="shared" si="7"/>
        <v>15</v>
      </c>
      <c r="G82" s="73">
        <f t="shared" si="10"/>
        <v>16</v>
      </c>
      <c r="H82" s="1">
        <v>169</v>
      </c>
      <c r="I82" s="1">
        <v>1</v>
      </c>
      <c r="J82" s="1" t="str">
        <f t="shared" si="9"/>
        <v>KUR_169.1</v>
      </c>
      <c r="K82" t="s">
        <v>167</v>
      </c>
      <c r="L82" s="1">
        <v>66.2</v>
      </c>
      <c r="M82" s="1">
        <v>54</v>
      </c>
      <c r="N82" s="3">
        <v>1.2259259259259261</v>
      </c>
      <c r="O82" s="16">
        <v>3574.8</v>
      </c>
      <c r="P82" s="17">
        <v>35.748000000000005</v>
      </c>
      <c r="Q82" s="1">
        <v>29.3</v>
      </c>
      <c r="R82" s="1">
        <v>11.5</v>
      </c>
      <c r="S82" s="1">
        <v>9.9</v>
      </c>
      <c r="T82" s="1">
        <v>169</v>
      </c>
      <c r="U82" s="1">
        <v>3</v>
      </c>
      <c r="V82" s="1">
        <v>1</v>
      </c>
      <c r="W82" s="1">
        <v>2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>
        <f t="shared" si="8"/>
        <v>0</v>
      </c>
      <c r="AD82" s="1">
        <v>0</v>
      </c>
      <c r="AE82" s="1">
        <v>0</v>
      </c>
      <c r="AF82" s="17">
        <f>Z82/U82</f>
        <v>0</v>
      </c>
      <c r="AG82" s="17">
        <f>AF82/$AP$3</f>
        <v>0</v>
      </c>
      <c r="AH82" s="17">
        <f>AG82/$AP$6</f>
        <v>0</v>
      </c>
      <c r="AS82" s="21">
        <v>7</v>
      </c>
      <c r="AT82">
        <v>6</v>
      </c>
      <c r="AZ82"/>
      <c r="BA82"/>
      <c r="BB82"/>
      <c r="BC82"/>
      <c r="BD82" s="84"/>
      <c r="BE82" s="82"/>
      <c r="BF82" s="83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</row>
    <row r="83" spans="1:120" ht="15" thickBot="1">
      <c r="A83" s="1">
        <v>82</v>
      </c>
      <c r="B83" s="1">
        <v>2</v>
      </c>
      <c r="C83" s="2" t="s">
        <v>63</v>
      </c>
      <c r="D83" s="2" t="s">
        <v>64</v>
      </c>
      <c r="E83" s="2">
        <v>44971</v>
      </c>
      <c r="F83" s="73">
        <f t="shared" si="7"/>
        <v>0</v>
      </c>
      <c r="G83" s="73">
        <f t="shared" si="10"/>
        <v>1</v>
      </c>
      <c r="H83" s="1">
        <v>170</v>
      </c>
      <c r="I83" s="1">
        <v>1</v>
      </c>
      <c r="J83" s="1" t="str">
        <f t="shared" si="9"/>
        <v>KUR_170.1</v>
      </c>
      <c r="K83" t="s">
        <v>192</v>
      </c>
      <c r="L83" s="1">
        <v>65.5</v>
      </c>
      <c r="M83" s="1">
        <v>60</v>
      </c>
      <c r="N83" s="3">
        <v>1.0916666666666666</v>
      </c>
      <c r="O83" s="16">
        <v>3930</v>
      </c>
      <c r="P83" s="17">
        <v>39.299999999999997</v>
      </c>
      <c r="Q83" s="1">
        <v>31.5</v>
      </c>
      <c r="R83" s="1">
        <v>12.1</v>
      </c>
      <c r="S83" s="1">
        <v>8.6</v>
      </c>
      <c r="T83" s="1">
        <v>170</v>
      </c>
      <c r="U83" s="1">
        <v>1</v>
      </c>
      <c r="V83" s="1">
        <v>1</v>
      </c>
      <c r="W83" s="1">
        <v>0</v>
      </c>
      <c r="X83" s="1" t="s">
        <v>36</v>
      </c>
      <c r="Y83" s="1">
        <v>0</v>
      </c>
      <c r="Z83" s="7" t="s">
        <v>36</v>
      </c>
      <c r="AA83" s="1" t="s">
        <v>36</v>
      </c>
      <c r="AB83" s="1" t="s">
        <v>36</v>
      </c>
      <c r="AC83" s="1" t="s">
        <v>36</v>
      </c>
      <c r="AD83" s="1" t="s">
        <v>36</v>
      </c>
      <c r="AE83" s="1" t="s">
        <v>36</v>
      </c>
      <c r="AF83" s="17" t="s">
        <v>36</v>
      </c>
      <c r="AG83" s="17" t="s">
        <v>36</v>
      </c>
      <c r="AH83" s="17" t="s">
        <v>36</v>
      </c>
      <c r="AS83" s="21">
        <v>8</v>
      </c>
      <c r="AT83">
        <v>39</v>
      </c>
      <c r="AZ83"/>
      <c r="BA83"/>
      <c r="BB83"/>
      <c r="BC83"/>
      <c r="BD83" s="84"/>
      <c r="BE83" s="82"/>
      <c r="BF83" s="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</row>
    <row r="84" spans="1:120" ht="15" thickBot="1">
      <c r="A84" s="1">
        <v>83</v>
      </c>
      <c r="B84" s="1">
        <v>57</v>
      </c>
      <c r="C84" s="2" t="s">
        <v>63</v>
      </c>
      <c r="D84" s="2" t="s">
        <v>64</v>
      </c>
      <c r="E84" s="2">
        <v>44986</v>
      </c>
      <c r="F84" s="73">
        <f t="shared" si="7"/>
        <v>15</v>
      </c>
      <c r="G84" s="73">
        <f t="shared" si="10"/>
        <v>16</v>
      </c>
      <c r="H84" s="1">
        <v>172</v>
      </c>
      <c r="I84" s="1">
        <v>1</v>
      </c>
      <c r="J84" s="1" t="str">
        <f t="shared" si="9"/>
        <v>KUR_172.1</v>
      </c>
      <c r="K84" t="s">
        <v>166</v>
      </c>
      <c r="L84" s="1">
        <v>92.7</v>
      </c>
      <c r="M84" s="1">
        <v>71.3</v>
      </c>
      <c r="N84" s="3">
        <v>1.3001402524544181</v>
      </c>
      <c r="O84" s="16">
        <v>6609.51</v>
      </c>
      <c r="P84" s="17">
        <v>66.095100000000002</v>
      </c>
      <c r="Q84" s="1">
        <v>32.6</v>
      </c>
      <c r="R84" s="1">
        <v>16.100000000000001</v>
      </c>
      <c r="S84" s="1">
        <v>7.9</v>
      </c>
      <c r="T84" s="1">
        <v>172</v>
      </c>
      <c r="U84" s="1">
        <v>1</v>
      </c>
      <c r="V84" s="1">
        <v>1</v>
      </c>
      <c r="W84" s="1">
        <v>0</v>
      </c>
      <c r="X84" s="1" t="s">
        <v>36</v>
      </c>
      <c r="Y84" s="1">
        <v>0</v>
      </c>
      <c r="Z84" s="7" t="s">
        <v>36</v>
      </c>
      <c r="AA84" s="1" t="s">
        <v>36</v>
      </c>
      <c r="AB84" s="1" t="s">
        <v>36</v>
      </c>
      <c r="AC84" s="1" t="s">
        <v>36</v>
      </c>
      <c r="AD84" s="1" t="s">
        <v>36</v>
      </c>
      <c r="AE84" s="1" t="s">
        <v>36</v>
      </c>
      <c r="AF84" s="17" t="s">
        <v>36</v>
      </c>
      <c r="AG84" s="17" t="s">
        <v>36</v>
      </c>
      <c r="AH84" s="17" t="s">
        <v>36</v>
      </c>
      <c r="AS84" s="21">
        <v>9</v>
      </c>
      <c r="AT84">
        <v>63</v>
      </c>
      <c r="AZ84"/>
      <c r="BA84"/>
      <c r="BB84"/>
      <c r="BC84"/>
      <c r="BD84" s="84"/>
      <c r="BE84" s="82"/>
      <c r="BF84" s="83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</row>
    <row r="85" spans="1:120" ht="15" thickBot="1">
      <c r="A85" s="1">
        <v>84</v>
      </c>
      <c r="B85" s="1">
        <v>64</v>
      </c>
      <c r="C85" s="2" t="s">
        <v>63</v>
      </c>
      <c r="D85" s="2" t="s">
        <v>64</v>
      </c>
      <c r="E85" s="2">
        <v>44986</v>
      </c>
      <c r="F85" s="73">
        <f t="shared" si="7"/>
        <v>15</v>
      </c>
      <c r="G85" s="73">
        <f t="shared" si="10"/>
        <v>16</v>
      </c>
      <c r="H85" s="1">
        <v>177</v>
      </c>
      <c r="I85" s="1">
        <v>1</v>
      </c>
      <c r="J85" s="1" t="str">
        <f t="shared" si="9"/>
        <v>KUR_177.1</v>
      </c>
      <c r="K85" t="s">
        <v>171</v>
      </c>
      <c r="L85" s="1">
        <v>73.099999999999994</v>
      </c>
      <c r="M85" s="1">
        <v>62.1</v>
      </c>
      <c r="N85" s="3">
        <v>1.1771336553945249</v>
      </c>
      <c r="O85" s="16">
        <v>4539.5099999999993</v>
      </c>
      <c r="P85" s="17">
        <v>45.395099999999999</v>
      </c>
      <c r="Q85" s="1">
        <v>27.4</v>
      </c>
      <c r="R85" s="1">
        <v>14.3</v>
      </c>
      <c r="S85" s="1">
        <v>8.3000000000000007</v>
      </c>
      <c r="T85" s="1">
        <v>177</v>
      </c>
      <c r="U85" s="1">
        <v>5</v>
      </c>
      <c r="V85" s="1">
        <v>2</v>
      </c>
      <c r="W85" s="1">
        <v>3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>
        <f t="shared" si="8"/>
        <v>0</v>
      </c>
      <c r="AD85" s="1">
        <v>0</v>
      </c>
      <c r="AE85" s="1">
        <v>0</v>
      </c>
      <c r="AF85" s="17">
        <f>Z85/U85</f>
        <v>0</v>
      </c>
      <c r="AG85" s="17">
        <f>AF85/$AP$3</f>
        <v>0</v>
      </c>
      <c r="AH85" s="17">
        <f>AG85/$AP$6</f>
        <v>0</v>
      </c>
      <c r="AS85" s="21">
        <v>10</v>
      </c>
      <c r="AT85">
        <v>96</v>
      </c>
      <c r="AZ85"/>
      <c r="BA85"/>
      <c r="BB85"/>
      <c r="BC85"/>
      <c r="BD85" s="84"/>
      <c r="BE85" s="82"/>
      <c r="BF85" s="83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</row>
    <row r="86" spans="1:120" ht="15" thickBot="1">
      <c r="A86" s="1">
        <v>85</v>
      </c>
      <c r="B86" s="1">
        <v>65</v>
      </c>
      <c r="C86" s="2" t="s">
        <v>63</v>
      </c>
      <c r="D86" s="2" t="s">
        <v>64</v>
      </c>
      <c r="E86" s="2">
        <v>44986</v>
      </c>
      <c r="F86" s="73">
        <f t="shared" si="7"/>
        <v>15</v>
      </c>
      <c r="G86" s="73">
        <f t="shared" si="10"/>
        <v>16</v>
      </c>
      <c r="H86" s="1">
        <v>177</v>
      </c>
      <c r="I86" s="1">
        <v>2</v>
      </c>
      <c r="J86" s="1" t="str">
        <f t="shared" si="9"/>
        <v>KUR_177.2</v>
      </c>
      <c r="K86" t="s">
        <v>171</v>
      </c>
      <c r="L86" s="1">
        <v>71.5</v>
      </c>
      <c r="M86" s="1">
        <v>62.8</v>
      </c>
      <c r="N86" s="3">
        <v>1.1385350318471339</v>
      </c>
      <c r="O86" s="16">
        <v>4490.2</v>
      </c>
      <c r="P86" s="17">
        <v>44.902000000000001</v>
      </c>
      <c r="Q86" s="1">
        <v>29.5</v>
      </c>
      <c r="R86" s="1">
        <v>11.6</v>
      </c>
      <c r="S86" s="1">
        <v>10.4</v>
      </c>
      <c r="T86" s="1">
        <v>177</v>
      </c>
      <c r="AA86" s="1">
        <v>0</v>
      </c>
      <c r="AB86" s="1">
        <v>0</v>
      </c>
      <c r="AC86">
        <f t="shared" si="8"/>
        <v>0</v>
      </c>
      <c r="AD86" s="1">
        <v>0</v>
      </c>
      <c r="AE86" s="1">
        <v>0</v>
      </c>
      <c r="AF86" s="17"/>
      <c r="AG86" s="17"/>
      <c r="AH86" s="17"/>
      <c r="AS86" s="21">
        <v>13</v>
      </c>
      <c r="AT86">
        <v>16</v>
      </c>
      <c r="AZ86"/>
      <c r="BA86"/>
      <c r="BB86"/>
      <c r="BC86"/>
      <c r="BD86" s="84"/>
      <c r="BE86" s="82"/>
      <c r="BF86" s="83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</row>
    <row r="87" spans="1:120" ht="15" thickBot="1">
      <c r="A87" s="1">
        <v>86</v>
      </c>
      <c r="B87" s="1">
        <v>19</v>
      </c>
      <c r="C87" s="2" t="s">
        <v>63</v>
      </c>
      <c r="D87" s="2" t="s">
        <v>64</v>
      </c>
      <c r="E87" s="2">
        <v>44980</v>
      </c>
      <c r="F87" s="73">
        <f t="shared" si="7"/>
        <v>9</v>
      </c>
      <c r="G87" s="73">
        <f t="shared" si="10"/>
        <v>10</v>
      </c>
      <c r="H87" s="1">
        <v>179</v>
      </c>
      <c r="I87" s="1">
        <v>1</v>
      </c>
      <c r="J87" s="1" t="str">
        <f t="shared" si="9"/>
        <v>KUR_179.1</v>
      </c>
      <c r="K87" t="s">
        <v>166</v>
      </c>
      <c r="L87" s="1">
        <v>61.1</v>
      </c>
      <c r="M87" s="1">
        <v>53.6</v>
      </c>
      <c r="N87" s="3">
        <v>1.1399253731343284</v>
      </c>
      <c r="O87" s="16">
        <v>3274.96</v>
      </c>
      <c r="P87" s="17">
        <v>32.749600000000001</v>
      </c>
      <c r="Q87" s="1">
        <v>24.4</v>
      </c>
      <c r="R87" s="1">
        <v>11.6</v>
      </c>
      <c r="S87" s="1">
        <v>9.1999999999999993</v>
      </c>
      <c r="T87" s="1">
        <v>179</v>
      </c>
      <c r="U87" s="1">
        <v>6</v>
      </c>
      <c r="V87" s="1">
        <v>2</v>
      </c>
      <c r="W87" s="1">
        <v>4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>
        <f t="shared" si="8"/>
        <v>0</v>
      </c>
      <c r="AD87" s="1">
        <v>0</v>
      </c>
      <c r="AE87" s="1">
        <v>0</v>
      </c>
      <c r="AF87" s="17">
        <f>Z87/U87</f>
        <v>0</v>
      </c>
      <c r="AG87" s="17">
        <f>AF87/$AP$3</f>
        <v>0</v>
      </c>
      <c r="AH87" s="17">
        <f>AG87/$AP$6</f>
        <v>0</v>
      </c>
      <c r="AS87" s="21">
        <v>15</v>
      </c>
      <c r="AT87">
        <v>22</v>
      </c>
      <c r="AZ87"/>
      <c r="BA87"/>
      <c r="BB87"/>
      <c r="BC87"/>
      <c r="BD87" s="84"/>
      <c r="BE87" s="82"/>
      <c r="BF87" s="83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</row>
    <row r="88" spans="1:120" ht="15" thickBot="1">
      <c r="A88" s="1">
        <v>87</v>
      </c>
      <c r="B88" s="1">
        <v>55</v>
      </c>
      <c r="C88" s="2" t="s">
        <v>63</v>
      </c>
      <c r="D88" s="2" t="s">
        <v>64</v>
      </c>
      <c r="E88" s="2">
        <v>44986</v>
      </c>
      <c r="F88" s="73">
        <f t="shared" si="7"/>
        <v>15</v>
      </c>
      <c r="G88" s="73">
        <f t="shared" si="10"/>
        <v>16</v>
      </c>
      <c r="H88" s="1">
        <v>179</v>
      </c>
      <c r="I88" s="1">
        <v>2</v>
      </c>
      <c r="J88" s="1" t="str">
        <f t="shared" si="9"/>
        <v>KUR_179.2</v>
      </c>
      <c r="K88" t="s">
        <v>166</v>
      </c>
      <c r="L88" s="1">
        <v>65.7</v>
      </c>
      <c r="M88" s="1">
        <v>58.5</v>
      </c>
      <c r="N88" s="3">
        <v>1.1230769230769231</v>
      </c>
      <c r="O88" s="16">
        <v>3843.4500000000003</v>
      </c>
      <c r="P88" s="17">
        <v>38.4345</v>
      </c>
      <c r="T88" s="1">
        <v>179</v>
      </c>
      <c r="AA88" s="1">
        <v>0</v>
      </c>
      <c r="AB88" s="1">
        <v>0</v>
      </c>
      <c r="AC88">
        <f t="shared" si="8"/>
        <v>0</v>
      </c>
      <c r="AD88" s="1">
        <v>0</v>
      </c>
      <c r="AE88" s="1">
        <v>0</v>
      </c>
      <c r="AF88" s="17"/>
      <c r="AG88" s="17"/>
      <c r="AH88" s="17"/>
      <c r="AS88" s="21">
        <v>17</v>
      </c>
      <c r="AT88">
        <v>19</v>
      </c>
      <c r="AZ88"/>
      <c r="BA88"/>
      <c r="BB88"/>
      <c r="BC88"/>
      <c r="BD88" s="84"/>
      <c r="BE88" s="82"/>
      <c r="BF88" s="83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</row>
    <row r="89" spans="1:120" ht="15" thickBot="1">
      <c r="A89" s="1">
        <v>88</v>
      </c>
      <c r="B89" s="1">
        <v>1</v>
      </c>
      <c r="C89" s="2" t="s">
        <v>63</v>
      </c>
      <c r="D89" s="2" t="s">
        <v>64</v>
      </c>
      <c r="E89" s="2">
        <v>44971</v>
      </c>
      <c r="F89" s="73">
        <f t="shared" si="7"/>
        <v>0</v>
      </c>
      <c r="G89" s="73">
        <f t="shared" si="10"/>
        <v>1</v>
      </c>
      <c r="H89" s="1">
        <v>183</v>
      </c>
      <c r="I89" s="1">
        <v>1</v>
      </c>
      <c r="J89" s="1" t="str">
        <f t="shared" si="9"/>
        <v>KUR_183.1</v>
      </c>
      <c r="K89" t="s">
        <v>166</v>
      </c>
      <c r="L89" s="1">
        <v>63.1</v>
      </c>
      <c r="M89" s="1">
        <v>58.1</v>
      </c>
      <c r="N89" s="3">
        <v>1.0860585197934596</v>
      </c>
      <c r="O89" s="16">
        <v>3666.11</v>
      </c>
      <c r="P89" s="17">
        <v>36.661100000000005</v>
      </c>
      <c r="Q89" s="1">
        <v>26.9</v>
      </c>
      <c r="R89" s="1">
        <v>11.8</v>
      </c>
      <c r="S89" s="1">
        <v>7.6</v>
      </c>
      <c r="T89" s="1">
        <v>183</v>
      </c>
      <c r="U89" s="1">
        <v>4</v>
      </c>
      <c r="V89" s="1">
        <v>2</v>
      </c>
      <c r="W89" s="1">
        <v>2</v>
      </c>
      <c r="X89" s="1" t="s">
        <v>36</v>
      </c>
      <c r="Y89" s="1">
        <v>0</v>
      </c>
      <c r="Z89" s="7" t="s">
        <v>36</v>
      </c>
      <c r="AA89" s="1">
        <v>0</v>
      </c>
      <c r="AB89" s="1">
        <v>0</v>
      </c>
      <c r="AC89">
        <f t="shared" si="8"/>
        <v>0</v>
      </c>
      <c r="AD89" s="1">
        <v>0</v>
      </c>
      <c r="AE89" s="1">
        <v>0</v>
      </c>
      <c r="AF89" s="17" t="s">
        <v>36</v>
      </c>
      <c r="AG89" s="17" t="s">
        <v>36</v>
      </c>
      <c r="AH89" s="17" t="s">
        <v>36</v>
      </c>
      <c r="AS89" s="21">
        <v>18</v>
      </c>
      <c r="AT89">
        <v>0</v>
      </c>
      <c r="AZ89"/>
      <c r="BA89"/>
      <c r="BB89"/>
      <c r="BC89"/>
      <c r="BD89" s="84"/>
      <c r="BE89" s="82"/>
      <c r="BF89" s="83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</row>
    <row r="90" spans="1:120" ht="15" thickBot="1">
      <c r="A90" s="1">
        <v>89</v>
      </c>
      <c r="B90" s="1">
        <v>112</v>
      </c>
      <c r="C90" s="2" t="s">
        <v>63</v>
      </c>
      <c r="D90" s="2" t="s">
        <v>64</v>
      </c>
      <c r="E90" s="2">
        <v>44998</v>
      </c>
      <c r="F90" s="73">
        <f t="shared" si="7"/>
        <v>27</v>
      </c>
      <c r="G90" s="73">
        <f t="shared" si="10"/>
        <v>28</v>
      </c>
      <c r="H90" s="1">
        <v>183</v>
      </c>
      <c r="I90" s="1">
        <v>2</v>
      </c>
      <c r="J90" s="1" t="str">
        <f t="shared" si="9"/>
        <v>KUR_183.2</v>
      </c>
      <c r="K90" t="s">
        <v>166</v>
      </c>
      <c r="L90" s="1">
        <v>62.6</v>
      </c>
      <c r="M90" s="1">
        <v>53.3</v>
      </c>
      <c r="N90" s="3">
        <v>1.1744840525328331</v>
      </c>
      <c r="O90" s="16">
        <v>3336.58</v>
      </c>
      <c r="P90" s="17">
        <v>33.3658</v>
      </c>
      <c r="Q90" s="1">
        <v>28</v>
      </c>
      <c r="R90" s="1">
        <v>11.3</v>
      </c>
      <c r="S90" s="1">
        <v>8.9</v>
      </c>
      <c r="T90" s="1">
        <v>183</v>
      </c>
      <c r="AA90" s="1" t="s">
        <v>36</v>
      </c>
      <c r="AB90" s="1" t="s">
        <v>36</v>
      </c>
      <c r="AC90" s="1" t="s">
        <v>36</v>
      </c>
      <c r="AD90" s="1" t="s">
        <v>36</v>
      </c>
      <c r="AE90" s="1" t="s">
        <v>36</v>
      </c>
      <c r="AF90" s="17"/>
      <c r="AG90" s="17"/>
      <c r="AH90" s="17"/>
      <c r="AS90" s="21">
        <v>19</v>
      </c>
      <c r="AT90">
        <v>3</v>
      </c>
      <c r="AZ90"/>
      <c r="BA90"/>
      <c r="BB90"/>
      <c r="BC90"/>
      <c r="BD90" s="84"/>
      <c r="BE90" s="82"/>
      <c r="BF90" s="83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</row>
    <row r="91" spans="1:120" ht="15" thickBot="1">
      <c r="A91" s="1">
        <v>90</v>
      </c>
      <c r="B91" s="1">
        <v>3</v>
      </c>
      <c r="C91" s="2" t="s">
        <v>63</v>
      </c>
      <c r="D91" s="2" t="s">
        <v>64</v>
      </c>
      <c r="E91" s="2">
        <v>44971</v>
      </c>
      <c r="F91" s="73">
        <f t="shared" si="7"/>
        <v>0</v>
      </c>
      <c r="G91" s="73">
        <f t="shared" si="10"/>
        <v>1</v>
      </c>
      <c r="H91" s="1">
        <v>184</v>
      </c>
      <c r="I91" s="1">
        <v>1</v>
      </c>
      <c r="J91" s="1" t="str">
        <f t="shared" si="9"/>
        <v>KUR_184.1</v>
      </c>
      <c r="K91" t="s">
        <v>171</v>
      </c>
      <c r="L91" s="1">
        <v>85.35</v>
      </c>
      <c r="M91" s="1">
        <v>65.900000000000006</v>
      </c>
      <c r="N91" s="3">
        <v>1.2951441578148708</v>
      </c>
      <c r="O91" s="16">
        <v>5624.5650000000005</v>
      </c>
      <c r="P91" s="17">
        <v>56.245650000000005</v>
      </c>
      <c r="Q91" s="1">
        <v>25.1</v>
      </c>
      <c r="R91" s="1">
        <v>9.6</v>
      </c>
      <c r="S91" s="1">
        <v>8.6</v>
      </c>
      <c r="T91" s="1">
        <v>184</v>
      </c>
      <c r="U91" s="1">
        <v>14</v>
      </c>
      <c r="V91" s="1">
        <v>6</v>
      </c>
      <c r="W91" s="1">
        <v>8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>
        <f t="shared" si="8"/>
        <v>0</v>
      </c>
      <c r="AD91" s="1">
        <v>0</v>
      </c>
      <c r="AE91" s="1">
        <v>0</v>
      </c>
      <c r="AF91" s="17">
        <f>Z91/U91</f>
        <v>0</v>
      </c>
      <c r="AG91" s="17">
        <f>AF91/$AP$3</f>
        <v>0</v>
      </c>
      <c r="AH91" s="17">
        <f>AG91/$AP$6</f>
        <v>0</v>
      </c>
      <c r="AS91" s="21">
        <v>21</v>
      </c>
      <c r="AT91">
        <v>46</v>
      </c>
      <c r="AZ91"/>
      <c r="BA91"/>
      <c r="BB91"/>
      <c r="BC91"/>
      <c r="BD91" s="84"/>
      <c r="BE91" s="82"/>
      <c r="BF91" s="83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</row>
    <row r="92" spans="1:120" ht="15" thickBot="1">
      <c r="A92" s="1">
        <v>91</v>
      </c>
      <c r="B92" s="1">
        <v>4</v>
      </c>
      <c r="C92" s="2" t="s">
        <v>63</v>
      </c>
      <c r="D92" s="2" t="s">
        <v>64</v>
      </c>
      <c r="E92" s="2">
        <v>44971</v>
      </c>
      <c r="F92" s="73">
        <f t="shared" si="7"/>
        <v>0</v>
      </c>
      <c r="G92" s="73">
        <f t="shared" si="10"/>
        <v>1</v>
      </c>
      <c r="H92" s="1">
        <v>184</v>
      </c>
      <c r="I92" s="1">
        <v>2</v>
      </c>
      <c r="J92" s="1" t="str">
        <f t="shared" si="9"/>
        <v>KUR_184.2</v>
      </c>
      <c r="K92" t="s">
        <v>171</v>
      </c>
      <c r="L92" s="1">
        <v>57.7</v>
      </c>
      <c r="M92" s="1">
        <v>67.8</v>
      </c>
      <c r="N92" s="3">
        <v>0.85103244837758119</v>
      </c>
      <c r="O92" s="16">
        <v>3912.06</v>
      </c>
      <c r="P92" s="17">
        <v>39.120599999999996</v>
      </c>
      <c r="Q92" s="1">
        <v>23.9</v>
      </c>
      <c r="R92" s="1">
        <v>10</v>
      </c>
      <c r="S92" s="1">
        <v>3.5</v>
      </c>
      <c r="T92" s="1">
        <v>184</v>
      </c>
      <c r="Y92" s="7"/>
      <c r="AA92" s="1">
        <v>0</v>
      </c>
      <c r="AB92" s="1">
        <v>0</v>
      </c>
      <c r="AC92">
        <f t="shared" si="8"/>
        <v>0</v>
      </c>
      <c r="AD92" s="1">
        <v>0</v>
      </c>
      <c r="AE92" s="1">
        <v>0</v>
      </c>
      <c r="AF92" s="17"/>
      <c r="AG92" s="17"/>
      <c r="AH92" s="17"/>
      <c r="AS92" s="21">
        <v>26</v>
      </c>
      <c r="AT92">
        <v>17</v>
      </c>
      <c r="AZ92"/>
      <c r="BA92"/>
      <c r="BB92"/>
      <c r="BC92"/>
      <c r="BD92" s="84"/>
      <c r="BE92" s="82"/>
      <c r="BF92" s="83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</row>
    <row r="93" spans="1:120" ht="15" thickBot="1">
      <c r="A93" s="1">
        <v>92</v>
      </c>
      <c r="B93" s="1">
        <v>61</v>
      </c>
      <c r="C93" s="2" t="s">
        <v>63</v>
      </c>
      <c r="D93" s="2" t="s">
        <v>64</v>
      </c>
      <c r="E93" s="2">
        <v>44986</v>
      </c>
      <c r="F93" s="73">
        <f t="shared" si="7"/>
        <v>15</v>
      </c>
      <c r="G93" s="73">
        <f t="shared" si="10"/>
        <v>16</v>
      </c>
      <c r="H93" s="1">
        <v>184</v>
      </c>
      <c r="I93" s="1">
        <v>3</v>
      </c>
      <c r="J93" s="1" t="str">
        <f t="shared" si="9"/>
        <v>KUR_184.3</v>
      </c>
      <c r="K93" t="s">
        <v>171</v>
      </c>
      <c r="L93" s="1">
        <v>64.3</v>
      </c>
      <c r="M93" s="1">
        <v>58.2</v>
      </c>
      <c r="N93" s="3">
        <v>1.1048109965635737</v>
      </c>
      <c r="O93" s="16">
        <v>3742.26</v>
      </c>
      <c r="P93" s="17">
        <v>37.422600000000003</v>
      </c>
      <c r="Q93" s="1">
        <v>23.7</v>
      </c>
      <c r="R93" s="1">
        <v>10.4</v>
      </c>
      <c r="S93" s="1">
        <v>7.3</v>
      </c>
      <c r="T93" s="1">
        <v>184</v>
      </c>
      <c r="Y93" s="7"/>
      <c r="AA93" s="1">
        <v>0</v>
      </c>
      <c r="AB93" s="1">
        <v>0</v>
      </c>
      <c r="AC93">
        <f t="shared" si="8"/>
        <v>0</v>
      </c>
      <c r="AD93" s="1">
        <v>0</v>
      </c>
      <c r="AE93" s="1">
        <v>0</v>
      </c>
      <c r="AF93" s="17"/>
      <c r="AG93" s="17"/>
      <c r="AH93" s="17"/>
      <c r="AS93" s="21">
        <v>27</v>
      </c>
      <c r="AT93">
        <v>0</v>
      </c>
      <c r="AZ93"/>
      <c r="BA93"/>
      <c r="BB93"/>
      <c r="BC93"/>
      <c r="BD93" s="84"/>
      <c r="BE93" s="82"/>
      <c r="BF93" s="8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</row>
    <row r="94" spans="1:120" ht="15" thickBot="1">
      <c r="A94" s="1">
        <v>93</v>
      </c>
      <c r="B94" s="1">
        <v>62</v>
      </c>
      <c r="C94" s="2" t="s">
        <v>63</v>
      </c>
      <c r="D94" s="2" t="s">
        <v>64</v>
      </c>
      <c r="E94" s="2">
        <v>44986</v>
      </c>
      <c r="F94" s="73">
        <f t="shared" si="7"/>
        <v>15</v>
      </c>
      <c r="G94" s="73">
        <f t="shared" si="10"/>
        <v>16</v>
      </c>
      <c r="H94" s="1">
        <v>184</v>
      </c>
      <c r="I94" s="1">
        <v>4</v>
      </c>
      <c r="J94" s="1" t="str">
        <f t="shared" si="9"/>
        <v>KUR_184.4</v>
      </c>
      <c r="K94" t="s">
        <v>171</v>
      </c>
      <c r="L94" s="1">
        <v>56.6</v>
      </c>
      <c r="M94" s="1">
        <v>57.6</v>
      </c>
      <c r="N94" s="3">
        <v>0.98263888888888884</v>
      </c>
      <c r="O94" s="16">
        <v>3260.1600000000003</v>
      </c>
      <c r="P94" s="17">
        <v>32.601599999999998</v>
      </c>
      <c r="T94" s="1">
        <v>184</v>
      </c>
      <c r="Y94" s="7"/>
      <c r="AA94" s="1">
        <v>0</v>
      </c>
      <c r="AB94" s="1">
        <v>0</v>
      </c>
      <c r="AC94">
        <f t="shared" si="8"/>
        <v>0</v>
      </c>
      <c r="AD94" s="1">
        <v>0</v>
      </c>
      <c r="AE94" s="1">
        <v>0</v>
      </c>
      <c r="AF94" s="17"/>
      <c r="AG94" s="17"/>
      <c r="AH94" s="17"/>
      <c r="AS94" s="21">
        <v>30</v>
      </c>
      <c r="AT94">
        <v>64</v>
      </c>
      <c r="AZ94"/>
      <c r="BA94"/>
      <c r="BB94"/>
      <c r="BC94"/>
      <c r="BD94" s="84"/>
      <c r="BE94" s="82"/>
      <c r="BF94" s="83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</row>
    <row r="95" spans="1:120" ht="15" thickBot="1">
      <c r="A95" s="1">
        <v>94</v>
      </c>
      <c r="B95" s="1">
        <v>63</v>
      </c>
      <c r="C95" s="2" t="s">
        <v>63</v>
      </c>
      <c r="D95" s="2" t="s">
        <v>64</v>
      </c>
      <c r="E95" s="2">
        <v>44986</v>
      </c>
      <c r="F95" s="73">
        <f t="shared" si="7"/>
        <v>15</v>
      </c>
      <c r="G95" s="73">
        <f t="shared" si="10"/>
        <v>16</v>
      </c>
      <c r="H95" s="1">
        <v>184</v>
      </c>
      <c r="I95" s="1">
        <v>5</v>
      </c>
      <c r="J95" s="1" t="str">
        <f t="shared" si="9"/>
        <v>KUR_184.5</v>
      </c>
      <c r="K95" t="s">
        <v>171</v>
      </c>
      <c r="L95" s="1">
        <v>66.099999999999994</v>
      </c>
      <c r="M95" s="1">
        <v>58.2</v>
      </c>
      <c r="N95" s="3">
        <v>1.13573883161512</v>
      </c>
      <c r="O95" s="16">
        <v>3847.02</v>
      </c>
      <c r="P95" s="17">
        <v>38.470199999999998</v>
      </c>
      <c r="T95" s="1">
        <v>184</v>
      </c>
      <c r="AA95" s="1">
        <v>0</v>
      </c>
      <c r="AB95" s="1">
        <v>0</v>
      </c>
      <c r="AC95">
        <f t="shared" si="8"/>
        <v>0</v>
      </c>
      <c r="AD95" s="1">
        <v>0</v>
      </c>
      <c r="AE95" s="1">
        <v>0</v>
      </c>
      <c r="AF95" s="17"/>
      <c r="AG95" s="17"/>
      <c r="AH95" s="17"/>
      <c r="AS95" s="21">
        <v>31</v>
      </c>
      <c r="AT95">
        <v>0</v>
      </c>
      <c r="AZ95"/>
      <c r="BA95"/>
      <c r="BB95"/>
      <c r="BC95"/>
      <c r="BD95" s="84"/>
      <c r="BE95" s="82"/>
      <c r="BF95" s="83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</row>
    <row r="96" spans="1:120" ht="15" thickBot="1">
      <c r="A96" s="1">
        <v>95</v>
      </c>
      <c r="B96" s="1">
        <v>101</v>
      </c>
      <c r="C96" s="2" t="s">
        <v>63</v>
      </c>
      <c r="D96" s="2" t="s">
        <v>64</v>
      </c>
      <c r="E96" s="2">
        <v>44993</v>
      </c>
      <c r="F96" s="73">
        <f t="shared" si="7"/>
        <v>22</v>
      </c>
      <c r="G96" s="73">
        <f t="shared" si="10"/>
        <v>23</v>
      </c>
      <c r="H96" s="1">
        <v>184</v>
      </c>
      <c r="I96" s="1">
        <v>6</v>
      </c>
      <c r="J96" s="1" t="str">
        <f t="shared" si="9"/>
        <v>KUR_184.6</v>
      </c>
      <c r="K96" t="s">
        <v>171</v>
      </c>
      <c r="L96" s="1">
        <v>52.2</v>
      </c>
      <c r="M96" s="1">
        <v>49.9</v>
      </c>
      <c r="N96" s="3">
        <v>1.0460921843687376</v>
      </c>
      <c r="O96" s="16">
        <v>2604.7800000000002</v>
      </c>
      <c r="P96" s="17">
        <v>26.047800000000006</v>
      </c>
      <c r="Q96" s="1">
        <v>23.1</v>
      </c>
      <c r="R96" s="1">
        <v>10</v>
      </c>
      <c r="S96" s="1">
        <v>6</v>
      </c>
      <c r="T96" s="1">
        <v>184</v>
      </c>
      <c r="AA96" s="1">
        <v>0</v>
      </c>
      <c r="AB96" s="1">
        <v>0</v>
      </c>
      <c r="AC96">
        <f t="shared" si="8"/>
        <v>0</v>
      </c>
      <c r="AD96" s="1">
        <v>0</v>
      </c>
      <c r="AE96" s="1">
        <v>0</v>
      </c>
      <c r="AF96" s="17"/>
      <c r="AG96" s="17"/>
      <c r="AH96" s="17"/>
      <c r="AS96" s="21">
        <v>32</v>
      </c>
      <c r="AT96">
        <v>118</v>
      </c>
      <c r="AZ96"/>
      <c r="BA96"/>
      <c r="BB96"/>
      <c r="BC96"/>
      <c r="BD96" s="84"/>
      <c r="BE96" s="82"/>
      <c r="BF96" s="83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</row>
    <row r="97" spans="1:120" ht="15" thickBot="1">
      <c r="A97" s="1">
        <v>96</v>
      </c>
      <c r="B97" s="1">
        <v>5</v>
      </c>
      <c r="C97" s="2" t="s">
        <v>63</v>
      </c>
      <c r="D97" s="2" t="s">
        <v>64</v>
      </c>
      <c r="E97" s="2">
        <v>44971</v>
      </c>
      <c r="F97" s="73">
        <f t="shared" si="7"/>
        <v>0</v>
      </c>
      <c r="G97" s="73">
        <f t="shared" si="10"/>
        <v>1</v>
      </c>
      <c r="H97" s="1">
        <v>185</v>
      </c>
      <c r="I97" s="1">
        <v>1</v>
      </c>
      <c r="J97" s="1" t="str">
        <f t="shared" si="9"/>
        <v>KUR_185.1</v>
      </c>
      <c r="K97" t="s">
        <v>171</v>
      </c>
      <c r="L97" s="1">
        <v>59.2</v>
      </c>
      <c r="M97" s="1">
        <v>54.5</v>
      </c>
      <c r="N97" s="3">
        <v>1.0862385321100918</v>
      </c>
      <c r="O97" s="16">
        <v>3226.4</v>
      </c>
      <c r="P97" s="17">
        <v>32.264000000000003</v>
      </c>
      <c r="Q97" s="1">
        <v>25.1</v>
      </c>
      <c r="R97" s="1">
        <v>15.7</v>
      </c>
      <c r="S97" s="1">
        <v>8.9</v>
      </c>
      <c r="T97" s="1">
        <v>185</v>
      </c>
      <c r="U97" s="1">
        <v>2</v>
      </c>
      <c r="V97" s="1">
        <v>1</v>
      </c>
      <c r="W97" s="1">
        <v>1</v>
      </c>
      <c r="X97" s="1">
        <v>0</v>
      </c>
      <c r="Y97" s="1">
        <v>1</v>
      </c>
      <c r="Z97" s="1">
        <v>1</v>
      </c>
      <c r="AA97" s="1">
        <v>0</v>
      </c>
      <c r="AB97" s="1">
        <v>0</v>
      </c>
      <c r="AC97">
        <f t="shared" si="8"/>
        <v>0</v>
      </c>
      <c r="AD97" s="1">
        <v>0</v>
      </c>
      <c r="AE97" s="1">
        <v>0</v>
      </c>
      <c r="AF97" s="17">
        <f>Z97/U97</f>
        <v>0.5</v>
      </c>
      <c r="AG97" s="17">
        <f>AF97/$AP$3</f>
        <v>5.8448427857772547</v>
      </c>
      <c r="AH97" s="17">
        <f>AG97/$AP$6</f>
        <v>12.049346650203674</v>
      </c>
      <c r="AS97" s="21">
        <v>33</v>
      </c>
      <c r="AT97">
        <v>42</v>
      </c>
      <c r="AZ97"/>
      <c r="BA97"/>
      <c r="BB97"/>
      <c r="BC97"/>
      <c r="BD97" s="84"/>
      <c r="BE97" s="82"/>
      <c r="BF97" s="83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</row>
    <row r="98" spans="1:120" ht="15" thickBot="1">
      <c r="A98" s="1">
        <v>97</v>
      </c>
      <c r="B98" s="1">
        <v>6</v>
      </c>
      <c r="C98" s="2" t="s">
        <v>63</v>
      </c>
      <c r="D98" s="2" t="s">
        <v>64</v>
      </c>
      <c r="E98" s="2">
        <v>44980</v>
      </c>
      <c r="F98" s="73">
        <f t="shared" si="7"/>
        <v>9</v>
      </c>
      <c r="G98" s="73">
        <f t="shared" si="10"/>
        <v>10</v>
      </c>
      <c r="H98" s="1">
        <v>186</v>
      </c>
      <c r="I98" s="1">
        <v>1</v>
      </c>
      <c r="J98" s="1" t="str">
        <f t="shared" si="9"/>
        <v>KUR_186.1</v>
      </c>
      <c r="K98" t="s">
        <v>192</v>
      </c>
      <c r="L98" s="1">
        <v>72.400000000000006</v>
      </c>
      <c r="M98" s="1">
        <v>72.8</v>
      </c>
      <c r="N98" s="3">
        <v>0.99450549450549464</v>
      </c>
      <c r="O98" s="16">
        <v>5270.72</v>
      </c>
      <c r="P98" s="17">
        <v>52.7072</v>
      </c>
      <c r="Q98" s="1">
        <v>28.4</v>
      </c>
      <c r="R98" s="1">
        <v>15.2</v>
      </c>
      <c r="S98" s="1">
        <v>9.9</v>
      </c>
      <c r="T98" s="1">
        <v>186</v>
      </c>
      <c r="U98" s="1">
        <v>6</v>
      </c>
      <c r="V98" s="1">
        <v>1</v>
      </c>
      <c r="W98" s="6">
        <v>5</v>
      </c>
      <c r="X98" s="6">
        <v>0</v>
      </c>
      <c r="Y98" s="1">
        <v>0</v>
      </c>
      <c r="Z98" s="1">
        <v>0</v>
      </c>
      <c r="AA98" s="6">
        <v>0</v>
      </c>
      <c r="AB98" s="1">
        <v>0</v>
      </c>
      <c r="AC98">
        <f t="shared" si="8"/>
        <v>0</v>
      </c>
      <c r="AD98" s="1">
        <v>0</v>
      </c>
      <c r="AE98" s="1">
        <v>0</v>
      </c>
      <c r="AF98" s="17">
        <f>Z98/U98</f>
        <v>0</v>
      </c>
      <c r="AG98" s="17">
        <f>AF98/$AP$3</f>
        <v>0</v>
      </c>
      <c r="AH98" s="17">
        <f>AG98/$AP$6</f>
        <v>0</v>
      </c>
      <c r="AS98" s="21">
        <v>34</v>
      </c>
      <c r="AT98">
        <v>0</v>
      </c>
      <c r="AZ98"/>
      <c r="BA98"/>
      <c r="BB98"/>
      <c r="BC98"/>
      <c r="BD98" s="84"/>
      <c r="BE98" s="82"/>
      <c r="BF98" s="83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</row>
    <row r="99" spans="1:120" ht="15" thickBot="1">
      <c r="A99" s="1">
        <v>98</v>
      </c>
      <c r="B99" s="1">
        <v>8</v>
      </c>
      <c r="C99" s="2" t="s">
        <v>63</v>
      </c>
      <c r="D99" s="2" t="s">
        <v>64</v>
      </c>
      <c r="E99" s="2">
        <v>44980</v>
      </c>
      <c r="F99" s="73">
        <f t="shared" si="7"/>
        <v>9</v>
      </c>
      <c r="G99" s="73">
        <f t="shared" si="10"/>
        <v>10</v>
      </c>
      <c r="H99" s="1">
        <v>187</v>
      </c>
      <c r="I99" s="1">
        <v>1</v>
      </c>
      <c r="J99" s="1" t="str">
        <f t="shared" si="9"/>
        <v>KUR_187.1</v>
      </c>
      <c r="K99" t="s">
        <v>192</v>
      </c>
      <c r="L99" s="1">
        <v>73.7</v>
      </c>
      <c r="M99" s="1">
        <v>69</v>
      </c>
      <c r="N99" s="3">
        <v>1.0681159420289856</v>
      </c>
      <c r="O99" s="16">
        <v>5085.3</v>
      </c>
      <c r="P99" s="17">
        <v>50.853000000000002</v>
      </c>
      <c r="Q99" s="1">
        <v>26.4</v>
      </c>
      <c r="R99" s="1">
        <v>13.3</v>
      </c>
      <c r="S99" s="1">
        <v>8.8000000000000007</v>
      </c>
      <c r="T99" s="1">
        <v>187</v>
      </c>
      <c r="U99" s="1">
        <v>8</v>
      </c>
      <c r="V99" s="1">
        <v>4</v>
      </c>
      <c r="W99" s="1">
        <v>4</v>
      </c>
      <c r="X99" s="6">
        <v>0</v>
      </c>
      <c r="Y99" s="1">
        <v>0</v>
      </c>
      <c r="Z99" s="1">
        <v>0</v>
      </c>
      <c r="AA99" s="6">
        <v>0</v>
      </c>
      <c r="AB99" s="1">
        <v>0</v>
      </c>
      <c r="AC99">
        <f t="shared" si="8"/>
        <v>0</v>
      </c>
      <c r="AD99" s="1">
        <v>0</v>
      </c>
      <c r="AE99" s="1">
        <v>0</v>
      </c>
      <c r="AF99" s="17">
        <f>Z99/U99</f>
        <v>0</v>
      </c>
      <c r="AG99" s="17">
        <f>AF99/$AP$3</f>
        <v>0</v>
      </c>
      <c r="AH99" s="17">
        <f>AG99/$AP$6</f>
        <v>0</v>
      </c>
      <c r="AS99" s="21">
        <v>36</v>
      </c>
      <c r="AT99">
        <v>0</v>
      </c>
      <c r="AZ99"/>
      <c r="BA99"/>
      <c r="BB99"/>
      <c r="BC99"/>
      <c r="BD99" s="84"/>
      <c r="BE99" s="82"/>
      <c r="BF99" s="83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</row>
    <row r="100" spans="1:120" ht="15" thickBot="1">
      <c r="A100" s="1">
        <v>99</v>
      </c>
      <c r="B100" s="1">
        <v>9</v>
      </c>
      <c r="C100" s="2" t="s">
        <v>63</v>
      </c>
      <c r="D100" s="2" t="s">
        <v>64</v>
      </c>
      <c r="E100" s="2">
        <v>44980</v>
      </c>
      <c r="F100" s="73">
        <f t="shared" si="7"/>
        <v>9</v>
      </c>
      <c r="G100" s="73">
        <f t="shared" si="10"/>
        <v>10</v>
      </c>
      <c r="H100" s="1">
        <v>187</v>
      </c>
      <c r="I100" s="1">
        <v>2</v>
      </c>
      <c r="J100" s="1" t="str">
        <f t="shared" si="9"/>
        <v>KUR_187.2</v>
      </c>
      <c r="K100" t="s">
        <v>192</v>
      </c>
      <c r="L100" s="1">
        <v>69</v>
      </c>
      <c r="M100" s="1">
        <v>57.5</v>
      </c>
      <c r="N100" s="3">
        <v>1.2</v>
      </c>
      <c r="O100" s="16">
        <v>3967.5</v>
      </c>
      <c r="P100" s="17">
        <v>39.675000000000004</v>
      </c>
      <c r="T100" s="1">
        <v>187</v>
      </c>
      <c r="AA100" s="6">
        <v>0</v>
      </c>
      <c r="AB100" s="1">
        <v>0</v>
      </c>
      <c r="AC100">
        <f t="shared" si="8"/>
        <v>0</v>
      </c>
      <c r="AD100" s="1">
        <v>0</v>
      </c>
      <c r="AE100" s="1">
        <v>0</v>
      </c>
      <c r="AF100" s="17"/>
      <c r="AG100" s="17"/>
      <c r="AH100" s="17"/>
      <c r="AS100" s="21">
        <v>39</v>
      </c>
      <c r="AT100">
        <v>59</v>
      </c>
      <c r="AZ100"/>
      <c r="BA100"/>
      <c r="BB100"/>
      <c r="BC100"/>
      <c r="BD100" s="84"/>
      <c r="BE100" s="82"/>
      <c r="BF100" s="83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</row>
    <row r="101" spans="1:120" ht="15" thickBot="1">
      <c r="A101" s="1">
        <v>100</v>
      </c>
      <c r="B101" s="1">
        <v>10</v>
      </c>
      <c r="C101" s="2" t="s">
        <v>63</v>
      </c>
      <c r="D101" s="2" t="s">
        <v>64</v>
      </c>
      <c r="E101" s="2">
        <v>44980</v>
      </c>
      <c r="F101" s="73">
        <f t="shared" si="7"/>
        <v>9</v>
      </c>
      <c r="G101" s="73">
        <f t="shared" si="10"/>
        <v>10</v>
      </c>
      <c r="H101" s="1">
        <v>187</v>
      </c>
      <c r="I101" s="1">
        <v>3</v>
      </c>
      <c r="J101" s="1" t="str">
        <f t="shared" si="9"/>
        <v>KUR_187.3</v>
      </c>
      <c r="K101" t="s">
        <v>192</v>
      </c>
      <c r="L101" s="1">
        <v>66.7</v>
      </c>
      <c r="M101" s="1">
        <v>67.599999999999994</v>
      </c>
      <c r="N101" s="3">
        <v>0.98668639053254448</v>
      </c>
      <c r="O101" s="16">
        <v>4508.92</v>
      </c>
      <c r="P101" s="17">
        <v>45.089199999999998</v>
      </c>
      <c r="T101" s="1">
        <v>187</v>
      </c>
      <c r="AA101" s="6">
        <v>0</v>
      </c>
      <c r="AB101" s="1">
        <v>0</v>
      </c>
      <c r="AC101">
        <f t="shared" si="8"/>
        <v>0</v>
      </c>
      <c r="AD101" s="1">
        <v>0</v>
      </c>
      <c r="AE101" s="1">
        <v>0</v>
      </c>
      <c r="AF101" s="17"/>
      <c r="AG101" s="17"/>
      <c r="AH101" s="17"/>
      <c r="AS101" s="21">
        <v>40</v>
      </c>
      <c r="AT101">
        <v>100</v>
      </c>
      <c r="AZ101"/>
      <c r="BA101"/>
      <c r="BB101"/>
      <c r="BC101"/>
      <c r="BD101" s="84"/>
      <c r="BE101" s="82"/>
      <c r="BF101" s="83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</row>
    <row r="102" spans="1:120" ht="15" thickBot="1">
      <c r="A102" s="1">
        <v>101</v>
      </c>
      <c r="B102" s="1">
        <v>43</v>
      </c>
      <c r="C102" s="2" t="s">
        <v>63</v>
      </c>
      <c r="D102" s="2" t="s">
        <v>64</v>
      </c>
      <c r="E102" s="2">
        <v>44986</v>
      </c>
      <c r="F102" s="73">
        <f t="shared" si="7"/>
        <v>15</v>
      </c>
      <c r="G102" s="73">
        <f t="shared" si="10"/>
        <v>16</v>
      </c>
      <c r="H102" s="1">
        <v>187</v>
      </c>
      <c r="I102" s="1">
        <v>4</v>
      </c>
      <c r="J102" s="1" t="str">
        <f t="shared" si="9"/>
        <v>KUR_187.4</v>
      </c>
      <c r="K102" t="s">
        <v>192</v>
      </c>
      <c r="L102" s="1">
        <v>70.5</v>
      </c>
      <c r="M102" s="1">
        <v>53.7</v>
      </c>
      <c r="N102" s="3">
        <v>1.3128491620111731</v>
      </c>
      <c r="O102" s="16">
        <v>3785.8500000000004</v>
      </c>
      <c r="P102" s="17">
        <v>37.858499999999999</v>
      </c>
      <c r="Q102" s="1">
        <v>30</v>
      </c>
      <c r="R102" s="1">
        <v>10</v>
      </c>
      <c r="S102" s="1">
        <v>9.1</v>
      </c>
      <c r="T102" s="1">
        <v>187</v>
      </c>
      <c r="AA102" s="6">
        <v>0</v>
      </c>
      <c r="AB102" s="1">
        <v>0</v>
      </c>
      <c r="AC102">
        <f t="shared" si="8"/>
        <v>0</v>
      </c>
      <c r="AD102" s="1">
        <v>0</v>
      </c>
      <c r="AE102" s="1">
        <v>0</v>
      </c>
      <c r="AF102" s="17"/>
      <c r="AG102" s="17"/>
      <c r="AH102" s="17"/>
      <c r="AS102" s="21">
        <v>43</v>
      </c>
      <c r="AT102">
        <v>0</v>
      </c>
      <c r="AZ102"/>
      <c r="BA102"/>
      <c r="BB102"/>
      <c r="BC102"/>
      <c r="BD102" s="84"/>
      <c r="BE102" s="82"/>
      <c r="BF102" s="83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</row>
    <row r="103" spans="1:120" ht="15" thickBot="1">
      <c r="A103" s="1">
        <v>102</v>
      </c>
      <c r="B103" s="1">
        <v>11</v>
      </c>
      <c r="C103" s="2" t="s">
        <v>63</v>
      </c>
      <c r="D103" s="2" t="s">
        <v>64</v>
      </c>
      <c r="E103" s="2">
        <v>44980</v>
      </c>
      <c r="F103" s="73">
        <f t="shared" si="7"/>
        <v>9</v>
      </c>
      <c r="G103" s="73">
        <f t="shared" si="10"/>
        <v>10</v>
      </c>
      <c r="H103" s="1">
        <v>188</v>
      </c>
      <c r="I103" s="1">
        <v>1</v>
      </c>
      <c r="J103" s="1" t="str">
        <f t="shared" si="9"/>
        <v>KUR_188.1</v>
      </c>
      <c r="K103" t="s">
        <v>192</v>
      </c>
      <c r="L103" s="1">
        <v>57.8</v>
      </c>
      <c r="M103" s="1">
        <v>52</v>
      </c>
      <c r="N103" s="3">
        <v>1.1115384615384616</v>
      </c>
      <c r="O103" s="16">
        <v>3005.6</v>
      </c>
      <c r="P103" s="17">
        <v>30.055999999999997</v>
      </c>
      <c r="Q103" s="1">
        <v>23.6</v>
      </c>
      <c r="R103" s="1">
        <v>14.2</v>
      </c>
      <c r="S103" s="1">
        <v>5.7</v>
      </c>
      <c r="T103" s="1">
        <v>188</v>
      </c>
      <c r="U103" s="1">
        <v>9</v>
      </c>
      <c r="V103" s="1">
        <v>2</v>
      </c>
      <c r="W103" s="1">
        <v>7</v>
      </c>
      <c r="X103" s="6">
        <v>1</v>
      </c>
      <c r="Y103" s="1">
        <v>0</v>
      </c>
      <c r="Z103" s="1">
        <v>1</v>
      </c>
      <c r="AA103" s="6">
        <v>1</v>
      </c>
      <c r="AB103" s="1">
        <v>27</v>
      </c>
      <c r="AC103">
        <f t="shared" si="8"/>
        <v>17.943037974683545</v>
      </c>
      <c r="AD103" s="1">
        <v>532</v>
      </c>
      <c r="AE103" s="16">
        <v>19.703703703703702</v>
      </c>
      <c r="AF103" s="17">
        <f>Z103/U103</f>
        <v>0.1111111111111111</v>
      </c>
      <c r="AG103" s="17">
        <f>AF103/$AP$3</f>
        <v>1.2988539523949454</v>
      </c>
      <c r="AH103" s="17">
        <f>AG103/$AP$6</f>
        <v>2.6776325889341495</v>
      </c>
      <c r="AS103" s="21">
        <v>44</v>
      </c>
      <c r="AT103">
        <v>34</v>
      </c>
      <c r="AZ103"/>
      <c r="BA103"/>
      <c r="BB103"/>
      <c r="BC103"/>
      <c r="BD103" s="84"/>
      <c r="BE103" s="82"/>
      <c r="BF103" s="8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</row>
    <row r="104" spans="1:120" ht="15" thickBot="1">
      <c r="A104" s="1">
        <v>103</v>
      </c>
      <c r="B104" s="1">
        <v>50</v>
      </c>
      <c r="C104" s="2" t="s">
        <v>63</v>
      </c>
      <c r="D104" s="2" t="s">
        <v>64</v>
      </c>
      <c r="E104" s="2">
        <v>44986</v>
      </c>
      <c r="F104" s="73">
        <f t="shared" si="7"/>
        <v>15</v>
      </c>
      <c r="G104" s="73">
        <f t="shared" si="10"/>
        <v>16</v>
      </c>
      <c r="H104" s="1">
        <v>188</v>
      </c>
      <c r="I104" s="1">
        <v>2</v>
      </c>
      <c r="J104" s="1" t="str">
        <f t="shared" si="9"/>
        <v>KUR_188.2</v>
      </c>
      <c r="K104" t="s">
        <v>192</v>
      </c>
      <c r="L104" s="1">
        <v>67.8</v>
      </c>
      <c r="M104" s="1">
        <v>68</v>
      </c>
      <c r="N104" s="3">
        <v>0.99705882352941178</v>
      </c>
      <c r="O104" s="16">
        <v>4610.3999999999996</v>
      </c>
      <c r="P104" s="17">
        <v>46.103999999999992</v>
      </c>
      <c r="Q104" s="1">
        <v>29.6</v>
      </c>
      <c r="R104" s="1">
        <v>14.5</v>
      </c>
      <c r="S104" s="1">
        <v>6.5</v>
      </c>
      <c r="T104" s="1">
        <v>188</v>
      </c>
      <c r="AA104" s="6">
        <v>0</v>
      </c>
      <c r="AB104" s="1">
        <v>0</v>
      </c>
      <c r="AC104">
        <f t="shared" si="8"/>
        <v>0</v>
      </c>
      <c r="AD104" s="1">
        <v>0</v>
      </c>
      <c r="AE104" s="1">
        <v>0</v>
      </c>
      <c r="AF104" s="17"/>
      <c r="AG104" s="17"/>
      <c r="AH104" s="17"/>
      <c r="AS104" s="21">
        <v>47</v>
      </c>
      <c r="AT104">
        <v>131</v>
      </c>
      <c r="AZ104"/>
      <c r="BA104"/>
      <c r="BB104"/>
      <c r="BC104"/>
      <c r="BD104" s="84"/>
      <c r="BE104" s="82"/>
      <c r="BF104" s="83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</row>
    <row r="105" spans="1:120" ht="15" thickBot="1">
      <c r="A105" s="1">
        <v>104</v>
      </c>
      <c r="B105" s="1">
        <v>12</v>
      </c>
      <c r="C105" s="2" t="s">
        <v>63</v>
      </c>
      <c r="D105" s="2" t="s">
        <v>64</v>
      </c>
      <c r="E105" s="2">
        <v>44980</v>
      </c>
      <c r="F105" s="73">
        <f t="shared" si="7"/>
        <v>9</v>
      </c>
      <c r="G105" s="73">
        <f t="shared" si="10"/>
        <v>10</v>
      </c>
      <c r="H105" s="1">
        <v>189</v>
      </c>
      <c r="I105" s="1">
        <v>1</v>
      </c>
      <c r="J105" s="1" t="str">
        <f t="shared" si="9"/>
        <v>KUR_189.1</v>
      </c>
      <c r="K105" t="s">
        <v>166</v>
      </c>
      <c r="L105" s="1">
        <v>65.8</v>
      </c>
      <c r="M105" s="1">
        <v>59.3</v>
      </c>
      <c r="N105" s="3">
        <v>1.1096121416526139</v>
      </c>
      <c r="O105" s="16">
        <v>3901.9399999999996</v>
      </c>
      <c r="P105" s="17">
        <v>39.019399999999997</v>
      </c>
      <c r="Q105" s="1">
        <v>23</v>
      </c>
      <c r="R105" s="1">
        <v>10.1</v>
      </c>
      <c r="S105" s="1">
        <v>6.9</v>
      </c>
      <c r="T105" s="1">
        <v>189</v>
      </c>
      <c r="U105" s="1">
        <v>5</v>
      </c>
      <c r="V105" s="1">
        <v>5</v>
      </c>
      <c r="W105" s="1">
        <v>0</v>
      </c>
      <c r="X105" s="6">
        <v>2</v>
      </c>
      <c r="Y105" s="1">
        <v>0</v>
      </c>
      <c r="Z105" s="1">
        <v>2</v>
      </c>
      <c r="AA105" s="6">
        <v>0</v>
      </c>
      <c r="AB105" s="1">
        <v>0</v>
      </c>
      <c r="AC105">
        <f t="shared" si="8"/>
        <v>0</v>
      </c>
      <c r="AD105" s="1">
        <v>0</v>
      </c>
      <c r="AE105" s="1">
        <v>0</v>
      </c>
      <c r="AF105" s="17">
        <f>Z105/U105</f>
        <v>0.4</v>
      </c>
      <c r="AG105" s="17">
        <f>AF105/$AP$3</f>
        <v>4.6758742286218036</v>
      </c>
      <c r="AH105" s="17">
        <f>AG105/$AP$6</f>
        <v>9.6394773201629391</v>
      </c>
      <c r="AS105" s="21">
        <v>50</v>
      </c>
      <c r="AT105">
        <v>28</v>
      </c>
      <c r="AZ105"/>
      <c r="BA105"/>
      <c r="BB105"/>
      <c r="BC105"/>
      <c r="BD105" s="84"/>
      <c r="BE105" s="82"/>
      <c r="BF105" s="83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</row>
    <row r="106" spans="1:120" ht="15" thickBot="1">
      <c r="A106" s="1">
        <v>105</v>
      </c>
      <c r="B106" s="1">
        <v>13</v>
      </c>
      <c r="C106" s="2" t="s">
        <v>63</v>
      </c>
      <c r="D106" s="2" t="s">
        <v>64</v>
      </c>
      <c r="E106" s="2">
        <v>44980</v>
      </c>
      <c r="F106" s="73">
        <f t="shared" si="7"/>
        <v>9</v>
      </c>
      <c r="G106" s="73">
        <f t="shared" si="10"/>
        <v>10</v>
      </c>
      <c r="H106" s="1">
        <v>189</v>
      </c>
      <c r="I106" s="1">
        <v>2</v>
      </c>
      <c r="J106" s="1" t="str">
        <f t="shared" si="9"/>
        <v>KUR_189.2</v>
      </c>
      <c r="K106" t="s">
        <v>166</v>
      </c>
      <c r="L106" s="1">
        <v>62</v>
      </c>
      <c r="M106" s="1">
        <v>51.6</v>
      </c>
      <c r="N106" s="3">
        <v>1.2015503875968991</v>
      </c>
      <c r="O106" s="16">
        <v>3199.2000000000003</v>
      </c>
      <c r="P106" s="17">
        <v>31.992000000000001</v>
      </c>
      <c r="Q106" s="1">
        <v>22.4</v>
      </c>
      <c r="R106" s="1">
        <v>11.2</v>
      </c>
      <c r="S106" s="1">
        <v>6.3</v>
      </c>
      <c r="T106" s="1">
        <v>189</v>
      </c>
      <c r="AA106" s="6">
        <v>1</v>
      </c>
      <c r="AB106" s="1">
        <v>6</v>
      </c>
      <c r="AC106">
        <f t="shared" si="8"/>
        <v>3.9873417721518987</v>
      </c>
      <c r="AD106" s="1">
        <v>147.4</v>
      </c>
      <c r="AE106" s="16">
        <v>24.566666666666666</v>
      </c>
      <c r="AF106" s="17"/>
      <c r="AG106" s="17"/>
      <c r="AH106" s="17"/>
      <c r="AS106" s="21">
        <v>53</v>
      </c>
      <c r="AT106">
        <v>86</v>
      </c>
      <c r="AZ106"/>
      <c r="BA106"/>
      <c r="BB106"/>
      <c r="BC106"/>
      <c r="BD106" s="84"/>
      <c r="BE106" s="82"/>
      <c r="BF106" s="83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</row>
    <row r="107" spans="1:120" ht="15" thickBot="1">
      <c r="A107" s="1">
        <v>106</v>
      </c>
      <c r="B107" s="1">
        <v>14</v>
      </c>
      <c r="C107" s="2" t="s">
        <v>63</v>
      </c>
      <c r="D107" s="2" t="s">
        <v>64</v>
      </c>
      <c r="E107" s="2">
        <v>44980</v>
      </c>
      <c r="F107" s="73">
        <f t="shared" si="7"/>
        <v>9</v>
      </c>
      <c r="G107" s="73">
        <f t="shared" si="10"/>
        <v>10</v>
      </c>
      <c r="H107" s="1">
        <v>189</v>
      </c>
      <c r="I107" s="1">
        <v>3</v>
      </c>
      <c r="J107" s="1" t="str">
        <f t="shared" si="9"/>
        <v>KUR_189.3</v>
      </c>
      <c r="K107" t="s">
        <v>166</v>
      </c>
      <c r="L107" s="1">
        <v>61.2</v>
      </c>
      <c r="M107" s="1">
        <v>52.8</v>
      </c>
      <c r="N107" s="3">
        <v>1.1590909090909092</v>
      </c>
      <c r="O107" s="16">
        <v>3231.36</v>
      </c>
      <c r="P107" s="17">
        <v>32.313599999999994</v>
      </c>
      <c r="Q107" s="1">
        <v>23.6</v>
      </c>
      <c r="R107" s="1">
        <v>11.3</v>
      </c>
      <c r="S107" s="1">
        <v>8</v>
      </c>
      <c r="T107" s="1">
        <v>189</v>
      </c>
      <c r="AA107" s="6">
        <v>1</v>
      </c>
      <c r="AB107" s="1">
        <v>7</v>
      </c>
      <c r="AC107">
        <f t="shared" si="8"/>
        <v>4.6518987341772151</v>
      </c>
      <c r="AD107" s="1">
        <v>205.3</v>
      </c>
      <c r="AE107" s="16">
        <v>29.328571428571429</v>
      </c>
      <c r="AF107" s="17"/>
      <c r="AG107" s="17"/>
      <c r="AH107" s="17"/>
      <c r="AS107" s="21">
        <v>54</v>
      </c>
      <c r="AT107">
        <v>71</v>
      </c>
      <c r="AZ107"/>
      <c r="BA107"/>
      <c r="BB107"/>
      <c r="BC107"/>
      <c r="BD107" s="84"/>
      <c r="BE107" s="82"/>
      <c r="BF107" s="83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</row>
    <row r="108" spans="1:120" ht="15" thickBot="1">
      <c r="A108" s="1">
        <v>107</v>
      </c>
      <c r="B108" s="1">
        <v>33</v>
      </c>
      <c r="C108" s="2" t="s">
        <v>63</v>
      </c>
      <c r="D108" s="2" t="s">
        <v>64</v>
      </c>
      <c r="E108" s="2">
        <v>44986</v>
      </c>
      <c r="F108" s="73">
        <f t="shared" si="7"/>
        <v>15</v>
      </c>
      <c r="G108" s="73">
        <f t="shared" si="10"/>
        <v>16</v>
      </c>
      <c r="H108" s="1">
        <v>189</v>
      </c>
      <c r="I108" s="1">
        <v>4</v>
      </c>
      <c r="J108" s="1" t="str">
        <f t="shared" si="9"/>
        <v>KUR_189.4</v>
      </c>
      <c r="K108" t="s">
        <v>166</v>
      </c>
      <c r="L108" s="1">
        <v>54.1</v>
      </c>
      <c r="M108" s="1">
        <v>51</v>
      </c>
      <c r="N108" s="3">
        <v>1.0607843137254902</v>
      </c>
      <c r="O108" s="16">
        <v>2759.1</v>
      </c>
      <c r="P108" s="17">
        <v>27.590999999999998</v>
      </c>
      <c r="Q108" s="1">
        <v>23.6</v>
      </c>
      <c r="R108" s="1">
        <v>14</v>
      </c>
      <c r="S108" s="1">
        <v>7.2</v>
      </c>
      <c r="T108" s="1">
        <v>189</v>
      </c>
      <c r="AA108" s="6">
        <v>0</v>
      </c>
      <c r="AB108" s="1">
        <v>0</v>
      </c>
      <c r="AC108">
        <f t="shared" si="8"/>
        <v>0</v>
      </c>
      <c r="AD108" s="1">
        <v>0</v>
      </c>
      <c r="AE108" s="1">
        <v>0</v>
      </c>
      <c r="AF108" s="17"/>
      <c r="AG108" s="17"/>
      <c r="AH108" s="17"/>
      <c r="AS108" s="21">
        <v>55</v>
      </c>
      <c r="AT108">
        <v>83</v>
      </c>
      <c r="AZ108"/>
      <c r="BA108"/>
      <c r="BB108"/>
      <c r="BC108"/>
      <c r="BD108" s="84"/>
      <c r="BE108" s="82"/>
      <c r="BF108" s="83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</row>
    <row r="109" spans="1:120" ht="15" thickBot="1">
      <c r="A109" s="1">
        <v>108</v>
      </c>
      <c r="B109" s="1">
        <v>34</v>
      </c>
      <c r="C109" s="2" t="s">
        <v>63</v>
      </c>
      <c r="D109" s="2" t="s">
        <v>64</v>
      </c>
      <c r="E109" s="2">
        <v>44986</v>
      </c>
      <c r="F109" s="73">
        <f t="shared" si="7"/>
        <v>15</v>
      </c>
      <c r="G109" s="73">
        <f t="shared" si="10"/>
        <v>16</v>
      </c>
      <c r="H109" s="1">
        <v>189</v>
      </c>
      <c r="I109" s="1">
        <v>5</v>
      </c>
      <c r="J109" s="1" t="str">
        <f t="shared" si="9"/>
        <v>KUR_189.5</v>
      </c>
      <c r="K109" t="s">
        <v>166</v>
      </c>
      <c r="L109" s="1">
        <v>57.5</v>
      </c>
      <c r="M109" s="1">
        <v>47.5</v>
      </c>
      <c r="N109" s="3">
        <v>1.2105263157894737</v>
      </c>
      <c r="O109" s="16">
        <v>2731.25</v>
      </c>
      <c r="P109" s="17">
        <v>27.3125</v>
      </c>
      <c r="T109" s="1">
        <v>189</v>
      </c>
      <c r="AA109" s="1">
        <v>0</v>
      </c>
      <c r="AB109" s="1">
        <v>0</v>
      </c>
      <c r="AC109">
        <f t="shared" si="8"/>
        <v>0</v>
      </c>
      <c r="AD109" s="1">
        <v>0</v>
      </c>
      <c r="AE109" s="1">
        <v>0</v>
      </c>
      <c r="AF109" s="17"/>
      <c r="AG109" s="17"/>
      <c r="AH109" s="17"/>
      <c r="AS109" s="21">
        <v>57</v>
      </c>
      <c r="AT109">
        <v>10</v>
      </c>
      <c r="AZ109"/>
      <c r="BA109"/>
      <c r="BB109"/>
      <c r="BC109"/>
      <c r="BD109" s="84"/>
      <c r="BE109" s="82"/>
      <c r="BF109" s="83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</row>
    <row r="110" spans="1:120" ht="15" thickBot="1">
      <c r="A110" s="1">
        <v>109</v>
      </c>
      <c r="B110" s="1">
        <v>17</v>
      </c>
      <c r="C110" s="2" t="s">
        <v>63</v>
      </c>
      <c r="D110" s="2" t="s">
        <v>64</v>
      </c>
      <c r="E110" s="2">
        <v>44980</v>
      </c>
      <c r="F110" s="73">
        <f t="shared" si="7"/>
        <v>9</v>
      </c>
      <c r="G110" s="73">
        <f t="shared" si="10"/>
        <v>10</v>
      </c>
      <c r="H110" s="1">
        <v>190</v>
      </c>
      <c r="I110" s="1">
        <v>1</v>
      </c>
      <c r="J110" s="1" t="str">
        <f t="shared" si="9"/>
        <v>KUR_190.1</v>
      </c>
      <c r="K110" t="s">
        <v>166</v>
      </c>
      <c r="L110" s="1">
        <v>67.5</v>
      </c>
      <c r="M110" s="1">
        <v>55.3</v>
      </c>
      <c r="N110" s="3">
        <v>1.2206148282097651</v>
      </c>
      <c r="O110" s="16">
        <v>3732.75</v>
      </c>
      <c r="P110" s="17">
        <v>37.327499999999993</v>
      </c>
      <c r="Q110" s="1">
        <v>27.2</v>
      </c>
      <c r="R110" s="1">
        <v>9.8000000000000007</v>
      </c>
      <c r="S110" s="1">
        <v>7.7</v>
      </c>
      <c r="T110" s="1">
        <v>190</v>
      </c>
      <c r="U110" s="1">
        <v>4</v>
      </c>
      <c r="V110" s="1">
        <v>3</v>
      </c>
      <c r="W110" s="1">
        <v>1</v>
      </c>
      <c r="X110" s="1">
        <v>1</v>
      </c>
      <c r="Y110" s="1">
        <v>0</v>
      </c>
      <c r="Z110" s="1">
        <v>1</v>
      </c>
      <c r="AA110" s="1">
        <v>0</v>
      </c>
      <c r="AB110" s="1">
        <v>0</v>
      </c>
      <c r="AC110">
        <f t="shared" si="8"/>
        <v>0</v>
      </c>
      <c r="AD110" s="1">
        <v>0</v>
      </c>
      <c r="AE110" s="1">
        <v>0</v>
      </c>
      <c r="AF110" s="17">
        <f>Z110/U110</f>
        <v>0.25</v>
      </c>
      <c r="AG110" s="17">
        <f>AF110/$AP$3</f>
        <v>2.9224213928886273</v>
      </c>
      <c r="AH110" s="17">
        <f>AG110/$AP$6</f>
        <v>6.024673325101837</v>
      </c>
      <c r="AS110" s="21">
        <v>60</v>
      </c>
      <c r="AT110">
        <v>81</v>
      </c>
      <c r="AZ110"/>
      <c r="BA110"/>
      <c r="BB110"/>
      <c r="BC110"/>
      <c r="BD110" s="84"/>
      <c r="BE110" s="82"/>
      <c r="BF110" s="83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</row>
    <row r="111" spans="1:120" ht="15" thickBot="1">
      <c r="A111" s="1">
        <v>110</v>
      </c>
      <c r="B111" s="1">
        <v>18</v>
      </c>
      <c r="C111" s="2" t="s">
        <v>63</v>
      </c>
      <c r="D111" s="2" t="s">
        <v>64</v>
      </c>
      <c r="E111" s="2">
        <v>44980</v>
      </c>
      <c r="F111" s="73">
        <f t="shared" si="7"/>
        <v>9</v>
      </c>
      <c r="G111" s="73">
        <f t="shared" si="10"/>
        <v>10</v>
      </c>
      <c r="H111" s="1">
        <v>190</v>
      </c>
      <c r="I111" s="1">
        <v>2</v>
      </c>
      <c r="J111" s="1" t="str">
        <f t="shared" si="9"/>
        <v>KUR_190.2</v>
      </c>
      <c r="K111" t="s">
        <v>166</v>
      </c>
      <c r="L111" s="1">
        <v>62</v>
      </c>
      <c r="M111" s="1">
        <v>50.6</v>
      </c>
      <c r="N111" s="3">
        <v>1.2252964426877471</v>
      </c>
      <c r="O111" s="16">
        <v>3137.2000000000003</v>
      </c>
      <c r="P111" s="17">
        <v>31.372000000000003</v>
      </c>
      <c r="T111" s="1">
        <v>190</v>
      </c>
      <c r="AA111" s="1">
        <v>1</v>
      </c>
      <c r="AB111" s="1">
        <v>34</v>
      </c>
      <c r="AC111">
        <f t="shared" si="8"/>
        <v>22.594936708860761</v>
      </c>
      <c r="AD111" s="1">
        <v>866.7</v>
      </c>
      <c r="AE111" s="16">
        <v>25.491176470588236</v>
      </c>
      <c r="AF111" s="17"/>
      <c r="AG111" s="17"/>
      <c r="AH111" s="17"/>
      <c r="AS111" s="21">
        <v>61</v>
      </c>
      <c r="AT111">
        <v>8</v>
      </c>
      <c r="AZ111"/>
      <c r="BA111"/>
      <c r="BB111"/>
      <c r="BC111"/>
      <c r="BD111" s="84"/>
      <c r="BE111" s="82"/>
      <c r="BF111" s="83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</row>
    <row r="112" spans="1:120" ht="15" thickBot="1">
      <c r="A112" s="1">
        <v>111</v>
      </c>
      <c r="B112" s="1">
        <v>56</v>
      </c>
      <c r="C112" s="2" t="s">
        <v>63</v>
      </c>
      <c r="D112" s="2" t="s">
        <v>64</v>
      </c>
      <c r="E112" s="2">
        <v>44986</v>
      </c>
      <c r="F112" s="73">
        <f t="shared" si="7"/>
        <v>15</v>
      </c>
      <c r="G112" s="73">
        <f t="shared" si="10"/>
        <v>16</v>
      </c>
      <c r="H112" s="1">
        <v>190</v>
      </c>
      <c r="I112" s="1">
        <v>3</v>
      </c>
      <c r="J112" s="1" t="str">
        <f t="shared" si="9"/>
        <v>KUR_190.3</v>
      </c>
      <c r="K112" t="s">
        <v>166</v>
      </c>
      <c r="L112" s="1">
        <v>62.6</v>
      </c>
      <c r="M112" s="1">
        <v>55.3</v>
      </c>
      <c r="N112" s="3">
        <v>1.1320072332730562</v>
      </c>
      <c r="O112" s="16">
        <v>3461.7799999999997</v>
      </c>
      <c r="P112" s="17">
        <v>34.617799999999995</v>
      </c>
      <c r="Q112" s="1">
        <v>27.2</v>
      </c>
      <c r="R112" s="1">
        <v>9.3000000000000007</v>
      </c>
      <c r="S112" s="1">
        <v>7.6</v>
      </c>
      <c r="T112" s="1">
        <v>190</v>
      </c>
      <c r="AA112" s="1">
        <v>0</v>
      </c>
      <c r="AB112" s="1">
        <v>0</v>
      </c>
      <c r="AC112">
        <f t="shared" si="8"/>
        <v>0</v>
      </c>
      <c r="AD112" s="1">
        <v>0</v>
      </c>
      <c r="AE112" s="1">
        <v>0</v>
      </c>
      <c r="AF112" s="17"/>
      <c r="AG112" s="17"/>
      <c r="AH112" s="17"/>
      <c r="AS112" s="21">
        <v>64</v>
      </c>
      <c r="AT112">
        <v>0</v>
      </c>
      <c r="AZ112"/>
      <c r="BA112"/>
      <c r="BB112"/>
      <c r="BC112"/>
      <c r="BD112" s="84"/>
      <c r="BE112" s="82"/>
      <c r="BF112" s="83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</row>
    <row r="113" spans="1:120" ht="15" thickBot="1">
      <c r="A113" s="1">
        <v>112</v>
      </c>
      <c r="B113" s="1">
        <v>20</v>
      </c>
      <c r="C113" s="2" t="s">
        <v>63</v>
      </c>
      <c r="D113" s="2" t="s">
        <v>64</v>
      </c>
      <c r="E113" s="2">
        <v>44980</v>
      </c>
      <c r="F113" s="73">
        <f t="shared" si="7"/>
        <v>9</v>
      </c>
      <c r="G113" s="73">
        <f t="shared" si="10"/>
        <v>10</v>
      </c>
      <c r="H113" s="1">
        <v>191</v>
      </c>
      <c r="I113" s="1">
        <v>1</v>
      </c>
      <c r="J113" s="1" t="str">
        <f t="shared" si="9"/>
        <v>KUR_191.1</v>
      </c>
      <c r="K113" t="s">
        <v>171</v>
      </c>
      <c r="L113" s="1">
        <v>55.9</v>
      </c>
      <c r="M113" s="1">
        <v>59.3</v>
      </c>
      <c r="N113" s="3">
        <v>0.94266441821247893</v>
      </c>
      <c r="O113" s="16">
        <v>3314.87</v>
      </c>
      <c r="P113" s="17">
        <v>33.148699999999998</v>
      </c>
      <c r="Q113" s="1">
        <v>25.6</v>
      </c>
      <c r="R113" s="1">
        <v>10.199999999999999</v>
      </c>
      <c r="S113" s="1">
        <v>6.9</v>
      </c>
      <c r="T113" s="1">
        <v>191</v>
      </c>
      <c r="U113" s="1">
        <v>6</v>
      </c>
      <c r="V113" s="1">
        <v>5</v>
      </c>
      <c r="W113" s="1">
        <v>1</v>
      </c>
      <c r="X113" s="1">
        <v>1</v>
      </c>
      <c r="Y113" s="1">
        <v>0</v>
      </c>
      <c r="Z113" s="1">
        <v>1</v>
      </c>
      <c r="AA113" s="1">
        <v>0</v>
      </c>
      <c r="AB113" s="1">
        <v>0</v>
      </c>
      <c r="AC113">
        <f t="shared" si="8"/>
        <v>0</v>
      </c>
      <c r="AD113" s="1">
        <v>0</v>
      </c>
      <c r="AE113" s="1">
        <v>0</v>
      </c>
      <c r="AF113" s="17">
        <f>Z113/U113</f>
        <v>0.16666666666666666</v>
      </c>
      <c r="AG113" s="17">
        <f>AF113/$AP$3</f>
        <v>1.9482809285924181</v>
      </c>
      <c r="AH113" s="17">
        <f>AG113/$AP$6</f>
        <v>4.0164488834012246</v>
      </c>
      <c r="AS113" s="21">
        <v>65</v>
      </c>
      <c r="AT113">
        <v>19</v>
      </c>
      <c r="AZ113"/>
      <c r="BA113"/>
      <c r="BB113"/>
      <c r="BC113"/>
      <c r="BD113" s="84"/>
      <c r="BE113" s="82"/>
      <c r="BF113" s="8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</row>
    <row r="114" spans="1:120" ht="15" thickBot="1">
      <c r="A114" s="1">
        <v>113</v>
      </c>
      <c r="B114" s="1">
        <v>21</v>
      </c>
      <c r="C114" s="2" t="s">
        <v>63</v>
      </c>
      <c r="D114" s="2" t="s">
        <v>64</v>
      </c>
      <c r="E114" s="2">
        <v>44980</v>
      </c>
      <c r="F114" s="73">
        <f t="shared" si="7"/>
        <v>9</v>
      </c>
      <c r="G114" s="73">
        <f t="shared" si="10"/>
        <v>10</v>
      </c>
      <c r="H114" s="1">
        <v>191</v>
      </c>
      <c r="I114" s="1">
        <v>2</v>
      </c>
      <c r="J114" s="1" t="str">
        <f t="shared" si="9"/>
        <v>KUR_191.2</v>
      </c>
      <c r="K114" t="s">
        <v>171</v>
      </c>
      <c r="L114" s="1">
        <v>56.8</v>
      </c>
      <c r="M114" s="1">
        <v>62.3</v>
      </c>
      <c r="N114" s="3">
        <v>0.9117174959871589</v>
      </c>
      <c r="O114" s="16">
        <v>3538.64</v>
      </c>
      <c r="P114" s="17">
        <v>35.386399999999995</v>
      </c>
      <c r="Q114" s="1">
        <v>26.4</v>
      </c>
      <c r="R114" s="1">
        <v>8.8000000000000007</v>
      </c>
      <c r="S114" s="1">
        <v>7</v>
      </c>
      <c r="T114" s="1">
        <v>191</v>
      </c>
      <c r="AA114" s="1">
        <v>0</v>
      </c>
      <c r="AB114" s="1">
        <v>0</v>
      </c>
      <c r="AC114">
        <f t="shared" si="8"/>
        <v>0</v>
      </c>
      <c r="AD114" s="1">
        <v>0</v>
      </c>
      <c r="AE114" s="1">
        <v>0</v>
      </c>
      <c r="AF114" s="17"/>
      <c r="AG114" s="17"/>
      <c r="AH114" s="17"/>
      <c r="AS114" s="21">
        <v>66</v>
      </c>
      <c r="AT114">
        <v>17</v>
      </c>
      <c r="AZ114"/>
      <c r="BA114"/>
      <c r="BB114"/>
      <c r="BC114"/>
      <c r="BD114" s="84"/>
      <c r="BE114" s="82"/>
      <c r="BF114" s="83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</row>
    <row r="115" spans="1:120" ht="15" thickBot="1">
      <c r="A115" s="1">
        <v>114</v>
      </c>
      <c r="B115" s="1">
        <v>22</v>
      </c>
      <c r="C115" s="2" t="s">
        <v>63</v>
      </c>
      <c r="D115" s="2" t="s">
        <v>64</v>
      </c>
      <c r="E115" s="2">
        <v>44980</v>
      </c>
      <c r="F115" s="73">
        <f t="shared" si="7"/>
        <v>9</v>
      </c>
      <c r="G115" s="73">
        <f t="shared" si="10"/>
        <v>10</v>
      </c>
      <c r="H115" s="1">
        <v>191</v>
      </c>
      <c r="I115" s="1">
        <v>3</v>
      </c>
      <c r="J115" s="1" t="str">
        <f t="shared" si="9"/>
        <v>KUR_191.3</v>
      </c>
      <c r="K115" t="s">
        <v>171</v>
      </c>
      <c r="L115" s="1">
        <v>69.099999999999994</v>
      </c>
      <c r="M115" s="1">
        <v>56.7</v>
      </c>
      <c r="N115" s="3">
        <v>1.2186948853615518</v>
      </c>
      <c r="O115" s="16">
        <v>3917.97</v>
      </c>
      <c r="P115" s="17">
        <v>39.179699999999997</v>
      </c>
      <c r="Q115" s="1">
        <v>29.9</v>
      </c>
      <c r="R115" s="1">
        <v>9.3000000000000007</v>
      </c>
      <c r="S115" s="1">
        <v>8.9</v>
      </c>
      <c r="T115" s="1">
        <v>191</v>
      </c>
      <c r="AA115" s="1">
        <v>0</v>
      </c>
      <c r="AB115" s="1">
        <v>0</v>
      </c>
      <c r="AC115">
        <f t="shared" si="8"/>
        <v>0</v>
      </c>
      <c r="AD115" s="1">
        <v>0</v>
      </c>
      <c r="AE115" s="1">
        <v>0</v>
      </c>
      <c r="AF115" s="17"/>
      <c r="AG115" s="17"/>
      <c r="AH115" s="17"/>
      <c r="AS115" s="21">
        <v>67</v>
      </c>
      <c r="AT115">
        <v>25</v>
      </c>
      <c r="AZ115"/>
      <c r="BA115"/>
      <c r="BB115"/>
      <c r="BC115"/>
      <c r="BD115" s="84"/>
      <c r="BE115" s="82"/>
      <c r="BF115" s="83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</row>
    <row r="116" spans="1:120" ht="15" thickBot="1">
      <c r="A116" s="1">
        <v>115</v>
      </c>
      <c r="B116" s="1">
        <v>23</v>
      </c>
      <c r="C116" s="2" t="s">
        <v>63</v>
      </c>
      <c r="D116" s="2" t="s">
        <v>64</v>
      </c>
      <c r="E116" s="2">
        <v>44980</v>
      </c>
      <c r="F116" s="73">
        <f t="shared" si="7"/>
        <v>9</v>
      </c>
      <c r="G116" s="73">
        <f t="shared" si="10"/>
        <v>10</v>
      </c>
      <c r="H116" s="1">
        <v>191</v>
      </c>
      <c r="I116" s="1">
        <v>4</v>
      </c>
      <c r="J116" s="1" t="str">
        <f t="shared" si="9"/>
        <v>KUR_191.4</v>
      </c>
      <c r="K116" t="s">
        <v>171</v>
      </c>
      <c r="L116" s="1">
        <v>60.9</v>
      </c>
      <c r="M116" s="1">
        <v>58.2</v>
      </c>
      <c r="N116" s="3">
        <v>1.0463917525773194</v>
      </c>
      <c r="O116" s="16">
        <v>3544.38</v>
      </c>
      <c r="P116" s="17">
        <v>35.443800000000003</v>
      </c>
      <c r="T116" s="1">
        <v>191</v>
      </c>
      <c r="AA116" s="1">
        <v>0</v>
      </c>
      <c r="AB116" s="1">
        <v>0</v>
      </c>
      <c r="AC116">
        <f t="shared" si="8"/>
        <v>0</v>
      </c>
      <c r="AD116" s="1">
        <v>0</v>
      </c>
      <c r="AE116" s="1">
        <v>0</v>
      </c>
      <c r="AF116" s="17"/>
      <c r="AG116" s="17"/>
      <c r="AH116" s="17"/>
      <c r="AS116" s="21">
        <v>68</v>
      </c>
      <c r="AT116">
        <v>16</v>
      </c>
      <c r="AZ116"/>
      <c r="BA116"/>
      <c r="BB116"/>
      <c r="BC116"/>
      <c r="BD116" s="84"/>
      <c r="BE116" s="82"/>
      <c r="BF116" s="83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</row>
    <row r="117" spans="1:120" ht="15" thickBot="1">
      <c r="A117" s="1">
        <v>116</v>
      </c>
      <c r="B117" s="1">
        <v>24</v>
      </c>
      <c r="C117" s="2" t="s">
        <v>63</v>
      </c>
      <c r="D117" s="2" t="s">
        <v>64</v>
      </c>
      <c r="E117" s="2">
        <v>44980</v>
      </c>
      <c r="F117" s="73">
        <f t="shared" si="7"/>
        <v>9</v>
      </c>
      <c r="G117" s="73">
        <f t="shared" si="10"/>
        <v>10</v>
      </c>
      <c r="H117" s="1">
        <v>191</v>
      </c>
      <c r="I117" s="1">
        <v>5</v>
      </c>
      <c r="J117" s="1" t="str">
        <f t="shared" si="9"/>
        <v>KUR_191.5</v>
      </c>
      <c r="K117" t="s">
        <v>171</v>
      </c>
      <c r="L117" s="1">
        <v>60.5</v>
      </c>
      <c r="M117" s="1">
        <v>54.6</v>
      </c>
      <c r="N117" s="3">
        <v>1.1080586080586081</v>
      </c>
      <c r="O117" s="16">
        <v>3303.3</v>
      </c>
      <c r="P117" s="17">
        <v>33.033000000000001</v>
      </c>
      <c r="T117" s="1">
        <v>191</v>
      </c>
      <c r="AA117" s="1">
        <v>1</v>
      </c>
      <c r="AB117" s="1">
        <v>11</v>
      </c>
      <c r="AC117">
        <f t="shared" si="8"/>
        <v>7.3101265822784809</v>
      </c>
      <c r="AD117" s="1">
        <v>318.2</v>
      </c>
      <c r="AE117" s="16">
        <v>28.927272727272726</v>
      </c>
      <c r="AF117" s="17"/>
      <c r="AG117" s="17"/>
      <c r="AH117" s="17"/>
      <c r="AS117" s="21">
        <v>72</v>
      </c>
      <c r="AT117">
        <v>0</v>
      </c>
      <c r="AZ117"/>
      <c r="BA117"/>
      <c r="BB117"/>
      <c r="BC117"/>
      <c r="BD117" s="84"/>
      <c r="BE117" s="82"/>
      <c r="BF117" s="83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</row>
    <row r="118" spans="1:120" ht="15" thickBot="1">
      <c r="A118" s="1">
        <v>117</v>
      </c>
      <c r="B118" s="1">
        <v>26</v>
      </c>
      <c r="C118" s="2" t="s">
        <v>63</v>
      </c>
      <c r="D118" s="2" t="s">
        <v>64</v>
      </c>
      <c r="E118" s="2">
        <v>44980</v>
      </c>
      <c r="F118" s="73">
        <f t="shared" si="7"/>
        <v>9</v>
      </c>
      <c r="G118" s="73">
        <f t="shared" si="10"/>
        <v>10</v>
      </c>
      <c r="H118" s="1">
        <v>192</v>
      </c>
      <c r="I118" s="1">
        <v>1</v>
      </c>
      <c r="J118" s="1" t="str">
        <f t="shared" si="9"/>
        <v>KUR_192.1</v>
      </c>
      <c r="K118" t="s">
        <v>171</v>
      </c>
      <c r="L118" s="1">
        <v>78.900000000000006</v>
      </c>
      <c r="M118" s="1">
        <v>63.2</v>
      </c>
      <c r="N118" s="3">
        <v>1.2484177215189873</v>
      </c>
      <c r="O118" s="16">
        <v>4986.4800000000005</v>
      </c>
      <c r="P118" s="17">
        <v>49.864800000000002</v>
      </c>
      <c r="Q118" s="1">
        <v>28.7</v>
      </c>
      <c r="R118" s="1">
        <v>12.1</v>
      </c>
      <c r="S118" s="1">
        <v>9.6</v>
      </c>
      <c r="T118" s="1">
        <v>192</v>
      </c>
      <c r="U118" s="1">
        <v>3</v>
      </c>
      <c r="V118" s="1">
        <v>2</v>
      </c>
      <c r="W118" s="1">
        <v>1</v>
      </c>
      <c r="X118" s="1">
        <v>2</v>
      </c>
      <c r="Y118" s="1">
        <v>0</v>
      </c>
      <c r="Z118" s="1">
        <v>2</v>
      </c>
      <c r="AA118" s="1">
        <v>1</v>
      </c>
      <c r="AB118" s="1">
        <v>37</v>
      </c>
      <c r="AC118">
        <f t="shared" si="8"/>
        <v>24.588607594936708</v>
      </c>
      <c r="AD118" s="1">
        <v>1446.6</v>
      </c>
      <c r="AE118" s="16">
        <v>39.097297297297295</v>
      </c>
      <c r="AF118" s="17">
        <f>Z118/U118</f>
        <v>0.66666666666666663</v>
      </c>
      <c r="AG118" s="17">
        <f>AF118/$AP$3</f>
        <v>7.7931237143696723</v>
      </c>
      <c r="AH118" s="17">
        <f>AG118/$AP$6</f>
        <v>16.065795533604899</v>
      </c>
      <c r="AS118" s="21">
        <v>73</v>
      </c>
      <c r="AT118">
        <v>26</v>
      </c>
      <c r="AZ118"/>
      <c r="BA118"/>
      <c r="BB118"/>
      <c r="BC118"/>
      <c r="BD118" s="84"/>
      <c r="BE118" s="82"/>
      <c r="BF118" s="83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</row>
    <row r="119" spans="1:120" ht="15" thickBot="1">
      <c r="A119" s="1">
        <v>118</v>
      </c>
      <c r="B119" s="1">
        <v>98</v>
      </c>
      <c r="C119" s="2" t="s">
        <v>63</v>
      </c>
      <c r="D119" s="2" t="s">
        <v>64</v>
      </c>
      <c r="E119" s="2">
        <v>44993</v>
      </c>
      <c r="F119" s="73">
        <f t="shared" ref="F119:F170" si="11">_xlfn.DAYS(E119,$E$91)</f>
        <v>22</v>
      </c>
      <c r="G119" s="73">
        <f t="shared" si="10"/>
        <v>23</v>
      </c>
      <c r="H119" s="1">
        <v>192</v>
      </c>
      <c r="I119" s="1">
        <v>2</v>
      </c>
      <c r="J119" s="1" t="str">
        <f t="shared" si="9"/>
        <v>KUR_192.2</v>
      </c>
      <c r="K119" t="s">
        <v>171</v>
      </c>
      <c r="L119" s="1">
        <v>72.099999999999994</v>
      </c>
      <c r="M119" s="1">
        <v>62</v>
      </c>
      <c r="N119" s="3">
        <v>1.1629032258064516</v>
      </c>
      <c r="O119" s="16">
        <v>4470.2</v>
      </c>
      <c r="P119" s="17">
        <v>44.701999999999998</v>
      </c>
      <c r="Q119" s="1">
        <v>28.6</v>
      </c>
      <c r="R119" s="1">
        <v>12.2</v>
      </c>
      <c r="S119" s="1">
        <v>8</v>
      </c>
      <c r="T119" s="1">
        <v>192</v>
      </c>
      <c r="AA119" s="1">
        <v>1</v>
      </c>
      <c r="AB119" s="1">
        <v>10</v>
      </c>
      <c r="AC119">
        <f t="shared" ref="AC119:AC170" si="12">AB119/$AO$3</f>
        <v>6.6455696202531644</v>
      </c>
      <c r="AD119" s="1">
        <v>483.8</v>
      </c>
      <c r="AE119" s="16">
        <v>48.38</v>
      </c>
      <c r="AF119" s="17"/>
      <c r="AG119" s="17"/>
      <c r="AH119" s="17"/>
      <c r="AS119" s="21">
        <v>74</v>
      </c>
      <c r="AT119">
        <v>23</v>
      </c>
      <c r="AZ119"/>
      <c r="BA119"/>
      <c r="BB119"/>
      <c r="BC119"/>
      <c r="BD119" s="84"/>
      <c r="BE119" s="82"/>
      <c r="BF119" s="83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</row>
    <row r="120" spans="1:120" ht="15" thickBot="1">
      <c r="A120" s="1">
        <v>119</v>
      </c>
      <c r="B120" s="1">
        <v>29</v>
      </c>
      <c r="C120" s="2" t="s">
        <v>63</v>
      </c>
      <c r="D120" s="2" t="s">
        <v>64</v>
      </c>
      <c r="E120" s="2">
        <v>44986</v>
      </c>
      <c r="F120" s="73">
        <f t="shared" si="11"/>
        <v>15</v>
      </c>
      <c r="G120" s="73">
        <f t="shared" si="10"/>
        <v>16</v>
      </c>
      <c r="H120" s="1">
        <v>193</v>
      </c>
      <c r="I120" s="1">
        <v>1</v>
      </c>
      <c r="J120" s="1" t="str">
        <f t="shared" si="9"/>
        <v>KUR_193.1</v>
      </c>
      <c r="K120" t="s">
        <v>166</v>
      </c>
      <c r="L120" s="1">
        <v>54.3</v>
      </c>
      <c r="M120" s="1">
        <v>68.7</v>
      </c>
      <c r="N120" s="3">
        <v>0.79039301310043664</v>
      </c>
      <c r="O120" s="16">
        <v>3730.41</v>
      </c>
      <c r="P120" s="17">
        <v>37.304099999999998</v>
      </c>
      <c r="Q120" s="1">
        <v>29.7</v>
      </c>
      <c r="R120" s="1">
        <v>14.6</v>
      </c>
      <c r="S120" s="1">
        <v>6.3</v>
      </c>
      <c r="T120" s="1">
        <v>193</v>
      </c>
      <c r="U120" s="1">
        <v>8</v>
      </c>
      <c r="V120" s="1">
        <v>4</v>
      </c>
      <c r="W120" s="1">
        <v>4</v>
      </c>
      <c r="X120" s="1" t="s">
        <v>36</v>
      </c>
      <c r="Y120" s="1">
        <v>0</v>
      </c>
      <c r="Z120" s="1" t="s">
        <v>36</v>
      </c>
      <c r="AA120" s="1" t="s">
        <v>36</v>
      </c>
      <c r="AB120" s="1" t="s">
        <v>36</v>
      </c>
      <c r="AC120" s="1" t="s">
        <v>36</v>
      </c>
      <c r="AD120" s="1" t="s">
        <v>36</v>
      </c>
      <c r="AE120" s="1" t="s">
        <v>36</v>
      </c>
      <c r="AF120" s="17" t="s">
        <v>36</v>
      </c>
      <c r="AG120" s="17" t="s">
        <v>36</v>
      </c>
      <c r="AH120" s="17" t="s">
        <v>36</v>
      </c>
      <c r="AS120" s="21">
        <v>78</v>
      </c>
      <c r="AT120">
        <v>75</v>
      </c>
      <c r="AZ120"/>
      <c r="BA120"/>
      <c r="BB120"/>
      <c r="BC120"/>
      <c r="BD120" s="84"/>
      <c r="BE120" s="82"/>
      <c r="BF120" s="83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</row>
    <row r="121" spans="1:120" ht="15" thickBot="1">
      <c r="A121" s="1">
        <v>120</v>
      </c>
      <c r="B121" s="1">
        <v>30</v>
      </c>
      <c r="C121" s="2" t="s">
        <v>63</v>
      </c>
      <c r="D121" s="2" t="s">
        <v>64</v>
      </c>
      <c r="E121" s="2">
        <v>44986</v>
      </c>
      <c r="F121" s="73">
        <f t="shared" si="11"/>
        <v>15</v>
      </c>
      <c r="G121" s="73">
        <f t="shared" si="10"/>
        <v>16</v>
      </c>
      <c r="H121" s="1">
        <v>193</v>
      </c>
      <c r="I121" s="1">
        <v>2</v>
      </c>
      <c r="J121" s="1" t="str">
        <f t="shared" si="9"/>
        <v>KUR_193.2</v>
      </c>
      <c r="K121" t="s">
        <v>166</v>
      </c>
      <c r="L121" s="1">
        <v>60.3</v>
      </c>
      <c r="M121" s="1">
        <v>58.5</v>
      </c>
      <c r="N121" s="3">
        <v>1.0307692307692307</v>
      </c>
      <c r="O121" s="16">
        <v>3527.5499999999997</v>
      </c>
      <c r="P121" s="17">
        <v>35.275499999999994</v>
      </c>
      <c r="T121" s="1">
        <v>193</v>
      </c>
      <c r="AA121" s="1" t="s">
        <v>36</v>
      </c>
      <c r="AB121" s="1" t="s">
        <v>36</v>
      </c>
      <c r="AC121" s="1" t="s">
        <v>36</v>
      </c>
      <c r="AD121" s="1" t="s">
        <v>36</v>
      </c>
      <c r="AE121" s="1" t="s">
        <v>36</v>
      </c>
      <c r="AF121" s="17"/>
      <c r="AG121" s="17"/>
      <c r="AH121" s="17"/>
      <c r="AS121" s="21">
        <v>79</v>
      </c>
      <c r="AT121">
        <v>81</v>
      </c>
      <c r="AZ121"/>
      <c r="BA121"/>
      <c r="BB121"/>
      <c r="BC121"/>
      <c r="BD121" s="84"/>
      <c r="BE121" s="82"/>
      <c r="BF121" s="83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</row>
    <row r="122" spans="1:120" ht="15" thickBot="1">
      <c r="A122" s="1">
        <v>121</v>
      </c>
      <c r="B122" s="1">
        <v>31</v>
      </c>
      <c r="C122" s="2" t="s">
        <v>63</v>
      </c>
      <c r="D122" s="2" t="s">
        <v>64</v>
      </c>
      <c r="E122" s="2">
        <v>44986</v>
      </c>
      <c r="F122" s="73">
        <f t="shared" si="11"/>
        <v>15</v>
      </c>
      <c r="G122" s="73">
        <f t="shared" si="10"/>
        <v>16</v>
      </c>
      <c r="H122" s="1">
        <v>193</v>
      </c>
      <c r="I122" s="1">
        <v>3</v>
      </c>
      <c r="J122" s="1" t="str">
        <f t="shared" si="9"/>
        <v>KUR_193.3</v>
      </c>
      <c r="K122" t="s">
        <v>166</v>
      </c>
      <c r="L122" s="1">
        <v>65.099999999999994</v>
      </c>
      <c r="M122" s="1">
        <v>54.7</v>
      </c>
      <c r="N122" s="3">
        <v>1.1901279707495427</v>
      </c>
      <c r="O122" s="16">
        <v>3560.97</v>
      </c>
      <c r="P122" s="17">
        <v>35.609700000000004</v>
      </c>
      <c r="T122" s="1">
        <v>193</v>
      </c>
      <c r="AA122" s="1">
        <v>0</v>
      </c>
      <c r="AB122" s="1">
        <v>0</v>
      </c>
      <c r="AC122">
        <f t="shared" si="12"/>
        <v>0</v>
      </c>
      <c r="AD122" s="1">
        <v>0</v>
      </c>
      <c r="AE122" s="1">
        <v>0</v>
      </c>
      <c r="AF122" s="17"/>
      <c r="AG122" s="17"/>
      <c r="AH122" s="17"/>
      <c r="AS122" s="21">
        <v>80</v>
      </c>
      <c r="AT122">
        <v>122</v>
      </c>
      <c r="AZ122"/>
      <c r="BA122"/>
      <c r="BB122"/>
      <c r="BC122"/>
      <c r="BD122" s="84"/>
      <c r="BE122" s="82"/>
      <c r="BF122" s="83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</row>
    <row r="123" spans="1:120" ht="15" thickBot="1">
      <c r="A123" s="1">
        <v>122</v>
      </c>
      <c r="B123" s="1">
        <v>32</v>
      </c>
      <c r="C123" s="2" t="s">
        <v>63</v>
      </c>
      <c r="D123" s="2" t="s">
        <v>64</v>
      </c>
      <c r="E123" s="2">
        <v>44986</v>
      </c>
      <c r="F123" s="73">
        <f t="shared" si="11"/>
        <v>15</v>
      </c>
      <c r="G123" s="73">
        <f t="shared" si="10"/>
        <v>16</v>
      </c>
      <c r="H123" s="1">
        <v>193</v>
      </c>
      <c r="I123" s="1">
        <v>4</v>
      </c>
      <c r="J123" s="1" t="str">
        <f t="shared" si="9"/>
        <v>KUR_193.4</v>
      </c>
      <c r="K123" t="s">
        <v>166</v>
      </c>
      <c r="L123" s="1">
        <v>80</v>
      </c>
      <c r="M123" s="1">
        <v>75.5</v>
      </c>
      <c r="N123" s="3">
        <v>1.0596026490066226</v>
      </c>
      <c r="O123" s="16">
        <v>6040</v>
      </c>
      <c r="P123" s="17">
        <v>60.4</v>
      </c>
      <c r="Q123" s="1">
        <v>29</v>
      </c>
      <c r="R123" s="1">
        <v>15.7</v>
      </c>
      <c r="S123" s="1">
        <v>7.4</v>
      </c>
      <c r="T123" s="1">
        <v>193</v>
      </c>
      <c r="AA123" s="1" t="s">
        <v>36</v>
      </c>
      <c r="AB123" s="1" t="s">
        <v>36</v>
      </c>
      <c r="AC123" s="1" t="s">
        <v>36</v>
      </c>
      <c r="AD123" s="1" t="s">
        <v>36</v>
      </c>
      <c r="AE123" s="1" t="s">
        <v>36</v>
      </c>
      <c r="AF123" s="17"/>
      <c r="AG123" s="17"/>
      <c r="AH123" s="17"/>
      <c r="AS123" s="21">
        <v>82</v>
      </c>
      <c r="AT123">
        <v>69</v>
      </c>
      <c r="AZ123"/>
      <c r="BA123"/>
      <c r="BB123"/>
      <c r="BC123"/>
      <c r="BD123" s="84"/>
      <c r="BE123" s="82"/>
      <c r="BF123" s="8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</row>
    <row r="124" spans="1:120" ht="15" thickBot="1">
      <c r="A124" s="1">
        <v>123</v>
      </c>
      <c r="B124" s="1">
        <v>35</v>
      </c>
      <c r="C124" s="2" t="s">
        <v>63</v>
      </c>
      <c r="D124" s="2" t="s">
        <v>64</v>
      </c>
      <c r="E124" s="2">
        <v>44986</v>
      </c>
      <c r="F124" s="73">
        <f t="shared" si="11"/>
        <v>15</v>
      </c>
      <c r="G124" s="73">
        <f t="shared" si="10"/>
        <v>16</v>
      </c>
      <c r="H124" s="1">
        <v>194</v>
      </c>
      <c r="I124" s="1">
        <v>1</v>
      </c>
      <c r="J124" s="1" t="str">
        <f t="shared" si="9"/>
        <v>KUR_194.1</v>
      </c>
      <c r="K124" t="s">
        <v>166</v>
      </c>
      <c r="L124" s="1">
        <v>72.599999999999994</v>
      </c>
      <c r="M124" s="1">
        <v>64.900000000000006</v>
      </c>
      <c r="N124" s="3">
        <v>1.1186440677966101</v>
      </c>
      <c r="O124" s="16">
        <v>4711.74</v>
      </c>
      <c r="P124" s="17">
        <v>47.117400000000004</v>
      </c>
      <c r="Q124" s="1">
        <v>25.7</v>
      </c>
      <c r="R124" s="1">
        <v>13</v>
      </c>
      <c r="S124" s="1">
        <v>7</v>
      </c>
      <c r="T124" s="1">
        <v>194</v>
      </c>
      <c r="U124" s="1">
        <v>4</v>
      </c>
      <c r="V124" s="1">
        <v>3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>
        <f t="shared" si="12"/>
        <v>0</v>
      </c>
      <c r="AD124" s="1">
        <v>0</v>
      </c>
      <c r="AE124" s="1">
        <v>0</v>
      </c>
      <c r="AF124" s="17">
        <f>Z124/U124</f>
        <v>0</v>
      </c>
      <c r="AG124" s="17">
        <f>AF124/$AP$3</f>
        <v>0</v>
      </c>
      <c r="AH124" s="17">
        <f>AG124/$AP$6</f>
        <v>0</v>
      </c>
      <c r="AS124" s="21">
        <v>83</v>
      </c>
      <c r="AT124">
        <v>41</v>
      </c>
      <c r="AZ124"/>
      <c r="BA124"/>
      <c r="BB124"/>
      <c r="BC124"/>
      <c r="BD124" s="84"/>
      <c r="BE124" s="82"/>
      <c r="BF124" s="83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</row>
    <row r="125" spans="1:120" ht="15" thickBot="1">
      <c r="A125" s="1">
        <v>124</v>
      </c>
      <c r="B125" s="1">
        <v>36</v>
      </c>
      <c r="C125" s="2" t="s">
        <v>63</v>
      </c>
      <c r="D125" s="2" t="s">
        <v>64</v>
      </c>
      <c r="E125" s="2">
        <v>44986</v>
      </c>
      <c r="F125" s="73">
        <f t="shared" si="11"/>
        <v>15</v>
      </c>
      <c r="G125" s="73">
        <f t="shared" si="10"/>
        <v>16</v>
      </c>
      <c r="H125" s="1">
        <v>194</v>
      </c>
      <c r="I125" s="1">
        <v>2</v>
      </c>
      <c r="J125" s="1" t="str">
        <f t="shared" si="9"/>
        <v>KUR_194.2</v>
      </c>
      <c r="K125" t="s">
        <v>166</v>
      </c>
      <c r="L125" s="1">
        <v>75</v>
      </c>
      <c r="M125" s="1">
        <v>69.5</v>
      </c>
      <c r="N125" s="3">
        <v>1.079136690647482</v>
      </c>
      <c r="O125" s="16">
        <v>5212.5</v>
      </c>
      <c r="P125" s="17">
        <v>52.125</v>
      </c>
      <c r="Q125" s="1">
        <v>28.1</v>
      </c>
      <c r="R125" s="1">
        <v>12.9</v>
      </c>
      <c r="S125" s="1">
        <v>7.1</v>
      </c>
      <c r="T125" s="1">
        <v>194</v>
      </c>
      <c r="AA125" s="1">
        <v>0</v>
      </c>
      <c r="AB125" s="1">
        <v>0</v>
      </c>
      <c r="AC125">
        <f t="shared" si="12"/>
        <v>0</v>
      </c>
      <c r="AD125" s="1">
        <v>0</v>
      </c>
      <c r="AE125" s="1">
        <v>0</v>
      </c>
      <c r="AF125" s="17"/>
      <c r="AG125" s="17"/>
      <c r="AH125" s="17"/>
      <c r="AS125" s="21">
        <v>84</v>
      </c>
      <c r="AT125">
        <v>11</v>
      </c>
      <c r="AZ125"/>
      <c r="BA125"/>
      <c r="BB125"/>
      <c r="BC125"/>
      <c r="BD125" s="84"/>
      <c r="BE125" s="82"/>
      <c r="BF125" s="83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</row>
    <row r="126" spans="1:120" ht="15" thickBot="1">
      <c r="A126" s="1">
        <v>125</v>
      </c>
      <c r="B126" s="1">
        <v>89</v>
      </c>
      <c r="C126" s="2" t="s">
        <v>63</v>
      </c>
      <c r="D126" s="2" t="s">
        <v>64</v>
      </c>
      <c r="E126" s="2">
        <v>44993</v>
      </c>
      <c r="F126" s="73">
        <f t="shared" si="11"/>
        <v>22</v>
      </c>
      <c r="G126" s="73">
        <f t="shared" si="10"/>
        <v>23</v>
      </c>
      <c r="H126" s="1">
        <v>194</v>
      </c>
      <c r="I126" s="1">
        <v>3</v>
      </c>
      <c r="J126" s="1" t="str">
        <f t="shared" si="9"/>
        <v>KUR_194.3</v>
      </c>
      <c r="K126" t="s">
        <v>166</v>
      </c>
      <c r="L126" s="1">
        <v>70.3</v>
      </c>
      <c r="M126" s="1">
        <v>58.7</v>
      </c>
      <c r="N126" s="3">
        <v>1.1976149914821124</v>
      </c>
      <c r="O126" s="16">
        <v>4126.6099999999997</v>
      </c>
      <c r="P126" s="17">
        <v>41.266099999999994</v>
      </c>
      <c r="Q126" s="1">
        <v>24.9</v>
      </c>
      <c r="R126" s="1">
        <v>13.1</v>
      </c>
      <c r="S126" s="1">
        <v>7.4</v>
      </c>
      <c r="T126" s="1">
        <v>194</v>
      </c>
      <c r="AA126" s="1">
        <v>0</v>
      </c>
      <c r="AB126" s="1">
        <v>0</v>
      </c>
      <c r="AC126">
        <f t="shared" si="12"/>
        <v>0</v>
      </c>
      <c r="AD126" s="1">
        <v>0</v>
      </c>
      <c r="AE126" s="1">
        <v>0</v>
      </c>
      <c r="AF126" s="17"/>
      <c r="AG126" s="17"/>
      <c r="AH126" s="17"/>
      <c r="AS126" s="21">
        <v>87</v>
      </c>
      <c r="AT126">
        <v>0</v>
      </c>
      <c r="AZ126"/>
      <c r="BA126"/>
      <c r="BB126"/>
      <c r="BC126"/>
      <c r="BD126" s="84"/>
      <c r="BE126" s="82"/>
      <c r="BF126" s="83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</row>
    <row r="127" spans="1:120" ht="15" thickBot="1">
      <c r="A127" s="1">
        <v>126</v>
      </c>
      <c r="B127" s="1">
        <v>37</v>
      </c>
      <c r="C127" s="2" t="s">
        <v>63</v>
      </c>
      <c r="D127" s="2" t="s">
        <v>64</v>
      </c>
      <c r="E127" s="2">
        <v>44986</v>
      </c>
      <c r="F127" s="73">
        <f t="shared" si="11"/>
        <v>15</v>
      </c>
      <c r="G127" s="73">
        <f t="shared" si="10"/>
        <v>16</v>
      </c>
      <c r="H127" s="1">
        <v>195</v>
      </c>
      <c r="I127" s="1">
        <v>1</v>
      </c>
      <c r="J127" s="1" t="str">
        <f t="shared" si="9"/>
        <v>KUR_195.1</v>
      </c>
      <c r="K127" t="s">
        <v>166</v>
      </c>
      <c r="L127" s="1">
        <v>62.1</v>
      </c>
      <c r="M127" s="1">
        <v>51.1</v>
      </c>
      <c r="N127" s="3">
        <v>1.2152641878669277</v>
      </c>
      <c r="O127" s="16">
        <v>3173.31</v>
      </c>
      <c r="P127" s="17">
        <v>31.7331</v>
      </c>
      <c r="Q127" s="1">
        <v>28.3</v>
      </c>
      <c r="R127" s="1">
        <v>10.8</v>
      </c>
      <c r="S127" s="1">
        <v>9</v>
      </c>
      <c r="T127" s="1">
        <v>195</v>
      </c>
      <c r="U127" s="1">
        <v>9</v>
      </c>
      <c r="V127" s="1">
        <v>6</v>
      </c>
      <c r="W127" s="1">
        <v>3</v>
      </c>
      <c r="X127" s="1">
        <v>1</v>
      </c>
      <c r="Y127" s="1" t="s">
        <v>36</v>
      </c>
      <c r="Z127" s="1" t="s">
        <v>36</v>
      </c>
      <c r="AA127" s="1">
        <v>0</v>
      </c>
      <c r="AB127" s="1">
        <v>0</v>
      </c>
      <c r="AC127">
        <f t="shared" si="12"/>
        <v>0</v>
      </c>
      <c r="AD127" s="1">
        <v>0</v>
      </c>
      <c r="AE127" s="1">
        <v>0</v>
      </c>
      <c r="AF127" s="17" t="s">
        <v>36</v>
      </c>
      <c r="AG127" s="17" t="s">
        <v>36</v>
      </c>
      <c r="AH127" s="17" t="s">
        <v>36</v>
      </c>
      <c r="AS127" s="21">
        <v>88</v>
      </c>
      <c r="AT127">
        <v>108</v>
      </c>
      <c r="AZ127"/>
      <c r="BA127"/>
      <c r="BB127"/>
      <c r="BC127"/>
      <c r="BD127" s="84"/>
      <c r="BE127" s="82"/>
      <c r="BF127" s="83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</row>
    <row r="128" spans="1:120" ht="15" thickBot="1">
      <c r="A128" s="1">
        <v>127</v>
      </c>
      <c r="B128" s="1">
        <v>38</v>
      </c>
      <c r="C128" s="2" t="s">
        <v>63</v>
      </c>
      <c r="D128" s="2" t="s">
        <v>64</v>
      </c>
      <c r="E128" s="2">
        <v>44986</v>
      </c>
      <c r="F128" s="73">
        <f t="shared" si="11"/>
        <v>15</v>
      </c>
      <c r="G128" s="73">
        <f t="shared" si="10"/>
        <v>16</v>
      </c>
      <c r="H128" s="1">
        <v>195</v>
      </c>
      <c r="I128" s="1">
        <v>2</v>
      </c>
      <c r="J128" s="1" t="str">
        <f t="shared" si="9"/>
        <v>KUR_195.2</v>
      </c>
      <c r="K128" t="s">
        <v>166</v>
      </c>
      <c r="L128" s="1">
        <v>61.7</v>
      </c>
      <c r="M128" s="1">
        <v>55.2</v>
      </c>
      <c r="N128" s="3">
        <v>1.1177536231884058</v>
      </c>
      <c r="O128" s="16">
        <v>3405.84</v>
      </c>
      <c r="P128" s="17">
        <v>34.058400000000006</v>
      </c>
      <c r="Q128" s="1">
        <v>28.9</v>
      </c>
      <c r="R128" s="1">
        <v>10.1</v>
      </c>
      <c r="S128" s="1">
        <v>8.4</v>
      </c>
      <c r="T128" s="1">
        <v>195</v>
      </c>
      <c r="AA128" s="1">
        <v>1</v>
      </c>
      <c r="AB128" s="1">
        <v>14</v>
      </c>
      <c r="AC128">
        <f t="shared" si="12"/>
        <v>9.3037974683544302</v>
      </c>
      <c r="AD128" s="1">
        <v>644.4</v>
      </c>
      <c r="AE128" s="16">
        <v>46.028571428571425</v>
      </c>
      <c r="AF128" s="17"/>
      <c r="AG128" s="17"/>
      <c r="AH128" s="17"/>
      <c r="AS128" s="21">
        <v>90</v>
      </c>
      <c r="AT128">
        <v>13</v>
      </c>
      <c r="AZ128"/>
      <c r="BA128"/>
      <c r="BB128"/>
      <c r="BC128"/>
      <c r="BD128" s="84"/>
      <c r="BE128" s="82"/>
      <c r="BF128" s="83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</row>
    <row r="129" spans="1:120" ht="15" thickBot="1">
      <c r="A129" s="1">
        <v>128</v>
      </c>
      <c r="B129" s="1">
        <v>90</v>
      </c>
      <c r="C129" s="2" t="s">
        <v>63</v>
      </c>
      <c r="D129" s="2" t="s">
        <v>64</v>
      </c>
      <c r="E129" s="2">
        <v>44993</v>
      </c>
      <c r="F129" s="73">
        <f t="shared" si="11"/>
        <v>22</v>
      </c>
      <c r="G129" s="73">
        <f t="shared" si="10"/>
        <v>23</v>
      </c>
      <c r="H129" s="1">
        <v>195</v>
      </c>
      <c r="I129" s="1">
        <v>3</v>
      </c>
      <c r="J129" s="1" t="str">
        <f t="shared" si="9"/>
        <v>KUR_195.3</v>
      </c>
      <c r="K129" t="s">
        <v>166</v>
      </c>
      <c r="L129" s="1">
        <v>54</v>
      </c>
      <c r="M129" s="1">
        <v>48.9</v>
      </c>
      <c r="N129" s="3">
        <v>1.1042944785276074</v>
      </c>
      <c r="O129" s="16">
        <v>2640.6</v>
      </c>
      <c r="P129" s="17">
        <v>26.405999999999999</v>
      </c>
      <c r="Q129" s="1">
        <v>22.6</v>
      </c>
      <c r="R129" s="1">
        <v>11.4</v>
      </c>
      <c r="S129" s="1">
        <v>8.9</v>
      </c>
      <c r="T129" s="1">
        <v>195</v>
      </c>
      <c r="AA129" s="1" t="s">
        <v>36</v>
      </c>
      <c r="AB129" s="1" t="s">
        <v>36</v>
      </c>
      <c r="AC129" s="1" t="s">
        <v>36</v>
      </c>
      <c r="AD129" s="1" t="s">
        <v>36</v>
      </c>
      <c r="AE129" s="1" t="s">
        <v>36</v>
      </c>
      <c r="AF129" s="17"/>
      <c r="AG129" s="17"/>
      <c r="AH129" s="17"/>
      <c r="AS129" s="21">
        <v>97</v>
      </c>
      <c r="AT129">
        <v>28</v>
      </c>
      <c r="AZ129"/>
      <c r="BA129"/>
      <c r="BB129"/>
      <c r="BC129"/>
      <c r="BD129" s="84"/>
      <c r="BE129" s="82"/>
      <c r="BF129" s="83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</row>
    <row r="130" spans="1:120" ht="15" thickBot="1">
      <c r="A130" s="1">
        <v>129</v>
      </c>
      <c r="B130" s="1">
        <v>91</v>
      </c>
      <c r="C130" s="2" t="s">
        <v>63</v>
      </c>
      <c r="D130" s="2" t="s">
        <v>64</v>
      </c>
      <c r="E130" s="2">
        <v>44993</v>
      </c>
      <c r="F130" s="73">
        <f t="shared" si="11"/>
        <v>22</v>
      </c>
      <c r="G130" s="73">
        <f t="shared" si="10"/>
        <v>23</v>
      </c>
      <c r="H130" s="1">
        <v>195</v>
      </c>
      <c r="I130" s="1">
        <v>4</v>
      </c>
      <c r="J130" s="1" t="str">
        <f t="shared" ref="J130:J193" si="13">D130&amp;"_"&amp;H130&amp;"."&amp;I130</f>
        <v>KUR_195.4</v>
      </c>
      <c r="K130" t="s">
        <v>166</v>
      </c>
      <c r="L130" s="1">
        <v>60.4</v>
      </c>
      <c r="M130" s="1">
        <v>51.2</v>
      </c>
      <c r="N130" s="3">
        <v>1.1796875</v>
      </c>
      <c r="O130" s="16">
        <v>3092.48</v>
      </c>
      <c r="P130" s="17">
        <v>30.924800000000001</v>
      </c>
      <c r="Q130" s="1">
        <v>26.1</v>
      </c>
      <c r="R130" s="1">
        <v>10.199999999999999</v>
      </c>
      <c r="S130" s="1">
        <v>8.5</v>
      </c>
      <c r="T130" s="1">
        <v>195</v>
      </c>
      <c r="AA130" s="1">
        <v>0</v>
      </c>
      <c r="AB130" s="1">
        <v>0</v>
      </c>
      <c r="AC130">
        <f t="shared" si="12"/>
        <v>0</v>
      </c>
      <c r="AD130" s="1">
        <v>0</v>
      </c>
      <c r="AE130" s="1">
        <v>0</v>
      </c>
      <c r="AF130" s="17"/>
      <c r="AG130" s="17"/>
      <c r="AH130" s="17"/>
      <c r="AS130" s="21">
        <v>98</v>
      </c>
      <c r="AT130">
        <v>0</v>
      </c>
      <c r="AZ130"/>
      <c r="BA130"/>
      <c r="BB130"/>
      <c r="BC130"/>
      <c r="BD130" s="84"/>
      <c r="BE130" s="82"/>
      <c r="BF130" s="83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</row>
    <row r="131" spans="1:120" ht="15" thickBot="1">
      <c r="A131" s="1">
        <v>130</v>
      </c>
      <c r="B131" s="1">
        <v>92</v>
      </c>
      <c r="C131" s="2" t="s">
        <v>63</v>
      </c>
      <c r="D131" s="2" t="s">
        <v>64</v>
      </c>
      <c r="E131" s="2">
        <v>44993</v>
      </c>
      <c r="F131" s="73">
        <f t="shared" si="11"/>
        <v>22</v>
      </c>
      <c r="G131" s="73">
        <f t="shared" ref="G131:G194" si="14">F131+1</f>
        <v>23</v>
      </c>
      <c r="H131" s="1">
        <v>195</v>
      </c>
      <c r="I131" s="1">
        <v>5</v>
      </c>
      <c r="J131" s="1" t="str">
        <f t="shared" si="13"/>
        <v>KUR_195.5</v>
      </c>
      <c r="K131" t="s">
        <v>166</v>
      </c>
      <c r="L131" s="1">
        <v>61.3</v>
      </c>
      <c r="M131" s="1">
        <v>56.3</v>
      </c>
      <c r="N131" s="3">
        <v>1.088809946714032</v>
      </c>
      <c r="O131" s="16">
        <v>3451.1899999999996</v>
      </c>
      <c r="P131" s="17">
        <v>34.511899999999997</v>
      </c>
      <c r="Q131" s="1">
        <v>25.6</v>
      </c>
      <c r="R131" s="1">
        <v>10.4</v>
      </c>
      <c r="S131" s="1">
        <v>8</v>
      </c>
      <c r="T131" s="1">
        <v>195</v>
      </c>
      <c r="AA131" s="1">
        <v>0</v>
      </c>
      <c r="AB131" s="1">
        <v>0</v>
      </c>
      <c r="AC131">
        <f t="shared" si="12"/>
        <v>0</v>
      </c>
      <c r="AD131" s="1">
        <v>0</v>
      </c>
      <c r="AE131" s="1">
        <v>0</v>
      </c>
      <c r="AF131" s="17"/>
      <c r="AG131" s="17"/>
      <c r="AH131" s="17"/>
      <c r="AS131" s="21">
        <v>99</v>
      </c>
      <c r="AT131">
        <v>48</v>
      </c>
      <c r="AZ131"/>
      <c r="BA131"/>
      <c r="BB131"/>
      <c r="BC131"/>
      <c r="BD131" s="84"/>
      <c r="BE131" s="82"/>
      <c r="BF131" s="83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</row>
    <row r="132" spans="1:120" ht="15" thickBot="1">
      <c r="A132" s="1">
        <v>131</v>
      </c>
      <c r="B132" s="1">
        <v>111</v>
      </c>
      <c r="C132" s="2" t="s">
        <v>63</v>
      </c>
      <c r="D132" s="2" t="s">
        <v>64</v>
      </c>
      <c r="E132" s="2">
        <v>44998</v>
      </c>
      <c r="F132" s="73">
        <f t="shared" si="11"/>
        <v>27</v>
      </c>
      <c r="G132" s="73">
        <f t="shared" si="14"/>
        <v>28</v>
      </c>
      <c r="H132" s="1">
        <v>195</v>
      </c>
      <c r="I132" s="1">
        <v>6</v>
      </c>
      <c r="J132" s="1" t="str">
        <f t="shared" si="13"/>
        <v>KUR_195.6</v>
      </c>
      <c r="K132" t="s">
        <v>166</v>
      </c>
      <c r="L132" s="1">
        <v>51.2</v>
      </c>
      <c r="M132" s="1">
        <v>43.5</v>
      </c>
      <c r="N132" s="3">
        <v>1.1770114942528735</v>
      </c>
      <c r="O132" s="16">
        <v>2227.2000000000003</v>
      </c>
      <c r="P132" s="17">
        <v>22.271999999999998</v>
      </c>
      <c r="Q132" s="1">
        <v>22.3</v>
      </c>
      <c r="R132" s="1">
        <v>9.6999999999999993</v>
      </c>
      <c r="S132" s="1">
        <v>8.3000000000000007</v>
      </c>
      <c r="T132" s="1">
        <v>195</v>
      </c>
      <c r="AA132" s="1">
        <v>0</v>
      </c>
      <c r="AB132" s="1">
        <v>0</v>
      </c>
      <c r="AC132">
        <f t="shared" si="12"/>
        <v>0</v>
      </c>
      <c r="AD132" s="1">
        <v>0</v>
      </c>
      <c r="AE132" s="1">
        <v>0</v>
      </c>
      <c r="AF132" s="17"/>
      <c r="AG132" s="17"/>
      <c r="AH132" s="17"/>
      <c r="AS132" s="21">
        <v>100</v>
      </c>
      <c r="AT132">
        <v>69</v>
      </c>
      <c r="AZ132"/>
      <c r="BA132"/>
      <c r="BB132"/>
      <c r="BC132"/>
      <c r="BD132" s="84"/>
      <c r="BE132" s="82"/>
      <c r="BF132" s="83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</row>
    <row r="133" spans="1:120" ht="15" thickBot="1">
      <c r="A133" s="1">
        <v>132</v>
      </c>
      <c r="B133" s="1">
        <v>39</v>
      </c>
      <c r="C133" s="2" t="s">
        <v>63</v>
      </c>
      <c r="D133" s="2" t="s">
        <v>64</v>
      </c>
      <c r="E133" s="2">
        <v>44986</v>
      </c>
      <c r="F133" s="73">
        <f t="shared" si="11"/>
        <v>15</v>
      </c>
      <c r="G133" s="73">
        <f t="shared" si="14"/>
        <v>16</v>
      </c>
      <c r="H133" s="1">
        <v>196</v>
      </c>
      <c r="I133" s="1">
        <v>1</v>
      </c>
      <c r="J133" s="1" t="str">
        <f t="shared" si="13"/>
        <v>KUR_196.1</v>
      </c>
      <c r="K133" t="s">
        <v>166</v>
      </c>
      <c r="L133" s="1">
        <v>64.400000000000006</v>
      </c>
      <c r="M133" s="1">
        <v>54.9</v>
      </c>
      <c r="N133" s="3">
        <v>1.1730418943533698</v>
      </c>
      <c r="O133" s="16">
        <v>3535.5600000000004</v>
      </c>
      <c r="P133" s="17">
        <v>35.355600000000003</v>
      </c>
      <c r="Q133" s="1">
        <v>25.6</v>
      </c>
      <c r="R133" s="1">
        <v>15.8</v>
      </c>
      <c r="S133" s="1">
        <v>6.4</v>
      </c>
      <c r="T133" s="1">
        <v>196</v>
      </c>
      <c r="U133" s="1">
        <v>7</v>
      </c>
      <c r="V133" s="1">
        <v>3</v>
      </c>
      <c r="W133" s="1">
        <v>4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>
        <f t="shared" si="12"/>
        <v>0</v>
      </c>
      <c r="AD133" s="1">
        <v>0</v>
      </c>
      <c r="AE133" s="1">
        <v>0</v>
      </c>
      <c r="AF133" s="17">
        <f>Z133/U133</f>
        <v>0</v>
      </c>
      <c r="AG133" s="17">
        <f>AF133/$AP$3</f>
        <v>0</v>
      </c>
      <c r="AH133" s="17">
        <f>AG133/$AP$6</f>
        <v>0</v>
      </c>
      <c r="AS133" s="21">
        <v>105</v>
      </c>
      <c r="AT133">
        <v>78</v>
      </c>
      <c r="AZ133"/>
      <c r="BA133"/>
      <c r="BB133"/>
      <c r="BC133"/>
      <c r="BD133" s="84"/>
      <c r="BE133" s="82"/>
      <c r="BF133" s="8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</row>
    <row r="134" spans="1:120" ht="15" thickBot="1">
      <c r="A134" s="1">
        <v>133</v>
      </c>
      <c r="B134" s="1">
        <v>40</v>
      </c>
      <c r="C134" s="2" t="s">
        <v>63</v>
      </c>
      <c r="D134" s="2" t="s">
        <v>64</v>
      </c>
      <c r="E134" s="2">
        <v>44986</v>
      </c>
      <c r="F134" s="73">
        <f t="shared" si="11"/>
        <v>15</v>
      </c>
      <c r="G134" s="73">
        <f t="shared" si="14"/>
        <v>16</v>
      </c>
      <c r="H134" s="1">
        <v>196</v>
      </c>
      <c r="I134" s="1">
        <v>2</v>
      </c>
      <c r="J134" s="1" t="str">
        <f t="shared" si="13"/>
        <v>KUR_196.2</v>
      </c>
      <c r="K134" t="s">
        <v>166</v>
      </c>
      <c r="L134" s="1">
        <v>59.4</v>
      </c>
      <c r="M134" s="1">
        <v>53.5</v>
      </c>
      <c r="N134" s="3">
        <v>1.1102803738317757</v>
      </c>
      <c r="O134" s="16">
        <v>3177.9</v>
      </c>
      <c r="P134" s="17">
        <v>31.778999999999996</v>
      </c>
      <c r="Q134" s="1">
        <v>24.1</v>
      </c>
      <c r="R134" s="1">
        <v>4.9000000000000004</v>
      </c>
      <c r="S134" s="1">
        <v>7.5</v>
      </c>
      <c r="T134" s="1">
        <v>196</v>
      </c>
      <c r="AA134" s="1">
        <v>0</v>
      </c>
      <c r="AB134" s="1">
        <v>0</v>
      </c>
      <c r="AC134">
        <f t="shared" si="12"/>
        <v>0</v>
      </c>
      <c r="AD134" s="1">
        <v>0</v>
      </c>
      <c r="AE134" s="1">
        <v>0</v>
      </c>
      <c r="AF134" s="17"/>
      <c r="AG134" s="17"/>
      <c r="AH134" s="17"/>
      <c r="AS134" s="21">
        <v>106</v>
      </c>
      <c r="AT134">
        <v>0</v>
      </c>
      <c r="AZ134"/>
      <c r="BA134"/>
      <c r="BB134"/>
      <c r="BC134"/>
      <c r="BD134" s="84"/>
      <c r="BE134" s="82"/>
      <c r="BF134" s="83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</row>
    <row r="135" spans="1:120" ht="15" thickBot="1">
      <c r="A135" s="1">
        <v>134</v>
      </c>
      <c r="B135" s="1">
        <v>41</v>
      </c>
      <c r="C135" s="2" t="s">
        <v>63</v>
      </c>
      <c r="D135" s="2" t="s">
        <v>64</v>
      </c>
      <c r="E135" s="2">
        <v>44986</v>
      </c>
      <c r="F135" s="73">
        <f t="shared" si="11"/>
        <v>15</v>
      </c>
      <c r="G135" s="73">
        <f t="shared" si="14"/>
        <v>16</v>
      </c>
      <c r="H135" s="1">
        <v>196</v>
      </c>
      <c r="I135" s="1">
        <v>3</v>
      </c>
      <c r="J135" s="1" t="str">
        <f t="shared" si="13"/>
        <v>KUR_196.3</v>
      </c>
      <c r="K135" t="s">
        <v>166</v>
      </c>
      <c r="L135" s="1">
        <v>51.6</v>
      </c>
      <c r="M135" s="1">
        <v>49.4</v>
      </c>
      <c r="N135" s="3">
        <v>1.0445344129554657</v>
      </c>
      <c r="O135" s="16">
        <v>2549.04</v>
      </c>
      <c r="P135" s="17">
        <v>25.490399999999998</v>
      </c>
      <c r="T135" s="1">
        <v>196</v>
      </c>
      <c r="AA135" s="1">
        <v>0</v>
      </c>
      <c r="AB135" s="1">
        <v>0</v>
      </c>
      <c r="AC135">
        <f t="shared" si="12"/>
        <v>0</v>
      </c>
      <c r="AD135" s="1">
        <v>0</v>
      </c>
      <c r="AE135" s="1">
        <v>0</v>
      </c>
      <c r="AF135" s="17"/>
      <c r="AG135" s="17"/>
      <c r="AH135" s="17"/>
      <c r="AS135" s="21">
        <v>108</v>
      </c>
      <c r="AT135">
        <v>0</v>
      </c>
      <c r="AZ135"/>
      <c r="BA135"/>
      <c r="BB135"/>
      <c r="BC135"/>
      <c r="BD135" s="84"/>
      <c r="BE135" s="82"/>
      <c r="BF135" s="83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</row>
    <row r="136" spans="1:120" ht="15" thickBot="1">
      <c r="A136" s="1">
        <v>135</v>
      </c>
      <c r="B136" s="1">
        <v>47</v>
      </c>
      <c r="C136" s="2" t="s">
        <v>63</v>
      </c>
      <c r="D136" s="2" t="s">
        <v>64</v>
      </c>
      <c r="E136" s="2">
        <v>44986</v>
      </c>
      <c r="F136" s="73">
        <f t="shared" si="11"/>
        <v>15</v>
      </c>
      <c r="G136" s="73">
        <f t="shared" si="14"/>
        <v>16</v>
      </c>
      <c r="H136" s="1">
        <v>197</v>
      </c>
      <c r="I136" s="1">
        <v>1</v>
      </c>
      <c r="J136" s="1" t="str">
        <f t="shared" si="13"/>
        <v>KUR_197.1</v>
      </c>
      <c r="K136" t="s">
        <v>192</v>
      </c>
      <c r="L136" s="1">
        <v>64.599999999999994</v>
      </c>
      <c r="M136" s="1">
        <v>57.2</v>
      </c>
      <c r="N136" s="3">
        <v>1.1293706293706292</v>
      </c>
      <c r="O136" s="16">
        <v>3695.12</v>
      </c>
      <c r="P136" s="17">
        <v>36.9512</v>
      </c>
      <c r="Q136" s="1">
        <v>27.5</v>
      </c>
      <c r="R136" s="1">
        <v>13.3</v>
      </c>
      <c r="S136" s="1">
        <v>9.6</v>
      </c>
      <c r="T136" s="1">
        <v>197</v>
      </c>
      <c r="U136" s="1">
        <v>7</v>
      </c>
      <c r="V136" s="1">
        <v>4</v>
      </c>
      <c r="W136" s="1">
        <v>3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>
        <f t="shared" si="12"/>
        <v>0</v>
      </c>
      <c r="AD136" s="1">
        <v>0</v>
      </c>
      <c r="AE136" s="1">
        <v>0</v>
      </c>
      <c r="AF136" s="17">
        <f>Z136/U136</f>
        <v>0</v>
      </c>
      <c r="AG136" s="17">
        <f>AF136/$AP$3</f>
        <v>0</v>
      </c>
      <c r="AH136" s="17">
        <f>AG136/$AP$6</f>
        <v>0</v>
      </c>
      <c r="AS136" s="21">
        <v>112</v>
      </c>
      <c r="AT136">
        <v>18</v>
      </c>
      <c r="AZ136"/>
      <c r="BA136"/>
      <c r="BB136"/>
      <c r="BC136"/>
      <c r="BD136" s="84"/>
      <c r="BE136" s="82"/>
      <c r="BF136" s="83"/>
      <c r="BG136"/>
      <c r="BH136"/>
      <c r="BI136"/>
      <c r="BJ136"/>
      <c r="BK136"/>
    </row>
    <row r="137" spans="1:120" ht="15" thickBot="1">
      <c r="A137" s="1">
        <v>136</v>
      </c>
      <c r="B137" s="1">
        <v>48</v>
      </c>
      <c r="C137" s="2" t="s">
        <v>63</v>
      </c>
      <c r="D137" s="2" t="s">
        <v>64</v>
      </c>
      <c r="E137" s="2">
        <v>44986</v>
      </c>
      <c r="F137" s="73">
        <f t="shared" si="11"/>
        <v>15</v>
      </c>
      <c r="G137" s="73">
        <f t="shared" si="14"/>
        <v>16</v>
      </c>
      <c r="H137" s="1">
        <v>197</v>
      </c>
      <c r="I137" s="1">
        <v>2</v>
      </c>
      <c r="J137" s="1" t="str">
        <f t="shared" si="13"/>
        <v>KUR_197.2</v>
      </c>
      <c r="K137" t="s">
        <v>192</v>
      </c>
      <c r="L137" s="1">
        <v>65</v>
      </c>
      <c r="M137" s="1">
        <v>55.7</v>
      </c>
      <c r="N137" s="3">
        <v>1.1669658886894074</v>
      </c>
      <c r="O137" s="16">
        <v>3620.5</v>
      </c>
      <c r="P137" s="17">
        <v>36.204999999999998</v>
      </c>
      <c r="T137" s="1">
        <v>197</v>
      </c>
      <c r="AA137" s="1">
        <v>0</v>
      </c>
      <c r="AB137" s="1">
        <v>0</v>
      </c>
      <c r="AC137">
        <f t="shared" si="12"/>
        <v>0</v>
      </c>
      <c r="AD137" s="1">
        <v>0</v>
      </c>
      <c r="AE137" s="1">
        <v>0</v>
      </c>
      <c r="AF137" s="17"/>
      <c r="AG137" s="17"/>
      <c r="AH137" s="17"/>
      <c r="AS137" s="21">
        <v>115</v>
      </c>
      <c r="AT137">
        <v>25</v>
      </c>
      <c r="AZ137"/>
      <c r="BA137"/>
      <c r="BB137"/>
      <c r="BC137"/>
      <c r="BD137" s="84"/>
      <c r="BE137" s="82"/>
      <c r="BF137" s="83"/>
      <c r="BG137"/>
      <c r="BH137"/>
      <c r="BI137"/>
      <c r="BJ137"/>
      <c r="BK137"/>
    </row>
    <row r="138" spans="1:120" ht="15" thickBot="1">
      <c r="A138" s="1">
        <v>137</v>
      </c>
      <c r="B138" s="1">
        <v>49</v>
      </c>
      <c r="C138" s="2" t="s">
        <v>63</v>
      </c>
      <c r="D138" s="2" t="s">
        <v>64</v>
      </c>
      <c r="E138" s="2">
        <v>44986</v>
      </c>
      <c r="F138" s="73">
        <f t="shared" si="11"/>
        <v>15</v>
      </c>
      <c r="G138" s="73">
        <f t="shared" si="14"/>
        <v>16</v>
      </c>
      <c r="H138" s="1">
        <v>197</v>
      </c>
      <c r="I138" s="1">
        <v>3</v>
      </c>
      <c r="J138" s="1" t="str">
        <f t="shared" si="13"/>
        <v>KUR_197.3</v>
      </c>
      <c r="K138" t="s">
        <v>192</v>
      </c>
      <c r="L138" s="1">
        <v>69</v>
      </c>
      <c r="M138" s="1">
        <v>79.099999999999994</v>
      </c>
      <c r="N138" s="3">
        <v>0.87231352718078392</v>
      </c>
      <c r="O138" s="16">
        <v>5457.9</v>
      </c>
      <c r="P138" s="17">
        <v>54.579000000000001</v>
      </c>
      <c r="Q138" s="1">
        <v>29.1</v>
      </c>
      <c r="R138" s="1">
        <v>14.6</v>
      </c>
      <c r="S138" s="1">
        <v>5.9</v>
      </c>
      <c r="T138" s="1">
        <v>197</v>
      </c>
      <c r="AA138" s="1">
        <v>0</v>
      </c>
      <c r="AB138" s="1">
        <v>0</v>
      </c>
      <c r="AC138">
        <f t="shared" si="12"/>
        <v>0</v>
      </c>
      <c r="AD138" s="1">
        <v>0</v>
      </c>
      <c r="AE138" s="1">
        <v>0</v>
      </c>
      <c r="AF138" s="17"/>
      <c r="AG138" s="17"/>
      <c r="AH138" s="17"/>
      <c r="AS138" s="21">
        <v>117</v>
      </c>
      <c r="AT138">
        <v>0</v>
      </c>
      <c r="AZ138"/>
      <c r="BA138"/>
      <c r="BB138"/>
      <c r="BC138"/>
      <c r="BD138" s="84"/>
      <c r="BE138" s="82"/>
      <c r="BF138" s="83"/>
      <c r="BG138"/>
      <c r="BH138"/>
      <c r="BI138"/>
      <c r="BJ138"/>
      <c r="BK138"/>
    </row>
    <row r="139" spans="1:120" ht="15" thickBot="1">
      <c r="A139" s="1">
        <v>138</v>
      </c>
      <c r="B139" s="1">
        <v>84</v>
      </c>
      <c r="C139" s="2" t="s">
        <v>63</v>
      </c>
      <c r="D139" s="2" t="s">
        <v>64</v>
      </c>
      <c r="E139" s="2">
        <v>44993</v>
      </c>
      <c r="F139" s="73">
        <f t="shared" si="11"/>
        <v>22</v>
      </c>
      <c r="G139" s="73">
        <f t="shared" si="14"/>
        <v>23</v>
      </c>
      <c r="H139" s="1">
        <v>197</v>
      </c>
      <c r="I139" s="1">
        <v>4</v>
      </c>
      <c r="J139" s="1" t="str">
        <f t="shared" si="13"/>
        <v>KUR_197.4</v>
      </c>
      <c r="K139" t="s">
        <v>192</v>
      </c>
      <c r="L139" s="1">
        <v>73.5</v>
      </c>
      <c r="M139" s="1">
        <v>59.7</v>
      </c>
      <c r="N139" s="3">
        <v>1.2311557788944723</v>
      </c>
      <c r="O139" s="16">
        <v>4387.95</v>
      </c>
      <c r="P139" s="17">
        <v>43.8795</v>
      </c>
      <c r="Q139" s="1">
        <v>27.5</v>
      </c>
      <c r="R139" s="1">
        <v>12.8</v>
      </c>
      <c r="S139" s="1">
        <v>7.5</v>
      </c>
      <c r="T139" s="1">
        <v>197</v>
      </c>
      <c r="AA139" s="1">
        <v>0</v>
      </c>
      <c r="AB139" s="1">
        <v>0</v>
      </c>
      <c r="AC139">
        <f t="shared" si="12"/>
        <v>0</v>
      </c>
      <c r="AD139" s="1">
        <v>0</v>
      </c>
      <c r="AE139" s="1">
        <v>0</v>
      </c>
      <c r="AF139" s="17"/>
      <c r="AG139" s="17"/>
      <c r="AH139" s="17"/>
      <c r="AS139" s="21">
        <v>118</v>
      </c>
      <c r="AT139">
        <v>25</v>
      </c>
      <c r="AZ139"/>
      <c r="BA139"/>
      <c r="BB139"/>
      <c r="BC139"/>
      <c r="BD139" s="84"/>
      <c r="BE139" s="82"/>
      <c r="BF139" s="83"/>
      <c r="BG139"/>
      <c r="BH139"/>
      <c r="BI139"/>
      <c r="BJ139"/>
      <c r="BK139"/>
    </row>
    <row r="140" spans="1:120" ht="15" thickBot="1">
      <c r="A140" s="1">
        <v>139</v>
      </c>
      <c r="B140" s="1">
        <v>51</v>
      </c>
      <c r="C140" s="2" t="s">
        <v>63</v>
      </c>
      <c r="D140" s="2" t="s">
        <v>64</v>
      </c>
      <c r="E140" s="2">
        <v>44986</v>
      </c>
      <c r="F140" s="73">
        <f t="shared" si="11"/>
        <v>15</v>
      </c>
      <c r="G140" s="73">
        <f t="shared" si="14"/>
        <v>16</v>
      </c>
      <c r="H140" s="1">
        <v>198</v>
      </c>
      <c r="I140" s="1">
        <v>1</v>
      </c>
      <c r="J140" s="1" t="str">
        <f t="shared" si="13"/>
        <v>KUR_198.1</v>
      </c>
      <c r="K140" t="s">
        <v>170</v>
      </c>
      <c r="L140" s="1">
        <v>85.1</v>
      </c>
      <c r="M140" s="1">
        <v>65.2</v>
      </c>
      <c r="N140" s="3">
        <v>1.3052147239263803</v>
      </c>
      <c r="O140" s="16">
        <v>5548.5199999999995</v>
      </c>
      <c r="P140" s="17">
        <v>55.485200000000006</v>
      </c>
      <c r="Q140" s="1">
        <v>30.9</v>
      </c>
      <c r="R140" s="1">
        <v>12.7</v>
      </c>
      <c r="S140" s="1">
        <v>8.6999999999999993</v>
      </c>
      <c r="T140" s="1">
        <v>198</v>
      </c>
      <c r="U140" s="1">
        <v>3</v>
      </c>
      <c r="V140" s="1">
        <v>1</v>
      </c>
      <c r="W140" s="1">
        <v>2</v>
      </c>
      <c r="X140" s="1" t="s">
        <v>36</v>
      </c>
      <c r="Y140" s="1">
        <v>0</v>
      </c>
      <c r="Z140" s="1" t="s">
        <v>36</v>
      </c>
      <c r="AA140" s="1" t="s">
        <v>36</v>
      </c>
      <c r="AB140" s="1" t="s">
        <v>36</v>
      </c>
      <c r="AC140" s="1" t="s">
        <v>36</v>
      </c>
      <c r="AD140" s="1" t="s">
        <v>36</v>
      </c>
      <c r="AE140" s="1" t="s">
        <v>36</v>
      </c>
      <c r="AF140" s="17" t="s">
        <v>36</v>
      </c>
      <c r="AG140" s="17" t="s">
        <v>36</v>
      </c>
      <c r="AH140" s="17" t="s">
        <v>36</v>
      </c>
      <c r="AS140" s="21">
        <v>119</v>
      </c>
      <c r="AT140">
        <v>16</v>
      </c>
      <c r="AZ140"/>
      <c r="BA140"/>
      <c r="BB140"/>
      <c r="BC140"/>
      <c r="BD140" s="84"/>
      <c r="BE140" s="82"/>
      <c r="BF140" s="83"/>
      <c r="BG140"/>
      <c r="BH140"/>
      <c r="BI140"/>
      <c r="BJ140"/>
      <c r="BK140"/>
    </row>
    <row r="141" spans="1:120" ht="15" thickBot="1">
      <c r="A141" s="1">
        <v>140</v>
      </c>
      <c r="B141" s="1">
        <v>58</v>
      </c>
      <c r="C141" s="2" t="s">
        <v>63</v>
      </c>
      <c r="D141" s="2" t="s">
        <v>64</v>
      </c>
      <c r="E141" s="2">
        <v>44986</v>
      </c>
      <c r="F141" s="73">
        <f t="shared" si="11"/>
        <v>15</v>
      </c>
      <c r="G141" s="73">
        <f t="shared" si="14"/>
        <v>16</v>
      </c>
      <c r="H141" s="1">
        <v>199</v>
      </c>
      <c r="I141" s="1">
        <v>1</v>
      </c>
      <c r="J141" s="1" t="str">
        <f t="shared" si="13"/>
        <v>KUR_199.1</v>
      </c>
      <c r="K141" t="s">
        <v>166</v>
      </c>
      <c r="L141" s="1">
        <v>79</v>
      </c>
      <c r="M141" s="1">
        <v>56.6</v>
      </c>
      <c r="N141" s="3">
        <v>1.3957597173144876</v>
      </c>
      <c r="O141" s="16">
        <v>4471.4000000000005</v>
      </c>
      <c r="P141" s="17">
        <v>44.714000000000006</v>
      </c>
      <c r="Q141" s="1">
        <v>23.6</v>
      </c>
      <c r="R141" s="1">
        <v>11.6</v>
      </c>
      <c r="S141" s="1">
        <v>6.5</v>
      </c>
      <c r="T141" s="1">
        <v>199</v>
      </c>
      <c r="U141" s="1">
        <v>4</v>
      </c>
      <c r="V141" s="1">
        <v>2</v>
      </c>
      <c r="W141" s="1">
        <v>2</v>
      </c>
      <c r="X141" s="1" t="s">
        <v>36</v>
      </c>
      <c r="Y141" s="1" t="s">
        <v>36</v>
      </c>
      <c r="Z141" s="1" t="s">
        <v>36</v>
      </c>
      <c r="AA141" s="1">
        <v>0</v>
      </c>
      <c r="AB141" s="1">
        <v>0</v>
      </c>
      <c r="AC141">
        <f t="shared" si="12"/>
        <v>0</v>
      </c>
      <c r="AD141" s="1">
        <v>0</v>
      </c>
      <c r="AE141" s="1">
        <v>0</v>
      </c>
      <c r="AF141" s="17" t="s">
        <v>36</v>
      </c>
      <c r="AG141" s="17" t="s">
        <v>36</v>
      </c>
      <c r="AH141" s="17" t="s">
        <v>36</v>
      </c>
      <c r="AS141" s="21">
        <v>120</v>
      </c>
      <c r="AT141">
        <v>18</v>
      </c>
      <c r="AZ141"/>
      <c r="BA141"/>
      <c r="BB141"/>
      <c r="BC141"/>
      <c r="BD141" s="84"/>
      <c r="BE141" s="82"/>
      <c r="BF141" s="83"/>
      <c r="BG141"/>
      <c r="BH141"/>
      <c r="BI141"/>
      <c r="BJ141"/>
      <c r="BK141"/>
    </row>
    <row r="142" spans="1:120" ht="15" thickBot="1">
      <c r="A142" s="1">
        <v>141</v>
      </c>
      <c r="B142" s="1">
        <v>59</v>
      </c>
      <c r="C142" s="2" t="s">
        <v>63</v>
      </c>
      <c r="D142" s="2" t="s">
        <v>64</v>
      </c>
      <c r="E142" s="2">
        <v>44986</v>
      </c>
      <c r="F142" s="73">
        <f t="shared" si="11"/>
        <v>15</v>
      </c>
      <c r="G142" s="73">
        <f t="shared" si="14"/>
        <v>16</v>
      </c>
      <c r="H142" s="1">
        <v>199</v>
      </c>
      <c r="I142" s="1">
        <v>2</v>
      </c>
      <c r="J142" s="1" t="str">
        <f t="shared" si="13"/>
        <v>KUR_199.2</v>
      </c>
      <c r="K142" t="s">
        <v>166</v>
      </c>
      <c r="L142" s="1">
        <v>64.3</v>
      </c>
      <c r="M142" s="1">
        <v>56.4</v>
      </c>
      <c r="N142" s="3">
        <v>1.1400709219858156</v>
      </c>
      <c r="O142" s="16">
        <v>3626.5199999999995</v>
      </c>
      <c r="P142" s="17">
        <v>36.265199999999993</v>
      </c>
      <c r="T142" s="1">
        <v>199</v>
      </c>
      <c r="AA142" s="1" t="s">
        <v>36</v>
      </c>
      <c r="AB142" s="1" t="s">
        <v>36</v>
      </c>
      <c r="AC142" s="1" t="s">
        <v>36</v>
      </c>
      <c r="AD142" s="1" t="s">
        <v>36</v>
      </c>
      <c r="AE142" s="1" t="s">
        <v>36</v>
      </c>
      <c r="AF142" s="17"/>
      <c r="AG142" s="17"/>
      <c r="AH142" s="17"/>
      <c r="AS142" s="21">
        <v>121</v>
      </c>
      <c r="AT142">
        <v>17</v>
      </c>
      <c r="AZ142"/>
      <c r="BA142"/>
      <c r="BB142"/>
      <c r="BC142"/>
      <c r="BD142" s="84"/>
      <c r="BE142" s="82"/>
      <c r="BF142" s="83"/>
      <c r="BG142"/>
      <c r="BH142"/>
      <c r="BI142"/>
      <c r="BJ142"/>
      <c r="BK142"/>
    </row>
    <row r="143" spans="1:120" ht="15" thickBot="1">
      <c r="A143" s="1">
        <v>142</v>
      </c>
      <c r="B143" s="1">
        <v>66</v>
      </c>
      <c r="C143" s="2" t="s">
        <v>63</v>
      </c>
      <c r="D143" s="2" t="s">
        <v>64</v>
      </c>
      <c r="E143" s="2">
        <v>44986</v>
      </c>
      <c r="F143" s="73">
        <f t="shared" si="11"/>
        <v>15</v>
      </c>
      <c r="G143" s="73">
        <f t="shared" si="14"/>
        <v>16</v>
      </c>
      <c r="H143" s="1">
        <v>200</v>
      </c>
      <c r="I143" s="1">
        <v>1</v>
      </c>
      <c r="J143" s="1" t="str">
        <f t="shared" si="13"/>
        <v>KUR_200.1</v>
      </c>
      <c r="K143" t="s">
        <v>171</v>
      </c>
      <c r="L143" s="1">
        <v>68.099999999999994</v>
      </c>
      <c r="M143" s="1">
        <v>62</v>
      </c>
      <c r="N143" s="3">
        <v>1.0983870967741935</v>
      </c>
      <c r="O143" s="16">
        <v>4222.2</v>
      </c>
      <c r="P143" s="17">
        <v>42.222000000000001</v>
      </c>
      <c r="Q143" s="1">
        <v>27.8</v>
      </c>
      <c r="R143" s="1">
        <v>13.4</v>
      </c>
      <c r="S143" s="1">
        <v>4.7</v>
      </c>
      <c r="T143" s="1">
        <v>200</v>
      </c>
      <c r="U143" s="1">
        <v>6</v>
      </c>
      <c r="V143" s="1">
        <v>3</v>
      </c>
      <c r="W143" s="1">
        <v>3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>
        <f t="shared" si="12"/>
        <v>0</v>
      </c>
      <c r="AD143" s="1">
        <v>0</v>
      </c>
      <c r="AE143" s="1">
        <v>0</v>
      </c>
      <c r="AF143" s="17">
        <f>Z143/U143</f>
        <v>0</v>
      </c>
      <c r="AG143" s="17">
        <f>AF143/$AP$3</f>
        <v>0</v>
      </c>
      <c r="AH143" s="17">
        <f>AG143/$AP$6</f>
        <v>0</v>
      </c>
      <c r="AS143" s="21">
        <v>122</v>
      </c>
      <c r="AT143">
        <v>6</v>
      </c>
      <c r="AZ143"/>
      <c r="BA143"/>
      <c r="BB143"/>
      <c r="BC143"/>
      <c r="BD143" s="84"/>
      <c r="BE143" s="82"/>
      <c r="BF143" s="83"/>
      <c r="BG143"/>
      <c r="BH143"/>
      <c r="BI143"/>
      <c r="BJ143"/>
      <c r="BK143"/>
    </row>
    <row r="144" spans="1:120" ht="15" thickBot="1">
      <c r="A144" s="1">
        <v>143</v>
      </c>
      <c r="B144" s="1">
        <v>67</v>
      </c>
      <c r="C144" s="2" t="s">
        <v>63</v>
      </c>
      <c r="D144" s="2" t="s">
        <v>64</v>
      </c>
      <c r="E144" s="2">
        <v>44986</v>
      </c>
      <c r="F144" s="73">
        <f t="shared" si="11"/>
        <v>15</v>
      </c>
      <c r="G144" s="73">
        <f t="shared" si="14"/>
        <v>16</v>
      </c>
      <c r="H144" s="1">
        <v>200</v>
      </c>
      <c r="I144" s="1">
        <v>2</v>
      </c>
      <c r="J144" s="1" t="str">
        <f t="shared" si="13"/>
        <v>KUR_200.2</v>
      </c>
      <c r="K144" t="s">
        <v>171</v>
      </c>
      <c r="L144" s="1">
        <v>61.2</v>
      </c>
      <c r="M144" s="1">
        <v>48.5</v>
      </c>
      <c r="N144" s="3">
        <v>1.2618556701030927</v>
      </c>
      <c r="O144" s="16">
        <v>2968.2000000000003</v>
      </c>
      <c r="P144" s="17">
        <v>29.681999999999999</v>
      </c>
      <c r="T144" s="1">
        <v>200</v>
      </c>
      <c r="AA144" s="1">
        <v>0</v>
      </c>
      <c r="AB144" s="1">
        <v>0</v>
      </c>
      <c r="AC144">
        <f t="shared" si="12"/>
        <v>0</v>
      </c>
      <c r="AD144" s="1">
        <v>0</v>
      </c>
      <c r="AE144" s="1">
        <v>0</v>
      </c>
      <c r="AF144" s="17"/>
      <c r="AG144" s="17"/>
      <c r="AH144" s="17"/>
      <c r="AS144" s="21">
        <v>123</v>
      </c>
      <c r="AT144">
        <v>33</v>
      </c>
      <c r="AZ144"/>
      <c r="BA144"/>
      <c r="BB144"/>
      <c r="BC144"/>
      <c r="BD144" s="84"/>
      <c r="BE144" s="82"/>
      <c r="BF144" s="83"/>
      <c r="BG144"/>
      <c r="BH144"/>
      <c r="BI144"/>
      <c r="BJ144"/>
      <c r="BK144"/>
    </row>
    <row r="145" spans="1:63" ht="15" thickBot="1">
      <c r="A145" s="1">
        <v>144</v>
      </c>
      <c r="B145" s="1">
        <v>102</v>
      </c>
      <c r="C145" s="2" t="s">
        <v>63</v>
      </c>
      <c r="D145" s="2" t="s">
        <v>64</v>
      </c>
      <c r="E145" s="2">
        <v>44993</v>
      </c>
      <c r="F145" s="73">
        <f t="shared" si="11"/>
        <v>22</v>
      </c>
      <c r="G145" s="73">
        <f t="shared" si="14"/>
        <v>23</v>
      </c>
      <c r="H145" s="1">
        <v>200</v>
      </c>
      <c r="I145" s="1">
        <v>3</v>
      </c>
      <c r="J145" s="1" t="str">
        <f t="shared" si="13"/>
        <v>KUR_200.3</v>
      </c>
      <c r="K145" t="s">
        <v>171</v>
      </c>
      <c r="L145" s="1">
        <v>47.7</v>
      </c>
      <c r="M145" s="1">
        <v>49.5</v>
      </c>
      <c r="N145" s="3">
        <v>0.96363636363636374</v>
      </c>
      <c r="O145" s="16">
        <v>2361.15</v>
      </c>
      <c r="P145" s="17">
        <v>23.611500000000003</v>
      </c>
      <c r="Q145" s="1">
        <v>22.5</v>
      </c>
      <c r="R145" s="1">
        <v>9.1</v>
      </c>
      <c r="S145" s="1">
        <v>9</v>
      </c>
      <c r="T145" s="1">
        <v>200</v>
      </c>
      <c r="AA145" s="1">
        <v>0</v>
      </c>
      <c r="AB145" s="1">
        <v>0</v>
      </c>
      <c r="AC145">
        <f t="shared" si="12"/>
        <v>0</v>
      </c>
      <c r="AD145" s="1">
        <v>0</v>
      </c>
      <c r="AE145" s="1">
        <v>0</v>
      </c>
      <c r="AF145" s="17"/>
      <c r="AG145" s="17"/>
      <c r="AH145" s="17"/>
      <c r="AS145" s="21">
        <v>124</v>
      </c>
      <c r="AT145">
        <v>60</v>
      </c>
      <c r="AZ145"/>
      <c r="BA145"/>
      <c r="BB145"/>
      <c r="BC145"/>
      <c r="BD145" s="84"/>
      <c r="BE145" s="82"/>
      <c r="BF145" s="83"/>
      <c r="BG145"/>
      <c r="BH145"/>
      <c r="BI145"/>
      <c r="BJ145"/>
      <c r="BK145"/>
    </row>
    <row r="146" spans="1:63" ht="15" thickBot="1">
      <c r="A146" s="1">
        <v>145</v>
      </c>
      <c r="B146" s="1">
        <v>70</v>
      </c>
      <c r="C146" s="2" t="s">
        <v>63</v>
      </c>
      <c r="D146" s="2" t="s">
        <v>64</v>
      </c>
      <c r="E146" s="2">
        <v>44993</v>
      </c>
      <c r="F146" s="73">
        <f t="shared" si="11"/>
        <v>22</v>
      </c>
      <c r="G146" s="73">
        <f t="shared" si="14"/>
        <v>23</v>
      </c>
      <c r="H146" s="1">
        <v>201</v>
      </c>
      <c r="I146" s="1">
        <v>1</v>
      </c>
      <c r="J146" s="1" t="str">
        <f t="shared" si="13"/>
        <v>KUR_201.1</v>
      </c>
      <c r="K146" t="s">
        <v>166</v>
      </c>
      <c r="L146" s="1">
        <v>72.7</v>
      </c>
      <c r="M146" s="1">
        <v>59.3</v>
      </c>
      <c r="N146" s="3">
        <v>1.2259696458684655</v>
      </c>
      <c r="O146" s="16">
        <v>4311.1099999999997</v>
      </c>
      <c r="P146" s="17">
        <v>43.1111</v>
      </c>
      <c r="Q146" s="1">
        <v>25.9</v>
      </c>
      <c r="R146" s="1">
        <v>11.1</v>
      </c>
      <c r="S146" s="1">
        <v>9.4</v>
      </c>
      <c r="T146" s="1">
        <v>201</v>
      </c>
      <c r="U146" s="1">
        <v>6</v>
      </c>
      <c r="V146" s="1">
        <v>3</v>
      </c>
      <c r="W146" s="1">
        <v>3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>
        <f t="shared" si="12"/>
        <v>0</v>
      </c>
      <c r="AD146" s="1">
        <v>0</v>
      </c>
      <c r="AE146" s="1">
        <v>0</v>
      </c>
      <c r="AF146" s="17">
        <f>Z146/U146</f>
        <v>0</v>
      </c>
      <c r="AG146" s="17">
        <f>AF146/$AP$3</f>
        <v>0</v>
      </c>
      <c r="AH146" s="17">
        <f>AG146/$AP$6</f>
        <v>0</v>
      </c>
      <c r="AS146" s="21">
        <v>127</v>
      </c>
      <c r="AT146">
        <v>28</v>
      </c>
      <c r="AZ146"/>
      <c r="BA146"/>
      <c r="BB146"/>
      <c r="BC146"/>
      <c r="BD146" s="84"/>
      <c r="BE146" s="82"/>
      <c r="BF146" s="83"/>
      <c r="BG146"/>
      <c r="BH146"/>
      <c r="BI146"/>
      <c r="BJ146"/>
      <c r="BK146"/>
    </row>
    <row r="147" spans="1:63" ht="15" thickBot="1">
      <c r="A147" s="1">
        <v>146</v>
      </c>
      <c r="B147" s="1">
        <v>71</v>
      </c>
      <c r="C147" s="2" t="s">
        <v>63</v>
      </c>
      <c r="D147" s="2" t="s">
        <v>64</v>
      </c>
      <c r="E147" s="2">
        <v>44993</v>
      </c>
      <c r="F147" s="73">
        <f t="shared" si="11"/>
        <v>22</v>
      </c>
      <c r="G147" s="73">
        <f t="shared" si="14"/>
        <v>23</v>
      </c>
      <c r="H147" s="1">
        <v>201</v>
      </c>
      <c r="I147" s="1">
        <v>2</v>
      </c>
      <c r="J147" s="1" t="str">
        <f t="shared" si="13"/>
        <v>KUR_201.2</v>
      </c>
      <c r="K147" t="s">
        <v>166</v>
      </c>
      <c r="L147" s="1">
        <v>55.7</v>
      </c>
      <c r="M147" s="1">
        <v>52.8</v>
      </c>
      <c r="N147" s="3">
        <v>1.0549242424242424</v>
      </c>
      <c r="O147" s="16">
        <v>2940.96</v>
      </c>
      <c r="P147" s="17">
        <v>29.409599999999998</v>
      </c>
      <c r="Q147" s="1">
        <v>25.2</v>
      </c>
      <c r="R147" s="1">
        <v>12.5</v>
      </c>
      <c r="S147" s="1">
        <v>6</v>
      </c>
      <c r="T147" s="1">
        <v>201</v>
      </c>
      <c r="AA147" s="1">
        <v>0</v>
      </c>
      <c r="AB147" s="1">
        <v>0</v>
      </c>
      <c r="AC147">
        <f t="shared" si="12"/>
        <v>0</v>
      </c>
      <c r="AD147" s="1">
        <v>0</v>
      </c>
      <c r="AE147" s="1">
        <v>0</v>
      </c>
      <c r="AF147" s="17"/>
      <c r="AG147" s="17"/>
      <c r="AH147" s="17"/>
      <c r="AS147" s="21">
        <v>128</v>
      </c>
      <c r="AT147">
        <v>186</v>
      </c>
      <c r="AZ147"/>
      <c r="BA147"/>
      <c r="BB147"/>
      <c r="BC147"/>
      <c r="BD147" s="84"/>
      <c r="BE147" s="82"/>
      <c r="BF147" s="83"/>
      <c r="BG147"/>
      <c r="BH147"/>
      <c r="BI147"/>
      <c r="BJ147"/>
      <c r="BK147"/>
    </row>
    <row r="148" spans="1:63" ht="15" thickBot="1">
      <c r="A148" s="1">
        <v>147</v>
      </c>
      <c r="B148" s="1">
        <v>106</v>
      </c>
      <c r="C148" s="2" t="s">
        <v>63</v>
      </c>
      <c r="D148" s="2" t="s">
        <v>64</v>
      </c>
      <c r="E148" s="2">
        <v>44998</v>
      </c>
      <c r="F148" s="73">
        <f t="shared" si="11"/>
        <v>27</v>
      </c>
      <c r="G148" s="73">
        <f t="shared" si="14"/>
        <v>28</v>
      </c>
      <c r="H148" s="1">
        <v>201</v>
      </c>
      <c r="I148" s="1">
        <v>3</v>
      </c>
      <c r="J148" s="1" t="str">
        <f t="shared" si="13"/>
        <v>KUR_201.3</v>
      </c>
      <c r="K148" t="s">
        <v>166</v>
      </c>
      <c r="L148" s="1">
        <v>62</v>
      </c>
      <c r="M148" s="1">
        <v>59.4</v>
      </c>
      <c r="N148" s="3">
        <v>1.0437710437710439</v>
      </c>
      <c r="O148" s="16">
        <v>3682.7999999999997</v>
      </c>
      <c r="P148" s="17">
        <v>36.827999999999996</v>
      </c>
      <c r="Q148" s="1">
        <v>23.8</v>
      </c>
      <c r="R148" s="1">
        <v>13.2</v>
      </c>
      <c r="S148" s="1">
        <v>7.9</v>
      </c>
      <c r="T148" s="1">
        <v>201</v>
      </c>
      <c r="AA148" s="1">
        <v>0</v>
      </c>
      <c r="AB148" s="1">
        <v>0</v>
      </c>
      <c r="AC148">
        <f t="shared" si="12"/>
        <v>0</v>
      </c>
      <c r="AD148" s="1">
        <v>0</v>
      </c>
      <c r="AE148" s="1">
        <v>0</v>
      </c>
      <c r="AF148" s="17"/>
      <c r="AG148" s="17"/>
      <c r="AH148" s="17"/>
      <c r="AS148" s="21">
        <v>131</v>
      </c>
      <c r="AT148">
        <v>0</v>
      </c>
      <c r="AZ148"/>
      <c r="BA148"/>
      <c r="BB148"/>
      <c r="BC148"/>
      <c r="BD148" s="84"/>
      <c r="BE148" s="82"/>
      <c r="BF148" s="83"/>
      <c r="BG148"/>
      <c r="BH148"/>
      <c r="BI148"/>
      <c r="BJ148"/>
      <c r="BK148"/>
    </row>
    <row r="149" spans="1:63" ht="15" thickBot="1">
      <c r="A149" s="1">
        <v>148</v>
      </c>
      <c r="B149" s="1">
        <v>72</v>
      </c>
      <c r="C149" s="2" t="s">
        <v>63</v>
      </c>
      <c r="D149" s="2" t="s">
        <v>64</v>
      </c>
      <c r="E149" s="2">
        <v>44993</v>
      </c>
      <c r="F149" s="73">
        <f t="shared" si="11"/>
        <v>22</v>
      </c>
      <c r="G149" s="73">
        <f t="shared" si="14"/>
        <v>23</v>
      </c>
      <c r="H149" s="1">
        <v>202</v>
      </c>
      <c r="I149" s="1">
        <v>1</v>
      </c>
      <c r="J149" s="1" t="str">
        <f t="shared" si="13"/>
        <v>KUR_202.1</v>
      </c>
      <c r="K149" t="s">
        <v>166</v>
      </c>
      <c r="L149" s="1">
        <v>64.400000000000006</v>
      </c>
      <c r="M149" s="1">
        <v>57.5</v>
      </c>
      <c r="N149" s="3">
        <v>1.1200000000000001</v>
      </c>
      <c r="O149" s="16">
        <v>3703.0000000000005</v>
      </c>
      <c r="P149" s="17">
        <v>37.03</v>
      </c>
      <c r="Q149" s="1">
        <v>27.1</v>
      </c>
      <c r="R149" s="1">
        <v>13.4</v>
      </c>
      <c r="S149" s="1">
        <v>9.5</v>
      </c>
      <c r="T149" s="1">
        <v>202</v>
      </c>
      <c r="U149" s="1">
        <v>7</v>
      </c>
      <c r="V149" s="1">
        <v>3</v>
      </c>
      <c r="W149" s="1">
        <v>4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>
        <f t="shared" si="12"/>
        <v>0</v>
      </c>
      <c r="AD149" s="1">
        <v>0</v>
      </c>
      <c r="AE149" s="1">
        <v>0</v>
      </c>
      <c r="AF149" s="17">
        <f>Z149/U149</f>
        <v>0</v>
      </c>
      <c r="AG149" s="17">
        <f>AF149/$AP$3</f>
        <v>0</v>
      </c>
      <c r="AH149" s="17">
        <f>AG149/$AP$6</f>
        <v>0</v>
      </c>
      <c r="AS149" s="21">
        <v>135</v>
      </c>
      <c r="AT149">
        <v>32</v>
      </c>
      <c r="AZ149"/>
      <c r="BA149"/>
      <c r="BB149"/>
      <c r="BC149"/>
      <c r="BD149" s="84"/>
      <c r="BE149" s="82"/>
      <c r="BF149" s="83"/>
      <c r="BG149"/>
      <c r="BH149"/>
      <c r="BI149"/>
      <c r="BJ149"/>
      <c r="BK149"/>
    </row>
    <row r="150" spans="1:63" ht="15" thickBot="1">
      <c r="A150" s="1">
        <v>149</v>
      </c>
      <c r="B150" s="1">
        <v>73</v>
      </c>
      <c r="C150" s="2" t="s">
        <v>63</v>
      </c>
      <c r="D150" s="2" t="s">
        <v>64</v>
      </c>
      <c r="E150" s="2">
        <v>44993</v>
      </c>
      <c r="F150" s="73">
        <f t="shared" si="11"/>
        <v>22</v>
      </c>
      <c r="G150" s="73">
        <f t="shared" si="14"/>
        <v>23</v>
      </c>
      <c r="H150" s="1">
        <v>202</v>
      </c>
      <c r="I150" s="1">
        <v>2</v>
      </c>
      <c r="J150" s="1" t="str">
        <f t="shared" si="13"/>
        <v>KUR_202.2</v>
      </c>
      <c r="K150" t="s">
        <v>166</v>
      </c>
      <c r="L150" s="1">
        <v>55.8</v>
      </c>
      <c r="M150" s="1">
        <v>51.1</v>
      </c>
      <c r="N150" s="3">
        <v>1.0919765166340507</v>
      </c>
      <c r="O150" s="16">
        <v>2851.38</v>
      </c>
      <c r="P150" s="17">
        <v>28.513800000000003</v>
      </c>
      <c r="Q150" s="1">
        <v>28.7</v>
      </c>
      <c r="R150" s="1">
        <v>12.7</v>
      </c>
      <c r="S150" s="1">
        <v>9.5</v>
      </c>
      <c r="T150" s="1">
        <v>202</v>
      </c>
      <c r="AA150" s="1">
        <v>0</v>
      </c>
      <c r="AB150" s="1">
        <v>0</v>
      </c>
      <c r="AC150">
        <f t="shared" si="12"/>
        <v>0</v>
      </c>
      <c r="AD150" s="1">
        <v>0</v>
      </c>
      <c r="AE150" s="1">
        <v>0</v>
      </c>
      <c r="AF150" s="17"/>
      <c r="AG150" s="17"/>
      <c r="AH150" s="17"/>
      <c r="AS150" s="21">
        <v>137</v>
      </c>
      <c r="AT150">
        <v>6</v>
      </c>
      <c r="AZ150"/>
      <c r="BA150"/>
      <c r="BB150"/>
      <c r="BC150"/>
      <c r="BD150" s="84"/>
      <c r="BE150" s="82"/>
      <c r="BF150" s="83"/>
      <c r="BG150"/>
      <c r="BH150"/>
      <c r="BI150"/>
      <c r="BJ150"/>
      <c r="BK150"/>
    </row>
    <row r="151" spans="1:63" ht="15" thickBot="1">
      <c r="A151" s="1">
        <v>150</v>
      </c>
      <c r="B151" s="1">
        <v>107</v>
      </c>
      <c r="C151" s="2" t="s">
        <v>63</v>
      </c>
      <c r="D151" s="2" t="s">
        <v>64</v>
      </c>
      <c r="E151" s="2">
        <v>44998</v>
      </c>
      <c r="F151" s="73">
        <f t="shared" si="11"/>
        <v>27</v>
      </c>
      <c r="G151" s="73">
        <f t="shared" si="14"/>
        <v>28</v>
      </c>
      <c r="H151" s="1">
        <v>202</v>
      </c>
      <c r="I151" s="1">
        <v>3</v>
      </c>
      <c r="J151" s="1" t="str">
        <f t="shared" si="13"/>
        <v>KUR_202.3</v>
      </c>
      <c r="K151" t="s">
        <v>166</v>
      </c>
      <c r="L151" s="1">
        <v>76</v>
      </c>
      <c r="M151" s="1">
        <v>59.5</v>
      </c>
      <c r="N151" s="3">
        <v>1.2773109243697478</v>
      </c>
      <c r="O151" s="16">
        <v>4522</v>
      </c>
      <c r="P151" s="17">
        <v>45.22</v>
      </c>
      <c r="Q151" s="1">
        <v>30.5</v>
      </c>
      <c r="R151" s="1">
        <v>14.9</v>
      </c>
      <c r="S151" s="1">
        <v>6.4</v>
      </c>
      <c r="T151" s="1">
        <v>202</v>
      </c>
      <c r="AA151" s="1">
        <v>0</v>
      </c>
      <c r="AB151" s="1">
        <v>0</v>
      </c>
      <c r="AC151">
        <f t="shared" si="12"/>
        <v>0</v>
      </c>
      <c r="AD151" s="1">
        <v>0</v>
      </c>
      <c r="AE151" s="1">
        <v>0</v>
      </c>
      <c r="AF151" s="17"/>
      <c r="AG151" s="17"/>
      <c r="AH151" s="17"/>
      <c r="AS151" s="21">
        <v>143</v>
      </c>
      <c r="AT151">
        <v>63</v>
      </c>
      <c r="AZ151"/>
      <c r="BA151"/>
      <c r="BB151"/>
      <c r="BC151"/>
      <c r="BD151" s="84"/>
      <c r="BE151" s="82"/>
      <c r="BF151" s="83"/>
      <c r="BG151"/>
      <c r="BH151"/>
      <c r="BI151"/>
      <c r="BJ151"/>
      <c r="BK151"/>
    </row>
    <row r="152" spans="1:63" ht="15" thickBot="1">
      <c r="A152" s="1">
        <v>151</v>
      </c>
      <c r="B152" s="1">
        <v>74</v>
      </c>
      <c r="C152" s="2" t="s">
        <v>63</v>
      </c>
      <c r="D152" s="2" t="s">
        <v>64</v>
      </c>
      <c r="E152" s="2">
        <v>44993</v>
      </c>
      <c r="F152" s="73">
        <f t="shared" si="11"/>
        <v>22</v>
      </c>
      <c r="G152" s="73">
        <f t="shared" si="14"/>
        <v>23</v>
      </c>
      <c r="H152" s="1">
        <v>203</v>
      </c>
      <c r="I152" s="1">
        <v>1</v>
      </c>
      <c r="J152" s="1" t="str">
        <f t="shared" si="13"/>
        <v>KUR_203.1</v>
      </c>
      <c r="K152" t="s">
        <v>192</v>
      </c>
      <c r="L152" s="1">
        <v>67.900000000000006</v>
      </c>
      <c r="M152" s="1">
        <v>57.1</v>
      </c>
      <c r="N152" s="3">
        <v>1.1891418563922942</v>
      </c>
      <c r="O152" s="16">
        <v>3877.0900000000006</v>
      </c>
      <c r="P152" s="17">
        <v>38.770900000000005</v>
      </c>
      <c r="Q152" s="1">
        <v>24.2</v>
      </c>
      <c r="R152" s="1">
        <v>10.9</v>
      </c>
      <c r="S152" s="1">
        <v>7.3</v>
      </c>
      <c r="T152" s="1">
        <v>203</v>
      </c>
      <c r="U152" s="1">
        <v>2</v>
      </c>
      <c r="V152" s="1">
        <v>2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>
        <f t="shared" si="12"/>
        <v>0</v>
      </c>
      <c r="AD152" s="1">
        <v>0</v>
      </c>
      <c r="AE152" s="1">
        <v>0</v>
      </c>
      <c r="AF152" s="17">
        <f>Z152/U152</f>
        <v>0</v>
      </c>
      <c r="AG152" s="17">
        <f>AF152/$AP$3</f>
        <v>0</v>
      </c>
      <c r="AH152" s="17">
        <f>AG152/$AP$6</f>
        <v>0</v>
      </c>
      <c r="AS152" s="21">
        <v>146</v>
      </c>
      <c r="AT152">
        <v>47</v>
      </c>
      <c r="AZ152"/>
      <c r="BA152"/>
      <c r="BB152"/>
      <c r="BC152"/>
      <c r="BD152" s="84"/>
      <c r="BE152" s="82"/>
      <c r="BF152" s="83"/>
      <c r="BG152"/>
      <c r="BH152"/>
      <c r="BI152"/>
      <c r="BJ152"/>
      <c r="BK152"/>
    </row>
    <row r="153" spans="1:63" ht="15" thickBot="1">
      <c r="A153" s="1">
        <v>152</v>
      </c>
      <c r="B153" s="1">
        <v>75</v>
      </c>
      <c r="C153" s="2" t="s">
        <v>63</v>
      </c>
      <c r="D153" s="2" t="s">
        <v>64</v>
      </c>
      <c r="E153" s="2">
        <v>44993</v>
      </c>
      <c r="F153" s="73">
        <f t="shared" si="11"/>
        <v>22</v>
      </c>
      <c r="G153" s="73">
        <f t="shared" si="14"/>
        <v>23</v>
      </c>
      <c r="H153" s="1">
        <v>203</v>
      </c>
      <c r="I153" s="1">
        <v>2</v>
      </c>
      <c r="J153" s="1" t="str">
        <f t="shared" si="13"/>
        <v>KUR_203.2</v>
      </c>
      <c r="K153" t="s">
        <v>192</v>
      </c>
      <c r="L153" s="1">
        <v>55</v>
      </c>
      <c r="M153" s="1">
        <v>48.5</v>
      </c>
      <c r="N153" s="3">
        <v>1.134020618556701</v>
      </c>
      <c r="O153" s="16">
        <v>2667.5</v>
      </c>
      <c r="P153" s="17">
        <v>26.674999999999997</v>
      </c>
      <c r="Q153" s="1">
        <v>24.2</v>
      </c>
      <c r="R153" s="1">
        <v>12</v>
      </c>
      <c r="S153" s="1">
        <v>7.2</v>
      </c>
      <c r="T153" s="1">
        <v>203</v>
      </c>
      <c r="AA153" s="1">
        <v>0</v>
      </c>
      <c r="AB153" s="1">
        <v>0</v>
      </c>
      <c r="AC153">
        <f t="shared" si="12"/>
        <v>0</v>
      </c>
      <c r="AD153" s="1">
        <v>0</v>
      </c>
      <c r="AE153" s="1">
        <v>0</v>
      </c>
      <c r="AF153" s="17"/>
      <c r="AG153" s="17"/>
      <c r="AH153" s="17"/>
      <c r="AS153" s="21">
        <v>147</v>
      </c>
      <c r="AT153">
        <v>33</v>
      </c>
      <c r="AZ153"/>
      <c r="BA153"/>
      <c r="BB153"/>
      <c r="BC153"/>
      <c r="BD153" s="84"/>
      <c r="BE153" s="82"/>
      <c r="BF153" s="83"/>
      <c r="BG153"/>
      <c r="BH153"/>
      <c r="BI153"/>
      <c r="BJ153"/>
      <c r="BK153"/>
    </row>
    <row r="154" spans="1:63" ht="15" thickBot="1">
      <c r="A154" s="1">
        <v>153</v>
      </c>
      <c r="B154" s="1">
        <v>93</v>
      </c>
      <c r="C154" s="2" t="s">
        <v>63</v>
      </c>
      <c r="D154" s="2" t="s">
        <v>64</v>
      </c>
      <c r="E154" s="2">
        <v>44993</v>
      </c>
      <c r="F154" s="73">
        <f t="shared" si="11"/>
        <v>22</v>
      </c>
      <c r="G154" s="73">
        <f t="shared" si="14"/>
        <v>23</v>
      </c>
      <c r="H154" s="1">
        <v>204</v>
      </c>
      <c r="I154" s="1">
        <v>1</v>
      </c>
      <c r="J154" s="1" t="str">
        <f t="shared" si="13"/>
        <v>KUR_204.1</v>
      </c>
      <c r="K154" t="s">
        <v>166</v>
      </c>
      <c r="L154" s="1">
        <v>75.7</v>
      </c>
      <c r="M154" s="1">
        <v>64.7</v>
      </c>
      <c r="N154" s="3">
        <v>1.1700154559505409</v>
      </c>
      <c r="O154" s="16">
        <v>4897.79</v>
      </c>
      <c r="P154" s="17">
        <v>48.977900000000005</v>
      </c>
      <c r="Q154" s="1">
        <v>33</v>
      </c>
      <c r="R154" s="1">
        <v>11.3</v>
      </c>
      <c r="S154" s="1">
        <v>8.6</v>
      </c>
      <c r="T154" s="1">
        <v>204</v>
      </c>
      <c r="U154" s="1">
        <v>12</v>
      </c>
      <c r="V154" s="1">
        <v>6</v>
      </c>
      <c r="W154" s="1">
        <v>6</v>
      </c>
      <c r="X154" s="1">
        <v>1</v>
      </c>
      <c r="Y154" s="1">
        <v>0</v>
      </c>
      <c r="Z154" s="1">
        <v>1</v>
      </c>
      <c r="AA154" s="1" t="s">
        <v>36</v>
      </c>
      <c r="AB154" s="1" t="s">
        <v>36</v>
      </c>
      <c r="AC154" s="1" t="s">
        <v>36</v>
      </c>
      <c r="AD154" s="1" t="s">
        <v>36</v>
      </c>
      <c r="AE154" s="1" t="s">
        <v>36</v>
      </c>
      <c r="AF154" s="17">
        <f>Z154/U154</f>
        <v>8.3333333333333329E-2</v>
      </c>
      <c r="AG154" s="17">
        <f>AF154/$AP$3</f>
        <v>0.97414046429620904</v>
      </c>
      <c r="AH154" s="17">
        <f>AG154/$AP$6</f>
        <v>2.0082244417006123</v>
      </c>
      <c r="AS154" s="21">
        <v>148</v>
      </c>
      <c r="AT154">
        <v>38</v>
      </c>
      <c r="AZ154"/>
      <c r="BA154"/>
      <c r="BB154"/>
      <c r="BC154"/>
      <c r="BD154" s="84"/>
      <c r="BE154" s="82"/>
      <c r="BF154" s="83"/>
      <c r="BG154"/>
      <c r="BH154"/>
      <c r="BI154"/>
      <c r="BJ154"/>
      <c r="BK154"/>
    </row>
    <row r="155" spans="1:63" ht="15" thickBot="1">
      <c r="A155" s="1">
        <v>154</v>
      </c>
      <c r="B155" s="1">
        <v>94</v>
      </c>
      <c r="C155" s="2" t="s">
        <v>63</v>
      </c>
      <c r="D155" s="2" t="s">
        <v>64</v>
      </c>
      <c r="E155" s="2">
        <v>44993</v>
      </c>
      <c r="F155" s="73">
        <f t="shared" si="11"/>
        <v>22</v>
      </c>
      <c r="G155" s="73">
        <f t="shared" si="14"/>
        <v>23</v>
      </c>
      <c r="H155" s="1">
        <v>204</v>
      </c>
      <c r="I155" s="1">
        <v>2</v>
      </c>
      <c r="J155" s="1" t="str">
        <f t="shared" si="13"/>
        <v>KUR_204.2</v>
      </c>
      <c r="K155" t="s">
        <v>166</v>
      </c>
      <c r="L155" s="1">
        <v>74.400000000000006</v>
      </c>
      <c r="M155" s="1">
        <v>63.7</v>
      </c>
      <c r="N155" s="3">
        <v>1.1679748822605966</v>
      </c>
      <c r="O155" s="16">
        <v>4739.2800000000007</v>
      </c>
      <c r="P155" s="17">
        <v>47.392800000000001</v>
      </c>
      <c r="Q155" s="1">
        <v>33.4</v>
      </c>
      <c r="R155" s="1">
        <v>10.5</v>
      </c>
      <c r="S155" s="1">
        <v>8.3000000000000007</v>
      </c>
      <c r="T155" s="1">
        <v>204</v>
      </c>
      <c r="AA155" s="1">
        <v>0</v>
      </c>
      <c r="AB155" s="1">
        <v>0</v>
      </c>
      <c r="AC155">
        <f t="shared" si="12"/>
        <v>0</v>
      </c>
      <c r="AD155" s="1">
        <v>0</v>
      </c>
      <c r="AE155" s="1">
        <v>0</v>
      </c>
      <c r="AF155" s="17"/>
      <c r="AG155" s="17"/>
      <c r="AH155" s="17"/>
      <c r="AS155" s="21">
        <v>156</v>
      </c>
      <c r="AT155">
        <v>0</v>
      </c>
      <c r="AZ155"/>
      <c r="BA155"/>
      <c r="BB155"/>
      <c r="BC155"/>
      <c r="BD155" s="84"/>
      <c r="BE155" s="82"/>
      <c r="BF155" s="83"/>
      <c r="BG155"/>
      <c r="BH155"/>
      <c r="BI155"/>
      <c r="BJ155"/>
      <c r="BK155"/>
    </row>
    <row r="156" spans="1:63" ht="15" thickBot="1">
      <c r="A156" s="1">
        <v>155</v>
      </c>
      <c r="B156" s="1">
        <v>95</v>
      </c>
      <c r="C156" s="2" t="s">
        <v>63</v>
      </c>
      <c r="D156" s="2" t="s">
        <v>64</v>
      </c>
      <c r="E156" s="2">
        <v>44993</v>
      </c>
      <c r="F156" s="73">
        <f t="shared" si="11"/>
        <v>22</v>
      </c>
      <c r="G156" s="73">
        <f t="shared" si="14"/>
        <v>23</v>
      </c>
      <c r="H156" s="1">
        <v>204</v>
      </c>
      <c r="I156" s="1">
        <v>3</v>
      </c>
      <c r="J156" s="1" t="str">
        <f t="shared" si="13"/>
        <v>KUR_204.3</v>
      </c>
      <c r="K156" t="s">
        <v>166</v>
      </c>
      <c r="L156" s="1">
        <v>65.3</v>
      </c>
      <c r="M156" s="1">
        <v>57.5</v>
      </c>
      <c r="N156" s="3">
        <v>1.1356521739130434</v>
      </c>
      <c r="O156" s="16">
        <v>3754.75</v>
      </c>
      <c r="P156" s="17">
        <v>37.547499999999999</v>
      </c>
      <c r="Q156" s="1">
        <v>25.5</v>
      </c>
      <c r="R156" s="1">
        <v>11.4</v>
      </c>
      <c r="S156" s="1">
        <v>6.7</v>
      </c>
      <c r="T156" s="1">
        <v>204</v>
      </c>
      <c r="AA156" s="1">
        <v>1</v>
      </c>
      <c r="AB156" s="1">
        <v>12</v>
      </c>
      <c r="AC156">
        <f t="shared" si="12"/>
        <v>7.9746835443037973</v>
      </c>
      <c r="AD156" s="1">
        <v>443.1</v>
      </c>
      <c r="AE156" s="16">
        <v>36.925000000000004</v>
      </c>
      <c r="AF156" s="17"/>
      <c r="AG156" s="17"/>
      <c r="AH156" s="17"/>
      <c r="AS156" s="21">
        <v>157</v>
      </c>
      <c r="AT156">
        <v>46</v>
      </c>
      <c r="AZ156"/>
      <c r="BA156"/>
      <c r="BB156"/>
      <c r="BC156"/>
      <c r="BD156" s="84"/>
      <c r="BE156" s="82"/>
      <c r="BF156" s="83"/>
      <c r="BG156"/>
      <c r="BH156"/>
      <c r="BI156"/>
      <c r="BJ156"/>
      <c r="BK156"/>
    </row>
    <row r="157" spans="1:63" ht="15" thickBot="1">
      <c r="A157" s="1">
        <v>156</v>
      </c>
      <c r="B157" s="1">
        <v>96</v>
      </c>
      <c r="C157" s="2" t="s">
        <v>63</v>
      </c>
      <c r="D157" s="2" t="s">
        <v>64</v>
      </c>
      <c r="E157" s="2">
        <v>44993</v>
      </c>
      <c r="F157" s="73">
        <f t="shared" si="11"/>
        <v>22</v>
      </c>
      <c r="G157" s="73">
        <f t="shared" si="14"/>
        <v>23</v>
      </c>
      <c r="H157" s="1">
        <v>204</v>
      </c>
      <c r="I157" s="1">
        <v>4</v>
      </c>
      <c r="J157" s="1" t="str">
        <f t="shared" si="13"/>
        <v>KUR_204.4</v>
      </c>
      <c r="K157" t="s">
        <v>166</v>
      </c>
      <c r="L157" s="1">
        <v>73.900000000000006</v>
      </c>
      <c r="M157" s="1">
        <v>65.3</v>
      </c>
      <c r="N157" s="3">
        <v>1.1316998468606434</v>
      </c>
      <c r="O157" s="16">
        <v>4825.67</v>
      </c>
      <c r="P157" s="17">
        <v>48.256700000000002</v>
      </c>
      <c r="T157" s="1">
        <v>204</v>
      </c>
      <c r="AA157" s="1">
        <v>0</v>
      </c>
      <c r="AB157" s="1">
        <v>0</v>
      </c>
      <c r="AC157">
        <f t="shared" si="12"/>
        <v>0</v>
      </c>
      <c r="AD157" s="1">
        <v>0</v>
      </c>
      <c r="AE157" s="16">
        <v>0</v>
      </c>
      <c r="AF157" s="17"/>
      <c r="AG157" s="17"/>
      <c r="AH157" s="17"/>
      <c r="AS157" s="21">
        <v>161</v>
      </c>
      <c r="AT157">
        <v>10</v>
      </c>
      <c r="AZ157"/>
      <c r="BA157"/>
      <c r="BB157"/>
      <c r="BC157"/>
      <c r="BD157" s="84"/>
      <c r="BE157" s="82"/>
      <c r="BF157" s="83"/>
      <c r="BG157"/>
      <c r="BH157"/>
      <c r="BI157"/>
      <c r="BJ157"/>
      <c r="BK157"/>
    </row>
    <row r="158" spans="1:63" ht="15" thickBot="1">
      <c r="A158" s="1">
        <v>157</v>
      </c>
      <c r="B158" s="1">
        <v>97</v>
      </c>
      <c r="C158" s="2" t="s">
        <v>63</v>
      </c>
      <c r="D158" s="2" t="s">
        <v>64</v>
      </c>
      <c r="E158" s="2">
        <v>44993</v>
      </c>
      <c r="F158" s="73">
        <f t="shared" si="11"/>
        <v>22</v>
      </c>
      <c r="G158" s="73">
        <f t="shared" si="14"/>
        <v>23</v>
      </c>
      <c r="H158" s="1">
        <v>204</v>
      </c>
      <c r="I158" s="1">
        <v>5</v>
      </c>
      <c r="J158" s="1" t="str">
        <f t="shared" si="13"/>
        <v>KUR_204.5</v>
      </c>
      <c r="K158" t="s">
        <v>166</v>
      </c>
      <c r="L158" s="1">
        <v>66.599999999999994</v>
      </c>
      <c r="M158" s="1">
        <v>60.3</v>
      </c>
      <c r="N158" s="3">
        <v>1.1044776119402984</v>
      </c>
      <c r="O158" s="16">
        <v>4015.9799999999996</v>
      </c>
      <c r="P158" s="17">
        <v>40.15979999999999</v>
      </c>
      <c r="T158" s="1">
        <v>204</v>
      </c>
      <c r="AA158" s="1">
        <v>0</v>
      </c>
      <c r="AB158" s="1">
        <v>0</v>
      </c>
      <c r="AC158">
        <f t="shared" si="12"/>
        <v>0</v>
      </c>
      <c r="AD158" s="1">
        <v>0</v>
      </c>
      <c r="AE158" s="16">
        <v>0</v>
      </c>
      <c r="AF158" s="17"/>
      <c r="AG158" s="17"/>
      <c r="AH158" s="17"/>
      <c r="AS158" s="21">
        <v>163</v>
      </c>
      <c r="AT158">
        <v>16</v>
      </c>
      <c r="AZ158"/>
      <c r="BA158"/>
      <c r="BB158"/>
      <c r="BC158"/>
      <c r="BD158" s="84"/>
      <c r="BE158" s="82"/>
      <c r="BF158" s="83"/>
      <c r="BG158"/>
      <c r="BH158"/>
      <c r="BI158"/>
      <c r="BJ158"/>
      <c r="BK158"/>
    </row>
    <row r="159" spans="1:63" ht="15" thickBot="1">
      <c r="A159" s="1">
        <v>158</v>
      </c>
      <c r="B159" s="1">
        <v>108</v>
      </c>
      <c r="C159" s="2" t="s">
        <v>63</v>
      </c>
      <c r="D159" s="2" t="s">
        <v>64</v>
      </c>
      <c r="E159" s="2">
        <v>44998</v>
      </c>
      <c r="F159" s="73">
        <f t="shared" si="11"/>
        <v>27</v>
      </c>
      <c r="G159" s="73">
        <f t="shared" si="14"/>
        <v>28</v>
      </c>
      <c r="H159" s="1">
        <v>204</v>
      </c>
      <c r="I159" s="1">
        <v>6</v>
      </c>
      <c r="J159" s="1" t="str">
        <f t="shared" si="13"/>
        <v>KUR_204.6</v>
      </c>
      <c r="K159" t="s">
        <v>166</v>
      </c>
      <c r="L159" s="1">
        <v>67.900000000000006</v>
      </c>
      <c r="M159" s="1">
        <v>56.9</v>
      </c>
      <c r="N159" s="3">
        <v>1.1933216168717049</v>
      </c>
      <c r="O159" s="16">
        <v>3863.51</v>
      </c>
      <c r="P159" s="17">
        <v>38.635100000000001</v>
      </c>
      <c r="Q159" s="1">
        <v>27.9</v>
      </c>
      <c r="R159" s="1">
        <v>11.4</v>
      </c>
      <c r="S159" s="1">
        <v>11.6</v>
      </c>
      <c r="T159" s="1">
        <v>204</v>
      </c>
      <c r="AA159" s="1">
        <v>0</v>
      </c>
      <c r="AB159" s="1">
        <v>0</v>
      </c>
      <c r="AC159">
        <f t="shared" si="12"/>
        <v>0</v>
      </c>
      <c r="AD159" s="1">
        <v>0</v>
      </c>
      <c r="AE159" s="16">
        <v>0</v>
      </c>
      <c r="AF159" s="17"/>
      <c r="AG159" s="17"/>
      <c r="AH159" s="17"/>
      <c r="AS159" s="21">
        <v>165</v>
      </c>
      <c r="AT159">
        <v>83</v>
      </c>
      <c r="AZ159"/>
      <c r="BA159"/>
      <c r="BB159"/>
      <c r="BC159"/>
      <c r="BD159" s="84"/>
      <c r="BE159" s="82"/>
      <c r="BF159" s="83"/>
      <c r="BG159"/>
      <c r="BH159"/>
      <c r="BI159"/>
      <c r="BJ159"/>
      <c r="BK159"/>
    </row>
    <row r="160" spans="1:63" ht="15" thickBot="1">
      <c r="A160" s="1">
        <v>159</v>
      </c>
      <c r="B160" s="1">
        <v>99</v>
      </c>
      <c r="C160" s="2" t="s">
        <v>63</v>
      </c>
      <c r="D160" s="2" t="s">
        <v>64</v>
      </c>
      <c r="E160" s="2">
        <v>44993</v>
      </c>
      <c r="F160" s="73">
        <f t="shared" si="11"/>
        <v>22</v>
      </c>
      <c r="G160" s="73">
        <f t="shared" si="14"/>
        <v>23</v>
      </c>
      <c r="H160" s="1">
        <v>205</v>
      </c>
      <c r="I160" s="1">
        <v>1</v>
      </c>
      <c r="J160" s="1" t="str">
        <f t="shared" si="13"/>
        <v>KUR_205.1</v>
      </c>
      <c r="K160" t="s">
        <v>171</v>
      </c>
      <c r="L160" s="1">
        <v>60.8</v>
      </c>
      <c r="M160" s="1">
        <v>58.3</v>
      </c>
      <c r="N160" s="3">
        <v>1.0428816466552315</v>
      </c>
      <c r="O160" s="16">
        <v>3544.64</v>
      </c>
      <c r="P160" s="17">
        <v>35.446400000000004</v>
      </c>
      <c r="Q160" s="1">
        <v>26.5</v>
      </c>
      <c r="R160" s="1">
        <v>12.9</v>
      </c>
      <c r="S160" s="1">
        <v>6.6</v>
      </c>
      <c r="T160" s="1">
        <v>205</v>
      </c>
      <c r="U160" s="1">
        <v>3</v>
      </c>
      <c r="V160" s="1">
        <v>2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>
        <f t="shared" si="12"/>
        <v>0</v>
      </c>
      <c r="AD160" s="1">
        <v>0</v>
      </c>
      <c r="AE160" s="16">
        <v>0</v>
      </c>
      <c r="AF160" s="17">
        <f>Z160/U160</f>
        <v>0</v>
      </c>
      <c r="AG160" s="17">
        <f>AF160/$AP$3</f>
        <v>0</v>
      </c>
      <c r="AH160" s="17">
        <f>AG160/$AP$6</f>
        <v>0</v>
      </c>
      <c r="AS160" s="21">
        <v>167</v>
      </c>
      <c r="AT160">
        <v>91</v>
      </c>
      <c r="AZ160"/>
      <c r="BA160"/>
      <c r="BB160"/>
      <c r="BC160"/>
      <c r="BD160" s="84"/>
      <c r="BE160" s="82"/>
      <c r="BF160" s="83"/>
      <c r="BG160"/>
      <c r="BH160"/>
      <c r="BI160"/>
      <c r="BJ160"/>
      <c r="BK160"/>
    </row>
    <row r="161" spans="1:63" ht="15" thickBot="1">
      <c r="A161" s="1">
        <v>160</v>
      </c>
      <c r="B161" s="1">
        <v>100</v>
      </c>
      <c r="C161" s="2" t="s">
        <v>63</v>
      </c>
      <c r="D161" s="2" t="s">
        <v>64</v>
      </c>
      <c r="E161" s="2">
        <v>44993</v>
      </c>
      <c r="F161" s="73">
        <f t="shared" si="11"/>
        <v>22</v>
      </c>
      <c r="G161" s="73">
        <f t="shared" si="14"/>
        <v>23</v>
      </c>
      <c r="H161" s="1">
        <v>205</v>
      </c>
      <c r="I161" s="1">
        <v>2</v>
      </c>
      <c r="J161" s="1" t="str">
        <f t="shared" si="13"/>
        <v>KUR_205.2</v>
      </c>
      <c r="K161" t="s">
        <v>171</v>
      </c>
      <c r="L161" s="1">
        <v>66.3</v>
      </c>
      <c r="M161" s="1">
        <v>57.4</v>
      </c>
      <c r="N161" s="3">
        <v>1.1550522648083623</v>
      </c>
      <c r="O161" s="16">
        <v>3805.62</v>
      </c>
      <c r="P161" s="17">
        <v>38.056200000000004</v>
      </c>
      <c r="Q161" s="1">
        <v>29.5</v>
      </c>
      <c r="R161" s="1">
        <v>12.5</v>
      </c>
      <c r="S161" s="1">
        <v>7.6</v>
      </c>
      <c r="T161" s="1">
        <v>205</v>
      </c>
      <c r="AA161" s="1">
        <v>0</v>
      </c>
      <c r="AB161" s="1">
        <v>0</v>
      </c>
      <c r="AC161">
        <f t="shared" si="12"/>
        <v>0</v>
      </c>
      <c r="AD161" s="1">
        <v>0</v>
      </c>
      <c r="AE161" s="16">
        <v>0</v>
      </c>
      <c r="AF161" s="17"/>
      <c r="AG161" s="17"/>
      <c r="AH161" s="17"/>
      <c r="AS161" s="21">
        <v>168</v>
      </c>
      <c r="AT161">
        <v>84</v>
      </c>
      <c r="AZ161"/>
      <c r="BA161"/>
      <c r="BB161"/>
      <c r="BC161"/>
      <c r="BD161" s="84"/>
      <c r="BE161" s="82"/>
      <c r="BF161" s="83"/>
      <c r="BG161"/>
      <c r="BH161"/>
      <c r="BI161"/>
      <c r="BJ161"/>
      <c r="BK161"/>
    </row>
    <row r="162" spans="1:63" ht="15" thickBot="1">
      <c r="A162" s="1">
        <v>161</v>
      </c>
      <c r="B162" s="1">
        <v>104</v>
      </c>
      <c r="C162" s="2" t="s">
        <v>63</v>
      </c>
      <c r="D162" s="2" t="s">
        <v>64</v>
      </c>
      <c r="E162" s="2">
        <v>44998</v>
      </c>
      <c r="F162" s="73">
        <f t="shared" si="11"/>
        <v>27</v>
      </c>
      <c r="G162" s="73">
        <f t="shared" si="14"/>
        <v>28</v>
      </c>
      <c r="H162" s="1">
        <v>206</v>
      </c>
      <c r="I162" s="1">
        <v>1</v>
      </c>
      <c r="J162" s="1" t="str">
        <f t="shared" si="13"/>
        <v>KUR_206.1</v>
      </c>
      <c r="K162" t="s">
        <v>192</v>
      </c>
      <c r="L162" s="1">
        <v>62.6</v>
      </c>
      <c r="M162" s="1">
        <v>50.8</v>
      </c>
      <c r="N162" s="3">
        <v>1.2322834645669292</v>
      </c>
      <c r="O162" s="16">
        <v>3180.08</v>
      </c>
      <c r="P162" s="17">
        <v>31.800799999999999</v>
      </c>
      <c r="Q162" s="1">
        <v>23.8</v>
      </c>
      <c r="R162" s="1">
        <v>10.8</v>
      </c>
      <c r="S162" s="1">
        <v>9</v>
      </c>
      <c r="T162" s="1">
        <v>206</v>
      </c>
      <c r="U162" s="1">
        <v>2</v>
      </c>
      <c r="V162" s="1">
        <v>2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>
        <f t="shared" si="12"/>
        <v>0</v>
      </c>
      <c r="AD162" s="1">
        <v>0</v>
      </c>
      <c r="AE162" s="16">
        <v>0</v>
      </c>
      <c r="AF162" s="17">
        <f>Z162/U162</f>
        <v>0</v>
      </c>
      <c r="AG162" s="17">
        <f>AF162/$AP$3</f>
        <v>0</v>
      </c>
      <c r="AH162" s="17">
        <f>AG162/$AP$6</f>
        <v>0</v>
      </c>
      <c r="AS162" s="21">
        <v>170</v>
      </c>
      <c r="AT162">
        <v>120</v>
      </c>
      <c r="AZ162"/>
      <c r="BA162"/>
      <c r="BB162"/>
      <c r="BC162"/>
      <c r="BD162" s="84"/>
      <c r="BE162" s="82"/>
      <c r="BF162" s="83"/>
      <c r="BG162"/>
      <c r="BH162"/>
      <c r="BI162"/>
      <c r="BJ162"/>
      <c r="BK162"/>
    </row>
    <row r="163" spans="1:63" ht="15" thickBot="1">
      <c r="A163" s="1">
        <v>162</v>
      </c>
      <c r="B163" s="1">
        <v>105</v>
      </c>
      <c r="C163" s="2" t="s">
        <v>63</v>
      </c>
      <c r="D163" s="2" t="s">
        <v>64</v>
      </c>
      <c r="E163" s="2">
        <v>44998</v>
      </c>
      <c r="F163" s="73">
        <f t="shared" si="11"/>
        <v>27</v>
      </c>
      <c r="G163" s="73">
        <f t="shared" si="14"/>
        <v>28</v>
      </c>
      <c r="H163" s="1">
        <v>206</v>
      </c>
      <c r="I163" s="1">
        <v>2</v>
      </c>
      <c r="J163" s="1" t="str">
        <f t="shared" si="13"/>
        <v>KUR_206.2</v>
      </c>
      <c r="K163" t="s">
        <v>192</v>
      </c>
      <c r="L163" s="1">
        <v>59.4</v>
      </c>
      <c r="M163" s="1">
        <v>53</v>
      </c>
      <c r="N163" s="3">
        <v>1.120754716981132</v>
      </c>
      <c r="O163" s="16">
        <v>3148.2</v>
      </c>
      <c r="P163" s="17">
        <v>31.481999999999996</v>
      </c>
      <c r="Q163" s="1">
        <v>23.3</v>
      </c>
      <c r="R163" s="1">
        <v>11.8</v>
      </c>
      <c r="S163" s="1">
        <v>7.5</v>
      </c>
      <c r="T163" s="1">
        <v>206</v>
      </c>
      <c r="AA163" s="1">
        <v>0</v>
      </c>
      <c r="AB163" s="1">
        <v>0</v>
      </c>
      <c r="AC163">
        <f t="shared" si="12"/>
        <v>0</v>
      </c>
      <c r="AD163" s="1">
        <v>0</v>
      </c>
      <c r="AE163" s="16">
        <v>0</v>
      </c>
      <c r="AF163" s="17"/>
      <c r="AG163" s="17"/>
      <c r="AH163" s="17"/>
      <c r="AS163" s="21">
        <v>172</v>
      </c>
      <c r="AT163">
        <v>22</v>
      </c>
      <c r="AZ163"/>
      <c r="BA163"/>
      <c r="BB163"/>
      <c r="BC163"/>
      <c r="BD163" s="84"/>
      <c r="BE163" s="82"/>
      <c r="BF163" s="83"/>
      <c r="BG163"/>
      <c r="BH163"/>
      <c r="BI163"/>
      <c r="BJ163"/>
      <c r="BK163"/>
    </row>
    <row r="164" spans="1:63" ht="15" thickBot="1">
      <c r="A164" s="1">
        <v>163</v>
      </c>
      <c r="B164" s="1">
        <v>109</v>
      </c>
      <c r="C164" s="2" t="s">
        <v>63</v>
      </c>
      <c r="D164" s="2" t="s">
        <v>64</v>
      </c>
      <c r="E164" s="2">
        <v>44998</v>
      </c>
      <c r="F164" s="73">
        <f t="shared" si="11"/>
        <v>27</v>
      </c>
      <c r="G164" s="73">
        <f t="shared" si="14"/>
        <v>28</v>
      </c>
      <c r="H164" s="1">
        <v>207</v>
      </c>
      <c r="I164" s="1">
        <v>1</v>
      </c>
      <c r="J164" s="1" t="str">
        <f t="shared" si="13"/>
        <v>KUR_207.1</v>
      </c>
      <c r="K164" t="s">
        <v>166</v>
      </c>
      <c r="L164" s="1">
        <v>69.8</v>
      </c>
      <c r="M164" s="1">
        <v>67.7</v>
      </c>
      <c r="N164" s="3">
        <v>1.0310192023633677</v>
      </c>
      <c r="O164" s="16">
        <v>4725.46</v>
      </c>
      <c r="P164" s="17">
        <v>47.254600000000003</v>
      </c>
      <c r="Q164" s="1">
        <v>29.9</v>
      </c>
      <c r="R164" s="1">
        <v>10.4</v>
      </c>
      <c r="S164" s="1">
        <v>8.6999999999999993</v>
      </c>
      <c r="T164" s="1">
        <v>207</v>
      </c>
      <c r="U164" s="1">
        <v>10</v>
      </c>
      <c r="V164" s="1">
        <v>2</v>
      </c>
      <c r="W164" s="1">
        <v>8</v>
      </c>
      <c r="X164" s="1">
        <v>0</v>
      </c>
      <c r="Y164" s="1" t="s">
        <v>36</v>
      </c>
      <c r="Z164" s="1" t="s">
        <v>36</v>
      </c>
      <c r="AA164" s="1">
        <v>0</v>
      </c>
      <c r="AB164" s="1">
        <v>0</v>
      </c>
      <c r="AC164">
        <f t="shared" si="12"/>
        <v>0</v>
      </c>
      <c r="AD164" s="1">
        <v>0</v>
      </c>
      <c r="AE164" s="16">
        <v>0</v>
      </c>
      <c r="AF164" s="17" t="s">
        <v>36</v>
      </c>
      <c r="AG164" s="17" t="s">
        <v>36</v>
      </c>
      <c r="AH164" s="17" t="s">
        <v>36</v>
      </c>
      <c r="AS164" s="21">
        <v>173</v>
      </c>
      <c r="AT164">
        <v>15</v>
      </c>
      <c r="AZ164"/>
      <c r="BA164"/>
      <c r="BB164"/>
      <c r="BC164"/>
      <c r="BD164" s="84"/>
      <c r="BE164" s="82"/>
      <c r="BF164" s="83"/>
      <c r="BG164"/>
      <c r="BH164"/>
      <c r="BI164"/>
      <c r="BJ164"/>
      <c r="BK164"/>
    </row>
    <row r="165" spans="1:63" ht="15" thickBot="1">
      <c r="A165" s="1">
        <v>164</v>
      </c>
      <c r="B165" s="1">
        <v>110</v>
      </c>
      <c r="C165" s="2" t="s">
        <v>63</v>
      </c>
      <c r="D165" s="2" t="s">
        <v>64</v>
      </c>
      <c r="E165" s="2">
        <v>44998</v>
      </c>
      <c r="F165" s="73">
        <f t="shared" si="11"/>
        <v>27</v>
      </c>
      <c r="G165" s="73">
        <f t="shared" si="14"/>
        <v>28</v>
      </c>
      <c r="H165" s="1">
        <v>207</v>
      </c>
      <c r="I165" s="1">
        <v>2</v>
      </c>
      <c r="J165" s="1" t="str">
        <f t="shared" si="13"/>
        <v>KUR_207.2</v>
      </c>
      <c r="K165" t="s">
        <v>166</v>
      </c>
      <c r="L165" s="1">
        <v>76.900000000000006</v>
      </c>
      <c r="M165" s="1">
        <v>74.8</v>
      </c>
      <c r="N165" s="3">
        <v>1.0280748663101607</v>
      </c>
      <c r="O165" s="16">
        <v>5752.12</v>
      </c>
      <c r="P165" s="17">
        <v>57.5212</v>
      </c>
      <c r="Q165" s="1">
        <v>30.1</v>
      </c>
      <c r="R165" s="1">
        <v>14.6</v>
      </c>
      <c r="S165" s="1">
        <v>8.1999999999999993</v>
      </c>
      <c r="T165" s="1">
        <v>207</v>
      </c>
      <c r="AA165" s="1">
        <v>0</v>
      </c>
      <c r="AB165" s="1">
        <v>0</v>
      </c>
      <c r="AC165">
        <f t="shared" si="12"/>
        <v>0</v>
      </c>
      <c r="AD165" s="1">
        <v>0</v>
      </c>
      <c r="AE165" s="16">
        <v>0</v>
      </c>
      <c r="AF165" s="17"/>
      <c r="AG165" s="17"/>
      <c r="AH165" s="17"/>
      <c r="AS165" s="21">
        <v>174</v>
      </c>
      <c r="AT165">
        <v>45</v>
      </c>
      <c r="AZ165"/>
      <c r="BA165"/>
      <c r="BB165"/>
      <c r="BC165"/>
      <c r="BD165" s="84"/>
      <c r="BE165" s="82"/>
      <c r="BF165" s="83"/>
      <c r="BG165"/>
      <c r="BH165"/>
      <c r="BI165"/>
      <c r="BJ165"/>
      <c r="BK165"/>
    </row>
    <row r="166" spans="1:63" ht="15" thickBot="1">
      <c r="A166" s="1">
        <v>165</v>
      </c>
      <c r="B166" s="1">
        <v>113</v>
      </c>
      <c r="C166" s="2" t="s">
        <v>63</v>
      </c>
      <c r="D166" s="2" t="s">
        <v>64</v>
      </c>
      <c r="E166" s="2">
        <v>44998</v>
      </c>
      <c r="F166" s="73">
        <f t="shared" si="11"/>
        <v>27</v>
      </c>
      <c r="G166" s="73">
        <f t="shared" si="14"/>
        <v>28</v>
      </c>
      <c r="H166" s="1">
        <v>208</v>
      </c>
      <c r="I166" s="1">
        <v>1</v>
      </c>
      <c r="J166" s="1" t="str">
        <f t="shared" si="13"/>
        <v>KUR_208.1</v>
      </c>
      <c r="K166" t="s">
        <v>171</v>
      </c>
      <c r="L166" s="1">
        <v>66.2</v>
      </c>
      <c r="M166" s="1">
        <v>52.4</v>
      </c>
      <c r="N166" s="3">
        <v>1.2633587786259544</v>
      </c>
      <c r="O166" s="16">
        <v>3468.88</v>
      </c>
      <c r="P166" s="17">
        <v>34.688800000000001</v>
      </c>
      <c r="Q166" s="1">
        <v>24.8</v>
      </c>
      <c r="R166" s="1">
        <v>11.9</v>
      </c>
      <c r="S166" s="1">
        <v>10.3</v>
      </c>
      <c r="T166" s="1">
        <v>208</v>
      </c>
      <c r="U166" s="1">
        <v>2</v>
      </c>
      <c r="V166" s="1">
        <v>1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>
        <f t="shared" si="12"/>
        <v>0</v>
      </c>
      <c r="AD166" s="1">
        <v>0</v>
      </c>
      <c r="AE166" s="16">
        <v>0</v>
      </c>
      <c r="AF166" s="17">
        <f>Z166/U166</f>
        <v>0</v>
      </c>
      <c r="AG166" s="17">
        <f>AF166/$AP$3</f>
        <v>0</v>
      </c>
      <c r="AH166" s="17">
        <f>AG166/$AP$6</f>
        <v>0</v>
      </c>
      <c r="AS166" s="21">
        <v>175</v>
      </c>
      <c r="AT166">
        <v>0</v>
      </c>
      <c r="AZ166"/>
      <c r="BA166"/>
      <c r="BB166"/>
      <c r="BC166"/>
      <c r="BD166" s="84"/>
      <c r="BE166" s="82"/>
      <c r="BF166" s="83"/>
      <c r="BG166"/>
      <c r="BH166"/>
      <c r="BI166"/>
      <c r="BJ166"/>
      <c r="BK166"/>
    </row>
    <row r="167" spans="1:63" ht="15" thickBot="1">
      <c r="A167" s="1">
        <v>166</v>
      </c>
      <c r="B167" s="1">
        <v>114</v>
      </c>
      <c r="C167" s="2" t="s">
        <v>63</v>
      </c>
      <c r="D167" s="2" t="s">
        <v>64</v>
      </c>
      <c r="E167" s="2">
        <v>44998</v>
      </c>
      <c r="F167" s="73">
        <f t="shared" si="11"/>
        <v>27</v>
      </c>
      <c r="G167" s="73">
        <f t="shared" si="14"/>
        <v>28</v>
      </c>
      <c r="H167" s="1">
        <v>209</v>
      </c>
      <c r="I167" s="1">
        <v>1</v>
      </c>
      <c r="J167" s="1" t="str">
        <f t="shared" si="13"/>
        <v>KUR_209.1</v>
      </c>
      <c r="K167" t="s">
        <v>171</v>
      </c>
      <c r="L167" s="1">
        <v>71.2</v>
      </c>
      <c r="M167" s="1">
        <v>55.5</v>
      </c>
      <c r="N167" s="3">
        <v>1.2828828828828829</v>
      </c>
      <c r="O167" s="16">
        <v>3951.6000000000004</v>
      </c>
      <c r="P167" s="17">
        <v>39.515999999999998</v>
      </c>
      <c r="Q167" s="1">
        <v>26.4</v>
      </c>
      <c r="R167" s="1">
        <v>12.5</v>
      </c>
      <c r="S167" s="1">
        <v>9.9</v>
      </c>
      <c r="T167" s="1">
        <v>209</v>
      </c>
      <c r="U167" s="1">
        <v>13</v>
      </c>
      <c r="V167" s="1">
        <v>4</v>
      </c>
      <c r="W167" s="1">
        <v>9</v>
      </c>
      <c r="X167" s="1">
        <v>0</v>
      </c>
      <c r="Y167" s="1">
        <v>3</v>
      </c>
      <c r="Z167" s="1">
        <v>3</v>
      </c>
      <c r="AA167" s="1">
        <v>0</v>
      </c>
      <c r="AB167" s="1">
        <v>0</v>
      </c>
      <c r="AC167">
        <f t="shared" si="12"/>
        <v>0</v>
      </c>
      <c r="AD167" s="1">
        <v>0</v>
      </c>
      <c r="AE167" s="16">
        <v>0</v>
      </c>
      <c r="AF167" s="17">
        <f>Z167/U167</f>
        <v>0.23076923076923078</v>
      </c>
      <c r="AG167" s="17">
        <f>AF167/$AP$3</f>
        <v>2.6976197472818098</v>
      </c>
      <c r="AH167" s="17">
        <f>AG167/$AP$6</f>
        <v>5.5612369154786183</v>
      </c>
      <c r="AS167" s="21">
        <v>177</v>
      </c>
      <c r="AT167">
        <v>0</v>
      </c>
      <c r="AZ167"/>
      <c r="BA167"/>
      <c r="BB167"/>
      <c r="BC167"/>
      <c r="BD167" s="84"/>
      <c r="BE167" s="82"/>
      <c r="BF167" s="83"/>
      <c r="BG167"/>
      <c r="BH167"/>
      <c r="BI167"/>
      <c r="BJ167"/>
      <c r="BK167"/>
    </row>
    <row r="168" spans="1:63" ht="15" thickBot="1">
      <c r="A168" s="1">
        <v>167</v>
      </c>
      <c r="B168" s="1">
        <v>115</v>
      </c>
      <c r="C168" s="2" t="s">
        <v>63</v>
      </c>
      <c r="D168" s="2" t="s">
        <v>64</v>
      </c>
      <c r="E168" s="2">
        <v>44998</v>
      </c>
      <c r="F168" s="73">
        <f t="shared" si="11"/>
        <v>27</v>
      </c>
      <c r="G168" s="73">
        <f t="shared" si="14"/>
        <v>28</v>
      </c>
      <c r="H168" s="1">
        <v>209</v>
      </c>
      <c r="I168" s="1">
        <v>2</v>
      </c>
      <c r="J168" s="1" t="str">
        <f t="shared" si="13"/>
        <v>KUR_209.2</v>
      </c>
      <c r="K168" t="s">
        <v>171</v>
      </c>
      <c r="L168" s="1">
        <v>70.2</v>
      </c>
      <c r="M168" s="1">
        <v>55.1</v>
      </c>
      <c r="N168" s="3">
        <v>1.2740471869328494</v>
      </c>
      <c r="O168" s="16">
        <v>3868.0200000000004</v>
      </c>
      <c r="P168" s="17">
        <v>38.680199999999999</v>
      </c>
      <c r="Q168" s="1">
        <v>27.9</v>
      </c>
      <c r="R168" s="1">
        <v>13.8</v>
      </c>
      <c r="S168" s="1">
        <v>8.9</v>
      </c>
      <c r="T168" s="1">
        <v>209</v>
      </c>
      <c r="AA168" s="1">
        <v>0</v>
      </c>
      <c r="AB168" s="1">
        <v>0</v>
      </c>
      <c r="AC168">
        <f t="shared" si="12"/>
        <v>0</v>
      </c>
      <c r="AD168" s="1">
        <v>0</v>
      </c>
      <c r="AE168" s="16">
        <v>0</v>
      </c>
      <c r="AF168" s="17"/>
      <c r="AG168" s="17"/>
      <c r="AH168" s="17"/>
      <c r="AS168" s="21">
        <v>179</v>
      </c>
      <c r="AT168">
        <v>82</v>
      </c>
      <c r="AZ168"/>
      <c r="BA168"/>
      <c r="BB168"/>
      <c r="BC168"/>
      <c r="BD168" s="84"/>
      <c r="BE168" s="82"/>
      <c r="BF168" s="83"/>
      <c r="BG168"/>
      <c r="BH168"/>
      <c r="BI168"/>
      <c r="BJ168"/>
      <c r="BK168"/>
    </row>
    <row r="169" spans="1:63" ht="15" thickBot="1">
      <c r="A169" s="1">
        <v>168</v>
      </c>
      <c r="B169" s="1">
        <v>116</v>
      </c>
      <c r="C169" s="2" t="s">
        <v>63</v>
      </c>
      <c r="D169" s="2" t="s">
        <v>64</v>
      </c>
      <c r="E169" s="2">
        <v>44998</v>
      </c>
      <c r="F169" s="73">
        <f t="shared" si="11"/>
        <v>27</v>
      </c>
      <c r="G169" s="73">
        <f t="shared" si="14"/>
        <v>28</v>
      </c>
      <c r="H169" s="1">
        <v>209</v>
      </c>
      <c r="I169" s="1">
        <v>3</v>
      </c>
      <c r="J169" s="1" t="str">
        <f t="shared" si="13"/>
        <v>KUR_209.3</v>
      </c>
      <c r="K169" t="s">
        <v>171</v>
      </c>
      <c r="L169" s="1">
        <v>71.900000000000006</v>
      </c>
      <c r="M169" s="1">
        <v>57.2</v>
      </c>
      <c r="N169" s="3">
        <v>1.2569930069930071</v>
      </c>
      <c r="O169" s="16">
        <v>4112.68</v>
      </c>
      <c r="P169" s="17">
        <v>41.12680000000001</v>
      </c>
      <c r="Q169" s="1">
        <v>26.4</v>
      </c>
      <c r="R169" s="1">
        <v>12.8</v>
      </c>
      <c r="S169" s="1">
        <v>8.6999999999999993</v>
      </c>
      <c r="T169" s="1">
        <v>209</v>
      </c>
      <c r="AA169" s="1">
        <v>0</v>
      </c>
      <c r="AB169" s="1">
        <v>0</v>
      </c>
      <c r="AC169">
        <f t="shared" si="12"/>
        <v>0</v>
      </c>
      <c r="AD169" s="1">
        <v>0</v>
      </c>
      <c r="AE169" s="16">
        <v>0</v>
      </c>
      <c r="AF169" s="17"/>
      <c r="AG169" s="17"/>
      <c r="AH169" s="17"/>
      <c r="AS169" s="21">
        <v>181</v>
      </c>
      <c r="AT169">
        <v>90</v>
      </c>
      <c r="AZ169"/>
      <c r="BA169"/>
      <c r="BB169"/>
      <c r="BC169"/>
      <c r="BD169" s="84"/>
      <c r="BE169" s="82"/>
      <c r="BF169" s="83"/>
      <c r="BG169"/>
      <c r="BH169"/>
      <c r="BI169"/>
      <c r="BJ169"/>
      <c r="BK169"/>
    </row>
    <row r="170" spans="1:63" s="22" customFormat="1" ht="15" thickBot="1">
      <c r="A170" s="22">
        <v>169</v>
      </c>
      <c r="B170" s="22">
        <v>117</v>
      </c>
      <c r="C170" s="75" t="s">
        <v>63</v>
      </c>
      <c r="D170" s="75" t="s">
        <v>64</v>
      </c>
      <c r="E170" s="75">
        <v>44998</v>
      </c>
      <c r="F170" s="76">
        <f t="shared" si="11"/>
        <v>27</v>
      </c>
      <c r="G170" s="76">
        <f t="shared" si="14"/>
        <v>28</v>
      </c>
      <c r="H170" s="22">
        <v>209</v>
      </c>
      <c r="I170" s="22">
        <v>4</v>
      </c>
      <c r="J170" s="22" t="str">
        <f t="shared" si="13"/>
        <v>KUR_209.4</v>
      </c>
      <c r="K170" s="77" t="s">
        <v>171</v>
      </c>
      <c r="L170" s="22">
        <v>57.1</v>
      </c>
      <c r="M170" s="22">
        <v>75.5</v>
      </c>
      <c r="N170" s="78">
        <v>0.75629139072847684</v>
      </c>
      <c r="O170" s="79">
        <v>4311.05</v>
      </c>
      <c r="P170" s="23">
        <v>43.110500000000002</v>
      </c>
      <c r="Q170" s="22">
        <v>24.7</v>
      </c>
      <c r="R170" s="22">
        <v>13</v>
      </c>
      <c r="S170" s="22">
        <v>8.4</v>
      </c>
      <c r="T170" s="22">
        <v>209</v>
      </c>
      <c r="AA170" s="22">
        <v>0</v>
      </c>
      <c r="AB170" s="22">
        <v>0</v>
      </c>
      <c r="AC170" s="77">
        <f t="shared" si="12"/>
        <v>0</v>
      </c>
      <c r="AD170" s="22">
        <v>0</v>
      </c>
      <c r="AE170" s="79">
        <v>0</v>
      </c>
      <c r="AF170" s="23"/>
      <c r="AG170" s="23"/>
      <c r="AH170" s="23"/>
      <c r="AS170" s="80">
        <v>185</v>
      </c>
      <c r="AT170" s="77">
        <v>36</v>
      </c>
      <c r="AZ170"/>
      <c r="BA170"/>
      <c r="BB170"/>
      <c r="BC170" s="77"/>
      <c r="BD170" s="84"/>
      <c r="BE170" s="82"/>
      <c r="BF170" s="83"/>
      <c r="BG170" s="77"/>
      <c r="BH170" s="77"/>
      <c r="BI170" s="77"/>
      <c r="BJ170" s="77"/>
      <c r="BK170" s="77"/>
    </row>
    <row r="171" spans="1:63" ht="15" thickBot="1">
      <c r="A171" s="1">
        <v>170</v>
      </c>
      <c r="B171" s="15">
        <v>249</v>
      </c>
      <c r="C171" s="2" t="s">
        <v>79</v>
      </c>
      <c r="D171" s="2" t="s">
        <v>80</v>
      </c>
      <c r="E171" s="2">
        <v>45007</v>
      </c>
      <c r="F171" s="73">
        <f>_xlfn.DAYS(E171,$E$185)</f>
        <v>13</v>
      </c>
      <c r="G171" s="73">
        <f t="shared" si="14"/>
        <v>14</v>
      </c>
      <c r="H171" s="1">
        <v>1</v>
      </c>
      <c r="I171" s="1">
        <v>1</v>
      </c>
      <c r="J171" s="1" t="str">
        <f t="shared" si="13"/>
        <v>YER_1.1</v>
      </c>
      <c r="K171" t="s">
        <v>125</v>
      </c>
      <c r="L171" s="1">
        <v>42.1</v>
      </c>
      <c r="M171" s="1">
        <v>44.2</v>
      </c>
      <c r="N171" s="3">
        <v>0.95248868778280538</v>
      </c>
      <c r="O171" s="16">
        <v>1860.8200000000002</v>
      </c>
      <c r="P171" s="17">
        <v>18.6082</v>
      </c>
      <c r="Q171" s="1">
        <v>26.2</v>
      </c>
      <c r="R171" s="1">
        <v>9.3000000000000007</v>
      </c>
      <c r="S171" s="1">
        <v>9.6999999999999993</v>
      </c>
      <c r="T171" s="1">
        <v>1</v>
      </c>
      <c r="U171" s="1">
        <v>1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>
        <f>AB171/$AO$4</f>
        <v>0</v>
      </c>
      <c r="AD171" s="1">
        <v>0</v>
      </c>
      <c r="AE171" s="16">
        <v>0</v>
      </c>
      <c r="AF171" s="17">
        <f>Z171/U171</f>
        <v>0</v>
      </c>
      <c r="AG171" s="17">
        <f>AF171/$AP$4</f>
        <v>0</v>
      </c>
      <c r="AH171" s="17">
        <f>AG171/$AP$6</f>
        <v>0</v>
      </c>
      <c r="AS171" s="21">
        <v>188</v>
      </c>
      <c r="AT171">
        <v>6</v>
      </c>
      <c r="AZ171"/>
      <c r="BA171"/>
      <c r="BB171"/>
      <c r="BC171"/>
      <c r="BD171" s="84"/>
      <c r="BE171" s="82"/>
      <c r="BF171" s="83"/>
      <c r="BG171"/>
      <c r="BH171"/>
      <c r="BI171"/>
      <c r="BJ171"/>
      <c r="BK171"/>
    </row>
    <row r="172" spans="1:63" ht="15" thickBot="1">
      <c r="A172" s="1">
        <v>171</v>
      </c>
      <c r="B172" s="15">
        <v>130</v>
      </c>
      <c r="C172" s="2" t="s">
        <v>79</v>
      </c>
      <c r="D172" s="2" t="s">
        <v>80</v>
      </c>
      <c r="E172" s="2">
        <v>45004</v>
      </c>
      <c r="F172" s="73">
        <f t="shared" ref="F172:F235" si="15">_xlfn.DAYS(E172,$E$185)</f>
        <v>10</v>
      </c>
      <c r="G172" s="73">
        <f t="shared" si="14"/>
        <v>11</v>
      </c>
      <c r="H172" s="1">
        <v>2</v>
      </c>
      <c r="I172" s="1">
        <v>1</v>
      </c>
      <c r="J172" s="1" t="str">
        <f t="shared" si="13"/>
        <v>YER_2.1</v>
      </c>
      <c r="K172" t="s">
        <v>125</v>
      </c>
      <c r="L172" s="1">
        <v>56.8</v>
      </c>
      <c r="M172" s="1">
        <v>59.9</v>
      </c>
      <c r="N172" s="3">
        <v>0.94824707846410683</v>
      </c>
      <c r="O172" s="16">
        <v>3402.3199999999997</v>
      </c>
      <c r="P172" s="17">
        <v>34.023200000000003</v>
      </c>
      <c r="Q172" s="1">
        <v>29.2</v>
      </c>
      <c r="R172" s="1">
        <v>14.5</v>
      </c>
      <c r="S172" s="1">
        <v>8.8000000000000007</v>
      </c>
      <c r="T172" s="1">
        <v>2</v>
      </c>
      <c r="U172" s="1">
        <v>4</v>
      </c>
      <c r="V172" s="1">
        <v>1</v>
      </c>
      <c r="W172" s="1">
        <v>3</v>
      </c>
      <c r="X172" s="1">
        <v>1</v>
      </c>
      <c r="Y172" s="1">
        <v>2</v>
      </c>
      <c r="Z172" s="1">
        <v>3</v>
      </c>
      <c r="AA172" s="1">
        <v>1</v>
      </c>
      <c r="AB172" s="1">
        <v>21</v>
      </c>
      <c r="AC172">
        <f t="shared" ref="AC172:AC235" si="16">AB172/$AO$4</f>
        <v>1.3221549112938122</v>
      </c>
      <c r="AD172" s="1">
        <v>676.5</v>
      </c>
      <c r="AE172" s="16">
        <v>32.214285714285715</v>
      </c>
      <c r="AF172" s="17">
        <f>Z172/U172</f>
        <v>0.75</v>
      </c>
      <c r="AG172" s="17">
        <f>AF172/$AP$4</f>
        <v>1.118612846756661</v>
      </c>
      <c r="AH172" s="17">
        <f>AG172/$AP$6</f>
        <v>2.3060592819948318</v>
      </c>
      <c r="AS172" s="21">
        <v>192</v>
      </c>
      <c r="AT172">
        <v>51</v>
      </c>
      <c r="AZ172"/>
      <c r="BA172"/>
      <c r="BB172"/>
      <c r="BC172"/>
      <c r="BD172" s="84"/>
      <c r="BE172" s="82"/>
      <c r="BF172" s="83"/>
      <c r="BG172"/>
      <c r="BH172"/>
      <c r="BI172"/>
      <c r="BJ172"/>
      <c r="BK172"/>
    </row>
    <row r="173" spans="1:63" ht="15" thickBot="1">
      <c r="A173" s="1">
        <v>172</v>
      </c>
      <c r="B173" s="15">
        <v>131</v>
      </c>
      <c r="C173" s="2" t="s">
        <v>79</v>
      </c>
      <c r="D173" s="2" t="s">
        <v>80</v>
      </c>
      <c r="E173" s="2">
        <v>45004</v>
      </c>
      <c r="F173" s="73">
        <f t="shared" si="15"/>
        <v>10</v>
      </c>
      <c r="G173" s="73">
        <f t="shared" si="14"/>
        <v>11</v>
      </c>
      <c r="H173" s="1">
        <v>5</v>
      </c>
      <c r="I173" s="1">
        <v>1</v>
      </c>
      <c r="J173" s="1" t="str">
        <f t="shared" si="13"/>
        <v>YER_5.1</v>
      </c>
      <c r="K173" t="s">
        <v>125</v>
      </c>
      <c r="L173" s="1">
        <v>65.099999999999994</v>
      </c>
      <c r="M173" s="1">
        <v>61.8</v>
      </c>
      <c r="N173" s="3">
        <v>1.0533980582524272</v>
      </c>
      <c r="O173" s="16">
        <v>4023.1799999999994</v>
      </c>
      <c r="P173" s="17">
        <v>40.2318</v>
      </c>
      <c r="Q173" s="1">
        <v>28.8</v>
      </c>
      <c r="R173" s="1">
        <v>17.600000000000001</v>
      </c>
      <c r="S173" s="1">
        <v>8.5</v>
      </c>
      <c r="T173" s="1">
        <v>5</v>
      </c>
      <c r="U173" s="1">
        <v>2</v>
      </c>
      <c r="V173" s="1">
        <v>1</v>
      </c>
      <c r="W173" s="1">
        <v>1</v>
      </c>
      <c r="X173" s="1">
        <v>1</v>
      </c>
      <c r="Y173" s="1">
        <v>1</v>
      </c>
      <c r="Z173" s="1">
        <v>2</v>
      </c>
      <c r="AA173" s="1">
        <v>1</v>
      </c>
      <c r="AB173" s="1">
        <v>34</v>
      </c>
      <c r="AC173">
        <f t="shared" si="16"/>
        <v>2.1406317611423624</v>
      </c>
      <c r="AD173" s="1">
        <v>2084.4</v>
      </c>
      <c r="AE173" s="16">
        <v>61.305882352941182</v>
      </c>
      <c r="AF173" s="17">
        <f>Z173/U173</f>
        <v>1</v>
      </c>
      <c r="AG173" s="17">
        <f>AF173/$AP$4</f>
        <v>1.4914837956755478</v>
      </c>
      <c r="AH173" s="17">
        <f>AG173/$AP$6</f>
        <v>3.0747457093264421</v>
      </c>
      <c r="AS173" s="21">
        <v>193</v>
      </c>
      <c r="AT173">
        <v>62</v>
      </c>
      <c r="AZ173"/>
      <c r="BA173"/>
      <c r="BB173"/>
      <c r="BC173"/>
      <c r="BD173" s="84"/>
      <c r="BE173" s="82"/>
      <c r="BF173" s="83"/>
      <c r="BG173"/>
      <c r="BH173"/>
      <c r="BI173"/>
      <c r="BJ173"/>
      <c r="BK173"/>
    </row>
    <row r="174" spans="1:63" ht="15" thickBot="1">
      <c r="A174" s="1">
        <v>173</v>
      </c>
      <c r="B174" s="15">
        <v>251</v>
      </c>
      <c r="C174" s="2" t="s">
        <v>79</v>
      </c>
      <c r="D174" s="2" t="s">
        <v>80</v>
      </c>
      <c r="E174" s="2">
        <v>45007</v>
      </c>
      <c r="F174" s="73">
        <f t="shared" si="15"/>
        <v>13</v>
      </c>
      <c r="G174" s="73">
        <f t="shared" si="14"/>
        <v>14</v>
      </c>
      <c r="H174" s="1">
        <v>7</v>
      </c>
      <c r="I174" s="1">
        <v>1</v>
      </c>
      <c r="J174" s="1" t="str">
        <f t="shared" si="13"/>
        <v>YER_7.1</v>
      </c>
      <c r="K174" t="s">
        <v>125</v>
      </c>
      <c r="L174" s="1">
        <v>48.8</v>
      </c>
      <c r="M174" s="1">
        <v>48.9</v>
      </c>
      <c r="N174" s="3">
        <v>0.99795501022494881</v>
      </c>
      <c r="O174" s="16">
        <v>2386.3199999999997</v>
      </c>
      <c r="P174" s="17">
        <v>23.863199999999999</v>
      </c>
      <c r="Q174" s="1">
        <v>30</v>
      </c>
      <c r="R174" s="1">
        <v>11.4</v>
      </c>
      <c r="S174" s="1">
        <v>9.4</v>
      </c>
      <c r="T174" s="1">
        <v>7</v>
      </c>
      <c r="U174" s="1">
        <v>5</v>
      </c>
      <c r="V174" s="1">
        <v>2</v>
      </c>
      <c r="W174" s="1">
        <v>3</v>
      </c>
      <c r="X174" s="1">
        <v>2</v>
      </c>
      <c r="Y174" s="1">
        <v>3</v>
      </c>
      <c r="Z174" s="1">
        <v>5</v>
      </c>
      <c r="AA174" s="1">
        <v>1</v>
      </c>
      <c r="AB174" s="1">
        <v>3</v>
      </c>
      <c r="AC174">
        <f t="shared" si="16"/>
        <v>0.18887927304197316</v>
      </c>
      <c r="AD174" s="1">
        <v>103.9</v>
      </c>
      <c r="AE174" s="16">
        <v>34.633333333333333</v>
      </c>
      <c r="AF174" s="17">
        <f>Z174/U174</f>
        <v>1</v>
      </c>
      <c r="AG174" s="17">
        <f>AF174/$AP$4</f>
        <v>1.4914837956755478</v>
      </c>
      <c r="AH174" s="17">
        <f>AG174/$AP$6</f>
        <v>3.0747457093264421</v>
      </c>
      <c r="AS174" s="21">
        <v>195</v>
      </c>
      <c r="AT174">
        <v>122</v>
      </c>
      <c r="AZ174"/>
      <c r="BA174"/>
      <c r="BB174"/>
      <c r="BC174"/>
      <c r="BD174" s="84"/>
      <c r="BE174" s="82"/>
      <c r="BF174" s="83"/>
      <c r="BG174"/>
      <c r="BH174"/>
      <c r="BI174"/>
      <c r="BJ174"/>
      <c r="BK174"/>
    </row>
    <row r="175" spans="1:63" ht="15" thickBot="1">
      <c r="A175" s="1">
        <v>174</v>
      </c>
      <c r="B175" s="15">
        <v>252</v>
      </c>
      <c r="C175" s="2" t="s">
        <v>79</v>
      </c>
      <c r="D175" s="2" t="s">
        <v>80</v>
      </c>
      <c r="E175" s="2">
        <v>45007</v>
      </c>
      <c r="F175" s="73">
        <f t="shared" si="15"/>
        <v>13</v>
      </c>
      <c r="G175" s="73">
        <f t="shared" si="14"/>
        <v>14</v>
      </c>
      <c r="H175" s="1">
        <v>7</v>
      </c>
      <c r="I175" s="1">
        <v>2</v>
      </c>
      <c r="J175" s="1" t="str">
        <f t="shared" si="13"/>
        <v>YER_7.2</v>
      </c>
      <c r="K175" t="s">
        <v>125</v>
      </c>
      <c r="L175" s="1">
        <v>54</v>
      </c>
      <c r="M175" s="1">
        <v>57.5</v>
      </c>
      <c r="N175" s="3">
        <v>0.93913043478260871</v>
      </c>
      <c r="O175" s="16">
        <v>3105</v>
      </c>
      <c r="P175" s="17">
        <v>31.05</v>
      </c>
      <c r="Q175" s="1">
        <v>33.700000000000003</v>
      </c>
      <c r="R175" s="1">
        <v>12</v>
      </c>
      <c r="S175" s="1">
        <v>8.9</v>
      </c>
      <c r="T175" s="1">
        <v>7</v>
      </c>
      <c r="AA175" s="1">
        <v>1</v>
      </c>
      <c r="AB175" s="1">
        <v>3</v>
      </c>
      <c r="AC175">
        <f t="shared" si="16"/>
        <v>0.18887927304197316</v>
      </c>
      <c r="AD175" s="1">
        <v>117.2</v>
      </c>
      <c r="AE175" s="16">
        <v>39.06666666666667</v>
      </c>
      <c r="AF175" s="17"/>
      <c r="AG175" s="17"/>
      <c r="AH175" s="17"/>
      <c r="AS175" s="21">
        <v>200</v>
      </c>
      <c r="AT175">
        <v>2</v>
      </c>
      <c r="AZ175"/>
      <c r="BA175"/>
      <c r="BB175"/>
      <c r="BC175"/>
      <c r="BD175" s="84"/>
      <c r="BE175" s="82"/>
      <c r="BF175" s="83"/>
      <c r="BG175"/>
      <c r="BH175"/>
      <c r="BI175"/>
      <c r="BJ175"/>
      <c r="BK175"/>
    </row>
    <row r="176" spans="1:63" ht="15" thickBot="1">
      <c r="A176" s="1">
        <v>175</v>
      </c>
      <c r="B176" s="15">
        <v>18</v>
      </c>
      <c r="C176" s="2" t="s">
        <v>79</v>
      </c>
      <c r="D176" s="2" t="s">
        <v>80</v>
      </c>
      <c r="E176" s="2">
        <v>44994</v>
      </c>
      <c r="F176" s="73">
        <f t="shared" si="15"/>
        <v>0</v>
      </c>
      <c r="G176" s="73">
        <f t="shared" si="14"/>
        <v>1</v>
      </c>
      <c r="H176" s="1">
        <v>8</v>
      </c>
      <c r="I176" s="1">
        <v>1</v>
      </c>
      <c r="J176" s="1" t="str">
        <f t="shared" si="13"/>
        <v>YER_8.1</v>
      </c>
      <c r="K176" t="s">
        <v>125</v>
      </c>
      <c r="L176" s="1">
        <v>65.3</v>
      </c>
      <c r="M176" s="1">
        <v>63.5</v>
      </c>
      <c r="N176" s="3">
        <v>1.0283464566929132</v>
      </c>
      <c r="O176" s="16">
        <v>4146.55</v>
      </c>
      <c r="P176" s="17">
        <v>41.465499999999992</v>
      </c>
      <c r="Q176" s="1">
        <v>24.5</v>
      </c>
      <c r="R176" s="1">
        <v>15.6</v>
      </c>
      <c r="S176" s="1">
        <v>6.5</v>
      </c>
      <c r="T176" s="1">
        <v>8</v>
      </c>
      <c r="U176" s="1">
        <v>1</v>
      </c>
      <c r="V176" s="1">
        <v>1</v>
      </c>
      <c r="W176" s="1">
        <v>0</v>
      </c>
      <c r="X176" s="1">
        <v>1</v>
      </c>
      <c r="Y176" s="1">
        <v>0</v>
      </c>
      <c r="Z176" s="1">
        <v>1</v>
      </c>
      <c r="AA176" s="1">
        <v>1</v>
      </c>
      <c r="AB176" s="1">
        <v>39</v>
      </c>
      <c r="AC176">
        <f t="shared" si="16"/>
        <v>2.455430549545651</v>
      </c>
      <c r="AD176" s="1">
        <v>1024.5</v>
      </c>
      <c r="AE176" s="16">
        <v>26.26923076923077</v>
      </c>
      <c r="AF176" s="17">
        <f>Z176/U176</f>
        <v>1</v>
      </c>
      <c r="AG176" s="17">
        <f>AF176/$AP$4</f>
        <v>1.4914837956755478</v>
      </c>
      <c r="AH176" s="17">
        <f>AG176/$AP$6</f>
        <v>3.0747457093264421</v>
      </c>
      <c r="AS176" s="21">
        <v>201</v>
      </c>
      <c r="AT176">
        <v>6</v>
      </c>
      <c r="AZ176"/>
      <c r="BA176"/>
      <c r="BB176"/>
      <c r="BC176"/>
      <c r="BD176" s="84"/>
      <c r="BE176" s="82"/>
      <c r="BF176" s="83"/>
      <c r="BG176"/>
      <c r="BH176"/>
      <c r="BI176"/>
      <c r="BJ176"/>
      <c r="BK176"/>
    </row>
    <row r="177" spans="1:63" ht="15" thickBot="1">
      <c r="A177" s="1">
        <v>176</v>
      </c>
      <c r="B177" s="15">
        <v>253</v>
      </c>
      <c r="C177" s="2" t="s">
        <v>79</v>
      </c>
      <c r="D177" s="2" t="s">
        <v>80</v>
      </c>
      <c r="E177" s="2">
        <v>45007</v>
      </c>
      <c r="F177" s="73">
        <f t="shared" si="15"/>
        <v>13</v>
      </c>
      <c r="G177" s="73">
        <f t="shared" si="14"/>
        <v>14</v>
      </c>
      <c r="H177" s="1">
        <v>9</v>
      </c>
      <c r="I177" s="1">
        <v>1</v>
      </c>
      <c r="J177" s="1" t="str">
        <f t="shared" si="13"/>
        <v>YER_9.1</v>
      </c>
      <c r="K177" t="s">
        <v>125</v>
      </c>
      <c r="L177" s="1">
        <v>69.5</v>
      </c>
      <c r="M177" s="1">
        <v>74.900000000000006</v>
      </c>
      <c r="N177" s="3">
        <v>0.92790387182910539</v>
      </c>
      <c r="O177" s="16">
        <v>5205.55</v>
      </c>
      <c r="P177" s="17">
        <v>52.055500000000002</v>
      </c>
      <c r="Q177" s="1">
        <v>35.5</v>
      </c>
      <c r="R177" s="1">
        <v>18</v>
      </c>
      <c r="S177" s="1">
        <v>11.6</v>
      </c>
      <c r="T177" s="1">
        <v>9</v>
      </c>
      <c r="U177" s="1">
        <v>3</v>
      </c>
      <c r="V177" s="1">
        <v>3</v>
      </c>
      <c r="W177" s="1">
        <v>0</v>
      </c>
      <c r="X177" s="1">
        <v>3</v>
      </c>
      <c r="Y177" s="1">
        <v>0</v>
      </c>
      <c r="Z177" s="1">
        <v>3</v>
      </c>
      <c r="AA177" s="1">
        <v>1</v>
      </c>
      <c r="AB177" s="1">
        <v>23</v>
      </c>
      <c r="AC177">
        <f t="shared" si="16"/>
        <v>1.4480744266551275</v>
      </c>
      <c r="AD177" s="1">
        <v>1702.7</v>
      </c>
      <c r="AE177" s="16">
        <v>74.030434782608694</v>
      </c>
      <c r="AF177" s="17">
        <f>Z177/U177</f>
        <v>1</v>
      </c>
      <c r="AG177" s="17">
        <f>AF177/$AP$4</f>
        <v>1.4914837956755478</v>
      </c>
      <c r="AH177" s="17">
        <f>AG177/$AP$6</f>
        <v>3.0747457093264421</v>
      </c>
      <c r="AS177" s="21">
        <v>202</v>
      </c>
      <c r="AT177">
        <v>4</v>
      </c>
      <c r="AZ177"/>
      <c r="BA177"/>
      <c r="BB177"/>
      <c r="BC177"/>
      <c r="BD177" s="84"/>
      <c r="BE177" s="82"/>
      <c r="BF177" s="83"/>
      <c r="BG177"/>
      <c r="BH177"/>
      <c r="BI177"/>
      <c r="BJ177"/>
      <c r="BK177"/>
    </row>
    <row r="178" spans="1:63" ht="15" thickBot="1">
      <c r="A178" s="1">
        <v>177</v>
      </c>
      <c r="B178" s="15">
        <v>254</v>
      </c>
      <c r="C178" s="2" t="s">
        <v>79</v>
      </c>
      <c r="D178" s="2" t="s">
        <v>80</v>
      </c>
      <c r="E178" s="2">
        <v>45007</v>
      </c>
      <c r="F178" s="73">
        <f t="shared" si="15"/>
        <v>13</v>
      </c>
      <c r="G178" s="73">
        <f t="shared" si="14"/>
        <v>14</v>
      </c>
      <c r="H178" s="1">
        <v>9</v>
      </c>
      <c r="I178" s="1">
        <v>2</v>
      </c>
      <c r="J178" s="1" t="str">
        <f t="shared" si="13"/>
        <v>YER_9.2</v>
      </c>
      <c r="K178" t="s">
        <v>125</v>
      </c>
      <c r="L178" s="1">
        <v>77</v>
      </c>
      <c r="M178" s="1">
        <v>73.2</v>
      </c>
      <c r="N178" s="3">
        <v>1.0519125683060109</v>
      </c>
      <c r="O178" s="16">
        <v>5636.4000000000005</v>
      </c>
      <c r="P178" s="17">
        <v>56.364000000000004</v>
      </c>
      <c r="Q178" s="1">
        <v>34.6</v>
      </c>
      <c r="R178" s="1">
        <v>14.6</v>
      </c>
      <c r="S178" s="1">
        <v>11.5</v>
      </c>
      <c r="T178" s="1">
        <v>9</v>
      </c>
      <c r="AA178" s="1">
        <v>1</v>
      </c>
      <c r="AB178" s="1">
        <v>22</v>
      </c>
      <c r="AC178">
        <f t="shared" si="16"/>
        <v>1.38511466897447</v>
      </c>
      <c r="AD178" s="1">
        <v>1379</v>
      </c>
      <c r="AE178" s="16">
        <v>62.68181818181818</v>
      </c>
      <c r="AF178" s="17"/>
      <c r="AG178" s="17"/>
      <c r="AH178" s="17"/>
      <c r="AS178" s="21">
        <v>204</v>
      </c>
      <c r="AT178">
        <v>31</v>
      </c>
      <c r="AZ178"/>
      <c r="BA178"/>
      <c r="BB178"/>
      <c r="BC178"/>
      <c r="BD178" s="84"/>
      <c r="BE178" s="82"/>
      <c r="BF178" s="83"/>
      <c r="BG178"/>
      <c r="BH178"/>
      <c r="BI178"/>
      <c r="BJ178"/>
      <c r="BK178"/>
    </row>
    <row r="179" spans="1:63" ht="15" thickBot="1">
      <c r="A179" s="1">
        <v>178</v>
      </c>
      <c r="B179" s="15">
        <v>255</v>
      </c>
      <c r="C179" s="2" t="s">
        <v>79</v>
      </c>
      <c r="D179" s="2" t="s">
        <v>80</v>
      </c>
      <c r="E179" s="2">
        <v>45007</v>
      </c>
      <c r="F179" s="73">
        <f t="shared" si="15"/>
        <v>13</v>
      </c>
      <c r="G179" s="73">
        <f t="shared" si="14"/>
        <v>14</v>
      </c>
      <c r="H179" s="1">
        <v>9</v>
      </c>
      <c r="I179" s="1">
        <v>3</v>
      </c>
      <c r="J179" s="1" t="str">
        <f t="shared" si="13"/>
        <v>YER_9.3</v>
      </c>
      <c r="K179" t="s">
        <v>125</v>
      </c>
      <c r="L179" s="1">
        <v>72</v>
      </c>
      <c r="M179" s="1">
        <v>68.900000000000006</v>
      </c>
      <c r="N179" s="3">
        <v>1.0449927431059505</v>
      </c>
      <c r="O179" s="16">
        <v>4960.8</v>
      </c>
      <c r="P179" s="17">
        <v>49.608000000000004</v>
      </c>
      <c r="Q179" s="1">
        <v>30</v>
      </c>
      <c r="R179" s="1">
        <v>15.6</v>
      </c>
      <c r="S179" s="1">
        <v>11.9</v>
      </c>
      <c r="T179" s="1">
        <v>9</v>
      </c>
      <c r="AA179" s="1">
        <v>1</v>
      </c>
      <c r="AB179" s="1">
        <v>18</v>
      </c>
      <c r="AC179">
        <f t="shared" si="16"/>
        <v>1.133275638251839</v>
      </c>
      <c r="AD179" s="1">
        <v>910.9</v>
      </c>
      <c r="AE179" s="16">
        <v>50.605555555555554</v>
      </c>
      <c r="AF179" s="17"/>
      <c r="AG179" s="17"/>
      <c r="AH179" s="17"/>
      <c r="AS179" s="21">
        <v>206</v>
      </c>
      <c r="AT179">
        <v>0</v>
      </c>
      <c r="AZ179"/>
      <c r="BA179"/>
      <c r="BB179"/>
      <c r="BC179"/>
      <c r="BD179" s="84"/>
      <c r="BE179" s="82"/>
      <c r="BF179" s="83"/>
      <c r="BG179"/>
      <c r="BH179"/>
      <c r="BI179"/>
      <c r="BJ179"/>
      <c r="BK179"/>
    </row>
    <row r="180" spans="1:63" ht="15" thickBot="1">
      <c r="A180" s="1">
        <v>179</v>
      </c>
      <c r="B180" s="15">
        <v>132</v>
      </c>
      <c r="C180" s="2" t="s">
        <v>79</v>
      </c>
      <c r="D180" s="2" t="s">
        <v>80</v>
      </c>
      <c r="E180" s="2">
        <v>45004</v>
      </c>
      <c r="F180" s="73">
        <f t="shared" si="15"/>
        <v>10</v>
      </c>
      <c r="G180" s="73">
        <f t="shared" si="14"/>
        <v>11</v>
      </c>
      <c r="H180" s="1">
        <v>10</v>
      </c>
      <c r="I180" s="1">
        <v>1</v>
      </c>
      <c r="J180" s="1" t="str">
        <f t="shared" si="13"/>
        <v>YER_10.1</v>
      </c>
      <c r="K180" t="s">
        <v>125</v>
      </c>
      <c r="L180" s="1">
        <v>62.7</v>
      </c>
      <c r="M180" s="1">
        <v>59</v>
      </c>
      <c r="N180" s="3">
        <v>1.0627118644067797</v>
      </c>
      <c r="O180" s="16">
        <v>3699.3</v>
      </c>
      <c r="P180" s="17">
        <v>36.993000000000002</v>
      </c>
      <c r="Q180" s="1">
        <v>30.7</v>
      </c>
      <c r="R180" s="1">
        <v>16</v>
      </c>
      <c r="S180" s="1">
        <v>12.8</v>
      </c>
      <c r="T180" s="1">
        <v>10</v>
      </c>
      <c r="U180" s="1">
        <v>10</v>
      </c>
      <c r="V180" s="1">
        <v>4</v>
      </c>
      <c r="W180" s="1">
        <v>6</v>
      </c>
      <c r="X180" s="1">
        <v>4</v>
      </c>
      <c r="Y180" s="1">
        <v>2</v>
      </c>
      <c r="Z180" s="1">
        <v>6</v>
      </c>
      <c r="AA180" s="1">
        <v>1</v>
      </c>
      <c r="AB180" s="1">
        <v>38</v>
      </c>
      <c r="AC180">
        <f t="shared" si="16"/>
        <v>2.3924707918649935</v>
      </c>
      <c r="AD180" s="1">
        <v>1504.1</v>
      </c>
      <c r="AE180" s="16">
        <v>39.581578947368421</v>
      </c>
      <c r="AF180" s="17">
        <f>Z180/U180</f>
        <v>0.6</v>
      </c>
      <c r="AG180" s="17">
        <f>AF180/$AP$4</f>
        <v>0.89489027740532867</v>
      </c>
      <c r="AH180" s="17">
        <f>AG180/$AP$6</f>
        <v>1.8448474255958653</v>
      </c>
      <c r="AS180" s="21">
        <v>211</v>
      </c>
      <c r="AT180">
        <v>0</v>
      </c>
      <c r="AZ180"/>
      <c r="BA180"/>
      <c r="BB180"/>
      <c r="BC180"/>
      <c r="BD180" s="84"/>
      <c r="BE180" s="82"/>
      <c r="BF180" s="83"/>
      <c r="BG180"/>
      <c r="BH180"/>
      <c r="BI180"/>
      <c r="BJ180"/>
      <c r="BK180"/>
    </row>
    <row r="181" spans="1:63" ht="15" thickBot="1">
      <c r="A181" s="1">
        <v>180</v>
      </c>
      <c r="B181" s="15">
        <v>133</v>
      </c>
      <c r="C181" s="2" t="s">
        <v>79</v>
      </c>
      <c r="D181" s="2" t="s">
        <v>80</v>
      </c>
      <c r="E181" s="2">
        <v>45004</v>
      </c>
      <c r="F181" s="73">
        <f t="shared" si="15"/>
        <v>10</v>
      </c>
      <c r="G181" s="73">
        <f t="shared" si="14"/>
        <v>11</v>
      </c>
      <c r="H181" s="1">
        <v>10</v>
      </c>
      <c r="I181" s="1">
        <v>2</v>
      </c>
      <c r="J181" s="1" t="str">
        <f t="shared" si="13"/>
        <v>YER_10.2</v>
      </c>
      <c r="K181" t="s">
        <v>125</v>
      </c>
      <c r="L181" s="1">
        <v>56.1</v>
      </c>
      <c r="M181" s="1">
        <v>51.8</v>
      </c>
      <c r="N181" s="3">
        <v>1.0830115830115832</v>
      </c>
      <c r="O181" s="16">
        <v>2905.98</v>
      </c>
      <c r="P181" s="17">
        <v>29.059799999999999</v>
      </c>
      <c r="Q181" s="1">
        <v>26.2</v>
      </c>
      <c r="R181" s="1">
        <v>11.5</v>
      </c>
      <c r="S181" s="1">
        <v>9.3000000000000007</v>
      </c>
      <c r="T181" s="1">
        <v>10</v>
      </c>
      <c r="AA181" s="1">
        <v>1</v>
      </c>
      <c r="AB181" s="1">
        <v>16</v>
      </c>
      <c r="AC181">
        <f t="shared" si="16"/>
        <v>1.0073561228905235</v>
      </c>
      <c r="AD181" s="1">
        <v>499.6</v>
      </c>
      <c r="AE181" s="16">
        <v>31.225000000000001</v>
      </c>
      <c r="AF181" s="17"/>
      <c r="AG181" s="17"/>
      <c r="AH181" s="17"/>
      <c r="AS181" s="21">
        <v>213</v>
      </c>
      <c r="AT181">
        <v>28</v>
      </c>
      <c r="AZ181"/>
      <c r="BA181"/>
      <c r="BB181"/>
      <c r="BC181"/>
      <c r="BD181" s="84"/>
      <c r="BE181" s="82"/>
      <c r="BF181" s="83"/>
      <c r="BG181"/>
      <c r="BH181"/>
      <c r="BI181"/>
      <c r="BJ181"/>
      <c r="BK181"/>
    </row>
    <row r="182" spans="1:63" ht="15" thickBot="1">
      <c r="A182" s="1">
        <v>181</v>
      </c>
      <c r="B182" s="15">
        <v>134</v>
      </c>
      <c r="C182" s="2" t="s">
        <v>79</v>
      </c>
      <c r="D182" s="2" t="s">
        <v>80</v>
      </c>
      <c r="E182" s="2">
        <v>45004</v>
      </c>
      <c r="F182" s="73">
        <f t="shared" si="15"/>
        <v>10</v>
      </c>
      <c r="G182" s="73">
        <f t="shared" si="14"/>
        <v>11</v>
      </c>
      <c r="H182" s="1">
        <v>10</v>
      </c>
      <c r="I182" s="1">
        <v>3</v>
      </c>
      <c r="J182" s="1" t="str">
        <f t="shared" si="13"/>
        <v>YER_10.3</v>
      </c>
      <c r="K182" t="s">
        <v>125</v>
      </c>
      <c r="L182" s="1">
        <v>63.2</v>
      </c>
      <c r="M182" s="1">
        <v>67.2</v>
      </c>
      <c r="N182" s="3">
        <v>0.94047619047619047</v>
      </c>
      <c r="O182" s="16">
        <v>4247.04</v>
      </c>
      <c r="P182" s="17">
        <v>42.470400000000005</v>
      </c>
      <c r="Q182" s="1">
        <v>33.700000000000003</v>
      </c>
      <c r="R182" s="1">
        <v>18</v>
      </c>
      <c r="S182" s="1">
        <v>11</v>
      </c>
      <c r="T182" s="1">
        <v>10</v>
      </c>
      <c r="AA182" s="1">
        <v>1</v>
      </c>
      <c r="AB182" s="1" t="s">
        <v>36</v>
      </c>
      <c r="AC182" s="1" t="s">
        <v>36</v>
      </c>
      <c r="AD182" s="1" t="s">
        <v>36</v>
      </c>
      <c r="AE182" s="16" t="s">
        <v>36</v>
      </c>
      <c r="AF182" s="17"/>
      <c r="AG182" s="17"/>
      <c r="AH182" s="17"/>
      <c r="AS182" s="21">
        <v>217</v>
      </c>
      <c r="AT182">
        <v>0</v>
      </c>
      <c r="AZ182"/>
      <c r="BA182"/>
      <c r="BB182"/>
      <c r="BC182"/>
      <c r="BD182" s="84"/>
      <c r="BE182" s="82"/>
      <c r="BF182" s="83"/>
      <c r="BG182"/>
      <c r="BH182"/>
      <c r="BI182"/>
      <c r="BJ182"/>
      <c r="BK182"/>
    </row>
    <row r="183" spans="1:63" ht="15" thickBot="1">
      <c r="A183" s="1">
        <v>182</v>
      </c>
      <c r="B183" s="15">
        <v>257</v>
      </c>
      <c r="C183" s="2" t="s">
        <v>79</v>
      </c>
      <c r="D183" s="2" t="s">
        <v>80</v>
      </c>
      <c r="E183" s="2">
        <v>45007</v>
      </c>
      <c r="F183" s="73">
        <f t="shared" si="15"/>
        <v>13</v>
      </c>
      <c r="G183" s="73">
        <f t="shared" si="14"/>
        <v>14</v>
      </c>
      <c r="H183" s="1">
        <v>10</v>
      </c>
      <c r="I183" s="1">
        <v>4</v>
      </c>
      <c r="J183" s="1" t="str">
        <f t="shared" si="13"/>
        <v>YER_10.4</v>
      </c>
      <c r="K183" t="s">
        <v>125</v>
      </c>
      <c r="L183" s="1">
        <v>59</v>
      </c>
      <c r="M183" s="1">
        <v>62.3</v>
      </c>
      <c r="N183" s="3">
        <v>0.94703049759229541</v>
      </c>
      <c r="O183" s="16">
        <v>3675.7</v>
      </c>
      <c r="P183" s="17">
        <v>36.756999999999998</v>
      </c>
      <c r="Q183" s="1">
        <v>33</v>
      </c>
      <c r="R183" s="1">
        <v>15.7</v>
      </c>
      <c r="S183" s="1">
        <v>12.2</v>
      </c>
      <c r="T183" s="1">
        <v>10</v>
      </c>
      <c r="AA183" s="1">
        <v>1</v>
      </c>
      <c r="AB183" s="1">
        <v>42</v>
      </c>
      <c r="AC183">
        <f t="shared" si="16"/>
        <v>2.6443098225876245</v>
      </c>
      <c r="AD183" s="1">
        <v>2205.4</v>
      </c>
      <c r="AE183" s="16">
        <v>52.509523809523813</v>
      </c>
      <c r="AF183" s="17"/>
      <c r="AG183" s="17"/>
      <c r="AH183" s="17"/>
      <c r="AS183" s="21">
        <v>223</v>
      </c>
      <c r="AT183">
        <v>0</v>
      </c>
      <c r="AZ183"/>
      <c r="BA183"/>
      <c r="BB183"/>
      <c r="BC183"/>
      <c r="BD183" s="84"/>
      <c r="BE183" s="82"/>
      <c r="BF183" s="83"/>
      <c r="BG183"/>
      <c r="BH183"/>
      <c r="BI183"/>
      <c r="BJ183"/>
      <c r="BK183"/>
    </row>
    <row r="184" spans="1:63" ht="15" thickBot="1">
      <c r="A184" s="1">
        <v>183</v>
      </c>
      <c r="B184" s="15">
        <v>135</v>
      </c>
      <c r="C184" s="2" t="s">
        <v>79</v>
      </c>
      <c r="D184" s="2" t="s">
        <v>80</v>
      </c>
      <c r="E184" s="2">
        <v>45004</v>
      </c>
      <c r="F184" s="73">
        <f t="shared" si="15"/>
        <v>10</v>
      </c>
      <c r="G184" s="73">
        <f t="shared" si="14"/>
        <v>11</v>
      </c>
      <c r="H184" s="1">
        <v>13</v>
      </c>
      <c r="I184" s="1">
        <v>1</v>
      </c>
      <c r="J184" s="1" t="str">
        <f t="shared" si="13"/>
        <v>YER_13.1</v>
      </c>
      <c r="K184" t="s">
        <v>125</v>
      </c>
      <c r="L184" s="1">
        <v>55</v>
      </c>
      <c r="M184" s="1">
        <v>52.7</v>
      </c>
      <c r="N184" s="3">
        <v>1.0436432637571158</v>
      </c>
      <c r="O184" s="16">
        <v>2898.5</v>
      </c>
      <c r="P184" s="17">
        <v>28.985000000000003</v>
      </c>
      <c r="Q184" s="1">
        <v>29</v>
      </c>
      <c r="R184" s="1">
        <v>14</v>
      </c>
      <c r="S184" s="1">
        <v>8.1999999999999993</v>
      </c>
      <c r="T184" s="1">
        <v>13</v>
      </c>
      <c r="U184" s="1">
        <v>2</v>
      </c>
      <c r="V184" s="1">
        <v>1</v>
      </c>
      <c r="W184" s="1">
        <v>1</v>
      </c>
      <c r="X184" s="1">
        <v>1</v>
      </c>
      <c r="Y184" s="1">
        <v>1</v>
      </c>
      <c r="Z184" s="1">
        <v>2</v>
      </c>
      <c r="AA184" s="1">
        <v>1</v>
      </c>
      <c r="AB184" s="1">
        <v>16</v>
      </c>
      <c r="AC184">
        <f t="shared" si="16"/>
        <v>1.0073561228905235</v>
      </c>
      <c r="AD184" s="1">
        <v>552</v>
      </c>
      <c r="AE184" s="16">
        <v>34.5</v>
      </c>
      <c r="AF184" s="17">
        <f>Z184/U184</f>
        <v>1</v>
      </c>
      <c r="AG184" s="17">
        <f>AF184/$AP$4</f>
        <v>1.4914837956755478</v>
      </c>
      <c r="AH184" s="17">
        <f>AG184/$AP$6</f>
        <v>3.0747457093264421</v>
      </c>
      <c r="AS184" s="21">
        <v>226</v>
      </c>
      <c r="AT184">
        <v>5</v>
      </c>
      <c r="AZ184"/>
      <c r="BA184"/>
      <c r="BB184"/>
      <c r="BC184"/>
      <c r="BD184" s="84"/>
      <c r="BE184" s="82"/>
      <c r="BF184" s="83"/>
      <c r="BG184"/>
      <c r="BH184"/>
      <c r="BI184"/>
      <c r="BJ184"/>
      <c r="BK184"/>
    </row>
    <row r="185" spans="1:63" ht="15" thickBot="1">
      <c r="A185" s="1">
        <v>184</v>
      </c>
      <c r="B185" s="15">
        <v>19</v>
      </c>
      <c r="C185" s="2" t="s">
        <v>79</v>
      </c>
      <c r="D185" s="2" t="s">
        <v>80</v>
      </c>
      <c r="E185" s="2">
        <v>44994</v>
      </c>
      <c r="F185" s="73">
        <f t="shared" si="15"/>
        <v>0</v>
      </c>
      <c r="G185" s="73">
        <f t="shared" si="14"/>
        <v>1</v>
      </c>
      <c r="H185" s="1">
        <v>15</v>
      </c>
      <c r="I185" s="1">
        <v>1</v>
      </c>
      <c r="J185" s="1" t="str">
        <f t="shared" si="13"/>
        <v>YER_15.1</v>
      </c>
      <c r="K185" t="s">
        <v>125</v>
      </c>
      <c r="L185" s="1">
        <v>58</v>
      </c>
      <c r="M185" s="1">
        <v>55.9</v>
      </c>
      <c r="N185" s="3">
        <v>1.0375670840787121</v>
      </c>
      <c r="O185" s="16">
        <v>3242.2</v>
      </c>
      <c r="P185" s="17">
        <v>32.421999999999997</v>
      </c>
      <c r="Q185" s="1">
        <v>31.9</v>
      </c>
      <c r="R185" s="1">
        <v>11.1</v>
      </c>
      <c r="S185" s="1">
        <v>13.4</v>
      </c>
      <c r="T185" s="1">
        <v>15</v>
      </c>
      <c r="U185" s="1">
        <v>5</v>
      </c>
      <c r="V185" s="1">
        <v>4</v>
      </c>
      <c r="W185" s="1">
        <v>1</v>
      </c>
      <c r="X185" s="1">
        <v>1</v>
      </c>
      <c r="Y185" s="1">
        <v>0</v>
      </c>
      <c r="Z185" s="1">
        <v>1</v>
      </c>
      <c r="AA185" s="1">
        <v>0</v>
      </c>
      <c r="AB185" s="1">
        <v>0</v>
      </c>
      <c r="AC185">
        <f t="shared" si="16"/>
        <v>0</v>
      </c>
      <c r="AD185" s="1">
        <v>0</v>
      </c>
      <c r="AE185" s="16">
        <v>0</v>
      </c>
      <c r="AF185" s="17">
        <f>Z185/U185</f>
        <v>0.2</v>
      </c>
      <c r="AG185" s="17">
        <f>AF185/$AP$4</f>
        <v>0.29829675913510961</v>
      </c>
      <c r="AH185" s="17">
        <f>AG185/$AP$6</f>
        <v>0.6149491418652886</v>
      </c>
      <c r="AS185" s="21">
        <v>228</v>
      </c>
      <c r="AT185">
        <v>0</v>
      </c>
      <c r="AZ185"/>
      <c r="BA185"/>
      <c r="BB185"/>
      <c r="BC185"/>
      <c r="BD185" s="84"/>
      <c r="BE185" s="82"/>
      <c r="BF185" s="83"/>
      <c r="BG185"/>
      <c r="BH185"/>
      <c r="BI185"/>
      <c r="BJ185"/>
      <c r="BK185"/>
    </row>
    <row r="186" spans="1:63" ht="15" thickBot="1">
      <c r="A186" s="1">
        <v>185</v>
      </c>
      <c r="B186" s="15">
        <v>20</v>
      </c>
      <c r="C186" s="2" t="s">
        <v>79</v>
      </c>
      <c r="D186" s="2" t="s">
        <v>80</v>
      </c>
      <c r="E186" s="2">
        <v>44994</v>
      </c>
      <c r="F186" s="73">
        <f t="shared" si="15"/>
        <v>0</v>
      </c>
      <c r="G186" s="73">
        <f t="shared" si="14"/>
        <v>1</v>
      </c>
      <c r="H186" s="1">
        <v>15</v>
      </c>
      <c r="I186" s="1">
        <v>2</v>
      </c>
      <c r="J186" s="1" t="str">
        <f t="shared" si="13"/>
        <v>YER_15.2</v>
      </c>
      <c r="K186" t="s">
        <v>125</v>
      </c>
      <c r="L186" s="1">
        <v>59.8</v>
      </c>
      <c r="M186" s="1">
        <v>56.6</v>
      </c>
      <c r="N186" s="3">
        <v>1.0565371024734982</v>
      </c>
      <c r="O186" s="16">
        <v>3384.68</v>
      </c>
      <c r="P186" s="17">
        <v>33.846800000000002</v>
      </c>
      <c r="Q186" s="1">
        <v>26.4</v>
      </c>
      <c r="R186" s="1">
        <v>10.199999999999999</v>
      </c>
      <c r="S186" s="1">
        <v>8.4</v>
      </c>
      <c r="T186" s="1">
        <v>15</v>
      </c>
      <c r="AA186" s="1">
        <v>1</v>
      </c>
      <c r="AB186" s="1">
        <v>22</v>
      </c>
      <c r="AC186">
        <f t="shared" si="16"/>
        <v>1.38511466897447</v>
      </c>
      <c r="AD186" s="1">
        <v>637.6</v>
      </c>
      <c r="AE186" s="16">
        <v>28.981818181818184</v>
      </c>
      <c r="AF186" s="17"/>
      <c r="AG186" s="17"/>
      <c r="AH186" s="17"/>
      <c r="AS186" s="21">
        <v>232</v>
      </c>
      <c r="AT186">
        <v>32</v>
      </c>
      <c r="AZ186"/>
      <c r="BA186"/>
      <c r="BB186"/>
      <c r="BC186"/>
      <c r="BD186" s="84"/>
      <c r="BE186" s="82"/>
      <c r="BF186" s="83"/>
      <c r="BG186"/>
      <c r="BH186"/>
      <c r="BI186"/>
      <c r="BJ186"/>
      <c r="BK186"/>
    </row>
    <row r="187" spans="1:63" ht="15" thickBot="1">
      <c r="A187" s="1">
        <v>186</v>
      </c>
      <c r="B187" s="15">
        <v>21</v>
      </c>
      <c r="C187" s="2" t="s">
        <v>79</v>
      </c>
      <c r="D187" s="2" t="s">
        <v>80</v>
      </c>
      <c r="E187" s="2">
        <v>44994</v>
      </c>
      <c r="F187" s="73">
        <f t="shared" si="15"/>
        <v>0</v>
      </c>
      <c r="G187" s="73">
        <f t="shared" si="14"/>
        <v>1</v>
      </c>
      <c r="H187" s="1">
        <v>15</v>
      </c>
      <c r="I187" s="1">
        <v>3</v>
      </c>
      <c r="J187" s="1" t="str">
        <f t="shared" si="13"/>
        <v>YER_15.3</v>
      </c>
      <c r="K187" t="s">
        <v>125</v>
      </c>
      <c r="L187" s="1">
        <v>55.9</v>
      </c>
      <c r="M187" s="1">
        <v>60.9</v>
      </c>
      <c r="N187" s="3">
        <v>0.91789819376026272</v>
      </c>
      <c r="O187" s="16">
        <v>3404.31</v>
      </c>
      <c r="P187" s="17">
        <v>34.043099999999995</v>
      </c>
      <c r="Q187" s="1">
        <v>29.3</v>
      </c>
      <c r="R187" s="1">
        <v>12.8</v>
      </c>
      <c r="S187" s="1">
        <v>12.6</v>
      </c>
      <c r="T187" s="1">
        <v>15</v>
      </c>
      <c r="AA187" s="1">
        <v>0</v>
      </c>
      <c r="AB187" s="1">
        <v>0</v>
      </c>
      <c r="AC187">
        <f t="shared" si="16"/>
        <v>0</v>
      </c>
      <c r="AD187" s="1">
        <v>0</v>
      </c>
      <c r="AE187" s="16">
        <v>0</v>
      </c>
      <c r="AF187" s="17"/>
      <c r="AG187" s="17"/>
      <c r="AH187" s="17"/>
      <c r="AS187" s="21">
        <v>234</v>
      </c>
      <c r="AT187">
        <v>55</v>
      </c>
      <c r="AZ187"/>
      <c r="BA187"/>
      <c r="BB187"/>
      <c r="BC187"/>
      <c r="BD187" s="84"/>
      <c r="BE187" s="82"/>
      <c r="BF187" s="83"/>
      <c r="BG187"/>
      <c r="BH187"/>
      <c r="BI187"/>
      <c r="BJ187"/>
      <c r="BK187"/>
    </row>
    <row r="188" spans="1:63" ht="15" thickBot="1">
      <c r="A188" s="1">
        <v>187</v>
      </c>
      <c r="B188" s="15">
        <v>22</v>
      </c>
      <c r="C188" s="2" t="s">
        <v>79</v>
      </c>
      <c r="D188" s="2" t="s">
        <v>80</v>
      </c>
      <c r="E188" s="2">
        <v>44994</v>
      </c>
      <c r="F188" s="73">
        <f t="shared" si="15"/>
        <v>0</v>
      </c>
      <c r="G188" s="73">
        <f t="shared" si="14"/>
        <v>1</v>
      </c>
      <c r="H188" s="1">
        <v>15</v>
      </c>
      <c r="I188" s="1">
        <v>4</v>
      </c>
      <c r="J188" s="1" t="str">
        <f t="shared" si="13"/>
        <v>YER_15.4</v>
      </c>
      <c r="K188" t="s">
        <v>125</v>
      </c>
      <c r="L188" s="1">
        <v>53.3</v>
      </c>
      <c r="M188" s="1">
        <v>47.5</v>
      </c>
      <c r="N188" s="3">
        <v>1.1221052631578947</v>
      </c>
      <c r="O188" s="16">
        <v>2531.75</v>
      </c>
      <c r="P188" s="17">
        <v>25.317499999999999</v>
      </c>
      <c r="Q188" s="1">
        <v>24.9</v>
      </c>
      <c r="R188" s="1">
        <v>10.8</v>
      </c>
      <c r="S188" s="1">
        <v>9.6999999999999993</v>
      </c>
      <c r="T188" s="1">
        <v>15</v>
      </c>
      <c r="AA188" s="1">
        <v>0</v>
      </c>
      <c r="AB188" s="1">
        <v>0</v>
      </c>
      <c r="AC188">
        <f t="shared" si="16"/>
        <v>0</v>
      </c>
      <c r="AD188" s="1">
        <v>0</v>
      </c>
      <c r="AE188" s="16">
        <v>0</v>
      </c>
      <c r="AF188" s="17"/>
      <c r="AG188" s="17"/>
      <c r="AH188" s="17"/>
      <c r="AS188" s="21">
        <v>235</v>
      </c>
      <c r="AT188">
        <v>26</v>
      </c>
      <c r="AZ188"/>
      <c r="BA188"/>
      <c r="BB188"/>
      <c r="BC188"/>
      <c r="BD188" s="84"/>
      <c r="BE188" s="82"/>
      <c r="BF188" s="83"/>
      <c r="BG188"/>
      <c r="BH188"/>
      <c r="BI188"/>
      <c r="BJ188"/>
      <c r="BK188"/>
    </row>
    <row r="189" spans="1:63" ht="15" thickBot="1">
      <c r="A189" s="1">
        <v>188</v>
      </c>
      <c r="B189" s="15">
        <v>143</v>
      </c>
      <c r="C189" s="2" t="s">
        <v>79</v>
      </c>
      <c r="D189" s="2" t="s">
        <v>80</v>
      </c>
      <c r="E189" s="2">
        <v>45004</v>
      </c>
      <c r="F189" s="73">
        <f t="shared" si="15"/>
        <v>10</v>
      </c>
      <c r="G189" s="73">
        <f t="shared" si="14"/>
        <v>11</v>
      </c>
      <c r="H189" s="1">
        <v>17</v>
      </c>
      <c r="I189" s="1">
        <v>1</v>
      </c>
      <c r="J189" s="1" t="str">
        <f t="shared" si="13"/>
        <v>YER_17.1</v>
      </c>
      <c r="K189" t="s">
        <v>125</v>
      </c>
      <c r="L189" s="1">
        <v>42.4</v>
      </c>
      <c r="M189" s="1">
        <v>56.7</v>
      </c>
      <c r="N189" s="3">
        <v>0.74779541446208109</v>
      </c>
      <c r="O189" s="16">
        <v>2404.08</v>
      </c>
      <c r="P189" s="17">
        <v>24.040800000000001</v>
      </c>
      <c r="Q189" s="1">
        <v>21.5</v>
      </c>
      <c r="R189" s="1">
        <v>11.3</v>
      </c>
      <c r="S189" s="1">
        <v>6.7</v>
      </c>
      <c r="T189" s="1">
        <v>17</v>
      </c>
      <c r="U189" s="1">
        <v>3</v>
      </c>
      <c r="V189" s="1">
        <v>1</v>
      </c>
      <c r="W189" s="1">
        <v>2</v>
      </c>
      <c r="X189" s="1">
        <v>1</v>
      </c>
      <c r="Y189" s="1">
        <v>1</v>
      </c>
      <c r="Z189" s="1">
        <v>2</v>
      </c>
      <c r="AA189" s="1">
        <v>1</v>
      </c>
      <c r="AB189" s="1">
        <v>19</v>
      </c>
      <c r="AC189">
        <f t="shared" si="16"/>
        <v>1.1962353959324967</v>
      </c>
      <c r="AD189" s="1">
        <v>409.1</v>
      </c>
      <c r="AE189" s="16">
        <v>21.531578947368423</v>
      </c>
      <c r="AF189" s="17">
        <f>Z189/U189</f>
        <v>0.66666666666666663</v>
      </c>
      <c r="AG189" s="17">
        <f>AF189/$AP$4</f>
        <v>0.99432253045036523</v>
      </c>
      <c r="AH189" s="17">
        <f>AG189/$AP$6</f>
        <v>2.0498304728842949</v>
      </c>
      <c r="AS189" s="21">
        <v>237</v>
      </c>
      <c r="AT189">
        <v>13</v>
      </c>
      <c r="AZ189"/>
      <c r="BA189"/>
      <c r="BB189"/>
      <c r="BC189"/>
      <c r="BD189" s="84"/>
      <c r="BE189" s="82"/>
      <c r="BF189" s="83"/>
      <c r="BG189"/>
      <c r="BH189"/>
      <c r="BI189"/>
      <c r="BJ189"/>
      <c r="BK189"/>
    </row>
    <row r="190" spans="1:63" ht="15" thickBot="1">
      <c r="A190" s="1">
        <v>189</v>
      </c>
      <c r="B190" s="15">
        <v>141</v>
      </c>
      <c r="C190" s="2" t="s">
        <v>79</v>
      </c>
      <c r="D190" s="2" t="s">
        <v>80</v>
      </c>
      <c r="E190" s="2">
        <v>45004</v>
      </c>
      <c r="F190" s="73">
        <f t="shared" si="15"/>
        <v>10</v>
      </c>
      <c r="G190" s="73">
        <f t="shared" si="14"/>
        <v>11</v>
      </c>
      <c r="H190" s="1">
        <v>18</v>
      </c>
      <c r="I190" s="1">
        <v>1</v>
      </c>
      <c r="J190" s="1" t="str">
        <f t="shared" si="13"/>
        <v>YER_18.1</v>
      </c>
      <c r="K190" t="s">
        <v>125</v>
      </c>
      <c r="L190" s="1">
        <v>47.6</v>
      </c>
      <c r="M190" s="1">
        <v>54.1</v>
      </c>
      <c r="N190" s="3">
        <v>0.87985212569316085</v>
      </c>
      <c r="O190" s="16">
        <v>2575.1600000000003</v>
      </c>
      <c r="P190" s="17">
        <v>25.7516</v>
      </c>
      <c r="Q190" s="1">
        <v>25.1</v>
      </c>
      <c r="R190" s="1">
        <v>14.4</v>
      </c>
      <c r="S190" s="1">
        <v>9</v>
      </c>
      <c r="T190" s="1">
        <v>18</v>
      </c>
      <c r="U190" s="1">
        <v>5</v>
      </c>
      <c r="V190" s="1">
        <v>2</v>
      </c>
      <c r="W190" s="1">
        <v>3</v>
      </c>
      <c r="X190" s="1">
        <v>0</v>
      </c>
      <c r="Y190" s="1">
        <v>1</v>
      </c>
      <c r="Z190" s="1">
        <v>1</v>
      </c>
      <c r="AA190" s="1">
        <v>0</v>
      </c>
      <c r="AB190" s="1">
        <v>0</v>
      </c>
      <c r="AC190">
        <f t="shared" si="16"/>
        <v>0</v>
      </c>
      <c r="AD190" s="1">
        <v>0</v>
      </c>
      <c r="AE190" s="16">
        <v>0</v>
      </c>
      <c r="AF190" s="17">
        <f>Z190/U190</f>
        <v>0.2</v>
      </c>
      <c r="AG190" s="17">
        <f>AF190/$AP$4</f>
        <v>0.29829675913510961</v>
      </c>
      <c r="AH190" s="17">
        <f>AG190/$AP$6</f>
        <v>0.6149491418652886</v>
      </c>
      <c r="AS190" s="21">
        <v>238</v>
      </c>
      <c r="AT190">
        <v>0</v>
      </c>
      <c r="AZ190"/>
      <c r="BA190"/>
      <c r="BB190"/>
      <c r="BC190"/>
      <c r="BD190" s="84"/>
      <c r="BE190" s="82"/>
      <c r="BF190" s="83"/>
      <c r="BG190"/>
      <c r="BH190"/>
      <c r="BI190"/>
      <c r="BJ190"/>
      <c r="BK190"/>
    </row>
    <row r="191" spans="1:63" ht="15" thickBot="1">
      <c r="A191" s="1">
        <v>190</v>
      </c>
      <c r="B191" s="15">
        <v>142</v>
      </c>
      <c r="C191" s="2" t="s">
        <v>79</v>
      </c>
      <c r="D191" s="2" t="s">
        <v>80</v>
      </c>
      <c r="E191" s="2">
        <v>45004</v>
      </c>
      <c r="F191" s="73">
        <f t="shared" si="15"/>
        <v>10</v>
      </c>
      <c r="G191" s="73">
        <f t="shared" si="14"/>
        <v>11</v>
      </c>
      <c r="H191" s="1">
        <v>18</v>
      </c>
      <c r="I191" s="1">
        <v>2</v>
      </c>
      <c r="J191" s="1" t="str">
        <f t="shared" si="13"/>
        <v>YER_18.2</v>
      </c>
      <c r="K191" t="s">
        <v>125</v>
      </c>
      <c r="L191" s="1">
        <v>41.8</v>
      </c>
      <c r="M191" s="1">
        <v>53.6</v>
      </c>
      <c r="N191" s="3">
        <v>0.77985074626865669</v>
      </c>
      <c r="O191" s="16">
        <v>2240.48</v>
      </c>
      <c r="P191" s="17">
        <v>22.404799999999998</v>
      </c>
      <c r="Q191" s="1">
        <v>24.8</v>
      </c>
      <c r="R191" s="1">
        <v>9.1</v>
      </c>
      <c r="S191" s="1">
        <v>3.9</v>
      </c>
      <c r="T191" s="1">
        <v>18</v>
      </c>
      <c r="AA191" s="1">
        <v>0</v>
      </c>
      <c r="AB191" s="1">
        <v>0</v>
      </c>
      <c r="AC191">
        <f t="shared" si="16"/>
        <v>0</v>
      </c>
      <c r="AD191" s="1">
        <v>0</v>
      </c>
      <c r="AE191" s="16">
        <v>0</v>
      </c>
      <c r="AF191" s="17"/>
      <c r="AG191" s="17"/>
      <c r="AH191" s="17"/>
      <c r="AS191" s="21">
        <v>241</v>
      </c>
      <c r="AT191">
        <v>2</v>
      </c>
      <c r="AZ191"/>
      <c r="BA191"/>
      <c r="BB191"/>
      <c r="BC191"/>
      <c r="BD191" s="84"/>
      <c r="BE191" s="82"/>
      <c r="BF191" s="83"/>
      <c r="BG191"/>
      <c r="BH191"/>
      <c r="BI191"/>
      <c r="BJ191"/>
      <c r="BK191"/>
    </row>
    <row r="192" spans="1:63" ht="15" thickBot="1">
      <c r="A192" s="1">
        <v>191</v>
      </c>
      <c r="B192" s="15">
        <v>140</v>
      </c>
      <c r="C192" s="2" t="s">
        <v>79</v>
      </c>
      <c r="D192" s="2" t="s">
        <v>80</v>
      </c>
      <c r="E192" s="2">
        <v>45004</v>
      </c>
      <c r="F192" s="73">
        <f t="shared" si="15"/>
        <v>10</v>
      </c>
      <c r="G192" s="73">
        <f t="shared" si="14"/>
        <v>11</v>
      </c>
      <c r="H192" s="1">
        <v>19</v>
      </c>
      <c r="I192" s="1">
        <v>1</v>
      </c>
      <c r="J192" s="1" t="str">
        <f t="shared" si="13"/>
        <v>YER_19.1</v>
      </c>
      <c r="K192" t="s">
        <v>125</v>
      </c>
      <c r="L192" s="1">
        <v>58.9</v>
      </c>
      <c r="M192" s="1">
        <v>60.3</v>
      </c>
      <c r="N192" s="3">
        <v>0.97678275290215588</v>
      </c>
      <c r="O192" s="16">
        <v>3551.6699999999996</v>
      </c>
      <c r="P192" s="17">
        <v>35.516699999999993</v>
      </c>
      <c r="Q192" s="1">
        <v>27</v>
      </c>
      <c r="R192" s="1">
        <v>11.8</v>
      </c>
      <c r="S192" s="1">
        <v>9.3000000000000007</v>
      </c>
      <c r="T192" s="1">
        <v>19</v>
      </c>
      <c r="U192" s="1">
        <v>3</v>
      </c>
      <c r="V192" s="1">
        <v>1</v>
      </c>
      <c r="W192" s="1">
        <v>2</v>
      </c>
      <c r="X192" s="1">
        <v>1</v>
      </c>
      <c r="Y192" s="1">
        <v>2</v>
      </c>
      <c r="Z192" s="1">
        <v>3</v>
      </c>
      <c r="AA192" s="1">
        <v>1</v>
      </c>
      <c r="AB192" s="1">
        <v>3</v>
      </c>
      <c r="AC192">
        <f t="shared" si="16"/>
        <v>0.18887927304197316</v>
      </c>
      <c r="AD192" s="1">
        <v>113</v>
      </c>
      <c r="AE192" s="16">
        <v>37.666666666666664</v>
      </c>
      <c r="AF192" s="17">
        <f>Z192/U192</f>
        <v>1</v>
      </c>
      <c r="AG192" s="17">
        <f>AF192/$AP$4</f>
        <v>1.4914837956755478</v>
      </c>
      <c r="AH192" s="17">
        <f>AG192/$AP$6</f>
        <v>3.0747457093264421</v>
      </c>
      <c r="AS192" s="21">
        <v>900</v>
      </c>
      <c r="AT192">
        <v>115</v>
      </c>
      <c r="AZ192"/>
      <c r="BA192"/>
      <c r="BB192"/>
      <c r="BC192"/>
      <c r="BD192" s="84"/>
      <c r="BE192" s="82"/>
      <c r="BF192" s="83"/>
      <c r="BG192"/>
      <c r="BH192"/>
      <c r="BI192"/>
      <c r="BJ192"/>
      <c r="BK192"/>
    </row>
    <row r="193" spans="1:63" ht="15" thickBot="1">
      <c r="A193" s="1">
        <v>192</v>
      </c>
      <c r="B193" s="15">
        <v>23</v>
      </c>
      <c r="C193" s="2" t="s">
        <v>79</v>
      </c>
      <c r="D193" s="2" t="s">
        <v>80</v>
      </c>
      <c r="E193" s="2">
        <v>44994</v>
      </c>
      <c r="F193" s="73">
        <f t="shared" si="15"/>
        <v>0</v>
      </c>
      <c r="G193" s="73">
        <f t="shared" si="14"/>
        <v>1</v>
      </c>
      <c r="H193" s="1">
        <v>21</v>
      </c>
      <c r="I193" s="1">
        <v>1</v>
      </c>
      <c r="J193" s="1" t="str">
        <f t="shared" si="13"/>
        <v>YER_21.1</v>
      </c>
      <c r="K193" t="s">
        <v>125</v>
      </c>
      <c r="L193" s="1">
        <v>57.7</v>
      </c>
      <c r="M193" s="1">
        <v>63.6</v>
      </c>
      <c r="N193" s="3">
        <v>0.9072327044025158</v>
      </c>
      <c r="O193" s="16">
        <v>3669.7200000000003</v>
      </c>
      <c r="P193" s="17">
        <v>36.697200000000002</v>
      </c>
      <c r="Q193" s="1">
        <v>26.5</v>
      </c>
      <c r="R193" s="1">
        <v>10.7</v>
      </c>
      <c r="S193" s="1">
        <v>8</v>
      </c>
      <c r="T193" s="1">
        <v>21</v>
      </c>
      <c r="U193" s="1">
        <v>5</v>
      </c>
      <c r="V193" s="1">
        <v>2</v>
      </c>
      <c r="W193" s="1">
        <v>3</v>
      </c>
      <c r="X193" s="1">
        <v>2</v>
      </c>
      <c r="Y193" s="1">
        <v>0</v>
      </c>
      <c r="Z193" s="1">
        <v>2</v>
      </c>
      <c r="AA193" s="1">
        <v>1</v>
      </c>
      <c r="AB193" s="1">
        <v>39</v>
      </c>
      <c r="AC193">
        <f t="shared" si="16"/>
        <v>2.455430549545651</v>
      </c>
      <c r="AD193" s="1">
        <v>1085.2</v>
      </c>
      <c r="AE193" s="16">
        <v>27.825641025641026</v>
      </c>
      <c r="AF193" s="17">
        <f>Z193/U193</f>
        <v>0.4</v>
      </c>
      <c r="AG193" s="17">
        <f>AF193/$AP$4</f>
        <v>0.59659351827021923</v>
      </c>
      <c r="AH193" s="17">
        <f>AG193/$AP$6</f>
        <v>1.2298982837305772</v>
      </c>
      <c r="AS193" s="21">
        <v>902</v>
      </c>
      <c r="AT193">
        <v>21</v>
      </c>
      <c r="AZ193"/>
      <c r="BA193"/>
      <c r="BB193"/>
      <c r="BC193"/>
      <c r="BD193" s="84"/>
      <c r="BE193" s="82"/>
      <c r="BF193" s="83"/>
      <c r="BG193"/>
      <c r="BH193"/>
      <c r="BI193"/>
      <c r="BJ193"/>
      <c r="BK193"/>
    </row>
    <row r="194" spans="1:63" ht="15" thickBot="1">
      <c r="A194" s="1">
        <v>193</v>
      </c>
      <c r="B194" s="15">
        <v>139</v>
      </c>
      <c r="C194" s="2" t="s">
        <v>79</v>
      </c>
      <c r="D194" s="2" t="s">
        <v>80</v>
      </c>
      <c r="E194" s="2">
        <v>45004</v>
      </c>
      <c r="F194" s="73">
        <f t="shared" si="15"/>
        <v>10</v>
      </c>
      <c r="G194" s="73">
        <f t="shared" si="14"/>
        <v>11</v>
      </c>
      <c r="H194" s="1">
        <v>21</v>
      </c>
      <c r="I194" s="1">
        <v>2</v>
      </c>
      <c r="J194" s="1" t="str">
        <f t="shared" ref="J194:J257" si="17">D194&amp;"_"&amp;H194&amp;"."&amp;I194</f>
        <v>YER_21.2</v>
      </c>
      <c r="K194" t="s">
        <v>125</v>
      </c>
      <c r="L194" s="1">
        <v>59.7</v>
      </c>
      <c r="M194" s="1">
        <v>54.8</v>
      </c>
      <c r="N194" s="3">
        <v>1.0894160583941608</v>
      </c>
      <c r="O194" s="16">
        <v>3271.56</v>
      </c>
      <c r="P194" s="17">
        <v>32.715600000000002</v>
      </c>
      <c r="Q194" s="1">
        <v>24.6</v>
      </c>
      <c r="R194" s="1">
        <v>11.9</v>
      </c>
      <c r="S194" s="1">
        <v>8.4</v>
      </c>
      <c r="T194" s="1">
        <v>21</v>
      </c>
      <c r="AA194" s="1">
        <v>1</v>
      </c>
      <c r="AB194" s="1">
        <v>7</v>
      </c>
      <c r="AC194">
        <f t="shared" si="16"/>
        <v>0.44071830376460408</v>
      </c>
      <c r="AD194" s="1">
        <v>147.19999999999999</v>
      </c>
      <c r="AE194" s="16">
        <v>21.028571428571428</v>
      </c>
      <c r="AF194" s="17"/>
      <c r="AG194" s="17"/>
      <c r="AH194" s="17"/>
      <c r="AS194" s="21">
        <v>903</v>
      </c>
      <c r="AT194">
        <v>56</v>
      </c>
      <c r="AZ194"/>
      <c r="BA194"/>
      <c r="BB194"/>
      <c r="BC194"/>
      <c r="BD194" s="84"/>
      <c r="BE194" s="82"/>
      <c r="BF194" s="83"/>
      <c r="BG194"/>
      <c r="BH194"/>
      <c r="BI194"/>
      <c r="BJ194"/>
      <c r="BK194"/>
    </row>
    <row r="195" spans="1:63" ht="15" thickBot="1">
      <c r="A195" s="1">
        <v>194</v>
      </c>
      <c r="B195" s="15">
        <v>30</v>
      </c>
      <c r="C195" s="2" t="s">
        <v>79</v>
      </c>
      <c r="D195" s="2" t="s">
        <v>80</v>
      </c>
      <c r="E195" s="2">
        <v>45001</v>
      </c>
      <c r="F195" s="73">
        <f t="shared" si="15"/>
        <v>7</v>
      </c>
      <c r="G195" s="73">
        <f t="shared" ref="G195:G258" si="18">F195+1</f>
        <v>8</v>
      </c>
      <c r="H195" s="1">
        <v>26</v>
      </c>
      <c r="I195" s="1">
        <v>1</v>
      </c>
      <c r="J195" s="1" t="str">
        <f t="shared" si="17"/>
        <v>YER_26.1</v>
      </c>
      <c r="K195" t="s">
        <v>126</v>
      </c>
      <c r="L195" s="1">
        <v>62.1</v>
      </c>
      <c r="M195" s="1">
        <v>69</v>
      </c>
      <c r="N195" s="3">
        <v>0.9</v>
      </c>
      <c r="O195" s="16">
        <v>4284.9000000000005</v>
      </c>
      <c r="P195" s="17">
        <v>42.849000000000004</v>
      </c>
      <c r="Q195" s="1">
        <v>29.2</v>
      </c>
      <c r="R195" s="1">
        <v>14.1</v>
      </c>
      <c r="S195" s="1">
        <v>7.3</v>
      </c>
      <c r="T195" s="1">
        <v>26</v>
      </c>
      <c r="U195" s="1">
        <v>5</v>
      </c>
      <c r="V195" s="1">
        <v>4</v>
      </c>
      <c r="W195" s="1">
        <v>1</v>
      </c>
      <c r="X195" s="1">
        <v>1</v>
      </c>
      <c r="Y195" s="1">
        <v>1</v>
      </c>
      <c r="Z195" s="1">
        <v>2</v>
      </c>
      <c r="AA195" s="1">
        <v>1</v>
      </c>
      <c r="AB195" s="1">
        <v>17</v>
      </c>
      <c r="AC195">
        <f t="shared" si="16"/>
        <v>1.0703158805711812</v>
      </c>
      <c r="AD195" s="1">
        <v>542.70000000000005</v>
      </c>
      <c r="AE195" s="16">
        <v>31.923529411764708</v>
      </c>
      <c r="AF195" s="17">
        <f>Z195/U195</f>
        <v>0.4</v>
      </c>
      <c r="AG195" s="17">
        <f>AF195/$AP$4</f>
        <v>0.59659351827021923</v>
      </c>
      <c r="AH195" s="17">
        <f>AG195/$AP$6</f>
        <v>1.2298982837305772</v>
      </c>
      <c r="AS195" s="21">
        <v>905</v>
      </c>
      <c r="AT195">
        <v>76</v>
      </c>
      <c r="AZ195"/>
      <c r="BA195"/>
      <c r="BB195"/>
      <c r="BC195"/>
      <c r="BD195" s="84"/>
      <c r="BE195" s="82"/>
      <c r="BF195" s="83"/>
      <c r="BG195"/>
      <c r="BH195"/>
      <c r="BI195"/>
      <c r="BJ195"/>
      <c r="BK195"/>
    </row>
    <row r="196" spans="1:63" ht="15" thickBot="1">
      <c r="A196" s="1">
        <v>195</v>
      </c>
      <c r="B196" s="15">
        <v>176</v>
      </c>
      <c r="C196" s="2" t="s">
        <v>79</v>
      </c>
      <c r="D196" s="2" t="s">
        <v>80</v>
      </c>
      <c r="E196" s="2">
        <v>45004</v>
      </c>
      <c r="F196" s="73">
        <f t="shared" si="15"/>
        <v>10</v>
      </c>
      <c r="G196" s="73">
        <f t="shared" si="18"/>
        <v>11</v>
      </c>
      <c r="H196" s="1">
        <v>26</v>
      </c>
      <c r="I196" s="1">
        <v>2</v>
      </c>
      <c r="J196" s="1" t="str">
        <f t="shared" si="17"/>
        <v>YER_26.2</v>
      </c>
      <c r="K196" t="s">
        <v>126</v>
      </c>
      <c r="L196" s="1">
        <v>57</v>
      </c>
      <c r="M196" s="1">
        <v>61.1</v>
      </c>
      <c r="N196" s="3">
        <v>0.93289689034369883</v>
      </c>
      <c r="O196" s="16">
        <v>3482.7000000000003</v>
      </c>
      <c r="P196" s="17">
        <v>34.827000000000005</v>
      </c>
      <c r="Q196" s="1">
        <v>29</v>
      </c>
      <c r="R196" s="1">
        <v>14.5</v>
      </c>
      <c r="S196" s="1">
        <v>9.4</v>
      </c>
      <c r="T196" s="1">
        <v>26</v>
      </c>
      <c r="AA196" s="1">
        <v>0</v>
      </c>
      <c r="AB196" s="1">
        <v>0</v>
      </c>
      <c r="AC196">
        <f t="shared" si="16"/>
        <v>0</v>
      </c>
      <c r="AD196" s="1">
        <v>0</v>
      </c>
      <c r="AE196" s="16">
        <v>0</v>
      </c>
      <c r="AF196" s="17"/>
      <c r="AG196" s="17"/>
      <c r="AH196" s="17"/>
      <c r="AS196" s="21">
        <v>911</v>
      </c>
      <c r="AT196">
        <v>66</v>
      </c>
      <c r="AZ196"/>
      <c r="BA196"/>
      <c r="BB196"/>
      <c r="BC196"/>
      <c r="BD196" s="84"/>
      <c r="BE196" s="82"/>
      <c r="BF196" s="83"/>
      <c r="BG196"/>
      <c r="BH196"/>
      <c r="BI196"/>
      <c r="BJ196"/>
      <c r="BK196"/>
    </row>
    <row r="197" spans="1:63" ht="15" thickBot="1">
      <c r="A197" s="1">
        <v>196</v>
      </c>
      <c r="B197" s="15">
        <v>177</v>
      </c>
      <c r="C197" s="2" t="s">
        <v>79</v>
      </c>
      <c r="D197" s="2" t="s">
        <v>80</v>
      </c>
      <c r="E197" s="2">
        <v>45004</v>
      </c>
      <c r="F197" s="73">
        <f t="shared" si="15"/>
        <v>10</v>
      </c>
      <c r="G197" s="73">
        <f t="shared" si="18"/>
        <v>11</v>
      </c>
      <c r="H197" s="1">
        <v>26</v>
      </c>
      <c r="I197" s="1">
        <v>3</v>
      </c>
      <c r="J197" s="1" t="str">
        <f t="shared" si="17"/>
        <v>YER_26.3</v>
      </c>
      <c r="K197" t="s">
        <v>126</v>
      </c>
      <c r="L197" s="1">
        <v>43.6</v>
      </c>
      <c r="M197" s="1">
        <v>68.099999999999994</v>
      </c>
      <c r="N197" s="3">
        <v>0.64023494860499275</v>
      </c>
      <c r="O197" s="16">
        <v>2969.16</v>
      </c>
      <c r="P197" s="17">
        <v>29.691600000000001</v>
      </c>
      <c r="Q197" s="1">
        <v>22.7</v>
      </c>
      <c r="R197" s="1">
        <v>9.9</v>
      </c>
      <c r="S197" s="1">
        <v>8</v>
      </c>
      <c r="T197" s="1">
        <v>26</v>
      </c>
      <c r="AA197" s="1">
        <v>0</v>
      </c>
      <c r="AB197" s="1">
        <v>0</v>
      </c>
      <c r="AC197">
        <f t="shared" si="16"/>
        <v>0</v>
      </c>
      <c r="AD197" s="1">
        <v>0</v>
      </c>
      <c r="AE197" s="16">
        <v>0</v>
      </c>
      <c r="AF197" s="17"/>
      <c r="AG197" s="17"/>
      <c r="AH197" s="17"/>
      <c r="AS197" s="21">
        <v>914</v>
      </c>
      <c r="AT197">
        <v>66</v>
      </c>
      <c r="AZ197"/>
      <c r="BA197"/>
      <c r="BB197"/>
      <c r="BC197"/>
      <c r="BD197" s="84"/>
      <c r="BE197" s="82"/>
      <c r="BF197" s="83"/>
      <c r="BG197"/>
      <c r="BH197"/>
      <c r="BI197"/>
      <c r="BJ197"/>
      <c r="BK197"/>
    </row>
    <row r="198" spans="1:63" ht="15" thickBot="1">
      <c r="A198" s="1">
        <v>197</v>
      </c>
      <c r="B198" s="15">
        <v>250</v>
      </c>
      <c r="C198" s="2" t="s">
        <v>79</v>
      </c>
      <c r="D198" s="2" t="s">
        <v>80</v>
      </c>
      <c r="E198" s="2">
        <v>45007</v>
      </c>
      <c r="F198" s="73">
        <f t="shared" si="15"/>
        <v>13</v>
      </c>
      <c r="G198" s="73">
        <f t="shared" si="18"/>
        <v>14</v>
      </c>
      <c r="H198" s="1">
        <v>26</v>
      </c>
      <c r="I198" s="1">
        <v>4</v>
      </c>
      <c r="J198" s="1" t="str">
        <f t="shared" si="17"/>
        <v>YER_26.4</v>
      </c>
      <c r="K198" t="s">
        <v>126</v>
      </c>
      <c r="L198" s="1">
        <v>59.8</v>
      </c>
      <c r="M198" s="1">
        <v>59</v>
      </c>
      <c r="N198" s="3">
        <v>1.0135593220338983</v>
      </c>
      <c r="O198" s="16">
        <v>3528.2</v>
      </c>
      <c r="P198" s="17">
        <v>35.281999999999996</v>
      </c>
      <c r="Q198" s="1">
        <v>28.2</v>
      </c>
      <c r="R198" s="1">
        <v>14.4</v>
      </c>
      <c r="S198" s="1">
        <v>6.9</v>
      </c>
      <c r="T198" s="1">
        <v>26</v>
      </c>
      <c r="AA198" s="1">
        <v>0</v>
      </c>
      <c r="AB198" s="1">
        <v>0</v>
      </c>
      <c r="AC198">
        <f t="shared" si="16"/>
        <v>0</v>
      </c>
      <c r="AD198" s="1">
        <v>0</v>
      </c>
      <c r="AE198" s="16">
        <v>0</v>
      </c>
      <c r="AF198" s="17"/>
      <c r="AG198" s="17"/>
      <c r="AH198" s="17"/>
      <c r="AS198" s="21">
        <v>917</v>
      </c>
      <c r="AT198">
        <v>0</v>
      </c>
      <c r="AZ198"/>
      <c r="BA198"/>
      <c r="BB198"/>
      <c r="BC198"/>
      <c r="BD198" s="84"/>
      <c r="BE198" s="82"/>
      <c r="BF198" s="83"/>
      <c r="BG198"/>
      <c r="BH198"/>
      <c r="BI198"/>
      <c r="BJ198"/>
      <c r="BK198"/>
    </row>
    <row r="199" spans="1:63" ht="15" thickBot="1">
      <c r="A199" s="1">
        <v>198</v>
      </c>
      <c r="B199" s="15">
        <v>28</v>
      </c>
      <c r="C199" s="2" t="s">
        <v>79</v>
      </c>
      <c r="D199" s="2" t="s">
        <v>80</v>
      </c>
      <c r="E199" s="2">
        <v>44994</v>
      </c>
      <c r="F199" s="73">
        <f t="shared" si="15"/>
        <v>0</v>
      </c>
      <c r="G199" s="73">
        <f t="shared" si="18"/>
        <v>1</v>
      </c>
      <c r="H199" s="1">
        <v>27</v>
      </c>
      <c r="I199" s="1">
        <v>1</v>
      </c>
      <c r="J199" s="1" t="str">
        <f t="shared" si="17"/>
        <v>YER_27.1</v>
      </c>
      <c r="K199" t="s">
        <v>126</v>
      </c>
      <c r="L199" s="1">
        <v>49.9</v>
      </c>
      <c r="M199" s="1">
        <v>56</v>
      </c>
      <c r="N199" s="3">
        <v>0.89107142857142851</v>
      </c>
      <c r="O199" s="16">
        <v>2794.4</v>
      </c>
      <c r="P199" s="17">
        <v>27.943999999999999</v>
      </c>
      <c r="Q199" s="1">
        <v>29.6</v>
      </c>
      <c r="R199" s="1">
        <v>11</v>
      </c>
      <c r="S199" s="1">
        <v>7</v>
      </c>
      <c r="T199" s="1">
        <v>27</v>
      </c>
      <c r="U199" s="1">
        <v>1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>
        <f t="shared" si="16"/>
        <v>0</v>
      </c>
      <c r="AD199" s="1">
        <v>0</v>
      </c>
      <c r="AE199" s="16">
        <v>0</v>
      </c>
      <c r="AF199" s="17">
        <f>Z199/U199</f>
        <v>0</v>
      </c>
      <c r="AG199" s="17">
        <f>AF199/$AP$4</f>
        <v>0</v>
      </c>
      <c r="AH199" s="17">
        <f>AG199/$AP$6</f>
        <v>0</v>
      </c>
      <c r="AS199" s="21">
        <v>918</v>
      </c>
      <c r="AT199">
        <v>154</v>
      </c>
      <c r="AZ199"/>
      <c r="BA199"/>
      <c r="BB199"/>
      <c r="BC199"/>
      <c r="BD199" s="84"/>
      <c r="BE199" s="82"/>
      <c r="BF199" s="83"/>
      <c r="BG199"/>
      <c r="BH199"/>
      <c r="BI199"/>
      <c r="BJ199"/>
      <c r="BK199"/>
    </row>
    <row r="200" spans="1:63" ht="15" thickBot="1">
      <c r="A200" s="1">
        <v>199</v>
      </c>
      <c r="B200" s="15">
        <v>175</v>
      </c>
      <c r="C200" s="2" t="s">
        <v>79</v>
      </c>
      <c r="D200" s="2" t="s">
        <v>80</v>
      </c>
      <c r="E200" s="2">
        <v>45004</v>
      </c>
      <c r="F200" s="73">
        <f t="shared" si="15"/>
        <v>10</v>
      </c>
      <c r="G200" s="73">
        <f t="shared" si="18"/>
        <v>11</v>
      </c>
      <c r="H200" s="1">
        <v>30</v>
      </c>
      <c r="I200" s="1">
        <v>1</v>
      </c>
      <c r="J200" s="1" t="str">
        <f t="shared" si="17"/>
        <v>YER_30.1</v>
      </c>
      <c r="K200" t="s">
        <v>126</v>
      </c>
      <c r="L200" s="1">
        <v>57.7</v>
      </c>
      <c r="M200" s="1">
        <v>57.1</v>
      </c>
      <c r="N200" s="3">
        <v>1.0105078809106831</v>
      </c>
      <c r="O200" s="16">
        <v>3294.67</v>
      </c>
      <c r="P200" s="17">
        <v>32.9467</v>
      </c>
      <c r="Q200" s="1">
        <v>27.7</v>
      </c>
      <c r="R200" s="1">
        <v>12</v>
      </c>
      <c r="S200" s="1">
        <v>9.5</v>
      </c>
      <c r="T200" s="1">
        <v>30</v>
      </c>
      <c r="U200" s="1">
        <v>6</v>
      </c>
      <c r="V200" s="1">
        <v>2</v>
      </c>
      <c r="W200" s="1">
        <v>4</v>
      </c>
      <c r="X200" s="1">
        <v>2</v>
      </c>
      <c r="Y200" s="1">
        <v>4</v>
      </c>
      <c r="Z200" s="1">
        <v>6</v>
      </c>
      <c r="AA200" s="1">
        <v>1</v>
      </c>
      <c r="AB200" s="1">
        <v>35</v>
      </c>
      <c r="AC200">
        <f t="shared" si="16"/>
        <v>2.2035915188230204</v>
      </c>
      <c r="AD200" s="1">
        <v>889.1</v>
      </c>
      <c r="AE200" s="16">
        <v>25.402857142857144</v>
      </c>
      <c r="AF200" s="17">
        <f>Z200/U200</f>
        <v>1</v>
      </c>
      <c r="AG200" s="17">
        <f>AF200/$AP$4</f>
        <v>1.4914837956755478</v>
      </c>
      <c r="AH200" s="17">
        <f>AG200/$AP$6</f>
        <v>3.0747457093264421</v>
      </c>
      <c r="AS200" s="21">
        <v>920</v>
      </c>
      <c r="AT200">
        <v>6</v>
      </c>
      <c r="AZ200"/>
      <c r="BA200"/>
      <c r="BB200"/>
      <c r="BC200"/>
      <c r="BD200" s="84"/>
      <c r="BE200" s="82"/>
      <c r="BF200" s="83"/>
      <c r="BG200"/>
      <c r="BH200"/>
      <c r="BI200"/>
      <c r="BJ200"/>
      <c r="BK200"/>
    </row>
    <row r="201" spans="1:63" ht="15" thickBot="1">
      <c r="A201" s="1">
        <v>200</v>
      </c>
      <c r="B201" s="15">
        <v>265</v>
      </c>
      <c r="C201" s="2" t="s">
        <v>79</v>
      </c>
      <c r="D201" s="2" t="s">
        <v>80</v>
      </c>
      <c r="E201" s="2">
        <v>45007</v>
      </c>
      <c r="F201" s="73">
        <f t="shared" si="15"/>
        <v>13</v>
      </c>
      <c r="G201" s="73">
        <f t="shared" si="18"/>
        <v>14</v>
      </c>
      <c r="H201" s="1">
        <v>30</v>
      </c>
      <c r="I201" s="1">
        <v>2</v>
      </c>
      <c r="J201" s="1" t="str">
        <f t="shared" si="17"/>
        <v>YER_30.2</v>
      </c>
      <c r="K201" t="s">
        <v>126</v>
      </c>
      <c r="L201" s="1">
        <v>53</v>
      </c>
      <c r="M201" s="1">
        <v>54</v>
      </c>
      <c r="N201" s="3">
        <v>0.98148148148148151</v>
      </c>
      <c r="O201" s="16">
        <v>2862</v>
      </c>
      <c r="P201" s="17">
        <v>28.62</v>
      </c>
      <c r="Q201" s="1">
        <v>27.2</v>
      </c>
      <c r="R201" s="1">
        <v>13</v>
      </c>
      <c r="S201" s="1">
        <v>9</v>
      </c>
      <c r="T201" s="1">
        <v>30</v>
      </c>
      <c r="AA201" s="1">
        <v>1</v>
      </c>
      <c r="AB201" s="1">
        <v>29</v>
      </c>
      <c r="AC201">
        <f t="shared" si="16"/>
        <v>1.8258329727390739</v>
      </c>
      <c r="AD201" s="1">
        <v>1045.4000000000001</v>
      </c>
      <c r="AE201" s="16">
        <v>36.048275862068969</v>
      </c>
      <c r="AF201" s="17"/>
      <c r="AG201" s="17"/>
      <c r="AH201" s="17"/>
      <c r="AS201" s="21">
        <v>921</v>
      </c>
      <c r="AT201">
        <v>60</v>
      </c>
      <c r="AZ201"/>
      <c r="BA201"/>
      <c r="BB201"/>
      <c r="BC201"/>
      <c r="BD201" s="84"/>
      <c r="BE201" s="82"/>
      <c r="BF201" s="83"/>
      <c r="BG201"/>
      <c r="BH201"/>
      <c r="BI201"/>
      <c r="BJ201"/>
      <c r="BK201"/>
    </row>
    <row r="202" spans="1:63" ht="15" thickBot="1">
      <c r="A202" s="1">
        <v>201</v>
      </c>
      <c r="B202" s="15">
        <v>128</v>
      </c>
      <c r="C202" s="2" t="s">
        <v>79</v>
      </c>
      <c r="D202" s="2" t="s">
        <v>80</v>
      </c>
      <c r="E202" s="2">
        <v>45001</v>
      </c>
      <c r="F202" s="73">
        <f t="shared" si="15"/>
        <v>7</v>
      </c>
      <c r="G202" s="73">
        <f t="shared" si="18"/>
        <v>8</v>
      </c>
      <c r="H202" s="1">
        <v>31</v>
      </c>
      <c r="I202" s="1">
        <v>1</v>
      </c>
      <c r="J202" s="1" t="str">
        <f t="shared" si="17"/>
        <v>YER_31.1</v>
      </c>
      <c r="K202" t="s">
        <v>126</v>
      </c>
      <c r="L202" s="1">
        <v>56.5</v>
      </c>
      <c r="M202" s="1">
        <v>47.7</v>
      </c>
      <c r="N202" s="3">
        <v>1.1844863731656183</v>
      </c>
      <c r="O202" s="16">
        <v>2695.05</v>
      </c>
      <c r="P202" s="17">
        <v>26.950500000000005</v>
      </c>
      <c r="Q202" s="1">
        <v>24.5</v>
      </c>
      <c r="R202" s="1">
        <v>13</v>
      </c>
      <c r="S202" s="1">
        <v>9.1999999999999993</v>
      </c>
      <c r="T202" s="1">
        <v>31</v>
      </c>
      <c r="U202" s="1">
        <v>1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>
        <f t="shared" si="16"/>
        <v>0</v>
      </c>
      <c r="AD202" s="1">
        <v>0</v>
      </c>
      <c r="AE202" s="16">
        <v>0</v>
      </c>
      <c r="AF202" s="17">
        <f>Z202/U202</f>
        <v>0</v>
      </c>
      <c r="AG202" s="17">
        <f>AF202/$AP$4</f>
        <v>0</v>
      </c>
      <c r="AH202" s="17">
        <f>AG202/$AP$6</f>
        <v>0</v>
      </c>
      <c r="AS202" s="20" t="s">
        <v>188</v>
      </c>
      <c r="AT202"/>
      <c r="AZ202"/>
      <c r="BA202"/>
      <c r="BB202"/>
      <c r="BC202"/>
      <c r="BD202" s="84"/>
      <c r="BE202" s="82"/>
      <c r="BF202" s="83"/>
      <c r="BG202"/>
      <c r="BH202"/>
      <c r="BI202"/>
      <c r="BJ202"/>
      <c r="BK202"/>
    </row>
    <row r="203" spans="1:63" ht="15" thickBot="1">
      <c r="A203" s="1">
        <v>202</v>
      </c>
      <c r="B203" s="15">
        <v>26</v>
      </c>
      <c r="C203" s="2" t="s">
        <v>79</v>
      </c>
      <c r="D203" s="2" t="s">
        <v>80</v>
      </c>
      <c r="E203" s="2">
        <v>44994</v>
      </c>
      <c r="F203" s="73">
        <f t="shared" si="15"/>
        <v>0</v>
      </c>
      <c r="G203" s="73">
        <f t="shared" si="18"/>
        <v>1</v>
      </c>
      <c r="H203" s="1">
        <v>32</v>
      </c>
      <c r="I203" s="1">
        <v>1</v>
      </c>
      <c r="J203" s="1" t="str">
        <f t="shared" si="17"/>
        <v>YER_32.1</v>
      </c>
      <c r="K203" t="s">
        <v>126</v>
      </c>
      <c r="L203" s="1">
        <v>66</v>
      </c>
      <c r="M203" s="1">
        <v>60.3</v>
      </c>
      <c r="N203" s="3">
        <v>1.0945273631840797</v>
      </c>
      <c r="O203" s="16">
        <v>3979.7999999999997</v>
      </c>
      <c r="P203" s="17">
        <v>39.797999999999995</v>
      </c>
      <c r="Q203" s="1">
        <v>33.9</v>
      </c>
      <c r="R203" s="1">
        <v>14</v>
      </c>
      <c r="S203" s="1">
        <v>8.1999999999999993</v>
      </c>
      <c r="T203" s="1">
        <v>32</v>
      </c>
      <c r="U203" s="1">
        <v>3</v>
      </c>
      <c r="V203" s="1">
        <v>3</v>
      </c>
      <c r="W203" s="1">
        <v>0</v>
      </c>
      <c r="X203" s="1">
        <v>3</v>
      </c>
      <c r="Y203" s="1">
        <v>0</v>
      </c>
      <c r="Z203" s="1">
        <v>3</v>
      </c>
      <c r="AA203" s="1">
        <v>1</v>
      </c>
      <c r="AB203" s="1">
        <v>79</v>
      </c>
      <c r="AC203">
        <f t="shared" si="16"/>
        <v>4.97382085677196</v>
      </c>
      <c r="AD203" s="1">
        <v>2565.6</v>
      </c>
      <c r="AE203" s="16">
        <v>32.475949367088603</v>
      </c>
      <c r="AF203" s="17">
        <f>Z203/U203</f>
        <v>1</v>
      </c>
      <c r="AG203" s="17">
        <f>AF203/$AP$4</f>
        <v>1.4914837956755478</v>
      </c>
      <c r="AH203" s="17">
        <f>AG203/$AP$6</f>
        <v>3.0747457093264421</v>
      </c>
      <c r="AS203" s="21" t="s">
        <v>188</v>
      </c>
      <c r="AT203"/>
      <c r="AZ203"/>
      <c r="BA203"/>
      <c r="BB203"/>
      <c r="BC203"/>
      <c r="BD203" s="84"/>
      <c r="BE203" s="82"/>
      <c r="BF203" s="83"/>
      <c r="BG203"/>
      <c r="BH203"/>
      <c r="BI203"/>
      <c r="BJ203"/>
      <c r="BK203"/>
    </row>
    <row r="204" spans="1:63">
      <c r="A204" s="1">
        <v>203</v>
      </c>
      <c r="B204" s="15">
        <v>27</v>
      </c>
      <c r="C204" s="2" t="s">
        <v>79</v>
      </c>
      <c r="D204" s="2" t="s">
        <v>80</v>
      </c>
      <c r="E204" s="2">
        <v>44994</v>
      </c>
      <c r="F204" s="73">
        <f t="shared" si="15"/>
        <v>0</v>
      </c>
      <c r="G204" s="73">
        <f t="shared" si="18"/>
        <v>1</v>
      </c>
      <c r="H204" s="1">
        <v>32</v>
      </c>
      <c r="I204" s="1">
        <v>2</v>
      </c>
      <c r="J204" s="1" t="str">
        <f t="shared" si="17"/>
        <v>YER_32.2</v>
      </c>
      <c r="K204" t="s">
        <v>126</v>
      </c>
      <c r="L204" s="1">
        <v>63.2</v>
      </c>
      <c r="M204" s="1">
        <v>62.3</v>
      </c>
      <c r="N204" s="3">
        <v>1.014446227929374</v>
      </c>
      <c r="O204" s="16">
        <v>3937.36</v>
      </c>
      <c r="P204" s="17">
        <v>39.373599999999996</v>
      </c>
      <c r="Q204" s="1">
        <v>31</v>
      </c>
      <c r="R204" s="1">
        <v>11.9</v>
      </c>
      <c r="S204" s="1">
        <v>9.1</v>
      </c>
      <c r="T204" s="1">
        <v>32</v>
      </c>
      <c r="AA204" s="1">
        <v>1</v>
      </c>
      <c r="AB204" s="1">
        <v>20</v>
      </c>
      <c r="AC204">
        <f t="shared" si="16"/>
        <v>1.2591951536131545</v>
      </c>
      <c r="AD204" s="1">
        <v>647.70000000000005</v>
      </c>
      <c r="AE204" s="16">
        <v>32.385000000000005</v>
      </c>
      <c r="AF204" s="17"/>
      <c r="AG204" s="17"/>
      <c r="AH204" s="17"/>
      <c r="AS204" s="20" t="s">
        <v>109</v>
      </c>
      <c r="AT204">
        <v>4949</v>
      </c>
      <c r="AZ204"/>
      <c r="BA204"/>
      <c r="BB204"/>
      <c r="BC204"/>
      <c r="BD204"/>
      <c r="BE204"/>
      <c r="BF204"/>
      <c r="BG204"/>
      <c r="BH204"/>
      <c r="BI204"/>
      <c r="BJ204"/>
      <c r="BK204"/>
    </row>
    <row r="205" spans="1:63">
      <c r="A205" s="1">
        <v>204</v>
      </c>
      <c r="B205" s="15">
        <v>260</v>
      </c>
      <c r="C205" s="2" t="s">
        <v>79</v>
      </c>
      <c r="D205" s="2" t="s">
        <v>80</v>
      </c>
      <c r="E205" s="2">
        <v>45007</v>
      </c>
      <c r="F205" s="73">
        <f t="shared" si="15"/>
        <v>13</v>
      </c>
      <c r="G205" s="73">
        <f t="shared" si="18"/>
        <v>14</v>
      </c>
      <c r="H205" s="1">
        <v>32</v>
      </c>
      <c r="I205" s="1">
        <v>3</v>
      </c>
      <c r="J205" s="1" t="str">
        <f t="shared" si="17"/>
        <v>YER_32.3</v>
      </c>
      <c r="K205" t="s">
        <v>126</v>
      </c>
      <c r="L205" s="1">
        <v>62.8</v>
      </c>
      <c r="M205" s="1">
        <v>61.8</v>
      </c>
      <c r="N205" s="3">
        <v>1.0161812297734627</v>
      </c>
      <c r="O205" s="16">
        <v>3881.0399999999995</v>
      </c>
      <c r="P205" s="17">
        <v>38.810399999999994</v>
      </c>
      <c r="Q205" s="1">
        <v>31.8</v>
      </c>
      <c r="R205" s="1">
        <v>13.5</v>
      </c>
      <c r="S205" s="1">
        <v>10.1</v>
      </c>
      <c r="T205" s="1">
        <v>32</v>
      </c>
      <c r="AA205" s="1">
        <v>1</v>
      </c>
      <c r="AB205" s="1">
        <v>19</v>
      </c>
      <c r="AC205">
        <f t="shared" si="16"/>
        <v>1.1962353959324967</v>
      </c>
      <c r="AD205" s="1">
        <v>683.1</v>
      </c>
      <c r="AE205" s="16">
        <v>35.952631578947368</v>
      </c>
      <c r="AF205" s="17"/>
      <c r="AG205" s="17"/>
      <c r="AH205" s="17"/>
      <c r="AZ205"/>
      <c r="BA205"/>
      <c r="BB205"/>
      <c r="BC205"/>
      <c r="BD205"/>
      <c r="BE205"/>
      <c r="BF205"/>
      <c r="BG205"/>
      <c r="BH205"/>
      <c r="BI205"/>
      <c r="BJ205"/>
      <c r="BK205"/>
    </row>
    <row r="206" spans="1:63">
      <c r="A206" s="1">
        <v>205</v>
      </c>
      <c r="B206" s="15">
        <v>126</v>
      </c>
      <c r="C206" s="2" t="s">
        <v>79</v>
      </c>
      <c r="D206" s="2" t="s">
        <v>80</v>
      </c>
      <c r="E206" s="2">
        <v>45001</v>
      </c>
      <c r="F206" s="73">
        <f t="shared" si="15"/>
        <v>7</v>
      </c>
      <c r="G206" s="73">
        <f t="shared" si="18"/>
        <v>8</v>
      </c>
      <c r="H206" s="1">
        <v>33</v>
      </c>
      <c r="I206" s="1">
        <v>1</v>
      </c>
      <c r="J206" s="1" t="str">
        <f t="shared" si="17"/>
        <v>YER_33.1</v>
      </c>
      <c r="K206" t="s">
        <v>126</v>
      </c>
      <c r="L206" s="1">
        <v>56.3</v>
      </c>
      <c r="M206" s="1">
        <v>61.3</v>
      </c>
      <c r="N206" s="3">
        <v>0.91843393148450247</v>
      </c>
      <c r="O206" s="16">
        <v>3451.1899999999996</v>
      </c>
      <c r="P206" s="17">
        <v>34.511899999999997</v>
      </c>
      <c r="Q206" s="1">
        <v>31.4</v>
      </c>
      <c r="R206" s="1">
        <v>15.9</v>
      </c>
      <c r="S206" s="1">
        <v>11</v>
      </c>
      <c r="T206" s="1">
        <v>33</v>
      </c>
      <c r="U206" s="1">
        <v>3</v>
      </c>
      <c r="V206" s="1">
        <v>1</v>
      </c>
      <c r="W206" s="1">
        <v>2</v>
      </c>
      <c r="X206" s="1">
        <v>1</v>
      </c>
      <c r="Y206" s="1">
        <v>2</v>
      </c>
      <c r="Z206" s="1">
        <v>3</v>
      </c>
      <c r="AA206" s="1">
        <v>1</v>
      </c>
      <c r="AB206" s="1">
        <v>42</v>
      </c>
      <c r="AC206">
        <f t="shared" si="16"/>
        <v>2.6443098225876245</v>
      </c>
      <c r="AD206" s="1">
        <v>1441.1</v>
      </c>
      <c r="AE206" s="16">
        <v>34.311904761904756</v>
      </c>
      <c r="AF206" s="17">
        <f>Z206/U206</f>
        <v>1</v>
      </c>
      <c r="AG206" s="17">
        <f>AF206/$AP$4</f>
        <v>1.4914837956755478</v>
      </c>
      <c r="AH206" s="17">
        <f>AG206/$AP$6</f>
        <v>3.0747457093264421</v>
      </c>
      <c r="AZ206"/>
      <c r="BA206"/>
      <c r="BB206"/>
      <c r="BC206"/>
      <c r="BD206"/>
      <c r="BE206"/>
      <c r="BF206"/>
      <c r="BG206"/>
      <c r="BH206"/>
      <c r="BI206"/>
      <c r="BJ206"/>
      <c r="BK206"/>
    </row>
    <row r="207" spans="1:63">
      <c r="A207" s="1">
        <v>206</v>
      </c>
      <c r="B207" s="15">
        <v>262</v>
      </c>
      <c r="C207" s="2" t="s">
        <v>79</v>
      </c>
      <c r="D207" s="2" t="s">
        <v>80</v>
      </c>
      <c r="E207" s="2">
        <v>45007</v>
      </c>
      <c r="F207" s="73">
        <f t="shared" si="15"/>
        <v>13</v>
      </c>
      <c r="G207" s="73">
        <f t="shared" si="18"/>
        <v>14</v>
      </c>
      <c r="H207" s="1">
        <v>34</v>
      </c>
      <c r="I207" s="1">
        <v>1</v>
      </c>
      <c r="J207" s="1" t="str">
        <f t="shared" si="17"/>
        <v>YER_34.1</v>
      </c>
      <c r="K207" t="s">
        <v>126</v>
      </c>
      <c r="L207" s="1">
        <v>54.7</v>
      </c>
      <c r="M207" s="1">
        <v>54.4</v>
      </c>
      <c r="N207" s="3">
        <v>1.005514705882353</v>
      </c>
      <c r="O207" s="16">
        <v>2975.6800000000003</v>
      </c>
      <c r="P207" s="17">
        <v>29.756800000000002</v>
      </c>
      <c r="Q207" s="1">
        <v>26.3</v>
      </c>
      <c r="R207" s="1">
        <v>15.9</v>
      </c>
      <c r="S207" s="1">
        <v>11.2</v>
      </c>
      <c r="T207" s="1">
        <v>34</v>
      </c>
      <c r="U207" s="1">
        <v>1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>
        <f t="shared" si="16"/>
        <v>0</v>
      </c>
      <c r="AD207" s="1">
        <v>0</v>
      </c>
      <c r="AE207" s="16">
        <v>0</v>
      </c>
      <c r="AF207" s="17">
        <f>Z207/U207</f>
        <v>0</v>
      </c>
      <c r="AG207" s="17">
        <f>AF207/$AP$4</f>
        <v>0</v>
      </c>
      <c r="AH207" s="17">
        <f>AG207/$AP$6</f>
        <v>0</v>
      </c>
      <c r="AZ207"/>
      <c r="BA207"/>
      <c r="BB207"/>
      <c r="BC207"/>
      <c r="BD207"/>
      <c r="BE207"/>
      <c r="BF207"/>
      <c r="BG207"/>
      <c r="BH207"/>
      <c r="BI207"/>
      <c r="BJ207"/>
      <c r="BK207"/>
    </row>
    <row r="208" spans="1:63">
      <c r="A208" s="1">
        <v>207</v>
      </c>
      <c r="B208" s="15">
        <v>173</v>
      </c>
      <c r="C208" s="2" t="s">
        <v>79</v>
      </c>
      <c r="D208" s="2" t="s">
        <v>80</v>
      </c>
      <c r="E208" s="2">
        <v>45004</v>
      </c>
      <c r="F208" s="73">
        <f t="shared" si="15"/>
        <v>10</v>
      </c>
      <c r="G208" s="73">
        <f t="shared" si="18"/>
        <v>11</v>
      </c>
      <c r="H208" s="1">
        <v>36</v>
      </c>
      <c r="I208" s="1">
        <v>1</v>
      </c>
      <c r="J208" s="1" t="str">
        <f t="shared" si="17"/>
        <v>YER_36.1</v>
      </c>
      <c r="K208" t="s">
        <v>126</v>
      </c>
      <c r="L208" s="1">
        <v>47.7</v>
      </c>
      <c r="M208" s="1">
        <v>64.099999999999994</v>
      </c>
      <c r="N208" s="3">
        <v>0.74414976599063976</v>
      </c>
      <c r="O208" s="16">
        <v>3057.5699999999997</v>
      </c>
      <c r="P208" s="17">
        <v>30.575699999999998</v>
      </c>
      <c r="Q208" s="1">
        <v>22.2</v>
      </c>
      <c r="R208" s="1">
        <v>12.8</v>
      </c>
      <c r="S208" s="1">
        <v>10.6</v>
      </c>
      <c r="T208" s="1">
        <v>36</v>
      </c>
      <c r="U208" s="1">
        <v>1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>
        <f t="shared" si="16"/>
        <v>0</v>
      </c>
      <c r="AD208" s="1">
        <v>0</v>
      </c>
      <c r="AE208" s="16">
        <v>0</v>
      </c>
      <c r="AF208" s="17">
        <f>Z208/U208</f>
        <v>0</v>
      </c>
      <c r="AG208" s="17">
        <f>AF208/$AP$4</f>
        <v>0</v>
      </c>
      <c r="AH208" s="17">
        <f>AG208/$AP$6</f>
        <v>0</v>
      </c>
      <c r="AZ208"/>
      <c r="BA208"/>
      <c r="BB208"/>
      <c r="BC208"/>
      <c r="BD208"/>
      <c r="BE208"/>
      <c r="BF208"/>
      <c r="BG208"/>
      <c r="BH208"/>
      <c r="BI208"/>
      <c r="BJ208"/>
      <c r="BK208"/>
    </row>
    <row r="209" spans="1:63">
      <c r="A209" s="1">
        <v>208</v>
      </c>
      <c r="B209" s="15">
        <v>150</v>
      </c>
      <c r="C209" s="2" t="s">
        <v>79</v>
      </c>
      <c r="D209" s="2" t="s">
        <v>80</v>
      </c>
      <c r="E209" s="2">
        <v>45004</v>
      </c>
      <c r="F209" s="73">
        <f t="shared" si="15"/>
        <v>10</v>
      </c>
      <c r="G209" s="73">
        <f t="shared" si="18"/>
        <v>11</v>
      </c>
      <c r="H209" s="1">
        <v>39</v>
      </c>
      <c r="I209" s="1">
        <v>1</v>
      </c>
      <c r="J209" s="1" t="str">
        <f t="shared" si="17"/>
        <v>YER_39.1</v>
      </c>
      <c r="K209" t="s">
        <v>126</v>
      </c>
      <c r="L209" s="1">
        <v>76.8</v>
      </c>
      <c r="M209" s="1">
        <v>81.8</v>
      </c>
      <c r="N209" s="3">
        <v>0.93887530562347188</v>
      </c>
      <c r="O209" s="16">
        <v>6282.24</v>
      </c>
      <c r="P209" s="17">
        <v>62.822399999999995</v>
      </c>
      <c r="Q209" s="1">
        <v>36.1</v>
      </c>
      <c r="R209" s="1">
        <v>17</v>
      </c>
      <c r="S209" s="1">
        <v>11.4</v>
      </c>
      <c r="T209" s="1">
        <v>39</v>
      </c>
      <c r="U209" s="1">
        <v>6</v>
      </c>
      <c r="V209" s="1">
        <v>3</v>
      </c>
      <c r="W209" s="1">
        <v>3</v>
      </c>
      <c r="X209" s="1">
        <v>1</v>
      </c>
      <c r="Y209" s="1">
        <v>3</v>
      </c>
      <c r="Z209" s="1">
        <v>4</v>
      </c>
      <c r="AA209" s="1">
        <v>1</v>
      </c>
      <c r="AB209" s="1">
        <v>59</v>
      </c>
      <c r="AC209">
        <f t="shared" si="16"/>
        <v>3.7146257031588057</v>
      </c>
      <c r="AD209" s="1">
        <v>3166.2</v>
      </c>
      <c r="AE209" s="16">
        <v>53.664406779661014</v>
      </c>
      <c r="AF209" s="17">
        <f>Z209/U209</f>
        <v>0.66666666666666663</v>
      </c>
      <c r="AG209" s="17">
        <f>AF209/$AP$4</f>
        <v>0.99432253045036523</v>
      </c>
      <c r="AH209" s="17">
        <f>AG209/$AP$6</f>
        <v>2.0498304728842949</v>
      </c>
      <c r="AZ209"/>
      <c r="BA209"/>
      <c r="BB209"/>
      <c r="BC209"/>
      <c r="BD209"/>
      <c r="BE209"/>
      <c r="BF209"/>
      <c r="BG209"/>
      <c r="BH209"/>
      <c r="BI209"/>
      <c r="BJ209"/>
      <c r="BK209"/>
    </row>
    <row r="210" spans="1:63">
      <c r="A210" s="1">
        <v>209</v>
      </c>
      <c r="B210" s="15">
        <v>151</v>
      </c>
      <c r="C210" s="2" t="s">
        <v>79</v>
      </c>
      <c r="D210" s="2" t="s">
        <v>80</v>
      </c>
      <c r="E210" s="2">
        <v>45004</v>
      </c>
      <c r="F210" s="73">
        <f t="shared" si="15"/>
        <v>10</v>
      </c>
      <c r="G210" s="73">
        <f t="shared" si="18"/>
        <v>11</v>
      </c>
      <c r="H210" s="1">
        <v>39</v>
      </c>
      <c r="I210" s="1">
        <v>2</v>
      </c>
      <c r="J210" s="1" t="str">
        <f t="shared" si="17"/>
        <v>YER_39.2</v>
      </c>
      <c r="K210" t="s">
        <v>126</v>
      </c>
      <c r="L210" s="1">
        <v>69.400000000000006</v>
      </c>
      <c r="M210" s="1">
        <v>77.599999999999994</v>
      </c>
      <c r="N210" s="3">
        <v>0.89432989690721665</v>
      </c>
      <c r="O210" s="16">
        <v>5385.44</v>
      </c>
      <c r="P210" s="17">
        <v>53.854399999999998</v>
      </c>
      <c r="Q210" s="1">
        <v>32.799999999999997</v>
      </c>
      <c r="R210" s="1">
        <v>13.8</v>
      </c>
      <c r="S210" s="1">
        <v>14.8</v>
      </c>
      <c r="T210" s="1">
        <v>39</v>
      </c>
      <c r="AA210" s="1">
        <v>0</v>
      </c>
      <c r="AB210" s="1">
        <v>0</v>
      </c>
      <c r="AC210">
        <f t="shared" si="16"/>
        <v>0</v>
      </c>
      <c r="AD210" s="1">
        <v>0</v>
      </c>
      <c r="AE210" s="16">
        <v>0</v>
      </c>
      <c r="AF210" s="17"/>
      <c r="AG210" s="17"/>
      <c r="AH210" s="17"/>
      <c r="AZ210"/>
      <c r="BA210"/>
      <c r="BB210"/>
      <c r="BC210"/>
      <c r="BD210"/>
      <c r="BE210"/>
      <c r="BF210"/>
      <c r="BG210"/>
      <c r="BH210"/>
      <c r="BI210"/>
      <c r="BJ210"/>
      <c r="BK210"/>
    </row>
    <row r="211" spans="1:63">
      <c r="A211" s="1">
        <v>210</v>
      </c>
      <c r="B211" s="15">
        <v>152</v>
      </c>
      <c r="C211" s="2" t="s">
        <v>79</v>
      </c>
      <c r="D211" s="2" t="s">
        <v>80</v>
      </c>
      <c r="E211" s="2">
        <v>45004</v>
      </c>
      <c r="F211" s="73">
        <f t="shared" si="15"/>
        <v>10</v>
      </c>
      <c r="G211" s="73">
        <f t="shared" si="18"/>
        <v>11</v>
      </c>
      <c r="H211" s="1">
        <v>39</v>
      </c>
      <c r="I211" s="1">
        <v>3</v>
      </c>
      <c r="J211" s="1" t="str">
        <f t="shared" si="17"/>
        <v>YER_39.3</v>
      </c>
      <c r="K211" t="s">
        <v>126</v>
      </c>
      <c r="L211" s="1">
        <v>57.4</v>
      </c>
      <c r="M211" s="1">
        <v>59.8</v>
      </c>
      <c r="N211" s="3">
        <v>0.95986622073578598</v>
      </c>
      <c r="O211" s="16">
        <v>3432.5199999999995</v>
      </c>
      <c r="P211" s="17">
        <v>34.325199999999995</v>
      </c>
      <c r="Q211" s="1">
        <v>22.9</v>
      </c>
      <c r="R211" s="1">
        <v>13.7</v>
      </c>
      <c r="S211" s="1">
        <v>12.5</v>
      </c>
      <c r="T211" s="1">
        <v>39</v>
      </c>
      <c r="AA211" s="1">
        <v>0</v>
      </c>
      <c r="AB211" s="1">
        <v>0</v>
      </c>
      <c r="AC211">
        <f t="shared" si="16"/>
        <v>0</v>
      </c>
      <c r="AD211" s="1">
        <v>0</v>
      </c>
      <c r="AE211" s="16">
        <v>0</v>
      </c>
      <c r="AF211" s="17"/>
      <c r="AG211" s="17"/>
      <c r="AH211" s="17"/>
      <c r="AZ211"/>
      <c r="BA211"/>
      <c r="BB211"/>
      <c r="BC211"/>
      <c r="BD211"/>
      <c r="BE211"/>
      <c r="BF211"/>
      <c r="BG211"/>
      <c r="BH211"/>
      <c r="BI211"/>
      <c r="BJ211"/>
      <c r="BK211"/>
    </row>
    <row r="212" spans="1:63">
      <c r="A212" s="1">
        <v>211</v>
      </c>
      <c r="B212" s="15">
        <v>153</v>
      </c>
      <c r="C212" s="2" t="s">
        <v>79</v>
      </c>
      <c r="D212" s="2" t="s">
        <v>80</v>
      </c>
      <c r="E212" s="2">
        <v>45004</v>
      </c>
      <c r="F212" s="73">
        <f t="shared" si="15"/>
        <v>10</v>
      </c>
      <c r="G212" s="73">
        <f t="shared" si="18"/>
        <v>11</v>
      </c>
      <c r="H212" s="1">
        <v>40</v>
      </c>
      <c r="I212" s="1">
        <v>1</v>
      </c>
      <c r="J212" s="1" t="str">
        <f t="shared" si="17"/>
        <v>YER_40.1</v>
      </c>
      <c r="K212" t="s">
        <v>126</v>
      </c>
      <c r="L212" s="1">
        <v>61.9</v>
      </c>
      <c r="M212" s="1">
        <v>64.2</v>
      </c>
      <c r="N212" s="3">
        <v>0.96417445482866038</v>
      </c>
      <c r="O212" s="16">
        <v>3973.98</v>
      </c>
      <c r="P212" s="17">
        <v>39.739799999999995</v>
      </c>
      <c r="Q212" s="1">
        <v>30.4</v>
      </c>
      <c r="R212" s="1">
        <v>16.2</v>
      </c>
      <c r="S212" s="1">
        <v>9.1</v>
      </c>
      <c r="T212" s="1">
        <v>40</v>
      </c>
      <c r="U212" s="1">
        <v>5</v>
      </c>
      <c r="V212" s="1">
        <v>4</v>
      </c>
      <c r="W212" s="1">
        <v>1</v>
      </c>
      <c r="X212" s="1">
        <v>3</v>
      </c>
      <c r="Y212" s="1">
        <v>1</v>
      </c>
      <c r="Z212" s="1">
        <v>4</v>
      </c>
      <c r="AA212" s="1">
        <v>1</v>
      </c>
      <c r="AB212" s="1">
        <v>63</v>
      </c>
      <c r="AC212">
        <f t="shared" si="16"/>
        <v>3.9664647338814367</v>
      </c>
      <c r="AD212" s="1">
        <v>1256.8</v>
      </c>
      <c r="AE212" s="16">
        <v>19.949206349206349</v>
      </c>
      <c r="AF212" s="17">
        <f>Z212/U212</f>
        <v>0.8</v>
      </c>
      <c r="AG212" s="17">
        <f>AF212/$AP$4</f>
        <v>1.1931870365404385</v>
      </c>
      <c r="AH212" s="17">
        <f>AG212/$AP$6</f>
        <v>2.4597965674611544</v>
      </c>
      <c r="AZ212"/>
      <c r="BA212"/>
      <c r="BB212"/>
      <c r="BC212"/>
      <c r="BD212"/>
      <c r="BE212"/>
      <c r="BF212"/>
      <c r="BG212"/>
      <c r="BH212"/>
      <c r="BI212"/>
      <c r="BJ212"/>
      <c r="BK212"/>
    </row>
    <row r="213" spans="1:63">
      <c r="A213" s="1">
        <v>212</v>
      </c>
      <c r="B213" s="15">
        <v>154</v>
      </c>
      <c r="C213" s="2" t="s">
        <v>79</v>
      </c>
      <c r="D213" s="2" t="s">
        <v>80</v>
      </c>
      <c r="E213" s="2">
        <v>45004</v>
      </c>
      <c r="F213" s="73">
        <f t="shared" si="15"/>
        <v>10</v>
      </c>
      <c r="G213" s="73">
        <f t="shared" si="18"/>
        <v>11</v>
      </c>
      <c r="H213" s="1">
        <v>40</v>
      </c>
      <c r="I213" s="1">
        <v>2</v>
      </c>
      <c r="J213" s="1" t="str">
        <f t="shared" si="17"/>
        <v>YER_40.2</v>
      </c>
      <c r="K213" t="s">
        <v>126</v>
      </c>
      <c r="L213" s="1">
        <v>49.6</v>
      </c>
      <c r="M213" s="1">
        <v>54</v>
      </c>
      <c r="N213" s="3">
        <v>0.91851851851851851</v>
      </c>
      <c r="O213" s="16">
        <v>2678.4</v>
      </c>
      <c r="P213" s="17">
        <v>26.784000000000002</v>
      </c>
      <c r="Q213" s="1">
        <v>24.1</v>
      </c>
      <c r="R213" s="1">
        <v>12.6</v>
      </c>
      <c r="S213" s="1">
        <v>13</v>
      </c>
      <c r="T213" s="1">
        <v>40</v>
      </c>
      <c r="AA213" s="1">
        <v>0</v>
      </c>
      <c r="AB213" s="1">
        <v>0</v>
      </c>
      <c r="AC213">
        <f t="shared" si="16"/>
        <v>0</v>
      </c>
      <c r="AD213" s="1">
        <v>0</v>
      </c>
      <c r="AE213" s="16">
        <v>0</v>
      </c>
      <c r="AF213" s="17"/>
      <c r="AG213" s="17"/>
      <c r="AH213" s="17"/>
      <c r="AZ213"/>
      <c r="BA213"/>
      <c r="BB213"/>
      <c r="BC213"/>
      <c r="BD213"/>
    </row>
    <row r="214" spans="1:63">
      <c r="A214" s="1">
        <v>213</v>
      </c>
      <c r="B214" s="15">
        <v>155</v>
      </c>
      <c r="C214" s="2" t="s">
        <v>79</v>
      </c>
      <c r="D214" s="2" t="s">
        <v>80</v>
      </c>
      <c r="E214" s="2">
        <v>45004</v>
      </c>
      <c r="F214" s="73">
        <f t="shared" si="15"/>
        <v>10</v>
      </c>
      <c r="G214" s="73">
        <f t="shared" si="18"/>
        <v>11</v>
      </c>
      <c r="H214" s="1">
        <v>40</v>
      </c>
      <c r="I214" s="1">
        <v>3</v>
      </c>
      <c r="J214" s="1" t="str">
        <f t="shared" si="17"/>
        <v>YER_40.3</v>
      </c>
      <c r="K214" t="s">
        <v>126</v>
      </c>
      <c r="L214" s="1">
        <v>58.5</v>
      </c>
      <c r="M214" s="1">
        <v>62.8</v>
      </c>
      <c r="N214" s="3">
        <v>0.93152866242038224</v>
      </c>
      <c r="O214" s="16">
        <v>3673.7999999999997</v>
      </c>
      <c r="P214" s="17">
        <v>36.737999999999992</v>
      </c>
      <c r="Q214" s="1">
        <v>28.8</v>
      </c>
      <c r="R214" s="1">
        <v>13.8</v>
      </c>
      <c r="S214" s="1">
        <v>11.2</v>
      </c>
      <c r="T214" s="1">
        <v>40</v>
      </c>
      <c r="AA214" s="1">
        <v>1</v>
      </c>
      <c r="AB214" s="1">
        <v>18</v>
      </c>
      <c r="AC214">
        <f t="shared" si="16"/>
        <v>1.133275638251839</v>
      </c>
      <c r="AD214" s="1">
        <v>423.8</v>
      </c>
      <c r="AE214" s="16">
        <v>23.544444444444444</v>
      </c>
      <c r="AF214" s="17"/>
      <c r="AG214" s="17"/>
      <c r="AH214" s="17"/>
      <c r="AZ214"/>
      <c r="BA214"/>
      <c r="BB214"/>
      <c r="BC214"/>
      <c r="BD214"/>
    </row>
    <row r="215" spans="1:63">
      <c r="A215" s="1">
        <v>214</v>
      </c>
      <c r="B215" s="15">
        <v>290</v>
      </c>
      <c r="C215" s="2" t="s">
        <v>79</v>
      </c>
      <c r="D215" s="2" t="s">
        <v>80</v>
      </c>
      <c r="E215" s="2">
        <v>45013</v>
      </c>
      <c r="F215" s="73">
        <f t="shared" si="15"/>
        <v>19</v>
      </c>
      <c r="G215" s="73">
        <f t="shared" si="18"/>
        <v>20</v>
      </c>
      <c r="H215" s="1">
        <v>40</v>
      </c>
      <c r="I215" s="1">
        <v>4</v>
      </c>
      <c r="J215" s="1" t="str">
        <f t="shared" si="17"/>
        <v>YER_40.4</v>
      </c>
      <c r="K215" t="s">
        <v>126</v>
      </c>
      <c r="L215" s="1">
        <v>44.4</v>
      </c>
      <c r="M215" s="1">
        <v>55.6</v>
      </c>
      <c r="N215" s="3">
        <v>0.79856115107913661</v>
      </c>
      <c r="O215" s="16">
        <v>2468.64</v>
      </c>
      <c r="P215" s="17">
        <v>24.686399999999999</v>
      </c>
      <c r="Q215" s="1">
        <v>25.7</v>
      </c>
      <c r="R215" s="1">
        <v>14.2</v>
      </c>
      <c r="S215" s="1">
        <v>13.2</v>
      </c>
      <c r="T215" s="1">
        <v>40</v>
      </c>
      <c r="AA215" s="1">
        <v>1</v>
      </c>
      <c r="AB215" s="1">
        <v>19</v>
      </c>
      <c r="AC215">
        <f t="shared" si="16"/>
        <v>1.1962353959324967</v>
      </c>
      <c r="AD215" s="1">
        <v>396.4</v>
      </c>
      <c r="AE215" s="16">
        <v>20.86315789473684</v>
      </c>
      <c r="AF215" s="17"/>
      <c r="AG215" s="17"/>
      <c r="AH215" s="17"/>
      <c r="AZ215"/>
      <c r="BA215"/>
      <c r="BB215"/>
      <c r="BC215"/>
      <c r="BD215"/>
    </row>
    <row r="216" spans="1:63">
      <c r="A216" s="1">
        <v>215</v>
      </c>
      <c r="B216" s="15">
        <v>156</v>
      </c>
      <c r="C216" s="2" t="s">
        <v>79</v>
      </c>
      <c r="D216" s="2" t="s">
        <v>80</v>
      </c>
      <c r="E216" s="2">
        <v>45004</v>
      </c>
      <c r="F216" s="73">
        <f t="shared" si="15"/>
        <v>10</v>
      </c>
      <c r="G216" s="73">
        <f t="shared" si="18"/>
        <v>11</v>
      </c>
      <c r="H216" s="1">
        <v>43</v>
      </c>
      <c r="I216" s="1">
        <v>1</v>
      </c>
      <c r="J216" s="1" t="str">
        <f t="shared" si="17"/>
        <v>YER_43.1</v>
      </c>
      <c r="K216" t="s">
        <v>127</v>
      </c>
      <c r="L216" s="1">
        <v>41.3</v>
      </c>
      <c r="M216" s="1">
        <v>51.4</v>
      </c>
      <c r="N216" s="3">
        <v>0.80350194552529175</v>
      </c>
      <c r="O216" s="16">
        <v>2122.8199999999997</v>
      </c>
      <c r="P216" s="17">
        <v>21.228199999999998</v>
      </c>
      <c r="Q216" s="1">
        <v>19.8</v>
      </c>
      <c r="R216" s="1">
        <v>9.3000000000000007</v>
      </c>
      <c r="S216" s="1">
        <v>8</v>
      </c>
      <c r="T216" s="1">
        <v>43</v>
      </c>
      <c r="U216" s="1">
        <v>4</v>
      </c>
      <c r="V216" s="1">
        <v>1</v>
      </c>
      <c r="W216" s="1">
        <v>3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>
        <f t="shared" si="16"/>
        <v>0</v>
      </c>
      <c r="AD216" s="1">
        <v>0</v>
      </c>
      <c r="AE216" s="16">
        <v>0</v>
      </c>
      <c r="AF216" s="17">
        <f>Z216/U216</f>
        <v>0</v>
      </c>
      <c r="AG216" s="17">
        <f>AF216/$AP$4</f>
        <v>0</v>
      </c>
      <c r="AH216" s="17">
        <f>AG216/$AP$6</f>
        <v>0</v>
      </c>
      <c r="AZ216"/>
      <c r="BA216"/>
      <c r="BB216"/>
      <c r="BC216"/>
      <c r="BD216"/>
    </row>
    <row r="217" spans="1:63">
      <c r="A217" s="1">
        <v>216</v>
      </c>
      <c r="B217" s="15">
        <v>275</v>
      </c>
      <c r="C217" s="2" t="s">
        <v>79</v>
      </c>
      <c r="D217" s="2" t="s">
        <v>80</v>
      </c>
      <c r="E217" s="2">
        <v>45007</v>
      </c>
      <c r="F217" s="73">
        <f t="shared" si="15"/>
        <v>13</v>
      </c>
      <c r="G217" s="73">
        <f t="shared" si="18"/>
        <v>14</v>
      </c>
      <c r="H217" s="1">
        <v>44</v>
      </c>
      <c r="I217" s="1">
        <v>1</v>
      </c>
      <c r="J217" s="1" t="str">
        <f t="shared" si="17"/>
        <v>YER_44.1</v>
      </c>
      <c r="K217" t="s">
        <v>127</v>
      </c>
      <c r="L217" s="1">
        <v>59.5</v>
      </c>
      <c r="M217" s="1">
        <v>59.7</v>
      </c>
      <c r="N217" s="3">
        <v>0.99664991624790611</v>
      </c>
      <c r="O217" s="16">
        <v>3552.15</v>
      </c>
      <c r="P217" s="17">
        <v>35.521500000000003</v>
      </c>
      <c r="Q217" s="1">
        <v>28.9</v>
      </c>
      <c r="R217" s="1">
        <v>14.5</v>
      </c>
      <c r="S217" s="1">
        <v>9.9</v>
      </c>
      <c r="T217" s="1">
        <v>44</v>
      </c>
      <c r="U217" s="1">
        <v>1</v>
      </c>
      <c r="V217" s="1">
        <v>1</v>
      </c>
      <c r="W217" s="1">
        <v>0</v>
      </c>
      <c r="X217" s="1">
        <v>1</v>
      </c>
      <c r="Y217" s="1">
        <v>0</v>
      </c>
      <c r="Z217" s="1">
        <v>1</v>
      </c>
      <c r="AA217" s="1">
        <v>1</v>
      </c>
      <c r="AB217" s="1">
        <v>34</v>
      </c>
      <c r="AC217">
        <f t="shared" si="16"/>
        <v>2.1406317611423624</v>
      </c>
      <c r="AD217" s="1">
        <v>1738.4</v>
      </c>
      <c r="AE217" s="16">
        <v>51.129411764705885</v>
      </c>
      <c r="AF217" s="17">
        <f>Z217/U217</f>
        <v>1</v>
      </c>
      <c r="AG217" s="17">
        <f>AF217/$AP$4</f>
        <v>1.4914837956755478</v>
      </c>
      <c r="AH217" s="17">
        <f>AG217/$AP$6</f>
        <v>3.0747457093264421</v>
      </c>
      <c r="AZ217"/>
      <c r="BA217"/>
      <c r="BB217"/>
      <c r="BC217"/>
      <c r="BD217"/>
    </row>
    <row r="218" spans="1:63">
      <c r="A218" s="1">
        <v>217</v>
      </c>
      <c r="B218" s="15">
        <v>161</v>
      </c>
      <c r="C218" s="2" t="s">
        <v>79</v>
      </c>
      <c r="D218" s="2" t="s">
        <v>80</v>
      </c>
      <c r="E218" s="2">
        <v>45004</v>
      </c>
      <c r="F218" s="73">
        <f t="shared" si="15"/>
        <v>10</v>
      </c>
      <c r="G218" s="73">
        <f t="shared" si="18"/>
        <v>11</v>
      </c>
      <c r="H218" s="1">
        <v>47</v>
      </c>
      <c r="I218" s="1">
        <v>1</v>
      </c>
      <c r="J218" s="1" t="str">
        <f t="shared" si="17"/>
        <v>YER_47.1</v>
      </c>
      <c r="K218" t="s">
        <v>127</v>
      </c>
      <c r="L218" s="1">
        <v>39</v>
      </c>
      <c r="M218" s="1">
        <v>60.8</v>
      </c>
      <c r="N218" s="3">
        <v>0.64144736842105265</v>
      </c>
      <c r="O218" s="16">
        <v>2371.1999999999998</v>
      </c>
      <c r="P218" s="17">
        <v>23.712</v>
      </c>
      <c r="Q218" s="1">
        <v>29</v>
      </c>
      <c r="R218" s="1">
        <v>16.3</v>
      </c>
      <c r="S218" s="1">
        <v>6.7</v>
      </c>
      <c r="T218" s="1">
        <v>47</v>
      </c>
      <c r="U218" s="1">
        <v>17</v>
      </c>
      <c r="V218" s="1">
        <v>5</v>
      </c>
      <c r="W218" s="1">
        <v>12</v>
      </c>
      <c r="X218" s="1">
        <v>4</v>
      </c>
      <c r="Y218" s="1">
        <v>9</v>
      </c>
      <c r="Z218" s="1">
        <v>13</v>
      </c>
      <c r="AA218" s="1">
        <v>1</v>
      </c>
      <c r="AB218" s="1">
        <v>11</v>
      </c>
      <c r="AC218">
        <f t="shared" si="16"/>
        <v>0.692557334487235</v>
      </c>
      <c r="AD218" s="1">
        <v>431.6</v>
      </c>
      <c r="AE218" s="16">
        <v>39.236363636363642</v>
      </c>
      <c r="AF218" s="17">
        <f>Z218/U218</f>
        <v>0.76470588235294112</v>
      </c>
      <c r="AG218" s="17">
        <f>AF218/$AP$4</f>
        <v>1.1405464319871836</v>
      </c>
      <c r="AH218" s="17">
        <f>AG218/$AP$6</f>
        <v>2.3512761306613972</v>
      </c>
      <c r="AZ218"/>
      <c r="BA218"/>
      <c r="BB218"/>
      <c r="BC218"/>
      <c r="BD218"/>
    </row>
    <row r="219" spans="1:63">
      <c r="A219" s="1">
        <v>218</v>
      </c>
      <c r="B219" s="15">
        <v>162</v>
      </c>
      <c r="C219" s="2" t="s">
        <v>79</v>
      </c>
      <c r="D219" s="2" t="s">
        <v>80</v>
      </c>
      <c r="E219" s="2">
        <v>45004</v>
      </c>
      <c r="F219" s="73">
        <f t="shared" si="15"/>
        <v>10</v>
      </c>
      <c r="G219" s="73">
        <f t="shared" si="18"/>
        <v>11</v>
      </c>
      <c r="H219" s="1">
        <v>47</v>
      </c>
      <c r="I219" s="1">
        <v>2</v>
      </c>
      <c r="J219" s="1" t="str">
        <f t="shared" si="17"/>
        <v>YER_47.2</v>
      </c>
      <c r="K219" t="s">
        <v>127</v>
      </c>
      <c r="L219" s="1">
        <v>41.7</v>
      </c>
      <c r="M219" s="1">
        <v>65.3</v>
      </c>
      <c r="N219" s="3">
        <v>0.63859111791730483</v>
      </c>
      <c r="O219" s="16">
        <v>2723.01</v>
      </c>
      <c r="P219" s="17">
        <v>27.230099999999997</v>
      </c>
      <c r="Q219" s="1">
        <v>29</v>
      </c>
      <c r="R219" s="1">
        <v>16.8</v>
      </c>
      <c r="S219" s="1">
        <v>9.6</v>
      </c>
      <c r="T219" s="1">
        <v>47</v>
      </c>
      <c r="AA219" s="1">
        <v>1</v>
      </c>
      <c r="AB219" s="1">
        <v>36</v>
      </c>
      <c r="AC219">
        <f t="shared" si="16"/>
        <v>2.2665512765036779</v>
      </c>
      <c r="AD219" s="1">
        <v>1287.5</v>
      </c>
      <c r="AE219" s="16">
        <v>35.763888888888886</v>
      </c>
      <c r="AF219" s="17"/>
      <c r="AG219" s="17"/>
      <c r="AH219" s="17"/>
      <c r="AZ219"/>
      <c r="BA219"/>
      <c r="BB219"/>
      <c r="BC219"/>
      <c r="BD219"/>
    </row>
    <row r="220" spans="1:63">
      <c r="A220" s="1">
        <v>219</v>
      </c>
      <c r="B220" s="15">
        <v>163</v>
      </c>
      <c r="C220" s="2" t="s">
        <v>79</v>
      </c>
      <c r="D220" s="2" t="s">
        <v>80</v>
      </c>
      <c r="E220" s="2">
        <v>45004</v>
      </c>
      <c r="F220" s="73">
        <f t="shared" si="15"/>
        <v>10</v>
      </c>
      <c r="G220" s="73">
        <f t="shared" si="18"/>
        <v>11</v>
      </c>
      <c r="H220" s="1">
        <v>47</v>
      </c>
      <c r="I220" s="1">
        <v>3</v>
      </c>
      <c r="J220" s="1" t="str">
        <f t="shared" si="17"/>
        <v>YER_47.3</v>
      </c>
      <c r="K220" t="s">
        <v>127</v>
      </c>
      <c r="L220" s="1">
        <v>62.3</v>
      </c>
      <c r="M220" s="1">
        <v>64</v>
      </c>
      <c r="N220" s="3">
        <v>0.97343749999999996</v>
      </c>
      <c r="O220" s="16">
        <v>3987.2</v>
      </c>
      <c r="P220" s="17">
        <v>39.872</v>
      </c>
      <c r="Q220" s="1">
        <v>30.3</v>
      </c>
      <c r="R220" s="1">
        <v>15.8</v>
      </c>
      <c r="S220" s="1">
        <v>11.2</v>
      </c>
      <c r="T220" s="1">
        <v>47</v>
      </c>
      <c r="AA220" s="1">
        <v>1</v>
      </c>
      <c r="AB220" s="1">
        <v>62</v>
      </c>
      <c r="AC220">
        <f t="shared" si="16"/>
        <v>3.9035049762007787</v>
      </c>
      <c r="AD220" s="1">
        <v>2286.5</v>
      </c>
      <c r="AE220" s="16">
        <v>36.87903225806452</v>
      </c>
      <c r="AF220" s="17"/>
      <c r="AG220" s="17"/>
      <c r="AH220" s="17"/>
      <c r="AZ220"/>
      <c r="BA220"/>
      <c r="BB220"/>
      <c r="BC220"/>
      <c r="BD220"/>
    </row>
    <row r="221" spans="1:63">
      <c r="A221" s="1">
        <v>220</v>
      </c>
      <c r="B221" s="15">
        <v>164</v>
      </c>
      <c r="C221" s="2" t="s">
        <v>79</v>
      </c>
      <c r="D221" s="2" t="s">
        <v>80</v>
      </c>
      <c r="E221" s="2">
        <v>45004</v>
      </c>
      <c r="F221" s="73">
        <f t="shared" si="15"/>
        <v>10</v>
      </c>
      <c r="G221" s="73">
        <f t="shared" si="18"/>
        <v>11</v>
      </c>
      <c r="H221" s="1">
        <v>47</v>
      </c>
      <c r="I221" s="1">
        <v>4</v>
      </c>
      <c r="J221" s="1" t="str">
        <f t="shared" si="17"/>
        <v>YER_47.4</v>
      </c>
      <c r="K221" t="s">
        <v>127</v>
      </c>
      <c r="L221" s="1">
        <v>59.3</v>
      </c>
      <c r="M221" s="1">
        <v>68.900000000000006</v>
      </c>
      <c r="N221" s="3">
        <v>0.86066763425253978</v>
      </c>
      <c r="O221" s="16">
        <v>4085.77</v>
      </c>
      <c r="P221" s="17">
        <v>40.857700000000001</v>
      </c>
      <c r="Q221" s="1">
        <v>28.1</v>
      </c>
      <c r="R221" s="1">
        <v>13.3</v>
      </c>
      <c r="S221" s="1">
        <v>9.1999999999999993</v>
      </c>
      <c r="T221" s="1">
        <v>47</v>
      </c>
      <c r="AA221" s="1">
        <v>1</v>
      </c>
      <c r="AB221" s="1">
        <v>22</v>
      </c>
      <c r="AC221">
        <f t="shared" si="16"/>
        <v>1.38511466897447</v>
      </c>
      <c r="AD221" s="1">
        <v>1292.9000000000001</v>
      </c>
      <c r="AE221" s="16">
        <v>58.768181818181823</v>
      </c>
      <c r="AF221" s="17"/>
      <c r="AG221" s="17"/>
      <c r="AH221" s="17"/>
      <c r="AZ221"/>
      <c r="BA221"/>
      <c r="BB221"/>
      <c r="BC221"/>
      <c r="BD221"/>
    </row>
    <row r="222" spans="1:63">
      <c r="A222" s="1">
        <v>221</v>
      </c>
      <c r="B222" s="15">
        <v>165</v>
      </c>
      <c r="C222" s="2" t="s">
        <v>79</v>
      </c>
      <c r="D222" s="2" t="s">
        <v>80</v>
      </c>
      <c r="E222" s="2">
        <v>45004</v>
      </c>
      <c r="F222" s="73">
        <f t="shared" si="15"/>
        <v>10</v>
      </c>
      <c r="G222" s="73">
        <f t="shared" si="18"/>
        <v>11</v>
      </c>
      <c r="H222" s="1">
        <v>47</v>
      </c>
      <c r="I222" s="1">
        <v>5</v>
      </c>
      <c r="J222" s="1" t="str">
        <f t="shared" si="17"/>
        <v>YER_47.5</v>
      </c>
      <c r="K222" t="s">
        <v>127</v>
      </c>
      <c r="L222" s="1">
        <v>39.1</v>
      </c>
      <c r="M222" s="1">
        <v>56.8</v>
      </c>
      <c r="N222" s="3">
        <v>0.68838028169014087</v>
      </c>
      <c r="O222" s="16">
        <v>2220.88</v>
      </c>
      <c r="P222" s="17">
        <v>22.2088</v>
      </c>
      <c r="Q222" s="1">
        <v>30</v>
      </c>
      <c r="R222" s="1">
        <v>14.5</v>
      </c>
      <c r="S222" s="1">
        <v>10.6</v>
      </c>
      <c r="T222" s="1">
        <v>47</v>
      </c>
      <c r="AA222" s="1">
        <v>0</v>
      </c>
      <c r="AB222" s="1">
        <v>0</v>
      </c>
      <c r="AC222">
        <f t="shared" si="16"/>
        <v>0</v>
      </c>
      <c r="AD222" s="1">
        <v>0</v>
      </c>
      <c r="AE222" s="16">
        <v>0</v>
      </c>
      <c r="AF222" s="17"/>
      <c r="AG222" s="17"/>
      <c r="AH222" s="17"/>
      <c r="AZ222"/>
      <c r="BA222"/>
      <c r="BB222"/>
      <c r="BC222"/>
      <c r="BD222"/>
    </row>
    <row r="223" spans="1:63">
      <c r="A223" s="1">
        <v>222</v>
      </c>
      <c r="B223" s="15">
        <v>171</v>
      </c>
      <c r="C223" s="2" t="s">
        <v>79</v>
      </c>
      <c r="D223" s="2" t="s">
        <v>80</v>
      </c>
      <c r="E223" s="2">
        <v>45004</v>
      </c>
      <c r="F223" s="73">
        <f t="shared" si="15"/>
        <v>10</v>
      </c>
      <c r="G223" s="73">
        <f t="shared" si="18"/>
        <v>11</v>
      </c>
      <c r="H223" s="1">
        <v>50</v>
      </c>
      <c r="I223" s="1">
        <v>1</v>
      </c>
      <c r="J223" s="1" t="str">
        <f t="shared" si="17"/>
        <v>YER_50.1</v>
      </c>
      <c r="K223" t="s">
        <v>127</v>
      </c>
      <c r="L223" s="1">
        <v>47</v>
      </c>
      <c r="M223" s="1">
        <v>65.400000000000006</v>
      </c>
      <c r="N223" s="3">
        <v>0.71865443425076447</v>
      </c>
      <c r="O223" s="16">
        <v>3073.8</v>
      </c>
      <c r="P223" s="17">
        <v>30.738000000000007</v>
      </c>
      <c r="Q223" s="1">
        <v>24.7</v>
      </c>
      <c r="R223" s="1">
        <v>12.5</v>
      </c>
      <c r="S223" s="1">
        <v>10.1</v>
      </c>
      <c r="T223" s="1">
        <v>50</v>
      </c>
      <c r="U223" s="1">
        <v>4</v>
      </c>
      <c r="V223" s="1">
        <v>2</v>
      </c>
      <c r="W223" s="1">
        <v>2</v>
      </c>
      <c r="X223" s="1">
        <v>1</v>
      </c>
      <c r="Y223" s="1">
        <v>1</v>
      </c>
      <c r="Z223" s="1">
        <v>2</v>
      </c>
      <c r="AA223" s="1">
        <v>0</v>
      </c>
      <c r="AB223" s="1">
        <v>0</v>
      </c>
      <c r="AC223">
        <f t="shared" si="16"/>
        <v>0</v>
      </c>
      <c r="AD223" s="1">
        <v>0</v>
      </c>
      <c r="AE223" s="16">
        <v>0</v>
      </c>
      <c r="AF223" s="17">
        <f>Z223/U223</f>
        <v>0.5</v>
      </c>
      <c r="AG223" s="17">
        <f>AF223/$AP$4</f>
        <v>0.74574189783777389</v>
      </c>
      <c r="AH223" s="17">
        <f>AG223/$AP$6</f>
        <v>1.537372854663221</v>
      </c>
      <c r="AZ223"/>
      <c r="BA223"/>
      <c r="BB223"/>
      <c r="BC223"/>
      <c r="BD223"/>
    </row>
    <row r="224" spans="1:63">
      <c r="A224" s="1">
        <v>223</v>
      </c>
      <c r="B224" s="15">
        <v>172</v>
      </c>
      <c r="C224" s="2" t="s">
        <v>79</v>
      </c>
      <c r="D224" s="2" t="s">
        <v>80</v>
      </c>
      <c r="E224" s="2">
        <v>45004</v>
      </c>
      <c r="F224" s="73">
        <f t="shared" si="15"/>
        <v>10</v>
      </c>
      <c r="G224" s="73">
        <f t="shared" si="18"/>
        <v>11</v>
      </c>
      <c r="H224" s="1">
        <v>50</v>
      </c>
      <c r="I224" s="1">
        <v>2</v>
      </c>
      <c r="J224" s="1" t="str">
        <f t="shared" si="17"/>
        <v>YER_50.2</v>
      </c>
      <c r="K224" t="s">
        <v>127</v>
      </c>
      <c r="L224" s="1">
        <v>56.5</v>
      </c>
      <c r="M224" s="1">
        <v>77</v>
      </c>
      <c r="N224" s="3">
        <v>0.73376623376623373</v>
      </c>
      <c r="O224" s="16">
        <v>4350.5</v>
      </c>
      <c r="P224" s="17">
        <v>43.505000000000003</v>
      </c>
      <c r="Q224" s="1">
        <v>27.7</v>
      </c>
      <c r="R224" s="1">
        <v>13.7</v>
      </c>
      <c r="S224" s="1">
        <v>10</v>
      </c>
      <c r="T224" s="1">
        <v>50</v>
      </c>
      <c r="AA224" s="1">
        <v>1</v>
      </c>
      <c r="AB224" s="1">
        <v>28</v>
      </c>
      <c r="AC224">
        <f t="shared" si="16"/>
        <v>1.7628732150584163</v>
      </c>
      <c r="AD224" s="1">
        <v>588</v>
      </c>
      <c r="AE224" s="16">
        <v>21</v>
      </c>
      <c r="AF224" s="17"/>
      <c r="AG224" s="17"/>
      <c r="AH224" s="17"/>
      <c r="AZ224"/>
      <c r="BA224"/>
      <c r="BB224"/>
      <c r="BC224"/>
      <c r="BD224"/>
    </row>
    <row r="225" spans="1:56">
      <c r="A225" s="1">
        <v>224</v>
      </c>
      <c r="B225" s="15">
        <v>207</v>
      </c>
      <c r="C225" s="2" t="s">
        <v>79</v>
      </c>
      <c r="D225" s="2" t="s">
        <v>80</v>
      </c>
      <c r="E225" s="2">
        <v>45007</v>
      </c>
      <c r="F225" s="73">
        <f t="shared" si="15"/>
        <v>13</v>
      </c>
      <c r="G225" s="73">
        <f t="shared" si="18"/>
        <v>14</v>
      </c>
      <c r="H225" s="1">
        <v>53</v>
      </c>
      <c r="I225" s="1">
        <v>1</v>
      </c>
      <c r="J225" s="1" t="str">
        <f t="shared" si="17"/>
        <v>YER_53.1</v>
      </c>
      <c r="K225" t="s">
        <v>128</v>
      </c>
      <c r="L225" s="1">
        <v>58</v>
      </c>
      <c r="M225" s="1">
        <v>59.3</v>
      </c>
      <c r="N225" s="3">
        <v>0.97807757166947729</v>
      </c>
      <c r="O225" s="16">
        <v>3439.3999999999996</v>
      </c>
      <c r="P225" s="17">
        <v>34.393999999999998</v>
      </c>
      <c r="Q225" s="1">
        <v>31.4</v>
      </c>
      <c r="R225" s="1">
        <v>14.7</v>
      </c>
      <c r="S225" s="1">
        <v>13.2</v>
      </c>
      <c r="T225" s="1">
        <v>53</v>
      </c>
      <c r="U225" s="1">
        <v>8</v>
      </c>
      <c r="V225" s="1">
        <v>5</v>
      </c>
      <c r="W225" s="1">
        <v>3</v>
      </c>
      <c r="X225" s="1">
        <v>4</v>
      </c>
      <c r="Y225" s="1">
        <v>2</v>
      </c>
      <c r="Z225" s="1">
        <v>6</v>
      </c>
      <c r="AA225" s="1">
        <v>1</v>
      </c>
      <c r="AB225" s="1">
        <v>20</v>
      </c>
      <c r="AC225">
        <f t="shared" si="16"/>
        <v>1.2591951536131545</v>
      </c>
      <c r="AD225" s="1">
        <v>422.7</v>
      </c>
      <c r="AE225" s="16">
        <v>21.134999999999998</v>
      </c>
      <c r="AF225" s="17">
        <f>Z225/U225</f>
        <v>0.75</v>
      </c>
      <c r="AG225" s="17">
        <f>AF225/$AP$4</f>
        <v>1.118612846756661</v>
      </c>
      <c r="AH225" s="17">
        <f>AG225/$AP$6</f>
        <v>2.3060592819948318</v>
      </c>
      <c r="AZ225"/>
      <c r="BA225"/>
      <c r="BB225"/>
      <c r="BC225"/>
      <c r="BD225"/>
    </row>
    <row r="226" spans="1:56">
      <c r="A226" s="1">
        <v>225</v>
      </c>
      <c r="B226" s="15">
        <v>208</v>
      </c>
      <c r="C226" s="2" t="s">
        <v>79</v>
      </c>
      <c r="D226" s="2" t="s">
        <v>80</v>
      </c>
      <c r="E226" s="2">
        <v>45007</v>
      </c>
      <c r="F226" s="73">
        <f t="shared" si="15"/>
        <v>13</v>
      </c>
      <c r="G226" s="73">
        <f t="shared" si="18"/>
        <v>14</v>
      </c>
      <c r="H226" s="1">
        <v>53</v>
      </c>
      <c r="I226" s="1">
        <v>2</v>
      </c>
      <c r="J226" s="1" t="str">
        <f t="shared" si="17"/>
        <v>YER_53.2</v>
      </c>
      <c r="K226" t="s">
        <v>128</v>
      </c>
      <c r="L226" s="1">
        <v>56.9</v>
      </c>
      <c r="M226" s="1">
        <v>60.4</v>
      </c>
      <c r="N226" s="3">
        <v>0.94205298013245031</v>
      </c>
      <c r="O226" s="16">
        <v>3436.7599999999998</v>
      </c>
      <c r="P226" s="17">
        <v>34.367599999999996</v>
      </c>
      <c r="Q226" s="1">
        <v>34.5</v>
      </c>
      <c r="R226" s="1">
        <v>15</v>
      </c>
      <c r="S226" s="1">
        <v>12</v>
      </c>
      <c r="T226" s="1">
        <v>53</v>
      </c>
      <c r="AA226" s="1">
        <v>1</v>
      </c>
      <c r="AB226" s="1">
        <v>33</v>
      </c>
      <c r="AC226">
        <f t="shared" si="16"/>
        <v>2.0776720034617049</v>
      </c>
      <c r="AD226" s="1">
        <v>1100.0999999999999</v>
      </c>
      <c r="AE226" s="16">
        <v>33.336363636363636</v>
      </c>
      <c r="AF226" s="17"/>
      <c r="AG226" s="17"/>
      <c r="AH226" s="17"/>
      <c r="AZ226"/>
      <c r="BA226"/>
      <c r="BB226"/>
      <c r="BC226"/>
      <c r="BD226"/>
    </row>
    <row r="227" spans="1:56">
      <c r="A227" s="1">
        <v>226</v>
      </c>
      <c r="B227" s="15">
        <v>209</v>
      </c>
      <c r="C227" s="2" t="s">
        <v>79</v>
      </c>
      <c r="D227" s="2" t="s">
        <v>80</v>
      </c>
      <c r="E227" s="2">
        <v>45007</v>
      </c>
      <c r="F227" s="73">
        <f t="shared" si="15"/>
        <v>13</v>
      </c>
      <c r="G227" s="73">
        <f t="shared" si="18"/>
        <v>14</v>
      </c>
      <c r="H227" s="1">
        <v>53</v>
      </c>
      <c r="I227" s="1">
        <v>3</v>
      </c>
      <c r="J227" s="1" t="str">
        <f t="shared" si="17"/>
        <v>YER_53.3</v>
      </c>
      <c r="K227" t="s">
        <v>128</v>
      </c>
      <c r="L227" s="1">
        <v>59.4</v>
      </c>
      <c r="M227" s="1">
        <v>66.900000000000006</v>
      </c>
      <c r="N227" s="3">
        <v>0.88789237668161425</v>
      </c>
      <c r="O227" s="16">
        <v>3973.86</v>
      </c>
      <c r="P227" s="17">
        <v>39.738599999999998</v>
      </c>
      <c r="Q227" s="1">
        <v>31.4</v>
      </c>
      <c r="R227" s="1">
        <v>17.5</v>
      </c>
      <c r="S227" s="1">
        <v>8.6999999999999993</v>
      </c>
      <c r="T227" s="1">
        <v>53</v>
      </c>
      <c r="AA227" s="1">
        <v>1</v>
      </c>
      <c r="AB227" s="1">
        <v>12</v>
      </c>
      <c r="AC227">
        <f t="shared" si="16"/>
        <v>0.75551709216789265</v>
      </c>
      <c r="AD227" s="1">
        <v>397</v>
      </c>
      <c r="AE227" s="16">
        <v>33.083333333333336</v>
      </c>
      <c r="AF227" s="17"/>
      <c r="AG227" s="17"/>
      <c r="AH227" s="17"/>
      <c r="AZ227"/>
      <c r="BA227"/>
      <c r="BB227"/>
      <c r="BC227"/>
      <c r="BD227"/>
    </row>
    <row r="228" spans="1:56">
      <c r="A228" s="1">
        <v>227</v>
      </c>
      <c r="B228" s="15">
        <v>210</v>
      </c>
      <c r="C228" s="2" t="s">
        <v>79</v>
      </c>
      <c r="D228" s="2" t="s">
        <v>80</v>
      </c>
      <c r="E228" s="2">
        <v>45007</v>
      </c>
      <c r="F228" s="73">
        <f t="shared" si="15"/>
        <v>13</v>
      </c>
      <c r="G228" s="73">
        <f t="shared" si="18"/>
        <v>14</v>
      </c>
      <c r="H228" s="1">
        <v>53</v>
      </c>
      <c r="I228" s="1">
        <v>4</v>
      </c>
      <c r="J228" s="1" t="str">
        <f t="shared" si="17"/>
        <v>YER_53.4</v>
      </c>
      <c r="K228" t="s">
        <v>128</v>
      </c>
      <c r="L228" s="1">
        <v>51.6</v>
      </c>
      <c r="M228" s="1">
        <v>59.3</v>
      </c>
      <c r="N228" s="3">
        <v>0.87015177065767291</v>
      </c>
      <c r="O228" s="16">
        <v>3059.88</v>
      </c>
      <c r="P228" s="17">
        <v>30.598800000000001</v>
      </c>
      <c r="Q228" s="1">
        <v>30.2</v>
      </c>
      <c r="R228" s="1">
        <v>13.7</v>
      </c>
      <c r="S228" s="1">
        <v>10.7</v>
      </c>
      <c r="T228" s="1">
        <v>53</v>
      </c>
      <c r="AA228" s="1">
        <v>0</v>
      </c>
      <c r="AB228" s="1">
        <v>0</v>
      </c>
      <c r="AC228">
        <f t="shared" si="16"/>
        <v>0</v>
      </c>
      <c r="AD228" s="1">
        <v>0</v>
      </c>
      <c r="AE228" s="16">
        <v>0</v>
      </c>
      <c r="AF228" s="17"/>
      <c r="AG228" s="17"/>
      <c r="AH228" s="17"/>
      <c r="AZ228"/>
      <c r="BA228"/>
      <c r="BB228"/>
      <c r="BC228"/>
      <c r="BD228"/>
    </row>
    <row r="229" spans="1:56">
      <c r="A229" s="1">
        <v>228</v>
      </c>
      <c r="B229" s="15">
        <v>211</v>
      </c>
      <c r="C229" s="2" t="s">
        <v>79</v>
      </c>
      <c r="D229" s="2" t="s">
        <v>80</v>
      </c>
      <c r="E229" s="2">
        <v>45007</v>
      </c>
      <c r="F229" s="73">
        <f t="shared" si="15"/>
        <v>13</v>
      </c>
      <c r="G229" s="73">
        <f t="shared" si="18"/>
        <v>14</v>
      </c>
      <c r="H229" s="1">
        <v>53</v>
      </c>
      <c r="I229" s="1">
        <v>5</v>
      </c>
      <c r="J229" s="1" t="str">
        <f t="shared" si="17"/>
        <v>YER_53.5</v>
      </c>
      <c r="K229" t="s">
        <v>128</v>
      </c>
      <c r="L229" s="1">
        <v>50.8</v>
      </c>
      <c r="M229" s="1">
        <v>56.6</v>
      </c>
      <c r="N229" s="3">
        <v>0.89752650176678439</v>
      </c>
      <c r="O229" s="16">
        <v>2875.2799999999997</v>
      </c>
      <c r="P229" s="17">
        <v>28.752800000000001</v>
      </c>
      <c r="Q229" s="1">
        <v>27.7</v>
      </c>
      <c r="R229" s="1">
        <v>14.5</v>
      </c>
      <c r="S229" s="1">
        <v>13.4</v>
      </c>
      <c r="T229" s="1">
        <v>53</v>
      </c>
      <c r="AA229" s="1">
        <v>1</v>
      </c>
      <c r="AB229" s="1">
        <v>21</v>
      </c>
      <c r="AC229">
        <f t="shared" si="16"/>
        <v>1.3221549112938122</v>
      </c>
      <c r="AD229" s="1">
        <v>520.29999999999995</v>
      </c>
      <c r="AE229" s="16">
        <v>24.776190476190475</v>
      </c>
      <c r="AF229" s="17"/>
      <c r="AG229" s="17"/>
      <c r="AH229" s="17"/>
      <c r="AZ229"/>
      <c r="BA229"/>
      <c r="BB229"/>
      <c r="BC229"/>
      <c r="BD229"/>
    </row>
    <row r="230" spans="1:56">
      <c r="A230" s="1">
        <v>229</v>
      </c>
      <c r="B230" s="15">
        <v>9</v>
      </c>
      <c r="C230" s="2" t="s">
        <v>79</v>
      </c>
      <c r="D230" s="2" t="s">
        <v>80</v>
      </c>
      <c r="E230" s="2">
        <v>44994</v>
      </c>
      <c r="F230" s="73">
        <f t="shared" si="15"/>
        <v>0</v>
      </c>
      <c r="G230" s="73">
        <f t="shared" si="18"/>
        <v>1</v>
      </c>
      <c r="H230" s="1">
        <v>54</v>
      </c>
      <c r="I230" s="1">
        <v>1</v>
      </c>
      <c r="J230" s="1" t="str">
        <f t="shared" si="17"/>
        <v>YER_54.1</v>
      </c>
      <c r="K230" t="s">
        <v>128</v>
      </c>
      <c r="L230" s="1">
        <v>71.5</v>
      </c>
      <c r="M230" s="1">
        <v>60.6</v>
      </c>
      <c r="N230" s="3">
        <v>1.1798679867986799</v>
      </c>
      <c r="O230" s="16">
        <v>4332.9000000000005</v>
      </c>
      <c r="P230" s="17">
        <v>43.329000000000008</v>
      </c>
      <c r="Q230" s="1">
        <v>29.6</v>
      </c>
      <c r="R230" s="1">
        <v>13</v>
      </c>
      <c r="S230" s="1">
        <v>8</v>
      </c>
      <c r="T230" s="1">
        <v>54</v>
      </c>
      <c r="U230" s="1">
        <v>8</v>
      </c>
      <c r="V230" s="1">
        <v>3</v>
      </c>
      <c r="W230" s="1">
        <v>5</v>
      </c>
      <c r="X230" s="1">
        <v>2</v>
      </c>
      <c r="Y230" s="1">
        <v>2</v>
      </c>
      <c r="Z230" s="1">
        <v>4</v>
      </c>
      <c r="AA230" s="1">
        <v>1</v>
      </c>
      <c r="AB230" s="1">
        <v>44</v>
      </c>
      <c r="AC230">
        <f t="shared" si="16"/>
        <v>2.77022933794894</v>
      </c>
      <c r="AD230" s="1">
        <v>1318.6</v>
      </c>
      <c r="AE230" s="16">
        <v>29.968181818181815</v>
      </c>
      <c r="AF230" s="17">
        <f>Z230/U230</f>
        <v>0.5</v>
      </c>
      <c r="AG230" s="17">
        <f>AF230/$AP$4</f>
        <v>0.74574189783777389</v>
      </c>
      <c r="AH230" s="17">
        <f>AG230/$AP$6</f>
        <v>1.537372854663221</v>
      </c>
      <c r="AZ230"/>
      <c r="BA230"/>
      <c r="BB230"/>
      <c r="BC230"/>
      <c r="BD230"/>
    </row>
    <row r="231" spans="1:56">
      <c r="A231" s="1">
        <v>230</v>
      </c>
      <c r="B231" s="15">
        <v>31</v>
      </c>
      <c r="C231" s="2" t="s">
        <v>79</v>
      </c>
      <c r="D231" s="2" t="s">
        <v>80</v>
      </c>
      <c r="E231" s="2">
        <v>45001</v>
      </c>
      <c r="F231" s="73">
        <f t="shared" si="15"/>
        <v>7</v>
      </c>
      <c r="G231" s="73">
        <f t="shared" si="18"/>
        <v>8</v>
      </c>
      <c r="H231" s="1">
        <v>54</v>
      </c>
      <c r="I231" s="1">
        <v>2</v>
      </c>
      <c r="J231" s="1" t="str">
        <f t="shared" si="17"/>
        <v>YER_54.2</v>
      </c>
      <c r="K231" t="s">
        <v>128</v>
      </c>
      <c r="L231" s="1">
        <v>69</v>
      </c>
      <c r="M231" s="1">
        <v>59</v>
      </c>
      <c r="N231" s="3">
        <v>1.1694915254237288</v>
      </c>
      <c r="O231" s="16">
        <v>4071</v>
      </c>
      <c r="P231" s="17">
        <v>40.710000000000008</v>
      </c>
      <c r="Q231" s="1">
        <v>28.5</v>
      </c>
      <c r="R231" s="1">
        <v>15.5</v>
      </c>
      <c r="S231" s="1">
        <v>12.6</v>
      </c>
      <c r="T231" s="1">
        <v>54</v>
      </c>
      <c r="AA231" s="1">
        <v>1</v>
      </c>
      <c r="AB231" s="1">
        <v>27</v>
      </c>
      <c r="AC231">
        <f t="shared" si="16"/>
        <v>1.6999134573777586</v>
      </c>
      <c r="AD231" s="1">
        <v>863.2</v>
      </c>
      <c r="AE231" s="16">
        <v>31.970370370370372</v>
      </c>
      <c r="AF231" s="17"/>
      <c r="AG231" s="17"/>
      <c r="AH231" s="17"/>
      <c r="AZ231"/>
      <c r="BA231"/>
      <c r="BB231"/>
      <c r="BC231"/>
      <c r="BD231"/>
    </row>
    <row r="232" spans="1:56">
      <c r="A232" s="1">
        <v>231</v>
      </c>
      <c r="B232" s="15">
        <v>32</v>
      </c>
      <c r="C232" s="2" t="s">
        <v>79</v>
      </c>
      <c r="D232" s="2" t="s">
        <v>80</v>
      </c>
      <c r="E232" s="2">
        <v>45001</v>
      </c>
      <c r="F232" s="73">
        <f t="shared" si="15"/>
        <v>7</v>
      </c>
      <c r="G232" s="73">
        <f t="shared" si="18"/>
        <v>8</v>
      </c>
      <c r="H232" s="1">
        <v>54</v>
      </c>
      <c r="I232" s="1">
        <v>3</v>
      </c>
      <c r="J232" s="1" t="str">
        <f t="shared" si="17"/>
        <v>YER_54.3</v>
      </c>
      <c r="K232" t="s">
        <v>128</v>
      </c>
      <c r="L232" s="1">
        <v>67.3</v>
      </c>
      <c r="M232" s="1">
        <v>61.2</v>
      </c>
      <c r="N232" s="3">
        <v>1.099673202614379</v>
      </c>
      <c r="O232" s="16">
        <v>4118.76</v>
      </c>
      <c r="P232" s="17">
        <v>41.187599999999996</v>
      </c>
      <c r="Q232" s="1">
        <v>27.7</v>
      </c>
      <c r="R232" s="1">
        <v>13</v>
      </c>
      <c r="S232" s="1">
        <v>8.6999999999999993</v>
      </c>
      <c r="T232" s="1">
        <v>54</v>
      </c>
      <c r="AA232" s="1">
        <v>0</v>
      </c>
      <c r="AB232" s="1">
        <v>0</v>
      </c>
      <c r="AC232">
        <f t="shared" si="16"/>
        <v>0</v>
      </c>
      <c r="AD232" s="1">
        <v>0</v>
      </c>
      <c r="AE232" s="16">
        <v>0</v>
      </c>
      <c r="AF232" s="17"/>
      <c r="AG232" s="17"/>
      <c r="AH232" s="17"/>
      <c r="AZ232"/>
      <c r="BA232"/>
      <c r="BB232"/>
      <c r="BC232"/>
      <c r="BD232"/>
    </row>
    <row r="233" spans="1:56">
      <c r="A233" s="1">
        <v>232</v>
      </c>
      <c r="B233" s="15">
        <v>33</v>
      </c>
      <c r="C233" s="2" t="s">
        <v>79</v>
      </c>
      <c r="D233" s="2" t="s">
        <v>80</v>
      </c>
      <c r="E233" s="2">
        <v>45001</v>
      </c>
      <c r="F233" s="73">
        <f t="shared" si="15"/>
        <v>7</v>
      </c>
      <c r="G233" s="73">
        <f t="shared" si="18"/>
        <v>8</v>
      </c>
      <c r="H233" s="1">
        <v>55</v>
      </c>
      <c r="I233" s="1">
        <v>1</v>
      </c>
      <c r="J233" s="1" t="str">
        <f t="shared" si="17"/>
        <v>YER_55.1</v>
      </c>
      <c r="K233" t="s">
        <v>128</v>
      </c>
      <c r="L233" s="1">
        <v>61.2</v>
      </c>
      <c r="M233" s="1">
        <v>56.6</v>
      </c>
      <c r="N233" s="3">
        <v>1.0812720848056538</v>
      </c>
      <c r="O233" s="16">
        <v>3463.92</v>
      </c>
      <c r="P233" s="17">
        <v>34.639200000000002</v>
      </c>
      <c r="Q233" s="1">
        <v>27.9</v>
      </c>
      <c r="R233" s="1">
        <v>14.1</v>
      </c>
      <c r="S233" s="1">
        <v>8.9</v>
      </c>
      <c r="T233" s="1">
        <v>55</v>
      </c>
      <c r="U233" s="1">
        <v>3</v>
      </c>
      <c r="V233" s="1">
        <v>2</v>
      </c>
      <c r="W233" s="1">
        <v>1</v>
      </c>
      <c r="X233" s="1">
        <v>2</v>
      </c>
      <c r="Y233" s="1">
        <v>1</v>
      </c>
      <c r="Z233" s="1">
        <v>3</v>
      </c>
      <c r="AA233" s="1">
        <v>1</v>
      </c>
      <c r="AB233" s="1">
        <v>50</v>
      </c>
      <c r="AC233">
        <f t="shared" si="16"/>
        <v>3.1479878840328861</v>
      </c>
      <c r="AD233" s="1">
        <v>1332.1</v>
      </c>
      <c r="AE233" s="16">
        <v>26.641999999999999</v>
      </c>
      <c r="AF233" s="17">
        <f>Z233/U233</f>
        <v>1</v>
      </c>
      <c r="AG233" s="17">
        <f>AF233/$AP$4</f>
        <v>1.4914837956755478</v>
      </c>
      <c r="AH233" s="17">
        <f>AG233/$AP$6</f>
        <v>3.0747457093264421</v>
      </c>
      <c r="AZ233"/>
      <c r="BA233"/>
      <c r="BB233"/>
      <c r="BC233"/>
      <c r="BD233"/>
    </row>
    <row r="234" spans="1:56">
      <c r="A234" s="1">
        <v>233</v>
      </c>
      <c r="B234" s="15">
        <v>34</v>
      </c>
      <c r="C234" s="2" t="s">
        <v>79</v>
      </c>
      <c r="D234" s="2" t="s">
        <v>80</v>
      </c>
      <c r="E234" s="2">
        <v>45001</v>
      </c>
      <c r="F234" s="73">
        <f t="shared" si="15"/>
        <v>7</v>
      </c>
      <c r="G234" s="73">
        <f t="shared" si="18"/>
        <v>8</v>
      </c>
      <c r="H234" s="1">
        <v>55</v>
      </c>
      <c r="I234" s="1">
        <v>2</v>
      </c>
      <c r="J234" s="1" t="str">
        <f t="shared" si="17"/>
        <v>YER_55.2</v>
      </c>
      <c r="K234" t="s">
        <v>128</v>
      </c>
      <c r="L234" s="1">
        <v>58.2</v>
      </c>
      <c r="M234" s="1">
        <v>52.2</v>
      </c>
      <c r="N234" s="3">
        <v>1.1149425287356323</v>
      </c>
      <c r="O234" s="16">
        <v>3038.0400000000004</v>
      </c>
      <c r="P234" s="17">
        <v>30.380400000000005</v>
      </c>
      <c r="Q234" s="1">
        <v>29</v>
      </c>
      <c r="R234" s="1">
        <v>11.8</v>
      </c>
      <c r="S234" s="1">
        <v>9.6</v>
      </c>
      <c r="T234" s="1">
        <v>55</v>
      </c>
      <c r="AA234" s="1">
        <v>1</v>
      </c>
      <c r="AB234" s="1">
        <v>33</v>
      </c>
      <c r="AC234">
        <f t="shared" si="16"/>
        <v>2.0776720034617049</v>
      </c>
      <c r="AD234" s="1">
        <v>525.29999999999995</v>
      </c>
      <c r="AE234" s="16">
        <v>15.918181818181816</v>
      </c>
      <c r="AF234" s="17"/>
      <c r="AG234" s="17"/>
      <c r="AH234" s="17"/>
      <c r="AZ234"/>
      <c r="BA234"/>
      <c r="BB234"/>
      <c r="BC234"/>
      <c r="BD234"/>
    </row>
    <row r="235" spans="1:56">
      <c r="A235" s="1">
        <v>234</v>
      </c>
      <c r="B235" s="15">
        <v>8</v>
      </c>
      <c r="C235" s="2" t="s">
        <v>79</v>
      </c>
      <c r="D235" s="2" t="s">
        <v>80</v>
      </c>
      <c r="E235" s="2">
        <v>44994</v>
      </c>
      <c r="F235" s="73">
        <f t="shared" si="15"/>
        <v>0</v>
      </c>
      <c r="G235" s="73">
        <f t="shared" si="18"/>
        <v>1</v>
      </c>
      <c r="H235" s="1">
        <v>57</v>
      </c>
      <c r="I235" s="1">
        <v>1</v>
      </c>
      <c r="J235" s="1" t="str">
        <f t="shared" si="17"/>
        <v>YER_57.1</v>
      </c>
      <c r="K235" t="s">
        <v>128</v>
      </c>
      <c r="L235" s="1">
        <v>57.2</v>
      </c>
      <c r="M235" s="1">
        <v>59.9</v>
      </c>
      <c r="N235" s="3">
        <v>0.95492487479131893</v>
      </c>
      <c r="O235" s="16">
        <v>3426.28</v>
      </c>
      <c r="P235" s="17">
        <v>34.262800000000006</v>
      </c>
      <c r="Q235" s="1">
        <v>29.7</v>
      </c>
      <c r="R235" s="1">
        <v>14.6</v>
      </c>
      <c r="S235" s="1">
        <v>6.2</v>
      </c>
      <c r="T235" s="1">
        <v>57</v>
      </c>
      <c r="U235" s="1">
        <v>8</v>
      </c>
      <c r="V235" s="1">
        <v>3</v>
      </c>
      <c r="W235" s="1">
        <v>5</v>
      </c>
      <c r="X235" s="1">
        <v>2</v>
      </c>
      <c r="Y235" s="1">
        <v>1</v>
      </c>
      <c r="Z235" s="1">
        <v>3</v>
      </c>
      <c r="AA235" s="1">
        <v>1</v>
      </c>
      <c r="AB235" s="1">
        <v>6</v>
      </c>
      <c r="AC235">
        <f t="shared" si="16"/>
        <v>0.37775854608394632</v>
      </c>
      <c r="AD235" s="1">
        <v>216.7</v>
      </c>
      <c r="AE235" s="16">
        <v>36.116666666666667</v>
      </c>
      <c r="AF235" s="17">
        <f>Z235/U235</f>
        <v>0.375</v>
      </c>
      <c r="AG235" s="17">
        <f>AF235/$AP$4</f>
        <v>0.55930642337833048</v>
      </c>
      <c r="AH235" s="17">
        <f>AG235/$AP$6</f>
        <v>1.1530296409974159</v>
      </c>
      <c r="AZ235"/>
      <c r="BA235"/>
      <c r="BB235"/>
      <c r="BC235"/>
      <c r="BD235"/>
    </row>
    <row r="236" spans="1:56">
      <c r="A236" s="1">
        <v>235</v>
      </c>
      <c r="B236" s="15">
        <v>39</v>
      </c>
      <c r="C236" s="2" t="s">
        <v>79</v>
      </c>
      <c r="D236" s="2" t="s">
        <v>80</v>
      </c>
      <c r="E236" s="2">
        <v>45001</v>
      </c>
      <c r="F236" s="73">
        <f t="shared" ref="F236:F299" si="19">_xlfn.DAYS(E236,$E$185)</f>
        <v>7</v>
      </c>
      <c r="G236" s="73">
        <f t="shared" si="18"/>
        <v>8</v>
      </c>
      <c r="H236" s="1">
        <v>57</v>
      </c>
      <c r="I236" s="1">
        <v>2</v>
      </c>
      <c r="J236" s="1" t="str">
        <f t="shared" si="17"/>
        <v>YER_57.2</v>
      </c>
      <c r="K236" t="s">
        <v>128</v>
      </c>
      <c r="L236" s="1">
        <v>47.6</v>
      </c>
      <c r="M236" s="1">
        <v>47.8</v>
      </c>
      <c r="N236" s="3">
        <v>0.99581589958159</v>
      </c>
      <c r="O236" s="16">
        <v>2275.2799999999997</v>
      </c>
      <c r="P236" s="17">
        <v>22.752799999999997</v>
      </c>
      <c r="Q236" s="1">
        <v>25.6</v>
      </c>
      <c r="R236" s="1">
        <v>11.7</v>
      </c>
      <c r="S236" s="1">
        <v>8.3000000000000007</v>
      </c>
      <c r="T236" s="1">
        <v>57</v>
      </c>
      <c r="AA236" s="1">
        <v>0</v>
      </c>
      <c r="AB236" s="1">
        <v>0</v>
      </c>
      <c r="AC236">
        <f t="shared" ref="AC236:AC299" si="20">AB236/$AO$4</f>
        <v>0</v>
      </c>
      <c r="AD236" s="1">
        <v>0</v>
      </c>
      <c r="AE236" s="16">
        <v>0</v>
      </c>
      <c r="AF236" s="17"/>
      <c r="AG236" s="17"/>
      <c r="AH236" s="17"/>
      <c r="AZ236"/>
      <c r="BA236"/>
      <c r="BB236"/>
      <c r="BC236"/>
      <c r="BD236"/>
    </row>
    <row r="237" spans="1:56">
      <c r="A237" s="1">
        <v>236</v>
      </c>
      <c r="B237" s="15">
        <v>197</v>
      </c>
      <c r="C237" s="2" t="s">
        <v>79</v>
      </c>
      <c r="D237" s="2" t="s">
        <v>80</v>
      </c>
      <c r="E237" s="2">
        <v>45007</v>
      </c>
      <c r="F237" s="73">
        <f t="shared" si="19"/>
        <v>13</v>
      </c>
      <c r="G237" s="73">
        <f t="shared" si="18"/>
        <v>14</v>
      </c>
      <c r="H237" s="1">
        <v>57</v>
      </c>
      <c r="I237" s="1">
        <v>3</v>
      </c>
      <c r="J237" s="1" t="str">
        <f t="shared" si="17"/>
        <v>YER_57.3</v>
      </c>
      <c r="K237" t="s">
        <v>128</v>
      </c>
      <c r="L237" s="1">
        <v>40.200000000000003</v>
      </c>
      <c r="M237" s="1">
        <v>49.5</v>
      </c>
      <c r="N237" s="3">
        <v>0.81212121212121213</v>
      </c>
      <c r="O237" s="16">
        <v>1989.9</v>
      </c>
      <c r="P237" s="17">
        <v>19.899000000000004</v>
      </c>
      <c r="Q237" s="1">
        <v>26.6</v>
      </c>
      <c r="R237" s="1">
        <v>11.9</v>
      </c>
      <c r="S237" s="1">
        <v>8.1999999999999993</v>
      </c>
      <c r="T237" s="1">
        <v>57</v>
      </c>
      <c r="AA237" s="1">
        <v>1</v>
      </c>
      <c r="AB237" s="1">
        <v>4</v>
      </c>
      <c r="AC237">
        <f t="shared" si="20"/>
        <v>0.25183903072263086</v>
      </c>
      <c r="AD237" s="1">
        <v>85.3</v>
      </c>
      <c r="AE237" s="16">
        <v>21.324999999999999</v>
      </c>
      <c r="AF237" s="17"/>
      <c r="AG237" s="17"/>
      <c r="AH237" s="17"/>
      <c r="AZ237"/>
      <c r="BA237"/>
      <c r="BB237"/>
      <c r="BC237"/>
      <c r="BD237"/>
    </row>
    <row r="238" spans="1:56">
      <c r="A238" s="1">
        <v>237</v>
      </c>
      <c r="B238" s="15">
        <v>44</v>
      </c>
      <c r="C238" s="2" t="s">
        <v>79</v>
      </c>
      <c r="D238" s="2" t="s">
        <v>80</v>
      </c>
      <c r="E238" s="2">
        <v>45001</v>
      </c>
      <c r="F238" s="73">
        <f t="shared" si="19"/>
        <v>7</v>
      </c>
      <c r="G238" s="73">
        <f t="shared" si="18"/>
        <v>8</v>
      </c>
      <c r="H238" s="1">
        <v>60</v>
      </c>
      <c r="I238" s="1">
        <v>1</v>
      </c>
      <c r="J238" s="1" t="str">
        <f t="shared" si="17"/>
        <v>YER_60.1</v>
      </c>
      <c r="K238" t="s">
        <v>128</v>
      </c>
      <c r="L238" s="1">
        <v>55.8</v>
      </c>
      <c r="M238" s="1">
        <v>50</v>
      </c>
      <c r="N238" s="3">
        <v>1.1159999999999999</v>
      </c>
      <c r="O238" s="16">
        <v>2790</v>
      </c>
      <c r="P238" s="17">
        <v>27.9</v>
      </c>
      <c r="Q238" s="1">
        <v>27.1</v>
      </c>
      <c r="R238" s="1">
        <v>14.4</v>
      </c>
      <c r="S238" s="1">
        <v>9.6</v>
      </c>
      <c r="T238" s="1">
        <v>60</v>
      </c>
      <c r="U238" s="1">
        <v>6</v>
      </c>
      <c r="V238" s="1">
        <v>4</v>
      </c>
      <c r="W238" s="1">
        <v>2</v>
      </c>
      <c r="X238" s="1">
        <v>4</v>
      </c>
      <c r="Y238" s="1">
        <v>1</v>
      </c>
      <c r="Z238" s="1">
        <v>5</v>
      </c>
      <c r="AA238" s="1">
        <v>1</v>
      </c>
      <c r="AB238" s="1">
        <v>42</v>
      </c>
      <c r="AC238">
        <f t="shared" si="20"/>
        <v>2.6443098225876245</v>
      </c>
      <c r="AD238" s="1">
        <v>1283.0999999999999</v>
      </c>
      <c r="AE238" s="16">
        <v>30.549999999999997</v>
      </c>
      <c r="AF238" s="17">
        <f>Z238/U238</f>
        <v>0.83333333333333337</v>
      </c>
      <c r="AG238" s="17">
        <f>AF238/$AP$4</f>
        <v>1.2429031630629566</v>
      </c>
      <c r="AH238" s="17">
        <f>AG238/$AP$6</f>
        <v>2.5622880911053687</v>
      </c>
      <c r="AZ238"/>
      <c r="BA238"/>
      <c r="BB238"/>
      <c r="BC238"/>
      <c r="BD238"/>
    </row>
    <row r="239" spans="1:56">
      <c r="A239" s="1">
        <v>238</v>
      </c>
      <c r="B239" s="15">
        <v>45</v>
      </c>
      <c r="C239" s="2" t="s">
        <v>79</v>
      </c>
      <c r="D239" s="2" t="s">
        <v>80</v>
      </c>
      <c r="E239" s="2">
        <v>45001</v>
      </c>
      <c r="F239" s="73">
        <f t="shared" si="19"/>
        <v>7</v>
      </c>
      <c r="G239" s="73">
        <f t="shared" si="18"/>
        <v>8</v>
      </c>
      <c r="H239" s="1">
        <v>60</v>
      </c>
      <c r="I239" s="1">
        <v>2</v>
      </c>
      <c r="J239" s="1" t="str">
        <f t="shared" si="17"/>
        <v>YER_60.2</v>
      </c>
      <c r="K239" t="s">
        <v>128</v>
      </c>
      <c r="L239" s="1">
        <v>51.4</v>
      </c>
      <c r="M239" s="1">
        <v>52.2</v>
      </c>
      <c r="N239" s="3">
        <v>0.98467432950191558</v>
      </c>
      <c r="O239" s="16">
        <v>2683.08</v>
      </c>
      <c r="P239" s="17">
        <v>26.8308</v>
      </c>
      <c r="Q239" s="1">
        <v>24.9</v>
      </c>
      <c r="R239" s="1">
        <v>12.7</v>
      </c>
      <c r="S239" s="1">
        <v>9.9</v>
      </c>
      <c r="T239" s="1">
        <v>60</v>
      </c>
      <c r="AA239" s="1">
        <v>1</v>
      </c>
      <c r="AB239" s="1">
        <v>20</v>
      </c>
      <c r="AC239">
        <f t="shared" si="20"/>
        <v>1.2591951536131545</v>
      </c>
      <c r="AD239" s="1">
        <v>347.4</v>
      </c>
      <c r="AE239" s="16">
        <v>17.369999999999997</v>
      </c>
      <c r="AF239" s="17"/>
      <c r="AG239" s="17"/>
      <c r="AH239" s="17"/>
      <c r="AZ239"/>
      <c r="BA239"/>
      <c r="BB239"/>
      <c r="BC239"/>
      <c r="BD239"/>
    </row>
    <row r="240" spans="1:56">
      <c r="A240" s="1">
        <v>239</v>
      </c>
      <c r="B240" s="15">
        <v>46</v>
      </c>
      <c r="C240" s="2" t="s">
        <v>79</v>
      </c>
      <c r="D240" s="2" t="s">
        <v>80</v>
      </c>
      <c r="E240" s="2">
        <v>45001</v>
      </c>
      <c r="F240" s="73">
        <f t="shared" si="19"/>
        <v>7</v>
      </c>
      <c r="G240" s="73">
        <f t="shared" si="18"/>
        <v>8</v>
      </c>
      <c r="H240" s="1">
        <v>60</v>
      </c>
      <c r="I240" s="1">
        <v>3</v>
      </c>
      <c r="J240" s="1" t="str">
        <f t="shared" si="17"/>
        <v>YER_60.3</v>
      </c>
      <c r="K240" t="s">
        <v>128</v>
      </c>
      <c r="L240" s="1">
        <v>57</v>
      </c>
      <c r="M240" s="1">
        <v>54.1</v>
      </c>
      <c r="N240" s="3">
        <v>1.0536044362292052</v>
      </c>
      <c r="O240" s="16">
        <v>3083.7000000000003</v>
      </c>
      <c r="P240" s="17">
        <v>30.837000000000003</v>
      </c>
      <c r="Q240" s="1">
        <v>30</v>
      </c>
      <c r="R240" s="1">
        <v>13.9</v>
      </c>
      <c r="S240" s="1">
        <v>8.1999999999999993</v>
      </c>
      <c r="T240" s="1">
        <v>60</v>
      </c>
      <c r="AA240" s="1">
        <v>1</v>
      </c>
      <c r="AB240" s="1">
        <v>15</v>
      </c>
      <c r="AC240">
        <f t="shared" si="20"/>
        <v>0.94439636520986581</v>
      </c>
      <c r="AD240" s="1">
        <v>485.9</v>
      </c>
      <c r="AE240" s="16">
        <v>32.393333333333331</v>
      </c>
      <c r="AF240" s="17"/>
      <c r="AG240" s="17"/>
      <c r="AH240" s="17"/>
      <c r="AZ240"/>
      <c r="BA240"/>
      <c r="BB240"/>
      <c r="BC240"/>
      <c r="BD240"/>
    </row>
    <row r="241" spans="1:56">
      <c r="A241" s="1">
        <v>240</v>
      </c>
      <c r="B241" s="15">
        <v>198</v>
      </c>
      <c r="C241" s="2" t="s">
        <v>79</v>
      </c>
      <c r="D241" s="2" t="s">
        <v>80</v>
      </c>
      <c r="E241" s="2">
        <v>45007</v>
      </c>
      <c r="F241" s="73">
        <f t="shared" si="19"/>
        <v>13</v>
      </c>
      <c r="G241" s="73">
        <f t="shared" si="18"/>
        <v>14</v>
      </c>
      <c r="H241" s="1">
        <v>60</v>
      </c>
      <c r="I241" s="1">
        <v>4</v>
      </c>
      <c r="J241" s="1" t="str">
        <f t="shared" si="17"/>
        <v>YER_60.4</v>
      </c>
      <c r="K241" t="s">
        <v>128</v>
      </c>
      <c r="L241" s="1">
        <v>39.200000000000003</v>
      </c>
      <c r="M241" s="1">
        <v>40.5</v>
      </c>
      <c r="N241" s="3">
        <v>0.96790123456790134</v>
      </c>
      <c r="O241" s="16">
        <v>1587.6000000000001</v>
      </c>
      <c r="P241" s="17">
        <v>15.876000000000001</v>
      </c>
      <c r="Q241" s="1">
        <v>22.9</v>
      </c>
      <c r="R241" s="1">
        <v>10.7</v>
      </c>
      <c r="S241" s="1">
        <v>8.9</v>
      </c>
      <c r="T241" s="1">
        <v>60</v>
      </c>
      <c r="AA241" s="1">
        <v>1</v>
      </c>
      <c r="AB241" s="1">
        <v>4</v>
      </c>
      <c r="AC241">
        <f t="shared" si="20"/>
        <v>0.25183903072263086</v>
      </c>
      <c r="AD241" s="1">
        <v>169.1</v>
      </c>
      <c r="AE241" s="16">
        <v>42.274999999999999</v>
      </c>
      <c r="AF241" s="17"/>
      <c r="AG241" s="17"/>
      <c r="AH241" s="17"/>
      <c r="AZ241"/>
      <c r="BA241"/>
      <c r="BB241"/>
      <c r="BC241"/>
      <c r="BD241"/>
    </row>
    <row r="242" spans="1:56">
      <c r="A242" s="1">
        <v>241</v>
      </c>
      <c r="B242" s="15">
        <v>47</v>
      </c>
      <c r="C242" s="2" t="s">
        <v>79</v>
      </c>
      <c r="D242" s="2" t="s">
        <v>80</v>
      </c>
      <c r="E242" s="2">
        <v>45001</v>
      </c>
      <c r="F242" s="73">
        <f t="shared" si="19"/>
        <v>7</v>
      </c>
      <c r="G242" s="73">
        <f t="shared" si="18"/>
        <v>8</v>
      </c>
      <c r="H242" s="1">
        <v>61</v>
      </c>
      <c r="I242" s="1">
        <v>1</v>
      </c>
      <c r="J242" s="1" t="str">
        <f t="shared" si="17"/>
        <v>YER_61.1</v>
      </c>
      <c r="K242" t="s">
        <v>128</v>
      </c>
      <c r="L242" s="1">
        <v>45.8</v>
      </c>
      <c r="M242" s="1">
        <v>49.5</v>
      </c>
      <c r="N242" s="3">
        <v>0.92525252525252522</v>
      </c>
      <c r="O242" s="16">
        <v>2267.1</v>
      </c>
      <c r="P242" s="17">
        <v>22.671000000000003</v>
      </c>
      <c r="Q242" s="1">
        <v>22.3</v>
      </c>
      <c r="R242" s="1">
        <v>11.3</v>
      </c>
      <c r="S242" s="1">
        <v>9.1999999999999993</v>
      </c>
      <c r="T242" s="1">
        <v>61</v>
      </c>
      <c r="U242" s="1">
        <v>1</v>
      </c>
      <c r="V242" s="1">
        <v>1</v>
      </c>
      <c r="W242" s="1">
        <v>0</v>
      </c>
      <c r="X242" s="1">
        <v>1</v>
      </c>
      <c r="Y242" s="1">
        <v>0</v>
      </c>
      <c r="Z242" s="1">
        <v>1</v>
      </c>
      <c r="AA242" s="1">
        <v>1</v>
      </c>
      <c r="AB242" s="1">
        <v>8</v>
      </c>
      <c r="AC242">
        <f t="shared" si="20"/>
        <v>0.50367806144526173</v>
      </c>
      <c r="AD242" s="1">
        <v>158.9</v>
      </c>
      <c r="AE242" s="16">
        <v>19.862500000000001</v>
      </c>
      <c r="AF242" s="17">
        <f>Z242/U242</f>
        <v>1</v>
      </c>
      <c r="AG242" s="17">
        <f>AF242/$AP$4</f>
        <v>1.4914837956755478</v>
      </c>
      <c r="AH242" s="17">
        <f>AG242/$AP$6</f>
        <v>3.0747457093264421</v>
      </c>
      <c r="AZ242"/>
      <c r="BA242"/>
      <c r="BB242"/>
      <c r="BC242"/>
      <c r="BD242"/>
    </row>
    <row r="243" spans="1:56">
      <c r="A243" s="1">
        <v>242</v>
      </c>
      <c r="B243" s="15">
        <v>48</v>
      </c>
      <c r="C243" s="2" t="s">
        <v>79</v>
      </c>
      <c r="D243" s="2" t="s">
        <v>80</v>
      </c>
      <c r="E243" s="2">
        <v>45001</v>
      </c>
      <c r="F243" s="73">
        <f t="shared" si="19"/>
        <v>7</v>
      </c>
      <c r="G243" s="73">
        <f t="shared" si="18"/>
        <v>8</v>
      </c>
      <c r="H243" s="1">
        <v>64</v>
      </c>
      <c r="I243" s="1">
        <v>1</v>
      </c>
      <c r="J243" s="1" t="str">
        <f t="shared" si="17"/>
        <v>YER_64.1</v>
      </c>
      <c r="K243" t="s">
        <v>128</v>
      </c>
      <c r="L243" s="1">
        <v>56.9</v>
      </c>
      <c r="M243" s="1">
        <v>56.7</v>
      </c>
      <c r="N243" s="3">
        <v>1.0035273368606701</v>
      </c>
      <c r="O243" s="16">
        <v>3226.23</v>
      </c>
      <c r="P243" s="17">
        <v>32.262299999999996</v>
      </c>
      <c r="Q243" s="1">
        <v>28.8</v>
      </c>
      <c r="R243" s="1">
        <v>10.1</v>
      </c>
      <c r="S243" s="1">
        <v>9.6999999999999993</v>
      </c>
      <c r="T243" s="1">
        <v>64</v>
      </c>
      <c r="U243" s="1">
        <v>1</v>
      </c>
      <c r="V243" s="1">
        <v>1</v>
      </c>
      <c r="W243" s="1">
        <v>0</v>
      </c>
      <c r="X243" s="1">
        <v>1</v>
      </c>
      <c r="Y243" s="1">
        <v>0</v>
      </c>
      <c r="Z243" s="1">
        <v>1</v>
      </c>
      <c r="AA243" s="1">
        <v>1</v>
      </c>
      <c r="AB243" s="1">
        <v>0</v>
      </c>
      <c r="AC243">
        <f t="shared" si="20"/>
        <v>0</v>
      </c>
      <c r="AD243" s="1">
        <v>0</v>
      </c>
      <c r="AE243" s="16">
        <v>0</v>
      </c>
      <c r="AF243" s="17">
        <f>Z243/U243</f>
        <v>1</v>
      </c>
      <c r="AG243" s="17">
        <f>AF243/$AP$4</f>
        <v>1.4914837956755478</v>
      </c>
      <c r="AH243" s="17">
        <f>AG243/$AP$6</f>
        <v>3.0747457093264421</v>
      </c>
      <c r="AZ243"/>
      <c r="BA243"/>
      <c r="BB243"/>
      <c r="BC243"/>
      <c r="BD243"/>
    </row>
    <row r="244" spans="1:56">
      <c r="A244" s="1">
        <v>243</v>
      </c>
      <c r="B244" s="15">
        <v>93</v>
      </c>
      <c r="C244" s="2" t="s">
        <v>79</v>
      </c>
      <c r="D244" s="2" t="s">
        <v>80</v>
      </c>
      <c r="E244" s="2">
        <v>45001</v>
      </c>
      <c r="F244" s="73">
        <f t="shared" si="19"/>
        <v>7</v>
      </c>
      <c r="G244" s="73">
        <f t="shared" si="18"/>
        <v>8</v>
      </c>
      <c r="H244" s="1">
        <v>65</v>
      </c>
      <c r="I244" s="1">
        <v>1</v>
      </c>
      <c r="J244" s="1" t="str">
        <f t="shared" si="17"/>
        <v>YER_65.1</v>
      </c>
      <c r="K244" t="s">
        <v>128</v>
      </c>
      <c r="L244" s="1">
        <v>39</v>
      </c>
      <c r="M244" s="1">
        <v>47.7</v>
      </c>
      <c r="N244" s="3">
        <v>0.81761006289308169</v>
      </c>
      <c r="O244" s="16">
        <v>1860.3000000000002</v>
      </c>
      <c r="P244" s="17">
        <v>18.603000000000002</v>
      </c>
      <c r="Q244" s="1">
        <v>22.6</v>
      </c>
      <c r="R244" s="1">
        <v>12</v>
      </c>
      <c r="S244" s="1">
        <v>7.6</v>
      </c>
      <c r="T244" s="1">
        <v>65</v>
      </c>
      <c r="U244" s="1">
        <v>4</v>
      </c>
      <c r="V244" s="1">
        <v>3</v>
      </c>
      <c r="W244" s="1">
        <v>1</v>
      </c>
      <c r="X244" s="1">
        <v>1</v>
      </c>
      <c r="Y244" s="1">
        <v>0</v>
      </c>
      <c r="Z244" s="1">
        <v>1</v>
      </c>
      <c r="AA244" s="1">
        <v>0</v>
      </c>
      <c r="AB244" s="1">
        <v>0</v>
      </c>
      <c r="AC244">
        <f t="shared" si="20"/>
        <v>0</v>
      </c>
      <c r="AD244" s="1">
        <v>0</v>
      </c>
      <c r="AE244" s="16">
        <v>0</v>
      </c>
      <c r="AF244" s="17">
        <f>Z244/U244</f>
        <v>0.25</v>
      </c>
      <c r="AG244" s="17">
        <f>AF244/$AP$4</f>
        <v>0.37287094891888695</v>
      </c>
      <c r="AH244" s="17">
        <f>AG244/$AP$6</f>
        <v>0.76868642733161052</v>
      </c>
      <c r="AZ244"/>
      <c r="BA244"/>
      <c r="BB244"/>
      <c r="BC244"/>
      <c r="BD244"/>
    </row>
    <row r="245" spans="1:56">
      <c r="A245" s="1">
        <v>244</v>
      </c>
      <c r="B245" s="15">
        <v>94</v>
      </c>
      <c r="C245" s="2" t="s">
        <v>79</v>
      </c>
      <c r="D245" s="2" t="s">
        <v>80</v>
      </c>
      <c r="E245" s="2">
        <v>45001</v>
      </c>
      <c r="F245" s="73">
        <f t="shared" si="19"/>
        <v>7</v>
      </c>
      <c r="G245" s="73">
        <f t="shared" si="18"/>
        <v>8</v>
      </c>
      <c r="H245" s="1">
        <v>65</v>
      </c>
      <c r="I245" s="1">
        <v>2</v>
      </c>
      <c r="J245" s="1" t="str">
        <f t="shared" si="17"/>
        <v>YER_65.2</v>
      </c>
      <c r="K245" t="s">
        <v>128</v>
      </c>
      <c r="L245" s="1">
        <v>45.5</v>
      </c>
      <c r="M245" s="1">
        <v>55.6</v>
      </c>
      <c r="N245" s="3">
        <v>0.81834532374100721</v>
      </c>
      <c r="O245" s="16">
        <v>2529.8000000000002</v>
      </c>
      <c r="P245" s="17">
        <v>25.298000000000002</v>
      </c>
      <c r="Q245" s="1">
        <v>22.8</v>
      </c>
      <c r="R245" s="1">
        <v>13.4</v>
      </c>
      <c r="S245" s="1">
        <v>8</v>
      </c>
      <c r="T245" s="1">
        <v>65</v>
      </c>
      <c r="AA245" s="1">
        <v>0</v>
      </c>
      <c r="AB245" s="1">
        <v>0</v>
      </c>
      <c r="AC245">
        <f t="shared" si="20"/>
        <v>0</v>
      </c>
      <c r="AD245" s="1">
        <v>0</v>
      </c>
      <c r="AE245" s="16">
        <v>0</v>
      </c>
      <c r="AF245" s="17"/>
      <c r="AG245" s="17"/>
      <c r="AH245" s="17"/>
      <c r="AZ245"/>
      <c r="BA245"/>
      <c r="BB245"/>
      <c r="BC245"/>
      <c r="BD245"/>
    </row>
    <row r="246" spans="1:56">
      <c r="A246" s="1">
        <v>245</v>
      </c>
      <c r="B246" s="15">
        <v>95</v>
      </c>
      <c r="C246" s="2" t="s">
        <v>79</v>
      </c>
      <c r="D246" s="2" t="s">
        <v>80</v>
      </c>
      <c r="E246" s="2">
        <v>45001</v>
      </c>
      <c r="F246" s="73">
        <f t="shared" si="19"/>
        <v>7</v>
      </c>
      <c r="G246" s="73">
        <f t="shared" si="18"/>
        <v>8</v>
      </c>
      <c r="H246" s="1">
        <v>65</v>
      </c>
      <c r="I246" s="1">
        <v>3</v>
      </c>
      <c r="J246" s="1" t="str">
        <f t="shared" si="17"/>
        <v>YER_65.3</v>
      </c>
      <c r="K246" t="s">
        <v>128</v>
      </c>
      <c r="L246" s="1">
        <v>51.9</v>
      </c>
      <c r="M246" s="1">
        <v>57</v>
      </c>
      <c r="N246" s="3">
        <v>0.91052631578947363</v>
      </c>
      <c r="O246" s="16">
        <v>2958.2999999999997</v>
      </c>
      <c r="P246" s="17">
        <v>29.582999999999998</v>
      </c>
      <c r="Q246" s="1">
        <v>26.3</v>
      </c>
      <c r="R246" s="1">
        <v>15.6</v>
      </c>
      <c r="S246" s="1">
        <v>8.9</v>
      </c>
      <c r="T246" s="1">
        <v>65</v>
      </c>
      <c r="AA246" s="1">
        <v>1</v>
      </c>
      <c r="AB246" s="1">
        <v>19</v>
      </c>
      <c r="AC246">
        <f t="shared" si="20"/>
        <v>1.1962353959324967</v>
      </c>
      <c r="AD246" s="1">
        <v>379.8</v>
      </c>
      <c r="AE246" s="16">
        <v>19.989473684210527</v>
      </c>
      <c r="AF246" s="17"/>
      <c r="AG246" s="17"/>
      <c r="AH246" s="17"/>
      <c r="AZ246"/>
      <c r="BA246"/>
      <c r="BB246"/>
      <c r="BC246"/>
      <c r="BD246"/>
    </row>
    <row r="247" spans="1:56">
      <c r="A247" s="1">
        <v>246</v>
      </c>
      <c r="B247" s="15">
        <v>199</v>
      </c>
      <c r="C247" s="2" t="s">
        <v>79</v>
      </c>
      <c r="D247" s="2" t="s">
        <v>80</v>
      </c>
      <c r="E247" s="2">
        <v>45007</v>
      </c>
      <c r="F247" s="73">
        <f t="shared" si="19"/>
        <v>13</v>
      </c>
      <c r="G247" s="73">
        <f t="shared" si="18"/>
        <v>14</v>
      </c>
      <c r="H247" s="1">
        <v>66</v>
      </c>
      <c r="I247" s="1">
        <v>1</v>
      </c>
      <c r="J247" s="1" t="str">
        <f t="shared" si="17"/>
        <v>YER_66.1</v>
      </c>
      <c r="K247" t="s">
        <v>128</v>
      </c>
      <c r="L247" s="1">
        <v>50.2</v>
      </c>
      <c r="M247" s="1">
        <v>50</v>
      </c>
      <c r="N247" s="3">
        <v>1.004</v>
      </c>
      <c r="O247" s="16">
        <v>2510</v>
      </c>
      <c r="P247" s="17">
        <v>25.1</v>
      </c>
      <c r="Q247" s="1">
        <v>24.6</v>
      </c>
      <c r="R247" s="1">
        <v>11.7</v>
      </c>
      <c r="S247" s="1">
        <v>7.9</v>
      </c>
      <c r="T247" s="1">
        <v>66</v>
      </c>
      <c r="U247" s="1">
        <v>5</v>
      </c>
      <c r="V247" s="1">
        <v>3</v>
      </c>
      <c r="W247" s="1">
        <v>2</v>
      </c>
      <c r="X247" s="1">
        <v>3</v>
      </c>
      <c r="Y247" s="1">
        <v>0</v>
      </c>
      <c r="Z247" s="1">
        <v>3</v>
      </c>
      <c r="AA247" s="1">
        <v>1</v>
      </c>
      <c r="AB247" s="1">
        <v>5</v>
      </c>
      <c r="AC247">
        <f t="shared" si="20"/>
        <v>0.31479878840328862</v>
      </c>
      <c r="AD247" s="1">
        <v>105.3</v>
      </c>
      <c r="AE247" s="16">
        <v>21.06</v>
      </c>
      <c r="AF247" s="17">
        <f>Z247/U247</f>
        <v>0.6</v>
      </c>
      <c r="AG247" s="17">
        <f>AF247/$AP$4</f>
        <v>0.89489027740532867</v>
      </c>
      <c r="AH247" s="17">
        <f>AG247/$AP$6</f>
        <v>1.8448474255958653</v>
      </c>
      <c r="AZ247"/>
      <c r="BA247"/>
      <c r="BB247"/>
      <c r="BC247"/>
      <c r="BD247"/>
    </row>
    <row r="248" spans="1:56">
      <c r="A248" s="1">
        <v>247</v>
      </c>
      <c r="B248" s="15">
        <v>200</v>
      </c>
      <c r="C248" s="2" t="s">
        <v>79</v>
      </c>
      <c r="D248" s="2" t="s">
        <v>80</v>
      </c>
      <c r="E248" s="2">
        <v>45007</v>
      </c>
      <c r="F248" s="73">
        <f t="shared" si="19"/>
        <v>13</v>
      </c>
      <c r="G248" s="73">
        <f t="shared" si="18"/>
        <v>14</v>
      </c>
      <c r="H248" s="1">
        <v>66</v>
      </c>
      <c r="I248" s="1">
        <v>2</v>
      </c>
      <c r="J248" s="1" t="str">
        <f t="shared" si="17"/>
        <v>YER_66.2</v>
      </c>
      <c r="K248" t="s">
        <v>128</v>
      </c>
      <c r="L248" s="1">
        <v>52.4</v>
      </c>
      <c r="M248" s="1">
        <v>51</v>
      </c>
      <c r="N248" s="3">
        <v>1.0274509803921568</v>
      </c>
      <c r="O248" s="16">
        <v>2672.4</v>
      </c>
      <c r="P248" s="17">
        <v>26.724</v>
      </c>
      <c r="Q248" s="1">
        <v>25.9</v>
      </c>
      <c r="R248" s="1">
        <v>10.4</v>
      </c>
      <c r="S248" s="1">
        <v>12.2</v>
      </c>
      <c r="T248" s="1">
        <v>66</v>
      </c>
      <c r="AA248" s="1">
        <v>1</v>
      </c>
      <c r="AB248" s="1">
        <v>12</v>
      </c>
      <c r="AC248">
        <f t="shared" si="20"/>
        <v>0.75551709216789265</v>
      </c>
      <c r="AD248" s="1">
        <v>391.4</v>
      </c>
      <c r="AE248" s="16">
        <v>32.616666666666667</v>
      </c>
      <c r="AF248" s="17"/>
      <c r="AG248" s="17"/>
      <c r="AH248" s="17"/>
      <c r="AZ248"/>
      <c r="BA248"/>
      <c r="BB248"/>
      <c r="BC248"/>
      <c r="BD248"/>
    </row>
    <row r="249" spans="1:56">
      <c r="A249" s="1">
        <v>248</v>
      </c>
      <c r="B249" s="15">
        <v>201</v>
      </c>
      <c r="C249" s="2" t="s">
        <v>79</v>
      </c>
      <c r="D249" s="2" t="s">
        <v>80</v>
      </c>
      <c r="E249" s="2">
        <v>45007</v>
      </c>
      <c r="F249" s="73">
        <f t="shared" si="19"/>
        <v>13</v>
      </c>
      <c r="G249" s="73">
        <f t="shared" si="18"/>
        <v>14</v>
      </c>
      <c r="H249" s="1">
        <v>66</v>
      </c>
      <c r="I249" s="1">
        <v>3</v>
      </c>
      <c r="J249" s="1" t="str">
        <f t="shared" si="17"/>
        <v>YER_66.3</v>
      </c>
      <c r="K249" t="s">
        <v>128</v>
      </c>
      <c r="L249" s="1">
        <v>48.5</v>
      </c>
      <c r="M249" s="1">
        <v>49.4</v>
      </c>
      <c r="N249" s="3">
        <v>0.98178137651821862</v>
      </c>
      <c r="O249" s="16">
        <v>2395.9</v>
      </c>
      <c r="P249" s="17">
        <v>23.958999999999996</v>
      </c>
      <c r="Q249" s="1">
        <v>24.6</v>
      </c>
      <c r="R249" s="1">
        <v>12.2</v>
      </c>
      <c r="S249" s="1">
        <v>9.6</v>
      </c>
      <c r="T249" s="1">
        <v>66</v>
      </c>
      <c r="AA249" s="1">
        <v>1</v>
      </c>
      <c r="AB249" s="1">
        <v>0</v>
      </c>
      <c r="AC249">
        <f t="shared" si="20"/>
        <v>0</v>
      </c>
      <c r="AD249" s="1">
        <v>0</v>
      </c>
      <c r="AE249" s="16">
        <v>0</v>
      </c>
      <c r="AF249" s="17"/>
      <c r="AG249" s="17"/>
      <c r="AH249" s="17"/>
      <c r="AZ249"/>
      <c r="BA249"/>
      <c r="BB249"/>
      <c r="BC249"/>
      <c r="BD249"/>
    </row>
    <row r="250" spans="1:56">
      <c r="A250" s="1">
        <v>249</v>
      </c>
      <c r="B250" s="15">
        <v>202</v>
      </c>
      <c r="C250" s="2" t="s">
        <v>79</v>
      </c>
      <c r="D250" s="2" t="s">
        <v>80</v>
      </c>
      <c r="E250" s="2">
        <v>45007</v>
      </c>
      <c r="F250" s="73">
        <f t="shared" si="19"/>
        <v>13</v>
      </c>
      <c r="G250" s="73">
        <f t="shared" si="18"/>
        <v>14</v>
      </c>
      <c r="H250" s="1">
        <v>67</v>
      </c>
      <c r="I250" s="1">
        <v>1</v>
      </c>
      <c r="J250" s="1" t="str">
        <f t="shared" si="17"/>
        <v>YER_67.1</v>
      </c>
      <c r="K250" t="s">
        <v>128</v>
      </c>
      <c r="L250" s="1">
        <v>61.7</v>
      </c>
      <c r="M250" s="1">
        <v>63.8</v>
      </c>
      <c r="N250" s="3">
        <v>0.96708463949843271</v>
      </c>
      <c r="O250" s="16">
        <v>3936.46</v>
      </c>
      <c r="P250" s="17">
        <v>39.364599999999996</v>
      </c>
      <c r="Q250" s="1">
        <v>29.6</v>
      </c>
      <c r="R250" s="1">
        <v>15</v>
      </c>
      <c r="S250" s="1">
        <v>8.6</v>
      </c>
      <c r="T250" s="1">
        <v>67</v>
      </c>
      <c r="U250" s="1">
        <v>2</v>
      </c>
      <c r="V250" s="1">
        <v>1</v>
      </c>
      <c r="W250" s="1">
        <v>1</v>
      </c>
      <c r="X250" s="1">
        <v>1</v>
      </c>
      <c r="Y250" s="1">
        <v>1</v>
      </c>
      <c r="Z250" s="1">
        <v>2</v>
      </c>
      <c r="AA250" s="1">
        <v>1</v>
      </c>
      <c r="AB250" s="1">
        <v>25</v>
      </c>
      <c r="AC250">
        <f t="shared" si="20"/>
        <v>1.573993942016443</v>
      </c>
      <c r="AD250" s="1">
        <v>962.5</v>
      </c>
      <c r="AE250" s="16">
        <v>38.5</v>
      </c>
      <c r="AF250" s="17">
        <f>Z250/U250</f>
        <v>1</v>
      </c>
      <c r="AG250" s="17">
        <f>AF250/$AP$4</f>
        <v>1.4914837956755478</v>
      </c>
      <c r="AH250" s="17">
        <f>AG250/$AP$6</f>
        <v>3.0747457093264421</v>
      </c>
      <c r="AZ250"/>
      <c r="BA250"/>
      <c r="BB250"/>
      <c r="BC250"/>
      <c r="BD250"/>
    </row>
    <row r="251" spans="1:56">
      <c r="A251" s="1">
        <v>250</v>
      </c>
      <c r="B251" s="15">
        <v>49</v>
      </c>
      <c r="C251" s="2" t="s">
        <v>79</v>
      </c>
      <c r="D251" s="2" t="s">
        <v>80</v>
      </c>
      <c r="E251" s="2">
        <v>45001</v>
      </c>
      <c r="F251" s="73">
        <f t="shared" si="19"/>
        <v>7</v>
      </c>
      <c r="G251" s="73">
        <f t="shared" si="18"/>
        <v>8</v>
      </c>
      <c r="H251" s="1">
        <v>68</v>
      </c>
      <c r="I251" s="1">
        <v>1</v>
      </c>
      <c r="J251" s="1" t="str">
        <f t="shared" si="17"/>
        <v>YER_68.1</v>
      </c>
      <c r="K251" t="s">
        <v>128</v>
      </c>
      <c r="L251" s="1">
        <v>53.4</v>
      </c>
      <c r="M251" s="1">
        <v>55.6</v>
      </c>
      <c r="N251" s="3">
        <v>0.96043165467625891</v>
      </c>
      <c r="O251" s="16">
        <v>2969.04</v>
      </c>
      <c r="P251" s="17">
        <v>29.6904</v>
      </c>
      <c r="Q251" s="1">
        <v>28.8</v>
      </c>
      <c r="R251" s="1">
        <v>13.7</v>
      </c>
      <c r="S251" s="1">
        <v>9</v>
      </c>
      <c r="T251" s="1">
        <v>68</v>
      </c>
      <c r="U251" s="1">
        <v>1</v>
      </c>
      <c r="V251" s="1">
        <v>1</v>
      </c>
      <c r="W251" s="1">
        <v>0</v>
      </c>
      <c r="X251" s="1">
        <v>1</v>
      </c>
      <c r="Y251" s="1">
        <v>0</v>
      </c>
      <c r="Z251" s="1">
        <v>1</v>
      </c>
      <c r="AA251" s="1">
        <v>1</v>
      </c>
      <c r="AB251" s="1">
        <v>16</v>
      </c>
      <c r="AC251">
        <f t="shared" si="20"/>
        <v>1.0073561228905235</v>
      </c>
      <c r="AD251" s="1">
        <v>380.5</v>
      </c>
      <c r="AE251" s="16">
        <v>23.78125</v>
      </c>
      <c r="AF251" s="17">
        <f>Z251/U251</f>
        <v>1</v>
      </c>
      <c r="AG251" s="17">
        <f>AF251/$AP$4</f>
        <v>1.4914837956755478</v>
      </c>
      <c r="AH251" s="17">
        <f>AG251/$AP$6</f>
        <v>3.0747457093264421</v>
      </c>
      <c r="AZ251"/>
      <c r="BA251"/>
      <c r="BB251"/>
      <c r="BC251"/>
      <c r="BD251"/>
    </row>
    <row r="252" spans="1:56">
      <c r="A252" s="1">
        <v>251</v>
      </c>
      <c r="B252" s="15">
        <v>203</v>
      </c>
      <c r="C252" s="2" t="s">
        <v>79</v>
      </c>
      <c r="D252" s="2" t="s">
        <v>80</v>
      </c>
      <c r="E252" s="2">
        <v>45007</v>
      </c>
      <c r="F252" s="73">
        <f t="shared" si="19"/>
        <v>13</v>
      </c>
      <c r="G252" s="73">
        <f t="shared" si="18"/>
        <v>14</v>
      </c>
      <c r="H252" s="1">
        <v>72</v>
      </c>
      <c r="I252" s="1">
        <v>1</v>
      </c>
      <c r="J252" s="1" t="str">
        <f t="shared" si="17"/>
        <v>YER_72.1</v>
      </c>
      <c r="K252" t="s">
        <v>128</v>
      </c>
      <c r="L252" s="1">
        <v>47.3</v>
      </c>
      <c r="M252" s="1">
        <v>55.4</v>
      </c>
      <c r="N252" s="3">
        <v>0.85379061371841147</v>
      </c>
      <c r="O252" s="16">
        <v>2620.4199999999996</v>
      </c>
      <c r="P252" s="17">
        <v>26.204199999999997</v>
      </c>
      <c r="Q252" s="1">
        <v>24.2</v>
      </c>
      <c r="R252" s="1">
        <v>11.4</v>
      </c>
      <c r="S252" s="1">
        <v>8.9</v>
      </c>
      <c r="T252" s="1">
        <v>72</v>
      </c>
      <c r="U252" s="1">
        <v>1</v>
      </c>
      <c r="V252" s="1">
        <v>1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>
        <f t="shared" si="20"/>
        <v>0</v>
      </c>
      <c r="AD252" s="1">
        <v>0</v>
      </c>
      <c r="AE252" s="16">
        <v>0</v>
      </c>
      <c r="AF252" s="17">
        <f>Z252/U252</f>
        <v>0</v>
      </c>
      <c r="AG252" s="17">
        <f>AF252/$AP$4</f>
        <v>0</v>
      </c>
      <c r="AH252" s="17">
        <f>AG252/$AP$6</f>
        <v>0</v>
      </c>
      <c r="AZ252"/>
      <c r="BA252"/>
      <c r="BB252"/>
      <c r="BC252"/>
      <c r="BD252"/>
    </row>
    <row r="253" spans="1:56">
      <c r="A253" s="1">
        <v>252</v>
      </c>
      <c r="B253" s="15">
        <v>204</v>
      </c>
      <c r="C253" s="2" t="s">
        <v>79</v>
      </c>
      <c r="D253" s="2" t="s">
        <v>80</v>
      </c>
      <c r="E253" s="2">
        <v>45007</v>
      </c>
      <c r="F253" s="73">
        <f t="shared" si="19"/>
        <v>13</v>
      </c>
      <c r="G253" s="73">
        <f t="shared" si="18"/>
        <v>14</v>
      </c>
      <c r="H253" s="1">
        <v>73</v>
      </c>
      <c r="I253" s="1">
        <v>1</v>
      </c>
      <c r="J253" s="1" t="str">
        <f t="shared" si="17"/>
        <v>YER_73.1</v>
      </c>
      <c r="K253" t="s">
        <v>128</v>
      </c>
      <c r="L253" s="1">
        <v>48.9</v>
      </c>
      <c r="M253" s="1">
        <v>62.3</v>
      </c>
      <c r="N253" s="3">
        <v>0.7849117174959872</v>
      </c>
      <c r="O253" s="16">
        <v>3046.47</v>
      </c>
      <c r="P253" s="17">
        <v>30.464699999999997</v>
      </c>
      <c r="Q253" s="1">
        <v>26</v>
      </c>
      <c r="R253" s="1">
        <v>10.9</v>
      </c>
      <c r="S253" s="1">
        <v>7.4</v>
      </c>
      <c r="T253" s="1">
        <v>73</v>
      </c>
      <c r="U253" s="1">
        <v>4</v>
      </c>
      <c r="V253" s="1">
        <v>3</v>
      </c>
      <c r="W253" s="1">
        <v>1</v>
      </c>
      <c r="X253" s="1">
        <v>2</v>
      </c>
      <c r="Y253" s="1">
        <v>1</v>
      </c>
      <c r="Z253" s="1">
        <v>3</v>
      </c>
      <c r="AA253" s="1">
        <v>1</v>
      </c>
      <c r="AB253" s="1">
        <v>5</v>
      </c>
      <c r="AC253">
        <f t="shared" si="20"/>
        <v>0.31479878840328862</v>
      </c>
      <c r="AD253" s="1">
        <v>151.30000000000001</v>
      </c>
      <c r="AE253" s="16">
        <v>30.26</v>
      </c>
      <c r="AF253" s="17">
        <f>Z253/U253</f>
        <v>0.75</v>
      </c>
      <c r="AG253" s="17">
        <f>AF253/$AP$4</f>
        <v>1.118612846756661</v>
      </c>
      <c r="AH253" s="17">
        <f>AG253/$AP$6</f>
        <v>2.3060592819948318</v>
      </c>
      <c r="AZ253"/>
      <c r="BA253"/>
      <c r="BB253"/>
      <c r="BC253"/>
      <c r="BD253"/>
    </row>
    <row r="254" spans="1:56">
      <c r="A254" s="1">
        <v>253</v>
      </c>
      <c r="B254" s="15">
        <v>205</v>
      </c>
      <c r="C254" s="2" t="s">
        <v>79</v>
      </c>
      <c r="D254" s="2" t="s">
        <v>80</v>
      </c>
      <c r="E254" s="2">
        <v>45007</v>
      </c>
      <c r="F254" s="73">
        <f t="shared" si="19"/>
        <v>13</v>
      </c>
      <c r="G254" s="73">
        <f t="shared" si="18"/>
        <v>14</v>
      </c>
      <c r="H254" s="1">
        <v>73</v>
      </c>
      <c r="I254" s="1">
        <v>2</v>
      </c>
      <c r="J254" s="1" t="str">
        <f t="shared" si="17"/>
        <v>YER_73.2</v>
      </c>
      <c r="K254" t="s">
        <v>128</v>
      </c>
      <c r="L254" s="1">
        <v>44.7</v>
      </c>
      <c r="M254" s="1">
        <v>45.6</v>
      </c>
      <c r="N254" s="3">
        <v>0.98026315789473684</v>
      </c>
      <c r="O254" s="16">
        <v>2038.3200000000002</v>
      </c>
      <c r="P254" s="17">
        <v>20.383200000000006</v>
      </c>
      <c r="Q254" s="1">
        <v>23.5</v>
      </c>
      <c r="R254" s="1">
        <v>10.6</v>
      </c>
      <c r="S254" s="1">
        <v>7.2</v>
      </c>
      <c r="T254" s="1">
        <v>73</v>
      </c>
      <c r="AA254" s="1">
        <v>0</v>
      </c>
      <c r="AB254" s="1">
        <v>0</v>
      </c>
      <c r="AC254">
        <f t="shared" si="20"/>
        <v>0</v>
      </c>
      <c r="AD254" s="1">
        <v>0</v>
      </c>
      <c r="AE254" s="16">
        <v>0</v>
      </c>
      <c r="AF254" s="17"/>
      <c r="AG254" s="17"/>
      <c r="AH254" s="17"/>
      <c r="AZ254"/>
      <c r="BA254"/>
      <c r="BB254"/>
      <c r="BC254"/>
      <c r="BD254"/>
    </row>
    <row r="255" spans="1:56">
      <c r="A255" s="1">
        <v>254</v>
      </c>
      <c r="B255" s="15">
        <v>206</v>
      </c>
      <c r="C255" s="2" t="s">
        <v>79</v>
      </c>
      <c r="D255" s="2" t="s">
        <v>80</v>
      </c>
      <c r="E255" s="2">
        <v>45007</v>
      </c>
      <c r="F255" s="73">
        <f t="shared" si="19"/>
        <v>13</v>
      </c>
      <c r="G255" s="73">
        <f t="shared" si="18"/>
        <v>14</v>
      </c>
      <c r="H255" s="1">
        <v>73</v>
      </c>
      <c r="I255" s="1">
        <v>3</v>
      </c>
      <c r="J255" s="1" t="str">
        <f t="shared" si="17"/>
        <v>YER_73.3</v>
      </c>
      <c r="K255" t="s">
        <v>128</v>
      </c>
      <c r="L255" s="1">
        <v>58.6</v>
      </c>
      <c r="M255" s="1">
        <v>63.2</v>
      </c>
      <c r="N255" s="3">
        <v>0.92721518987341767</v>
      </c>
      <c r="O255" s="16">
        <v>3703.5200000000004</v>
      </c>
      <c r="P255" s="17">
        <v>37.035200000000003</v>
      </c>
      <c r="Q255" s="1">
        <v>27.6</v>
      </c>
      <c r="R255" s="1">
        <v>11.9</v>
      </c>
      <c r="S255" s="1">
        <v>9.1</v>
      </c>
      <c r="T255" s="1">
        <v>73</v>
      </c>
      <c r="AA255" s="1">
        <v>1</v>
      </c>
      <c r="AB255" s="1">
        <v>21</v>
      </c>
      <c r="AC255">
        <f t="shared" si="20"/>
        <v>1.3221549112938122</v>
      </c>
      <c r="AD255" s="1">
        <v>535.1</v>
      </c>
      <c r="AE255" s="16">
        <v>25.480952380952381</v>
      </c>
      <c r="AF255" s="17"/>
      <c r="AG255" s="17"/>
      <c r="AH255" s="17"/>
      <c r="AZ255"/>
      <c r="BA255"/>
      <c r="BB255"/>
      <c r="BC255"/>
      <c r="BD255"/>
    </row>
    <row r="256" spans="1:56">
      <c r="A256" s="1">
        <v>255</v>
      </c>
      <c r="B256" s="15">
        <v>59</v>
      </c>
      <c r="C256" s="2" t="s">
        <v>79</v>
      </c>
      <c r="D256" s="2" t="s">
        <v>80</v>
      </c>
      <c r="E256" s="2">
        <v>45001</v>
      </c>
      <c r="F256" s="73">
        <f t="shared" si="19"/>
        <v>7</v>
      </c>
      <c r="G256" s="73">
        <f t="shared" si="18"/>
        <v>8</v>
      </c>
      <c r="H256" s="1">
        <v>74</v>
      </c>
      <c r="I256" s="1">
        <v>1</v>
      </c>
      <c r="J256" s="1" t="str">
        <f t="shared" si="17"/>
        <v>YER_74.1</v>
      </c>
      <c r="K256" t="s">
        <v>128</v>
      </c>
      <c r="L256" s="1">
        <v>54.5</v>
      </c>
      <c r="M256" s="1">
        <v>59.9</v>
      </c>
      <c r="N256" s="3">
        <v>0.90984974958263776</v>
      </c>
      <c r="O256" s="16">
        <v>3264.5499999999997</v>
      </c>
      <c r="P256" s="17">
        <v>32.645500000000006</v>
      </c>
      <c r="Q256" s="1">
        <v>25.5</v>
      </c>
      <c r="R256" s="1">
        <v>16.600000000000001</v>
      </c>
      <c r="S256" s="1">
        <v>9</v>
      </c>
      <c r="T256" s="1">
        <v>74</v>
      </c>
      <c r="U256" s="1">
        <v>2</v>
      </c>
      <c r="V256" s="1">
        <v>1</v>
      </c>
      <c r="W256" s="1">
        <v>1</v>
      </c>
      <c r="X256" s="1">
        <v>1</v>
      </c>
      <c r="Y256" s="1">
        <v>1</v>
      </c>
      <c r="Z256" s="1">
        <v>2</v>
      </c>
      <c r="AA256" s="1">
        <v>1</v>
      </c>
      <c r="AB256" s="1">
        <v>23</v>
      </c>
      <c r="AC256">
        <f t="shared" si="20"/>
        <v>1.4480744266551275</v>
      </c>
      <c r="AD256" s="1">
        <v>609.79999999999995</v>
      </c>
      <c r="AE256" s="16">
        <v>26.513043478260869</v>
      </c>
      <c r="AF256" s="17">
        <f>Z256/U256</f>
        <v>1</v>
      </c>
      <c r="AG256" s="17">
        <f>AF256/$AP$4</f>
        <v>1.4914837956755478</v>
      </c>
      <c r="AH256" s="17">
        <f>AG256/$AP$6</f>
        <v>3.0747457093264421</v>
      </c>
      <c r="AZ256"/>
      <c r="BA256"/>
      <c r="BB256"/>
      <c r="BC256"/>
      <c r="BD256"/>
    </row>
    <row r="257" spans="1:54">
      <c r="A257" s="1">
        <v>256</v>
      </c>
      <c r="B257" s="15">
        <v>96</v>
      </c>
      <c r="C257" s="2" t="s">
        <v>79</v>
      </c>
      <c r="D257" s="2" t="s">
        <v>80</v>
      </c>
      <c r="E257" s="2">
        <v>45001</v>
      </c>
      <c r="F257" s="73">
        <f t="shared" si="19"/>
        <v>7</v>
      </c>
      <c r="G257" s="73">
        <f t="shared" si="18"/>
        <v>8</v>
      </c>
      <c r="H257" s="1">
        <v>78</v>
      </c>
      <c r="I257" s="1">
        <v>1</v>
      </c>
      <c r="J257" s="1" t="str">
        <f t="shared" si="17"/>
        <v>YER_78.1</v>
      </c>
      <c r="K257" t="s">
        <v>128</v>
      </c>
      <c r="L257" s="1">
        <v>64.900000000000006</v>
      </c>
      <c r="M257" s="1">
        <v>54.9</v>
      </c>
      <c r="N257" s="3">
        <v>1.1821493624772315</v>
      </c>
      <c r="O257" s="16">
        <v>3563.01</v>
      </c>
      <c r="P257" s="17">
        <v>35.630100000000006</v>
      </c>
      <c r="Q257" s="1">
        <v>30</v>
      </c>
      <c r="R257" s="1">
        <v>13.5</v>
      </c>
      <c r="S257" s="1">
        <v>10.4</v>
      </c>
      <c r="T257" s="1">
        <v>78</v>
      </c>
      <c r="U257" s="1">
        <v>3</v>
      </c>
      <c r="V257" s="1">
        <v>2</v>
      </c>
      <c r="W257" s="1">
        <v>1</v>
      </c>
      <c r="X257" s="1">
        <v>2</v>
      </c>
      <c r="Y257" s="1">
        <v>1</v>
      </c>
      <c r="Z257" s="1">
        <v>3</v>
      </c>
      <c r="AA257" s="1">
        <v>1</v>
      </c>
      <c r="AB257" s="1">
        <v>28</v>
      </c>
      <c r="AC257">
        <f t="shared" si="20"/>
        <v>1.7628732150584163</v>
      </c>
      <c r="AD257" s="1">
        <v>1169.2</v>
      </c>
      <c r="AE257" s="16">
        <v>41.75714285714286</v>
      </c>
      <c r="AF257" s="17">
        <f>Z257/U257</f>
        <v>1</v>
      </c>
      <c r="AG257" s="17">
        <f>AF257/$AP$4</f>
        <v>1.4914837956755478</v>
      </c>
      <c r="AH257" s="17">
        <f>AG257/$AP$6</f>
        <v>3.0747457093264421</v>
      </c>
      <c r="AZ257"/>
      <c r="BA257"/>
      <c r="BB257"/>
    </row>
    <row r="258" spans="1:54">
      <c r="A258" s="1">
        <v>257</v>
      </c>
      <c r="B258" s="15">
        <v>97</v>
      </c>
      <c r="C258" s="2" t="s">
        <v>79</v>
      </c>
      <c r="D258" s="2" t="s">
        <v>80</v>
      </c>
      <c r="E258" s="2">
        <v>45001</v>
      </c>
      <c r="F258" s="73">
        <f t="shared" si="19"/>
        <v>7</v>
      </c>
      <c r="G258" s="73">
        <f t="shared" si="18"/>
        <v>8</v>
      </c>
      <c r="H258" s="1">
        <v>78</v>
      </c>
      <c r="I258" s="1">
        <v>2</v>
      </c>
      <c r="J258" s="1" t="str">
        <f t="shared" ref="J258:J321" si="21">D258&amp;"_"&amp;H258&amp;"."&amp;I258</f>
        <v>YER_78.2</v>
      </c>
      <c r="K258" t="s">
        <v>128</v>
      </c>
      <c r="L258" s="1">
        <v>69.099999999999994</v>
      </c>
      <c r="M258" s="1">
        <v>70</v>
      </c>
      <c r="N258" s="3">
        <v>0.9871428571428571</v>
      </c>
      <c r="O258" s="16">
        <v>4837</v>
      </c>
      <c r="P258" s="17">
        <v>48.37</v>
      </c>
      <c r="Q258" s="1">
        <v>30.3</v>
      </c>
      <c r="R258" s="1">
        <v>14.6</v>
      </c>
      <c r="S258" s="1">
        <v>8.5</v>
      </c>
      <c r="T258" s="1">
        <v>78</v>
      </c>
      <c r="AA258" s="1">
        <v>1</v>
      </c>
      <c r="AB258" s="1">
        <v>47</v>
      </c>
      <c r="AC258">
        <f t="shared" si="20"/>
        <v>2.959108610990913</v>
      </c>
      <c r="AD258" s="1">
        <v>1759.1</v>
      </c>
      <c r="AE258" s="16">
        <v>37.42765957446808</v>
      </c>
      <c r="AF258" s="17"/>
      <c r="AG258" s="17"/>
      <c r="AH258" s="17"/>
      <c r="AZ258"/>
      <c r="BA258"/>
      <c r="BB258"/>
    </row>
    <row r="259" spans="1:54">
      <c r="A259" s="1">
        <v>258</v>
      </c>
      <c r="B259" s="15">
        <v>98</v>
      </c>
      <c r="C259" s="2" t="s">
        <v>79</v>
      </c>
      <c r="D259" s="2" t="s">
        <v>80</v>
      </c>
      <c r="E259" s="2">
        <v>45001</v>
      </c>
      <c r="F259" s="73">
        <f t="shared" si="19"/>
        <v>7</v>
      </c>
      <c r="G259" s="73">
        <f t="shared" ref="G259:G322" si="22">F259+1</f>
        <v>8</v>
      </c>
      <c r="H259" s="1">
        <v>79</v>
      </c>
      <c r="I259" s="1">
        <v>1</v>
      </c>
      <c r="J259" s="1" t="str">
        <f t="shared" si="21"/>
        <v>YER_79.1</v>
      </c>
      <c r="K259" t="s">
        <v>128</v>
      </c>
      <c r="L259" s="1">
        <v>63.3</v>
      </c>
      <c r="M259" s="1">
        <v>58.7</v>
      </c>
      <c r="N259" s="3">
        <v>1.0783645655877341</v>
      </c>
      <c r="O259" s="16">
        <v>3715.71</v>
      </c>
      <c r="P259" s="17">
        <v>37.1571</v>
      </c>
      <c r="Q259" s="1">
        <v>29.5</v>
      </c>
      <c r="R259" s="1">
        <v>14.5</v>
      </c>
      <c r="S259" s="1">
        <v>9.4</v>
      </c>
      <c r="T259" s="1">
        <v>79</v>
      </c>
      <c r="U259" s="1">
        <v>7</v>
      </c>
      <c r="V259" s="1">
        <v>5</v>
      </c>
      <c r="W259" s="1">
        <v>2</v>
      </c>
      <c r="X259" s="1">
        <v>4</v>
      </c>
      <c r="Y259" s="1">
        <v>1</v>
      </c>
      <c r="Z259" s="1">
        <v>5</v>
      </c>
      <c r="AA259" s="1">
        <v>1</v>
      </c>
      <c r="AB259" s="1">
        <v>26</v>
      </c>
      <c r="AC259">
        <f t="shared" si="20"/>
        <v>1.6369536996971008</v>
      </c>
      <c r="AD259" s="1">
        <v>961.7</v>
      </c>
      <c r="AE259" s="16">
        <v>36.988461538461543</v>
      </c>
      <c r="AF259" s="17">
        <f>Z259/U259</f>
        <v>0.7142857142857143</v>
      </c>
      <c r="AG259" s="17">
        <f>AF259/$AP$4</f>
        <v>1.0653455683396771</v>
      </c>
      <c r="AH259" s="17">
        <f>AG259/$AP$6</f>
        <v>2.196246935233173</v>
      </c>
      <c r="AZ259"/>
      <c r="BA259"/>
      <c r="BB259"/>
    </row>
    <row r="260" spans="1:54">
      <c r="A260" s="1">
        <v>259</v>
      </c>
      <c r="B260" s="15">
        <v>99</v>
      </c>
      <c r="C260" s="2" t="s">
        <v>79</v>
      </c>
      <c r="D260" s="2" t="s">
        <v>80</v>
      </c>
      <c r="E260" s="2">
        <v>45001</v>
      </c>
      <c r="F260" s="73">
        <f t="shared" si="19"/>
        <v>7</v>
      </c>
      <c r="G260" s="73">
        <f t="shared" si="22"/>
        <v>8</v>
      </c>
      <c r="H260" s="1">
        <v>79</v>
      </c>
      <c r="I260" s="1">
        <v>2</v>
      </c>
      <c r="J260" s="1" t="str">
        <f t="shared" si="21"/>
        <v>YER_79.2</v>
      </c>
      <c r="K260" t="s">
        <v>128</v>
      </c>
      <c r="L260" s="1">
        <v>51.3</v>
      </c>
      <c r="M260" s="1">
        <v>53.8</v>
      </c>
      <c r="N260" s="3">
        <v>0.95353159851301117</v>
      </c>
      <c r="O260" s="16">
        <v>2759.9399999999996</v>
      </c>
      <c r="P260" s="17">
        <v>27.599399999999999</v>
      </c>
      <c r="Q260" s="1">
        <v>26.8</v>
      </c>
      <c r="R260" s="1">
        <v>13</v>
      </c>
      <c r="S260" s="1">
        <v>9.9</v>
      </c>
      <c r="T260" s="1">
        <v>79</v>
      </c>
      <c r="AA260" s="1">
        <v>1</v>
      </c>
      <c r="AB260" s="1">
        <v>28</v>
      </c>
      <c r="AC260">
        <f t="shared" si="20"/>
        <v>1.7628732150584163</v>
      </c>
      <c r="AD260" s="1">
        <v>977.4</v>
      </c>
      <c r="AE260" s="16">
        <v>34.907142857142858</v>
      </c>
      <c r="AF260" s="17"/>
      <c r="AG260" s="17"/>
      <c r="AH260" s="17"/>
      <c r="AZ260"/>
      <c r="BA260"/>
      <c r="BB260"/>
    </row>
    <row r="261" spans="1:54">
      <c r="A261" s="1">
        <v>260</v>
      </c>
      <c r="B261" s="15">
        <v>100</v>
      </c>
      <c r="C261" s="2" t="s">
        <v>79</v>
      </c>
      <c r="D261" s="2" t="s">
        <v>80</v>
      </c>
      <c r="E261" s="2">
        <v>45001</v>
      </c>
      <c r="F261" s="73">
        <f t="shared" si="19"/>
        <v>7</v>
      </c>
      <c r="G261" s="73">
        <f t="shared" si="22"/>
        <v>8</v>
      </c>
      <c r="H261" s="1">
        <v>79</v>
      </c>
      <c r="I261" s="1">
        <v>3</v>
      </c>
      <c r="J261" s="1" t="str">
        <f t="shared" si="21"/>
        <v>YER_79.3</v>
      </c>
      <c r="K261" t="s">
        <v>128</v>
      </c>
      <c r="L261" s="1">
        <v>47.3</v>
      </c>
      <c r="M261" s="1">
        <v>47.9</v>
      </c>
      <c r="N261" s="3">
        <v>0.98747390396659707</v>
      </c>
      <c r="O261" s="16">
        <v>2265.6699999999996</v>
      </c>
      <c r="P261" s="17">
        <v>22.656699999999997</v>
      </c>
      <c r="Q261" s="1">
        <v>23</v>
      </c>
      <c r="R261" s="1">
        <v>11.9</v>
      </c>
      <c r="S261" s="1">
        <v>9.9</v>
      </c>
      <c r="T261" s="1">
        <v>79</v>
      </c>
      <c r="AA261" s="1">
        <v>1</v>
      </c>
      <c r="AB261" s="1">
        <v>16</v>
      </c>
      <c r="AC261">
        <f t="shared" si="20"/>
        <v>1.0073561228905235</v>
      </c>
      <c r="AD261" s="1">
        <v>578.9</v>
      </c>
      <c r="AE261" s="16">
        <v>36.181249999999999</v>
      </c>
      <c r="AF261" s="17"/>
      <c r="AG261" s="17"/>
      <c r="AH261" s="17"/>
      <c r="AZ261"/>
      <c r="BA261"/>
      <c r="BB261"/>
    </row>
    <row r="262" spans="1:54">
      <c r="A262" s="1">
        <v>261</v>
      </c>
      <c r="B262" s="15">
        <v>101</v>
      </c>
      <c r="C262" s="2" t="s">
        <v>79</v>
      </c>
      <c r="D262" s="2" t="s">
        <v>80</v>
      </c>
      <c r="E262" s="2">
        <v>45001</v>
      </c>
      <c r="F262" s="73">
        <f t="shared" si="19"/>
        <v>7</v>
      </c>
      <c r="G262" s="73">
        <f t="shared" si="22"/>
        <v>8</v>
      </c>
      <c r="H262" s="1">
        <v>79</v>
      </c>
      <c r="I262" s="1">
        <v>4</v>
      </c>
      <c r="J262" s="1" t="str">
        <f t="shared" si="21"/>
        <v>YER_79.4</v>
      </c>
      <c r="K262" t="s">
        <v>128</v>
      </c>
      <c r="L262" s="1">
        <v>51</v>
      </c>
      <c r="M262" s="1">
        <v>52</v>
      </c>
      <c r="N262" s="3">
        <v>0.98076923076923073</v>
      </c>
      <c r="O262" s="16">
        <v>2652</v>
      </c>
      <c r="P262" s="17">
        <v>26.52</v>
      </c>
      <c r="Q262" s="1">
        <v>24.3</v>
      </c>
      <c r="R262" s="1">
        <v>12.3</v>
      </c>
      <c r="S262" s="1">
        <v>6.8</v>
      </c>
      <c r="T262" s="1">
        <v>79</v>
      </c>
      <c r="AA262" s="1">
        <v>0</v>
      </c>
      <c r="AB262" s="1">
        <v>0</v>
      </c>
      <c r="AC262">
        <f t="shared" si="20"/>
        <v>0</v>
      </c>
      <c r="AD262" s="1">
        <v>0</v>
      </c>
      <c r="AE262" s="16">
        <v>0</v>
      </c>
      <c r="AF262" s="17"/>
      <c r="AG262" s="17"/>
      <c r="AH262" s="17"/>
      <c r="AZ262"/>
      <c r="BA262"/>
      <c r="BB262"/>
    </row>
    <row r="263" spans="1:54">
      <c r="A263" s="1">
        <v>262</v>
      </c>
      <c r="B263" s="15">
        <v>193</v>
      </c>
      <c r="C263" s="2" t="s">
        <v>79</v>
      </c>
      <c r="D263" s="2" t="s">
        <v>80</v>
      </c>
      <c r="E263" s="2">
        <v>45007</v>
      </c>
      <c r="F263" s="73">
        <f t="shared" si="19"/>
        <v>13</v>
      </c>
      <c r="G263" s="73">
        <f t="shared" si="22"/>
        <v>14</v>
      </c>
      <c r="H263" s="1">
        <v>79</v>
      </c>
      <c r="I263" s="1">
        <v>5</v>
      </c>
      <c r="J263" s="1" t="str">
        <f t="shared" si="21"/>
        <v>YER_79.5</v>
      </c>
      <c r="K263" t="s">
        <v>128</v>
      </c>
      <c r="L263" s="1">
        <v>45.6</v>
      </c>
      <c r="M263" s="1">
        <v>49.1</v>
      </c>
      <c r="N263" s="3">
        <v>0.92871690427698572</v>
      </c>
      <c r="O263" s="16">
        <v>2238.96</v>
      </c>
      <c r="P263" s="17">
        <v>22.389600000000002</v>
      </c>
      <c r="Q263" s="1">
        <v>19.5</v>
      </c>
      <c r="R263" s="1">
        <v>7.7</v>
      </c>
      <c r="S263" s="1">
        <v>5.9</v>
      </c>
      <c r="T263" s="1">
        <v>79</v>
      </c>
      <c r="AA263" s="1">
        <v>1</v>
      </c>
      <c r="AB263" s="1">
        <v>11</v>
      </c>
      <c r="AC263">
        <f t="shared" si="20"/>
        <v>0.692557334487235</v>
      </c>
      <c r="AD263" s="1">
        <v>305.60000000000002</v>
      </c>
      <c r="AE263" s="16">
        <v>27.781818181818185</v>
      </c>
      <c r="AF263" s="17"/>
      <c r="AG263" s="17"/>
      <c r="AH263" s="17"/>
      <c r="AZ263"/>
      <c r="BA263"/>
      <c r="BB263"/>
    </row>
    <row r="264" spans="1:54">
      <c r="A264" s="1">
        <v>263</v>
      </c>
      <c r="B264" s="15">
        <v>102</v>
      </c>
      <c r="C264" s="2" t="s">
        <v>79</v>
      </c>
      <c r="D264" s="2" t="s">
        <v>80</v>
      </c>
      <c r="E264" s="2">
        <v>45001</v>
      </c>
      <c r="F264" s="73">
        <f t="shared" si="19"/>
        <v>7</v>
      </c>
      <c r="G264" s="73">
        <f t="shared" si="22"/>
        <v>8</v>
      </c>
      <c r="H264" s="1">
        <v>80</v>
      </c>
      <c r="I264" s="1">
        <v>1</v>
      </c>
      <c r="J264" s="1" t="str">
        <f t="shared" si="21"/>
        <v>YER_80.1</v>
      </c>
      <c r="K264" t="s">
        <v>128</v>
      </c>
      <c r="L264" s="1">
        <v>62.9</v>
      </c>
      <c r="M264" s="1">
        <v>59.8</v>
      </c>
      <c r="N264" s="3">
        <v>1.0518394648829432</v>
      </c>
      <c r="O264" s="16">
        <v>3761.4199999999996</v>
      </c>
      <c r="P264" s="17">
        <v>37.614199999999997</v>
      </c>
      <c r="Q264" s="1">
        <v>27.9</v>
      </c>
      <c r="R264" s="1">
        <v>15.3</v>
      </c>
      <c r="S264" s="1">
        <v>9.3000000000000007</v>
      </c>
      <c r="T264" s="1">
        <v>80</v>
      </c>
      <c r="U264" s="1">
        <v>7</v>
      </c>
      <c r="V264" s="1">
        <v>3</v>
      </c>
      <c r="W264" s="1">
        <v>4</v>
      </c>
      <c r="X264" s="1">
        <v>3</v>
      </c>
      <c r="Y264" s="1">
        <v>2</v>
      </c>
      <c r="Z264" s="1">
        <v>5</v>
      </c>
      <c r="AA264" s="1">
        <v>1</v>
      </c>
      <c r="AB264" s="1">
        <v>34</v>
      </c>
      <c r="AC264">
        <f t="shared" si="20"/>
        <v>2.1406317611423624</v>
      </c>
      <c r="AD264" s="1">
        <v>908.8</v>
      </c>
      <c r="AE264" s="16">
        <v>26.72941176470588</v>
      </c>
      <c r="AF264" s="17">
        <f>Z264/U264</f>
        <v>0.7142857142857143</v>
      </c>
      <c r="AG264" s="17">
        <f>AF264/$AP$4</f>
        <v>1.0653455683396771</v>
      </c>
      <c r="AH264" s="17">
        <f>AG264/$AP$6</f>
        <v>2.196246935233173</v>
      </c>
      <c r="AZ264"/>
      <c r="BA264"/>
      <c r="BB264"/>
    </row>
    <row r="265" spans="1:54">
      <c r="A265" s="1">
        <v>264</v>
      </c>
      <c r="B265" s="15">
        <v>103</v>
      </c>
      <c r="C265" s="2" t="s">
        <v>79</v>
      </c>
      <c r="D265" s="2" t="s">
        <v>80</v>
      </c>
      <c r="E265" s="2">
        <v>45001</v>
      </c>
      <c r="F265" s="73">
        <f t="shared" si="19"/>
        <v>7</v>
      </c>
      <c r="G265" s="73">
        <f t="shared" si="22"/>
        <v>8</v>
      </c>
      <c r="H265" s="1">
        <v>80</v>
      </c>
      <c r="I265" s="1">
        <v>2</v>
      </c>
      <c r="J265" s="1" t="str">
        <f t="shared" si="21"/>
        <v>YER_80.2</v>
      </c>
      <c r="K265" t="s">
        <v>128</v>
      </c>
      <c r="L265" s="1">
        <v>60.7</v>
      </c>
      <c r="M265" s="1">
        <v>57.1</v>
      </c>
      <c r="N265" s="3">
        <v>1.063047285464098</v>
      </c>
      <c r="O265" s="16">
        <v>3465.9700000000003</v>
      </c>
      <c r="P265" s="17">
        <v>34.659700000000001</v>
      </c>
      <c r="Q265" s="1">
        <v>28.4</v>
      </c>
      <c r="R265" s="1">
        <v>14.9</v>
      </c>
      <c r="S265" s="1">
        <v>9.3000000000000007</v>
      </c>
      <c r="T265" s="1">
        <v>80</v>
      </c>
      <c r="AA265" s="1">
        <v>1</v>
      </c>
      <c r="AB265" s="1">
        <v>49</v>
      </c>
      <c r="AC265">
        <f t="shared" si="20"/>
        <v>3.0850281263522286</v>
      </c>
      <c r="AD265" s="1">
        <v>822.1</v>
      </c>
      <c r="AE265" s="16">
        <v>16.777551020408165</v>
      </c>
      <c r="AG265" s="17"/>
      <c r="AH265" s="17"/>
      <c r="AZ265"/>
      <c r="BA265"/>
      <c r="BB265"/>
    </row>
    <row r="266" spans="1:54">
      <c r="A266" s="1">
        <v>265</v>
      </c>
      <c r="B266" s="15">
        <v>104</v>
      </c>
      <c r="C266" s="2" t="s">
        <v>79</v>
      </c>
      <c r="D266" s="2" t="s">
        <v>80</v>
      </c>
      <c r="E266" s="2">
        <v>45001</v>
      </c>
      <c r="F266" s="73">
        <f t="shared" si="19"/>
        <v>7</v>
      </c>
      <c r="G266" s="73">
        <f t="shared" si="22"/>
        <v>8</v>
      </c>
      <c r="H266" s="1">
        <v>80</v>
      </c>
      <c r="I266" s="1">
        <v>3</v>
      </c>
      <c r="J266" s="1" t="str">
        <f t="shared" si="21"/>
        <v>YER_80.3</v>
      </c>
      <c r="K266" t="s">
        <v>128</v>
      </c>
      <c r="L266" s="1">
        <v>67.400000000000006</v>
      </c>
      <c r="M266" s="1">
        <v>59.6</v>
      </c>
      <c r="N266" s="3">
        <v>1.1308724832214765</v>
      </c>
      <c r="O266" s="16">
        <v>4017.0400000000004</v>
      </c>
      <c r="P266" s="17">
        <v>40.170400000000001</v>
      </c>
      <c r="Q266" s="1">
        <v>30</v>
      </c>
      <c r="R266" s="1">
        <v>16.2</v>
      </c>
      <c r="S266" s="1">
        <v>9.1999999999999993</v>
      </c>
      <c r="T266" s="1">
        <v>80</v>
      </c>
      <c r="AA266" s="1">
        <v>1</v>
      </c>
      <c r="AB266" s="1">
        <v>39</v>
      </c>
      <c r="AC266">
        <f t="shared" si="20"/>
        <v>2.455430549545651</v>
      </c>
      <c r="AD266" s="1">
        <v>1237</v>
      </c>
      <c r="AE266" s="16">
        <v>31.717948717948719</v>
      </c>
      <c r="AG266" s="17"/>
      <c r="AH266" s="17"/>
      <c r="AZ266"/>
      <c r="BA266"/>
      <c r="BB266"/>
    </row>
    <row r="267" spans="1:54">
      <c r="A267" s="1">
        <v>266</v>
      </c>
      <c r="B267" s="15">
        <v>35</v>
      </c>
      <c r="C267" s="2" t="s">
        <v>79</v>
      </c>
      <c r="D267" s="2" t="s">
        <v>80</v>
      </c>
      <c r="E267" s="2">
        <v>45001</v>
      </c>
      <c r="F267" s="73">
        <f t="shared" si="19"/>
        <v>7</v>
      </c>
      <c r="G267" s="73">
        <f t="shared" si="22"/>
        <v>8</v>
      </c>
      <c r="H267" s="1">
        <v>82</v>
      </c>
      <c r="I267" s="1">
        <v>1</v>
      </c>
      <c r="J267" s="1" t="str">
        <f t="shared" si="21"/>
        <v>YER_82.1</v>
      </c>
      <c r="K267" t="s">
        <v>128</v>
      </c>
      <c r="L267" s="1">
        <v>67.2</v>
      </c>
      <c r="M267" s="1">
        <v>61.4</v>
      </c>
      <c r="N267" s="3">
        <v>1.0944625407166124</v>
      </c>
      <c r="O267" s="16">
        <v>4126.08</v>
      </c>
      <c r="P267" s="17">
        <v>41.260800000000003</v>
      </c>
      <c r="Q267" s="1">
        <v>31.2</v>
      </c>
      <c r="R267" s="1">
        <v>15.6</v>
      </c>
      <c r="S267" s="1">
        <v>6.7</v>
      </c>
      <c r="T267" s="1">
        <v>82</v>
      </c>
      <c r="U267" s="1">
        <v>5</v>
      </c>
      <c r="V267" s="1">
        <v>4</v>
      </c>
      <c r="W267" s="1">
        <v>1</v>
      </c>
      <c r="X267" s="1">
        <v>4</v>
      </c>
      <c r="Y267" s="1">
        <v>1</v>
      </c>
      <c r="Z267" s="1">
        <v>5</v>
      </c>
      <c r="AA267" s="1">
        <v>1</v>
      </c>
      <c r="AB267" s="1">
        <v>7</v>
      </c>
      <c r="AC267">
        <f t="shared" si="20"/>
        <v>0.44071830376460408</v>
      </c>
      <c r="AD267" s="1">
        <v>245.6</v>
      </c>
      <c r="AE267" s="16">
        <v>35.085714285714282</v>
      </c>
      <c r="AF267" s="1">
        <f>Z267/U267</f>
        <v>1</v>
      </c>
      <c r="AG267" s="17">
        <f>AF267/$AP$4</f>
        <v>1.4914837956755478</v>
      </c>
      <c r="AH267" s="17">
        <f>AG267/$AP$6</f>
        <v>3.0747457093264421</v>
      </c>
      <c r="AZ267"/>
      <c r="BA267"/>
      <c r="BB267"/>
    </row>
    <row r="268" spans="1:54">
      <c r="A268" s="1">
        <v>267</v>
      </c>
      <c r="B268" s="15">
        <v>36</v>
      </c>
      <c r="C268" s="2" t="s">
        <v>79</v>
      </c>
      <c r="D268" s="2" t="s">
        <v>80</v>
      </c>
      <c r="E268" s="2">
        <v>45001</v>
      </c>
      <c r="F268" s="73">
        <f t="shared" si="19"/>
        <v>7</v>
      </c>
      <c r="G268" s="73">
        <f t="shared" si="22"/>
        <v>8</v>
      </c>
      <c r="H268" s="1">
        <v>82</v>
      </c>
      <c r="I268" s="1">
        <v>2</v>
      </c>
      <c r="J268" s="1" t="str">
        <f t="shared" si="21"/>
        <v>YER_82.2</v>
      </c>
      <c r="K268" t="s">
        <v>128</v>
      </c>
      <c r="L268" s="1">
        <v>51.2</v>
      </c>
      <c r="M268" s="1">
        <v>53.4</v>
      </c>
      <c r="N268" s="3">
        <v>0.95880149812734095</v>
      </c>
      <c r="O268" s="16">
        <v>2734.08</v>
      </c>
      <c r="P268" s="17">
        <v>27.340800000000002</v>
      </c>
      <c r="Q268" s="1">
        <v>24.9</v>
      </c>
      <c r="R268" s="1">
        <v>12.9</v>
      </c>
      <c r="S268" s="1">
        <v>9.8000000000000007</v>
      </c>
      <c r="T268" s="1">
        <v>82</v>
      </c>
      <c r="AA268" s="1">
        <v>1</v>
      </c>
      <c r="AB268" s="1">
        <v>10</v>
      </c>
      <c r="AC268">
        <f t="shared" si="20"/>
        <v>0.62959757680657724</v>
      </c>
      <c r="AD268" s="1">
        <v>319</v>
      </c>
      <c r="AE268" s="16">
        <v>31.9</v>
      </c>
      <c r="AG268" s="17"/>
      <c r="AH268" s="17"/>
      <c r="AZ268"/>
      <c r="BA268"/>
      <c r="BB268"/>
    </row>
    <row r="269" spans="1:54">
      <c r="A269" s="1">
        <v>268</v>
      </c>
      <c r="B269" s="15">
        <v>37</v>
      </c>
      <c r="C269" s="2" t="s">
        <v>79</v>
      </c>
      <c r="D269" s="2" t="s">
        <v>80</v>
      </c>
      <c r="E269" s="2">
        <v>45001</v>
      </c>
      <c r="F269" s="73">
        <f t="shared" si="19"/>
        <v>7</v>
      </c>
      <c r="G269" s="73">
        <f t="shared" si="22"/>
        <v>8</v>
      </c>
      <c r="H269" s="1">
        <v>82</v>
      </c>
      <c r="I269" s="1">
        <v>3</v>
      </c>
      <c r="J269" s="1" t="str">
        <f t="shared" si="21"/>
        <v>YER_82.3</v>
      </c>
      <c r="K269" t="s">
        <v>128</v>
      </c>
      <c r="L269" s="1">
        <v>48.8</v>
      </c>
      <c r="M269" s="1">
        <v>52.6</v>
      </c>
      <c r="N269" s="3">
        <v>0.92775665399239537</v>
      </c>
      <c r="O269" s="16">
        <v>2566.88</v>
      </c>
      <c r="P269" s="17">
        <v>25.668799999999997</v>
      </c>
      <c r="Q269" s="1">
        <v>28.8</v>
      </c>
      <c r="R269" s="1">
        <v>17.2</v>
      </c>
      <c r="S269" s="1">
        <v>8.8000000000000007</v>
      </c>
      <c r="T269" s="1">
        <v>82</v>
      </c>
      <c r="AA269" s="1">
        <v>1</v>
      </c>
      <c r="AB269" s="1">
        <v>20</v>
      </c>
      <c r="AC269">
        <f t="shared" si="20"/>
        <v>1.2591951536131545</v>
      </c>
      <c r="AD269" s="1">
        <v>612.20000000000005</v>
      </c>
      <c r="AE269" s="16">
        <v>30.610000000000003</v>
      </c>
      <c r="AG269" s="17"/>
      <c r="AH269" s="17"/>
      <c r="AZ269"/>
      <c r="BA269"/>
      <c r="BB269"/>
    </row>
    <row r="270" spans="1:54">
      <c r="A270" s="1">
        <v>269</v>
      </c>
      <c r="B270" s="15">
        <v>38</v>
      </c>
      <c r="C270" s="2" t="s">
        <v>79</v>
      </c>
      <c r="D270" s="2" t="s">
        <v>80</v>
      </c>
      <c r="E270" s="2">
        <v>45001</v>
      </c>
      <c r="F270" s="73">
        <f t="shared" si="19"/>
        <v>7</v>
      </c>
      <c r="G270" s="73">
        <f t="shared" si="22"/>
        <v>8</v>
      </c>
      <c r="H270" s="1">
        <v>82</v>
      </c>
      <c r="I270" s="1">
        <v>4</v>
      </c>
      <c r="J270" s="1" t="str">
        <f t="shared" si="21"/>
        <v>YER_82.4</v>
      </c>
      <c r="K270" t="s">
        <v>128</v>
      </c>
      <c r="L270" s="1">
        <v>61.1</v>
      </c>
      <c r="M270" s="1">
        <v>54.7</v>
      </c>
      <c r="N270" s="3">
        <v>1.117001828153565</v>
      </c>
      <c r="O270" s="16">
        <v>3342.17</v>
      </c>
      <c r="P270" s="17">
        <v>33.421700000000008</v>
      </c>
      <c r="Q270" s="1">
        <v>25</v>
      </c>
      <c r="R270" s="1">
        <v>12.3</v>
      </c>
      <c r="S270" s="1">
        <v>11.8</v>
      </c>
      <c r="T270" s="1">
        <v>82</v>
      </c>
      <c r="AA270" s="1">
        <v>1</v>
      </c>
      <c r="AB270" s="1">
        <v>32</v>
      </c>
      <c r="AC270">
        <f t="shared" si="20"/>
        <v>2.0147122457810469</v>
      </c>
      <c r="AD270" s="1">
        <v>884.3</v>
      </c>
      <c r="AE270" s="16">
        <v>27.634374999999999</v>
      </c>
      <c r="AG270" s="17"/>
      <c r="AH270" s="17"/>
      <c r="AZ270"/>
      <c r="BA270"/>
      <c r="BB270"/>
    </row>
    <row r="271" spans="1:54">
      <c r="A271" s="1">
        <v>270</v>
      </c>
      <c r="B271" s="15">
        <v>7</v>
      </c>
      <c r="C271" s="2" t="s">
        <v>79</v>
      </c>
      <c r="D271" s="2" t="s">
        <v>80</v>
      </c>
      <c r="E271" s="2">
        <v>44994</v>
      </c>
      <c r="F271" s="73">
        <f t="shared" si="19"/>
        <v>0</v>
      </c>
      <c r="G271" s="73">
        <f t="shared" si="22"/>
        <v>1</v>
      </c>
      <c r="H271" s="1">
        <v>83</v>
      </c>
      <c r="I271" s="1">
        <v>1</v>
      </c>
      <c r="J271" s="1" t="str">
        <f t="shared" si="21"/>
        <v>YER_83.1</v>
      </c>
      <c r="K271" t="s">
        <v>128</v>
      </c>
      <c r="L271" s="1">
        <v>66.2</v>
      </c>
      <c r="M271" s="1">
        <v>59</v>
      </c>
      <c r="N271" s="3">
        <v>1.1220338983050848</v>
      </c>
      <c r="O271" s="16">
        <v>3905.8</v>
      </c>
      <c r="P271" s="17">
        <v>39.058</v>
      </c>
      <c r="Q271" s="1">
        <v>30.4</v>
      </c>
      <c r="R271" s="1">
        <v>12</v>
      </c>
      <c r="S271" s="1">
        <v>8.5</v>
      </c>
      <c r="T271" s="1">
        <v>83</v>
      </c>
      <c r="U271" s="1">
        <v>5</v>
      </c>
      <c r="V271" s="1">
        <v>2</v>
      </c>
      <c r="W271" s="1">
        <v>3</v>
      </c>
      <c r="X271" s="1">
        <v>1</v>
      </c>
      <c r="Y271" s="1">
        <v>3</v>
      </c>
      <c r="Z271" s="1">
        <v>4</v>
      </c>
      <c r="AA271" s="1">
        <v>1</v>
      </c>
      <c r="AB271" s="1">
        <v>41</v>
      </c>
      <c r="AC271">
        <f t="shared" si="20"/>
        <v>2.5813500649069665</v>
      </c>
      <c r="AD271" s="1">
        <v>1078.2</v>
      </c>
      <c r="AE271" s="16">
        <v>26.297560975609755</v>
      </c>
      <c r="AF271" s="1">
        <f>Z271/U271</f>
        <v>0.8</v>
      </c>
      <c r="AG271" s="17">
        <f>AF271/$AP$4</f>
        <v>1.1931870365404385</v>
      </c>
      <c r="AH271" s="17">
        <f>AG271/$AP$6</f>
        <v>2.4597965674611544</v>
      </c>
      <c r="AZ271"/>
      <c r="BA271"/>
      <c r="BB271"/>
    </row>
    <row r="272" spans="1:54">
      <c r="A272" s="1">
        <v>271</v>
      </c>
      <c r="B272" s="15">
        <v>194</v>
      </c>
      <c r="C272" s="2" t="s">
        <v>79</v>
      </c>
      <c r="D272" s="2" t="s">
        <v>80</v>
      </c>
      <c r="E272" s="2">
        <v>45007</v>
      </c>
      <c r="F272" s="73">
        <f t="shared" si="19"/>
        <v>13</v>
      </c>
      <c r="G272" s="73">
        <f t="shared" si="22"/>
        <v>14</v>
      </c>
      <c r="H272" s="1">
        <v>83</v>
      </c>
      <c r="I272" s="1">
        <v>2</v>
      </c>
      <c r="J272" s="1" t="str">
        <f t="shared" si="21"/>
        <v>YER_83.2</v>
      </c>
      <c r="K272" t="s">
        <v>128</v>
      </c>
      <c r="L272" s="1">
        <v>30.9</v>
      </c>
      <c r="M272" s="1">
        <v>41.1</v>
      </c>
      <c r="N272" s="3">
        <v>0.75182481751824815</v>
      </c>
      <c r="O272" s="16">
        <v>1269.99</v>
      </c>
      <c r="P272" s="17">
        <v>12.6999</v>
      </c>
      <c r="Q272" s="1">
        <v>17</v>
      </c>
      <c r="R272" s="1">
        <v>7.7</v>
      </c>
      <c r="S272" s="1">
        <v>6</v>
      </c>
      <c r="T272" s="1">
        <v>83</v>
      </c>
      <c r="AA272" s="1">
        <v>0</v>
      </c>
      <c r="AB272" s="1">
        <v>0</v>
      </c>
      <c r="AC272">
        <f t="shared" si="20"/>
        <v>0</v>
      </c>
      <c r="AD272" s="1">
        <v>0</v>
      </c>
      <c r="AE272" s="16">
        <v>0</v>
      </c>
      <c r="AG272" s="17"/>
      <c r="AH272" s="17"/>
      <c r="AZ272"/>
      <c r="BA272"/>
      <c r="BB272"/>
    </row>
    <row r="273" spans="1:54">
      <c r="A273" s="1">
        <v>272</v>
      </c>
      <c r="B273" s="15">
        <v>195</v>
      </c>
      <c r="C273" s="2" t="s">
        <v>79</v>
      </c>
      <c r="D273" s="2" t="s">
        <v>80</v>
      </c>
      <c r="E273" s="2">
        <v>45007</v>
      </c>
      <c r="F273" s="73">
        <f t="shared" si="19"/>
        <v>13</v>
      </c>
      <c r="G273" s="73">
        <f t="shared" si="22"/>
        <v>14</v>
      </c>
      <c r="H273" s="1">
        <v>84</v>
      </c>
      <c r="I273" s="1">
        <v>1</v>
      </c>
      <c r="J273" s="1" t="str">
        <f t="shared" si="21"/>
        <v>YER_84.1</v>
      </c>
      <c r="K273" t="s">
        <v>128</v>
      </c>
      <c r="L273" s="1">
        <v>73.599999999999994</v>
      </c>
      <c r="M273" s="1">
        <v>40</v>
      </c>
      <c r="N273" s="3">
        <v>1.8399999999999999</v>
      </c>
      <c r="O273" s="16">
        <v>2944</v>
      </c>
      <c r="P273" s="17">
        <v>29.439999999999998</v>
      </c>
      <c r="Q273" s="1">
        <v>25.4</v>
      </c>
      <c r="R273" s="1">
        <v>11</v>
      </c>
      <c r="S273" s="1">
        <v>9.3000000000000007</v>
      </c>
      <c r="T273" s="1">
        <v>84</v>
      </c>
      <c r="U273" s="1">
        <v>1</v>
      </c>
      <c r="V273" s="1">
        <v>1</v>
      </c>
      <c r="W273" s="1">
        <v>0</v>
      </c>
      <c r="X273" s="1">
        <v>1</v>
      </c>
      <c r="Y273" s="1">
        <v>0</v>
      </c>
      <c r="Z273" s="1">
        <v>1</v>
      </c>
      <c r="AA273" s="1">
        <v>1</v>
      </c>
      <c r="AB273" s="1">
        <v>11</v>
      </c>
      <c r="AC273">
        <f t="shared" si="20"/>
        <v>0.692557334487235</v>
      </c>
      <c r="AD273" s="1">
        <v>412.7</v>
      </c>
      <c r="AE273" s="16">
        <v>37.518181818181816</v>
      </c>
      <c r="AF273" s="1">
        <f>Z273/U273</f>
        <v>1</v>
      </c>
      <c r="AG273" s="17">
        <f>AF273/$AP$4</f>
        <v>1.4914837956755478</v>
      </c>
      <c r="AH273" s="17">
        <f>AG273/$AP$6</f>
        <v>3.0747457093264421</v>
      </c>
      <c r="AZ273"/>
      <c r="BA273"/>
      <c r="BB273"/>
    </row>
    <row r="274" spans="1:54">
      <c r="A274" s="1">
        <v>273</v>
      </c>
      <c r="B274" s="15">
        <v>43</v>
      </c>
      <c r="C274" s="2" t="s">
        <v>79</v>
      </c>
      <c r="D274" s="2" t="s">
        <v>80</v>
      </c>
      <c r="E274" s="2">
        <v>45001</v>
      </c>
      <c r="F274" s="73">
        <f t="shared" si="19"/>
        <v>7</v>
      </c>
      <c r="G274" s="73">
        <f t="shared" si="22"/>
        <v>8</v>
      </c>
      <c r="H274" s="1">
        <v>87</v>
      </c>
      <c r="I274" s="1">
        <v>1</v>
      </c>
      <c r="J274" s="1" t="str">
        <f t="shared" si="21"/>
        <v>YER_87.1</v>
      </c>
      <c r="K274" t="s">
        <v>128</v>
      </c>
      <c r="L274" s="1">
        <v>45.5</v>
      </c>
      <c r="M274" s="1">
        <v>47.1</v>
      </c>
      <c r="N274" s="3">
        <v>0.96602972399150744</v>
      </c>
      <c r="O274" s="16">
        <v>2143.0500000000002</v>
      </c>
      <c r="P274" s="17">
        <v>21.430499999999999</v>
      </c>
      <c r="Q274" s="1">
        <v>22.1</v>
      </c>
      <c r="R274" s="1">
        <v>11.3</v>
      </c>
      <c r="S274" s="1">
        <v>9.3000000000000007</v>
      </c>
      <c r="T274" s="1">
        <v>87</v>
      </c>
      <c r="U274" s="1">
        <v>2</v>
      </c>
      <c r="V274" s="1">
        <v>2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>
        <f t="shared" si="20"/>
        <v>0</v>
      </c>
      <c r="AD274" s="1">
        <v>0</v>
      </c>
      <c r="AE274" s="16">
        <v>0</v>
      </c>
      <c r="AF274" s="1">
        <f>Z274/U274</f>
        <v>0</v>
      </c>
      <c r="AG274" s="17">
        <f>AF274/$AP$4</f>
        <v>0</v>
      </c>
      <c r="AH274" s="17">
        <f>AG274/$AP$6</f>
        <v>0</v>
      </c>
      <c r="AZ274"/>
      <c r="BA274"/>
      <c r="BB274"/>
    </row>
    <row r="275" spans="1:54">
      <c r="A275" s="1">
        <v>274</v>
      </c>
      <c r="B275" s="15">
        <v>291</v>
      </c>
      <c r="C275" s="2" t="s">
        <v>79</v>
      </c>
      <c r="D275" s="2" t="s">
        <v>80</v>
      </c>
      <c r="E275" s="2">
        <v>45013</v>
      </c>
      <c r="F275" s="73">
        <f t="shared" si="19"/>
        <v>19</v>
      </c>
      <c r="G275" s="73">
        <f t="shared" si="22"/>
        <v>20</v>
      </c>
      <c r="H275" s="1">
        <v>87</v>
      </c>
      <c r="I275" s="1">
        <v>2</v>
      </c>
      <c r="J275" s="1" t="str">
        <f t="shared" si="21"/>
        <v>YER_87.2</v>
      </c>
      <c r="K275" t="s">
        <v>128</v>
      </c>
      <c r="L275" s="1">
        <v>55.4</v>
      </c>
      <c r="M275" s="1">
        <v>56.3</v>
      </c>
      <c r="N275" s="3">
        <v>0.98401420959147423</v>
      </c>
      <c r="O275" s="16">
        <v>3119.02</v>
      </c>
      <c r="P275" s="17">
        <v>31.190200000000001</v>
      </c>
      <c r="Q275" s="1">
        <v>22.2</v>
      </c>
      <c r="R275" s="1">
        <v>13.6</v>
      </c>
      <c r="S275" s="1">
        <v>11.6</v>
      </c>
      <c r="T275" s="1">
        <v>87</v>
      </c>
      <c r="AA275" s="1">
        <v>0</v>
      </c>
      <c r="AB275" s="1">
        <v>0</v>
      </c>
      <c r="AC275">
        <f t="shared" si="20"/>
        <v>0</v>
      </c>
      <c r="AD275" s="1">
        <v>0</v>
      </c>
      <c r="AE275" s="16">
        <v>0</v>
      </c>
      <c r="AG275" s="17"/>
      <c r="AH275" s="17"/>
      <c r="AZ275"/>
      <c r="BA275"/>
      <c r="BB275"/>
    </row>
    <row r="276" spans="1:54">
      <c r="A276" s="1">
        <v>275</v>
      </c>
      <c r="B276" s="15">
        <v>40</v>
      </c>
      <c r="C276" s="2" t="s">
        <v>79</v>
      </c>
      <c r="D276" s="2" t="s">
        <v>80</v>
      </c>
      <c r="E276" s="2">
        <v>45001</v>
      </c>
      <c r="F276" s="73">
        <f t="shared" si="19"/>
        <v>7</v>
      </c>
      <c r="G276" s="73">
        <f t="shared" si="22"/>
        <v>8</v>
      </c>
      <c r="H276" s="1">
        <v>88</v>
      </c>
      <c r="I276" s="1">
        <v>1</v>
      </c>
      <c r="J276" s="1" t="str">
        <f t="shared" si="21"/>
        <v>YER_88.1</v>
      </c>
      <c r="K276" t="s">
        <v>128</v>
      </c>
      <c r="L276" s="1">
        <v>64.400000000000006</v>
      </c>
      <c r="M276" s="1">
        <v>63.5</v>
      </c>
      <c r="N276" s="3">
        <v>1.0141732283464568</v>
      </c>
      <c r="O276" s="16">
        <v>4089.4000000000005</v>
      </c>
      <c r="P276" s="17">
        <v>40.893999999999998</v>
      </c>
      <c r="Q276" s="1">
        <v>29.5</v>
      </c>
      <c r="R276" s="1">
        <v>12.8</v>
      </c>
      <c r="S276" s="1">
        <v>7.8</v>
      </c>
      <c r="T276" s="1">
        <v>88</v>
      </c>
      <c r="U276" s="1">
        <v>7</v>
      </c>
      <c r="V276" s="1">
        <v>4</v>
      </c>
      <c r="W276" s="1">
        <v>3</v>
      </c>
      <c r="X276" s="1">
        <v>3</v>
      </c>
      <c r="Y276" s="1">
        <v>3</v>
      </c>
      <c r="Z276" s="1">
        <v>6</v>
      </c>
      <c r="AA276" s="1">
        <v>1</v>
      </c>
      <c r="AB276" s="1">
        <v>41</v>
      </c>
      <c r="AC276">
        <f t="shared" si="20"/>
        <v>2.5813500649069665</v>
      </c>
      <c r="AD276" s="1">
        <v>941.9</v>
      </c>
      <c r="AE276" s="16">
        <v>22.973170731707317</v>
      </c>
      <c r="AF276" s="1">
        <f>Z276/U276</f>
        <v>0.8571428571428571</v>
      </c>
      <c r="AG276" s="17">
        <f>AF276/$AP$4</f>
        <v>1.2784146820076123</v>
      </c>
      <c r="AH276" s="17">
        <f>AG276/$AP$6</f>
        <v>2.6354963222798076</v>
      </c>
      <c r="AZ276"/>
      <c r="BA276"/>
      <c r="BB276"/>
    </row>
    <row r="277" spans="1:54">
      <c r="A277" s="1">
        <v>276</v>
      </c>
      <c r="B277" s="15">
        <v>41</v>
      </c>
      <c r="C277" s="2" t="s">
        <v>79</v>
      </c>
      <c r="D277" s="2" t="s">
        <v>80</v>
      </c>
      <c r="E277" s="2">
        <v>45001</v>
      </c>
      <c r="F277" s="73">
        <f t="shared" si="19"/>
        <v>7</v>
      </c>
      <c r="G277" s="73">
        <f t="shared" si="22"/>
        <v>8</v>
      </c>
      <c r="H277" s="1">
        <v>88</v>
      </c>
      <c r="I277" s="1">
        <v>2</v>
      </c>
      <c r="J277" s="1" t="str">
        <f t="shared" si="21"/>
        <v>YER_88.2</v>
      </c>
      <c r="K277" t="s">
        <v>128</v>
      </c>
      <c r="L277" s="1">
        <v>62.7</v>
      </c>
      <c r="M277" s="1">
        <v>68.3</v>
      </c>
      <c r="N277" s="3">
        <v>0.91800878477306014</v>
      </c>
      <c r="O277" s="16">
        <v>4282.41</v>
      </c>
      <c r="P277" s="17">
        <v>42.824100000000001</v>
      </c>
      <c r="Q277" s="1">
        <v>32.200000000000003</v>
      </c>
      <c r="R277" s="1">
        <v>12.2</v>
      </c>
      <c r="S277" s="1">
        <v>7.5</v>
      </c>
      <c r="T277" s="1">
        <v>88</v>
      </c>
      <c r="AA277" s="1">
        <v>1</v>
      </c>
      <c r="AB277" s="1">
        <v>53</v>
      </c>
      <c r="AC277">
        <f t="shared" si="20"/>
        <v>3.3368671570748591</v>
      </c>
      <c r="AD277" s="1">
        <v>1179.7</v>
      </c>
      <c r="AE277" s="16">
        <v>22.258490566037736</v>
      </c>
      <c r="AG277" s="17"/>
      <c r="AH277" s="17"/>
      <c r="AZ277"/>
      <c r="BA277"/>
      <c r="BB277"/>
    </row>
    <row r="278" spans="1:54">
      <c r="A278" s="1">
        <v>277</v>
      </c>
      <c r="B278" s="15">
        <v>42</v>
      </c>
      <c r="C278" s="2" t="s">
        <v>79</v>
      </c>
      <c r="D278" s="2" t="s">
        <v>80</v>
      </c>
      <c r="E278" s="2">
        <v>45001</v>
      </c>
      <c r="F278" s="73">
        <f t="shared" si="19"/>
        <v>7</v>
      </c>
      <c r="G278" s="73">
        <f t="shared" si="22"/>
        <v>8</v>
      </c>
      <c r="H278" s="1">
        <v>88</v>
      </c>
      <c r="I278" s="1">
        <v>3</v>
      </c>
      <c r="J278" s="1" t="str">
        <f t="shared" si="21"/>
        <v>YER_88.3</v>
      </c>
      <c r="K278" t="s">
        <v>128</v>
      </c>
      <c r="L278" s="1">
        <v>65</v>
      </c>
      <c r="M278" s="1">
        <v>60</v>
      </c>
      <c r="N278" s="3">
        <v>1.0833333333333333</v>
      </c>
      <c r="O278" s="16">
        <v>3900</v>
      </c>
      <c r="P278" s="17">
        <v>39</v>
      </c>
      <c r="Q278" s="1">
        <v>29.8</v>
      </c>
      <c r="R278" s="1">
        <v>14.3</v>
      </c>
      <c r="S278" s="1">
        <v>8.8000000000000007</v>
      </c>
      <c r="T278" s="1">
        <v>88</v>
      </c>
      <c r="AA278" s="1">
        <v>1</v>
      </c>
      <c r="AB278" s="1">
        <v>14</v>
      </c>
      <c r="AC278">
        <f t="shared" si="20"/>
        <v>0.88143660752920816</v>
      </c>
      <c r="AD278" s="1">
        <v>313.60000000000002</v>
      </c>
      <c r="AE278" s="16">
        <v>22.400000000000002</v>
      </c>
      <c r="AG278" s="17"/>
      <c r="AH278" s="17"/>
      <c r="AZ278"/>
      <c r="BA278"/>
      <c r="BB278"/>
    </row>
    <row r="279" spans="1:54">
      <c r="A279" s="1">
        <v>278</v>
      </c>
      <c r="B279" s="15">
        <v>196</v>
      </c>
      <c r="C279" s="2" t="s">
        <v>79</v>
      </c>
      <c r="D279" s="2" t="s">
        <v>80</v>
      </c>
      <c r="E279" s="2">
        <v>45007</v>
      </c>
      <c r="F279" s="73">
        <f t="shared" si="19"/>
        <v>13</v>
      </c>
      <c r="G279" s="73">
        <f t="shared" si="22"/>
        <v>14</v>
      </c>
      <c r="H279" s="1">
        <v>88</v>
      </c>
      <c r="I279" s="1">
        <v>4</v>
      </c>
      <c r="J279" s="1" t="str">
        <f t="shared" si="21"/>
        <v>YER_88.4</v>
      </c>
      <c r="K279" t="s">
        <v>128</v>
      </c>
      <c r="L279" s="1">
        <v>54.1</v>
      </c>
      <c r="M279" s="1">
        <v>41.7</v>
      </c>
      <c r="N279" s="3">
        <v>1.2973621103117505</v>
      </c>
      <c r="O279" s="16">
        <v>2255.9700000000003</v>
      </c>
      <c r="P279" s="17">
        <v>22.559699999999999</v>
      </c>
      <c r="Q279" s="1">
        <v>20.8</v>
      </c>
      <c r="R279" s="1">
        <v>9.6999999999999993</v>
      </c>
      <c r="S279" s="1">
        <v>4.9000000000000004</v>
      </c>
      <c r="T279" s="1">
        <v>88</v>
      </c>
      <c r="AA279" s="1">
        <v>0</v>
      </c>
      <c r="AB279" s="1">
        <v>0</v>
      </c>
      <c r="AC279">
        <f t="shared" si="20"/>
        <v>0</v>
      </c>
      <c r="AD279" s="1">
        <v>0</v>
      </c>
      <c r="AE279" s="16">
        <v>0</v>
      </c>
      <c r="AG279" s="17"/>
      <c r="AH279" s="17"/>
      <c r="AZ279"/>
      <c r="BA279"/>
      <c r="BB279"/>
    </row>
    <row r="280" spans="1:54">
      <c r="A280" s="1">
        <v>279</v>
      </c>
      <c r="B280" s="15">
        <v>92</v>
      </c>
      <c r="C280" s="2" t="s">
        <v>79</v>
      </c>
      <c r="D280" s="2" t="s">
        <v>80</v>
      </c>
      <c r="E280" s="2">
        <v>45001</v>
      </c>
      <c r="F280" s="73">
        <f t="shared" si="19"/>
        <v>7</v>
      </c>
      <c r="G280" s="73">
        <f t="shared" si="22"/>
        <v>8</v>
      </c>
      <c r="H280" s="1">
        <v>90</v>
      </c>
      <c r="I280" s="1">
        <v>1</v>
      </c>
      <c r="J280" s="1" t="str">
        <f t="shared" si="21"/>
        <v>YER_90.1</v>
      </c>
      <c r="K280" t="s">
        <v>128</v>
      </c>
      <c r="L280" s="1">
        <v>45.7</v>
      </c>
      <c r="M280" s="1">
        <v>63.9</v>
      </c>
      <c r="N280" s="3">
        <v>0.71517996870109557</v>
      </c>
      <c r="O280" s="16">
        <v>2920.23</v>
      </c>
      <c r="P280" s="17">
        <v>29.202300000000001</v>
      </c>
      <c r="Q280" s="1">
        <v>25.9</v>
      </c>
      <c r="R280" s="1">
        <v>13.7</v>
      </c>
      <c r="S280" s="1">
        <v>11.9</v>
      </c>
      <c r="T280" s="1">
        <v>90</v>
      </c>
      <c r="U280" s="1">
        <v>1</v>
      </c>
      <c r="V280" s="1">
        <v>1</v>
      </c>
      <c r="W280" s="1">
        <v>0</v>
      </c>
      <c r="X280" s="1">
        <v>1</v>
      </c>
      <c r="Y280" s="1">
        <v>0</v>
      </c>
      <c r="Z280" s="1">
        <v>1</v>
      </c>
      <c r="AA280" s="1">
        <v>1</v>
      </c>
      <c r="AB280" s="1">
        <v>13</v>
      </c>
      <c r="AC280">
        <f t="shared" si="20"/>
        <v>0.8184768498485504</v>
      </c>
      <c r="AD280" s="1">
        <v>189.1</v>
      </c>
      <c r="AE280" s="16">
        <v>14.546153846153846</v>
      </c>
      <c r="AF280" s="1">
        <f>Z280/U280</f>
        <v>1</v>
      </c>
      <c r="AG280" s="17">
        <f>AF280/$AP$4</f>
        <v>1.4914837956755478</v>
      </c>
      <c r="AH280" s="17">
        <f>AG280/$AP$6</f>
        <v>3.0747457093264421</v>
      </c>
      <c r="AZ280"/>
      <c r="BA280"/>
      <c r="BB280"/>
    </row>
    <row r="281" spans="1:54">
      <c r="A281" s="1">
        <v>280</v>
      </c>
      <c r="B281" s="15">
        <v>10</v>
      </c>
      <c r="C281" s="2" t="s">
        <v>79</v>
      </c>
      <c r="D281" s="2" t="s">
        <v>80</v>
      </c>
      <c r="E281" s="2">
        <v>44994</v>
      </c>
      <c r="F281" s="73">
        <f t="shared" si="19"/>
        <v>0</v>
      </c>
      <c r="G281" s="73">
        <f t="shared" si="22"/>
        <v>1</v>
      </c>
      <c r="H281" s="1">
        <v>97</v>
      </c>
      <c r="I281" s="1">
        <v>1</v>
      </c>
      <c r="J281" s="1" t="str">
        <f t="shared" si="21"/>
        <v>YER_97.1</v>
      </c>
      <c r="K281" t="s">
        <v>128</v>
      </c>
      <c r="L281" s="1">
        <v>70.2</v>
      </c>
      <c r="M281" s="1">
        <v>66.7</v>
      </c>
      <c r="N281" s="3">
        <v>1.0524737631184409</v>
      </c>
      <c r="O281" s="16">
        <v>4682.34</v>
      </c>
      <c r="P281" s="17">
        <v>46.823399999999999</v>
      </c>
      <c r="Q281" s="1">
        <v>32.4</v>
      </c>
      <c r="R281" s="1">
        <v>13.4</v>
      </c>
      <c r="S281" s="1">
        <v>8.1</v>
      </c>
      <c r="T281" s="1">
        <v>97</v>
      </c>
      <c r="U281" s="1">
        <v>4</v>
      </c>
      <c r="V281" s="1">
        <v>2</v>
      </c>
      <c r="W281" s="1">
        <v>2</v>
      </c>
      <c r="X281" s="1">
        <v>2</v>
      </c>
      <c r="Y281" s="1">
        <v>0</v>
      </c>
      <c r="Z281" s="1">
        <v>2</v>
      </c>
      <c r="AA281" s="1">
        <v>1</v>
      </c>
      <c r="AB281" s="1">
        <v>13</v>
      </c>
      <c r="AC281">
        <f t="shared" si="20"/>
        <v>0.8184768498485504</v>
      </c>
      <c r="AD281" s="1">
        <v>568.79999999999995</v>
      </c>
      <c r="AE281" s="16">
        <v>43.753846153846148</v>
      </c>
      <c r="AF281" s="1">
        <f>Z281/U281</f>
        <v>0.5</v>
      </c>
      <c r="AG281" s="17">
        <f>AF281/$AP$4</f>
        <v>0.74574189783777389</v>
      </c>
      <c r="AH281" s="17">
        <f>AG281/$AP$6</f>
        <v>1.537372854663221</v>
      </c>
      <c r="AZ281"/>
      <c r="BA281"/>
      <c r="BB281"/>
    </row>
    <row r="282" spans="1:54">
      <c r="A282" s="1">
        <v>281</v>
      </c>
      <c r="B282" s="15">
        <v>64</v>
      </c>
      <c r="C282" s="2" t="s">
        <v>79</v>
      </c>
      <c r="D282" s="2" t="s">
        <v>80</v>
      </c>
      <c r="E282" s="2">
        <v>45001</v>
      </c>
      <c r="F282" s="73">
        <f t="shared" si="19"/>
        <v>7</v>
      </c>
      <c r="G282" s="73">
        <f t="shared" si="22"/>
        <v>8</v>
      </c>
      <c r="H282" s="1">
        <v>97</v>
      </c>
      <c r="I282" s="1">
        <v>2</v>
      </c>
      <c r="J282" s="1" t="str">
        <f t="shared" si="21"/>
        <v>YER_97.2</v>
      </c>
      <c r="K282" t="s">
        <v>128</v>
      </c>
      <c r="L282" s="1">
        <v>47.4</v>
      </c>
      <c r="M282" s="1">
        <v>58.7</v>
      </c>
      <c r="N282" s="3">
        <v>0.80749574105621802</v>
      </c>
      <c r="O282" s="16">
        <v>2782.38</v>
      </c>
      <c r="P282" s="17">
        <v>27.823800000000002</v>
      </c>
      <c r="Q282" s="1">
        <v>31.7</v>
      </c>
      <c r="R282" s="1">
        <v>14.1</v>
      </c>
      <c r="S282" s="1">
        <v>6.9</v>
      </c>
      <c r="T282" s="1">
        <v>97</v>
      </c>
      <c r="AA282" s="1">
        <v>1</v>
      </c>
      <c r="AB282" s="1">
        <v>15</v>
      </c>
      <c r="AC282">
        <f t="shared" si="20"/>
        <v>0.94439636520986581</v>
      </c>
      <c r="AD282" s="1">
        <v>577.9</v>
      </c>
      <c r="AE282" s="16">
        <v>38.526666666666664</v>
      </c>
      <c r="AG282" s="17"/>
      <c r="AH282" s="17"/>
      <c r="AZ282"/>
      <c r="BA282"/>
      <c r="BB282"/>
    </row>
    <row r="283" spans="1:54">
      <c r="A283" s="1">
        <v>282</v>
      </c>
      <c r="B283" s="15">
        <v>212</v>
      </c>
      <c r="C283" s="2" t="s">
        <v>79</v>
      </c>
      <c r="D283" s="2" t="s">
        <v>80</v>
      </c>
      <c r="E283" s="2">
        <v>45007</v>
      </c>
      <c r="F283" s="73">
        <f t="shared" si="19"/>
        <v>13</v>
      </c>
      <c r="G283" s="73">
        <f t="shared" si="22"/>
        <v>14</v>
      </c>
      <c r="H283" s="1">
        <v>98</v>
      </c>
      <c r="I283" s="1">
        <v>1</v>
      </c>
      <c r="J283" s="1" t="str">
        <f t="shared" si="21"/>
        <v>YER_98.1</v>
      </c>
      <c r="K283" t="s">
        <v>128</v>
      </c>
      <c r="L283" s="1">
        <v>52.8</v>
      </c>
      <c r="M283" s="1">
        <v>52.3</v>
      </c>
      <c r="N283" s="3">
        <v>1.0095602294455066</v>
      </c>
      <c r="O283" s="16">
        <v>2761.4399999999996</v>
      </c>
      <c r="P283" s="17">
        <v>27.614399999999993</v>
      </c>
      <c r="Q283" s="1">
        <v>28.3</v>
      </c>
      <c r="R283" s="1">
        <v>11.9</v>
      </c>
      <c r="S283" s="1">
        <v>9.1999999999999993</v>
      </c>
      <c r="T283" s="1">
        <v>98</v>
      </c>
      <c r="U283" s="1">
        <v>4</v>
      </c>
      <c r="V283" s="1">
        <v>1</v>
      </c>
      <c r="W283" s="1">
        <v>3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>
        <f t="shared" si="20"/>
        <v>0</v>
      </c>
      <c r="AD283" s="1">
        <v>0</v>
      </c>
      <c r="AE283" s="16">
        <v>0</v>
      </c>
      <c r="AF283" s="1">
        <f>Z283/U283</f>
        <v>0</v>
      </c>
      <c r="AG283" s="17">
        <f>AF283/$AP$4</f>
        <v>0</v>
      </c>
      <c r="AH283" s="17">
        <f>AG283/$AP$6</f>
        <v>0</v>
      </c>
      <c r="AZ283"/>
      <c r="BA283"/>
      <c r="BB283"/>
    </row>
    <row r="284" spans="1:54">
      <c r="A284" s="1">
        <v>283</v>
      </c>
      <c r="B284" s="15">
        <v>11</v>
      </c>
      <c r="C284" s="2" t="s">
        <v>79</v>
      </c>
      <c r="D284" s="2" t="s">
        <v>80</v>
      </c>
      <c r="E284" s="2">
        <v>44994</v>
      </c>
      <c r="F284" s="73">
        <f t="shared" si="19"/>
        <v>0</v>
      </c>
      <c r="G284" s="73">
        <f t="shared" si="22"/>
        <v>1</v>
      </c>
      <c r="H284" s="1">
        <v>99</v>
      </c>
      <c r="I284" s="1">
        <v>1</v>
      </c>
      <c r="J284" s="1" t="str">
        <f t="shared" si="21"/>
        <v>YER_99.1</v>
      </c>
      <c r="K284" t="s">
        <v>128</v>
      </c>
      <c r="L284" s="1">
        <v>54.8</v>
      </c>
      <c r="M284" s="1">
        <v>46</v>
      </c>
      <c r="N284" s="3">
        <v>1.191304347826087</v>
      </c>
      <c r="O284" s="16">
        <v>2520.7999999999997</v>
      </c>
      <c r="P284" s="17">
        <v>25.207999999999995</v>
      </c>
      <c r="Q284" s="1">
        <v>26.1</v>
      </c>
      <c r="R284" s="1">
        <v>13.3</v>
      </c>
      <c r="S284" s="1">
        <v>6.6</v>
      </c>
      <c r="T284" s="1">
        <v>99</v>
      </c>
      <c r="U284" s="1">
        <v>8</v>
      </c>
      <c r="V284" s="1">
        <v>4</v>
      </c>
      <c r="W284" s="1">
        <v>4</v>
      </c>
      <c r="X284" s="1">
        <v>2</v>
      </c>
      <c r="Y284" s="1">
        <v>2</v>
      </c>
      <c r="Z284" s="1">
        <v>4</v>
      </c>
      <c r="AA284" s="1">
        <v>1</v>
      </c>
      <c r="AB284" s="1">
        <v>26</v>
      </c>
      <c r="AC284">
        <f t="shared" si="20"/>
        <v>1.6369536996971008</v>
      </c>
      <c r="AD284" s="1">
        <v>511.6</v>
      </c>
      <c r="AE284" s="16">
        <v>19.676923076923078</v>
      </c>
      <c r="AF284" s="1">
        <f>Z284/U284</f>
        <v>0.5</v>
      </c>
      <c r="AG284" s="17">
        <f>AF284/$AP$4</f>
        <v>0.74574189783777389</v>
      </c>
      <c r="AH284" s="17">
        <f>AG284/$AP$6</f>
        <v>1.537372854663221</v>
      </c>
      <c r="AZ284"/>
      <c r="BA284"/>
      <c r="BB284"/>
    </row>
    <row r="285" spans="1:54">
      <c r="A285" s="1">
        <v>284</v>
      </c>
      <c r="B285" s="15">
        <v>61</v>
      </c>
      <c r="C285" s="2" t="s">
        <v>79</v>
      </c>
      <c r="D285" s="2" t="s">
        <v>80</v>
      </c>
      <c r="E285" s="2">
        <v>45001</v>
      </c>
      <c r="F285" s="73">
        <f t="shared" si="19"/>
        <v>7</v>
      </c>
      <c r="G285" s="73">
        <f t="shared" si="22"/>
        <v>8</v>
      </c>
      <c r="H285" s="1">
        <v>99</v>
      </c>
      <c r="I285" s="1">
        <v>2</v>
      </c>
      <c r="J285" s="1" t="str">
        <f t="shared" si="21"/>
        <v>YER_99.2</v>
      </c>
      <c r="K285" t="s">
        <v>128</v>
      </c>
      <c r="L285" s="1">
        <v>49.3</v>
      </c>
      <c r="M285" s="1">
        <v>47</v>
      </c>
      <c r="N285" s="3">
        <v>1.048936170212766</v>
      </c>
      <c r="O285" s="16">
        <v>2317.1</v>
      </c>
      <c r="P285" s="17">
        <v>23.170999999999999</v>
      </c>
      <c r="Q285" s="1">
        <v>24</v>
      </c>
      <c r="R285" s="1">
        <v>13.2</v>
      </c>
      <c r="S285" s="1">
        <v>8.1</v>
      </c>
      <c r="T285" s="1">
        <v>99</v>
      </c>
      <c r="AA285" s="1">
        <v>0</v>
      </c>
      <c r="AB285" s="1">
        <v>0</v>
      </c>
      <c r="AC285">
        <f t="shared" si="20"/>
        <v>0</v>
      </c>
      <c r="AD285" s="1">
        <v>0</v>
      </c>
      <c r="AE285" s="16">
        <v>0</v>
      </c>
      <c r="AG285" s="17"/>
      <c r="AH285" s="17"/>
      <c r="AZ285"/>
      <c r="BA285"/>
      <c r="BB285"/>
    </row>
    <row r="286" spans="1:54">
      <c r="A286" s="1">
        <v>285</v>
      </c>
      <c r="B286" s="15">
        <v>62</v>
      </c>
      <c r="C286" s="2" t="s">
        <v>79</v>
      </c>
      <c r="D286" s="2" t="s">
        <v>80</v>
      </c>
      <c r="E286" s="2">
        <v>45001</v>
      </c>
      <c r="F286" s="73">
        <f t="shared" si="19"/>
        <v>7</v>
      </c>
      <c r="G286" s="73">
        <f t="shared" si="22"/>
        <v>8</v>
      </c>
      <c r="H286" s="1">
        <v>99</v>
      </c>
      <c r="I286" s="1">
        <v>3</v>
      </c>
      <c r="J286" s="1" t="str">
        <f t="shared" si="21"/>
        <v>YER_99.3</v>
      </c>
      <c r="K286" t="s">
        <v>128</v>
      </c>
      <c r="L286" s="1">
        <v>45.8</v>
      </c>
      <c r="M286" s="1">
        <v>40.799999999999997</v>
      </c>
      <c r="N286" s="3">
        <v>1.1225490196078431</v>
      </c>
      <c r="O286" s="16">
        <v>1868.6399999999996</v>
      </c>
      <c r="P286" s="17">
        <v>18.686399999999999</v>
      </c>
      <c r="Q286" s="1">
        <v>21.4</v>
      </c>
      <c r="R286" s="1">
        <v>10</v>
      </c>
      <c r="S286" s="1">
        <v>8.3000000000000007</v>
      </c>
      <c r="T286" s="1">
        <v>99</v>
      </c>
      <c r="AA286" s="1">
        <v>0</v>
      </c>
      <c r="AB286" s="1">
        <v>0</v>
      </c>
      <c r="AC286">
        <f t="shared" si="20"/>
        <v>0</v>
      </c>
      <c r="AD286" s="1">
        <v>0</v>
      </c>
      <c r="AE286" s="16">
        <v>0</v>
      </c>
      <c r="AG286" s="17"/>
      <c r="AH286" s="17"/>
      <c r="AZ286"/>
      <c r="BA286"/>
      <c r="BB286"/>
    </row>
    <row r="287" spans="1:54">
      <c r="A287" s="1">
        <v>286</v>
      </c>
      <c r="B287" s="15">
        <v>63</v>
      </c>
      <c r="C287" s="2" t="s">
        <v>79</v>
      </c>
      <c r="D287" s="2" t="s">
        <v>80</v>
      </c>
      <c r="E287" s="2">
        <v>45001</v>
      </c>
      <c r="F287" s="73">
        <f t="shared" si="19"/>
        <v>7</v>
      </c>
      <c r="G287" s="73">
        <f t="shared" si="22"/>
        <v>8</v>
      </c>
      <c r="H287" s="1">
        <v>99</v>
      </c>
      <c r="I287" s="1">
        <v>4</v>
      </c>
      <c r="J287" s="1" t="str">
        <f t="shared" si="21"/>
        <v>YER_99.4</v>
      </c>
      <c r="K287" t="s">
        <v>128</v>
      </c>
      <c r="L287" s="1">
        <v>49.3</v>
      </c>
      <c r="M287" s="1">
        <v>48.6</v>
      </c>
      <c r="N287" s="3">
        <v>1.0144032921810699</v>
      </c>
      <c r="O287" s="16">
        <v>2395.98</v>
      </c>
      <c r="P287" s="17">
        <v>23.959800000000001</v>
      </c>
      <c r="Q287" s="1">
        <v>27.8</v>
      </c>
      <c r="R287" s="1">
        <v>14.3</v>
      </c>
      <c r="S287" s="1">
        <v>8.4</v>
      </c>
      <c r="T287" s="1">
        <v>99</v>
      </c>
      <c r="AA287" s="1">
        <v>1</v>
      </c>
      <c r="AB287" s="1">
        <v>22</v>
      </c>
      <c r="AC287">
        <f t="shared" si="20"/>
        <v>1.38511466897447</v>
      </c>
      <c r="AD287" s="1">
        <v>188.2</v>
      </c>
      <c r="AE287" s="16">
        <v>8.5545454545454547</v>
      </c>
      <c r="AG287" s="17"/>
      <c r="AH287" s="17"/>
      <c r="AZ287"/>
      <c r="BA287"/>
      <c r="BB287"/>
    </row>
    <row r="288" spans="1:54">
      <c r="A288" s="1">
        <v>287</v>
      </c>
      <c r="B288" s="15">
        <v>12</v>
      </c>
      <c r="C288" s="2" t="s">
        <v>79</v>
      </c>
      <c r="D288" s="2" t="s">
        <v>80</v>
      </c>
      <c r="E288" s="2">
        <v>44994</v>
      </c>
      <c r="F288" s="73">
        <f t="shared" si="19"/>
        <v>0</v>
      </c>
      <c r="G288" s="73">
        <f t="shared" si="22"/>
        <v>1</v>
      </c>
      <c r="H288" s="1">
        <v>100</v>
      </c>
      <c r="I288" s="1">
        <v>1</v>
      </c>
      <c r="J288" s="1" t="str">
        <f t="shared" si="21"/>
        <v>YER_100.1</v>
      </c>
      <c r="K288" t="s">
        <v>128</v>
      </c>
      <c r="L288" s="1">
        <v>60.5</v>
      </c>
      <c r="M288" s="1">
        <v>55.9</v>
      </c>
      <c r="N288" s="3">
        <v>1.0822898032200359</v>
      </c>
      <c r="O288" s="16">
        <v>3381.95</v>
      </c>
      <c r="P288" s="17">
        <v>33.819499999999998</v>
      </c>
      <c r="Q288" s="1">
        <v>28.2</v>
      </c>
      <c r="R288" s="1">
        <v>13.5</v>
      </c>
      <c r="S288" s="1">
        <v>11.3</v>
      </c>
      <c r="T288" s="1">
        <v>100</v>
      </c>
      <c r="U288" s="1">
        <v>8</v>
      </c>
      <c r="V288" s="1">
        <v>3</v>
      </c>
      <c r="W288" s="1">
        <v>5</v>
      </c>
      <c r="X288" s="1">
        <v>2</v>
      </c>
      <c r="Y288" s="1">
        <v>2</v>
      </c>
      <c r="Z288" s="1">
        <v>4</v>
      </c>
      <c r="AA288" s="1">
        <v>1</v>
      </c>
      <c r="AB288" s="1">
        <v>42</v>
      </c>
      <c r="AC288">
        <f t="shared" si="20"/>
        <v>2.6443098225876245</v>
      </c>
      <c r="AD288" s="1">
        <v>831.7</v>
      </c>
      <c r="AE288" s="16">
        <v>19.802380952380954</v>
      </c>
      <c r="AF288" s="1">
        <f>Z288/U288</f>
        <v>0.5</v>
      </c>
      <c r="AG288" s="17">
        <f>AF288/$AP$4</f>
        <v>0.74574189783777389</v>
      </c>
      <c r="AH288" s="17">
        <f>AG288/$AP$6</f>
        <v>1.537372854663221</v>
      </c>
      <c r="AZ288"/>
      <c r="BA288"/>
      <c r="BB288"/>
    </row>
    <row r="289" spans="1:54">
      <c r="A289" s="1">
        <v>288</v>
      </c>
      <c r="B289" s="15">
        <v>13</v>
      </c>
      <c r="C289" s="2" t="s">
        <v>79</v>
      </c>
      <c r="D289" s="2" t="s">
        <v>80</v>
      </c>
      <c r="E289" s="2">
        <v>44994</v>
      </c>
      <c r="F289" s="73">
        <f t="shared" si="19"/>
        <v>0</v>
      </c>
      <c r="G289" s="73">
        <f t="shared" si="22"/>
        <v>1</v>
      </c>
      <c r="H289" s="1">
        <v>100</v>
      </c>
      <c r="I289" s="1">
        <v>2</v>
      </c>
      <c r="J289" s="1" t="str">
        <f t="shared" si="21"/>
        <v>YER_100.2</v>
      </c>
      <c r="K289" t="s">
        <v>128</v>
      </c>
      <c r="L289" s="1">
        <v>55.6</v>
      </c>
      <c r="M289" s="1">
        <v>53.2</v>
      </c>
      <c r="N289" s="3">
        <v>1.0451127819548871</v>
      </c>
      <c r="O289" s="16">
        <v>2957.92</v>
      </c>
      <c r="P289" s="17">
        <v>29.579200000000004</v>
      </c>
      <c r="Q289" s="1">
        <v>23.7</v>
      </c>
      <c r="R289" s="1">
        <v>10.9</v>
      </c>
      <c r="S289" s="1">
        <v>10.3</v>
      </c>
      <c r="T289" s="1">
        <v>100</v>
      </c>
      <c r="AA289" s="1">
        <v>1</v>
      </c>
      <c r="AB289" s="1">
        <v>27</v>
      </c>
      <c r="AC289">
        <f t="shared" si="20"/>
        <v>1.6999134573777586</v>
      </c>
      <c r="AD289" s="1">
        <v>565</v>
      </c>
      <c r="AE289" s="16">
        <v>20.925925925925927</v>
      </c>
      <c r="AG289" s="17"/>
      <c r="AH289" s="17"/>
      <c r="AZ289"/>
      <c r="BA289"/>
      <c r="BB289"/>
    </row>
    <row r="290" spans="1:54">
      <c r="A290" s="1">
        <v>289</v>
      </c>
      <c r="B290" s="15">
        <v>60</v>
      </c>
      <c r="C290" s="2" t="s">
        <v>79</v>
      </c>
      <c r="D290" s="2" t="s">
        <v>80</v>
      </c>
      <c r="E290" s="2">
        <v>45001</v>
      </c>
      <c r="F290" s="73">
        <f t="shared" si="19"/>
        <v>7</v>
      </c>
      <c r="G290" s="73">
        <f t="shared" si="22"/>
        <v>8</v>
      </c>
      <c r="H290" s="1">
        <v>100</v>
      </c>
      <c r="I290" s="1">
        <v>3</v>
      </c>
      <c r="J290" s="1" t="str">
        <f t="shared" si="21"/>
        <v>YER_100.3</v>
      </c>
      <c r="K290" t="s">
        <v>128</v>
      </c>
      <c r="L290" s="1">
        <v>50.3</v>
      </c>
      <c r="M290" s="1">
        <v>48.6</v>
      </c>
      <c r="N290" s="3">
        <v>1.0349794238683128</v>
      </c>
      <c r="O290" s="16">
        <v>2444.58</v>
      </c>
      <c r="P290" s="17">
        <v>24.445799999999998</v>
      </c>
      <c r="Q290" s="1">
        <v>23.5</v>
      </c>
      <c r="R290" s="1">
        <v>12.5</v>
      </c>
      <c r="S290" s="1">
        <v>9.5</v>
      </c>
      <c r="T290" s="1">
        <v>100</v>
      </c>
      <c r="AA290" s="1">
        <v>0</v>
      </c>
      <c r="AB290" s="1">
        <v>0</v>
      </c>
      <c r="AC290">
        <f t="shared" si="20"/>
        <v>0</v>
      </c>
      <c r="AD290" s="1">
        <v>0</v>
      </c>
      <c r="AE290" s="16">
        <v>0</v>
      </c>
      <c r="AG290" s="17"/>
      <c r="AH290" s="17"/>
      <c r="AZ290"/>
      <c r="BA290"/>
      <c r="BB290"/>
    </row>
    <row r="291" spans="1:54">
      <c r="A291" s="1">
        <v>290</v>
      </c>
      <c r="B291" s="15">
        <v>88</v>
      </c>
      <c r="C291" s="2" t="s">
        <v>79</v>
      </c>
      <c r="D291" s="2" t="s">
        <v>80</v>
      </c>
      <c r="E291" s="2">
        <v>45001</v>
      </c>
      <c r="F291" s="73">
        <f t="shared" si="19"/>
        <v>7</v>
      </c>
      <c r="G291" s="73">
        <f t="shared" si="22"/>
        <v>8</v>
      </c>
      <c r="H291" s="1">
        <v>105</v>
      </c>
      <c r="I291" s="1">
        <v>1</v>
      </c>
      <c r="J291" s="1" t="str">
        <f t="shared" si="21"/>
        <v>YER_105.1</v>
      </c>
      <c r="K291" t="s">
        <v>128</v>
      </c>
      <c r="L291" s="1">
        <v>40.200000000000003</v>
      </c>
      <c r="M291" s="1">
        <v>56</v>
      </c>
      <c r="N291" s="3">
        <v>0.71785714285714286</v>
      </c>
      <c r="O291" s="16">
        <v>2251.2000000000003</v>
      </c>
      <c r="P291" s="17">
        <v>22.512</v>
      </c>
      <c r="Q291" s="1">
        <v>25.6</v>
      </c>
      <c r="R291" s="1">
        <v>11.5</v>
      </c>
      <c r="S291" s="1">
        <v>6.9</v>
      </c>
      <c r="T291" s="1">
        <v>105</v>
      </c>
      <c r="U291" s="1">
        <v>2</v>
      </c>
      <c r="V291" s="1">
        <v>2</v>
      </c>
      <c r="W291" s="1">
        <v>0</v>
      </c>
      <c r="X291" s="1">
        <v>2</v>
      </c>
      <c r="Y291" s="1">
        <v>0</v>
      </c>
      <c r="Z291" s="1">
        <v>2</v>
      </c>
      <c r="AA291" s="1">
        <v>1</v>
      </c>
      <c r="AB291" s="1">
        <v>25</v>
      </c>
      <c r="AC291">
        <f t="shared" si="20"/>
        <v>1.573993942016443</v>
      </c>
      <c r="AD291" s="1">
        <v>578.5</v>
      </c>
      <c r="AE291" s="16">
        <v>23.14</v>
      </c>
      <c r="AF291" s="17">
        <f>Z291/U291</f>
        <v>1</v>
      </c>
      <c r="AG291" s="17">
        <f>AF291/$AP$4</f>
        <v>1.4914837956755478</v>
      </c>
      <c r="AH291" s="17">
        <f>AG291/$AP$6</f>
        <v>3.0747457093264421</v>
      </c>
      <c r="AZ291"/>
      <c r="BA291"/>
      <c r="BB291"/>
    </row>
    <row r="292" spans="1:54">
      <c r="A292" s="1">
        <v>291</v>
      </c>
      <c r="B292" s="15">
        <v>89</v>
      </c>
      <c r="C292" s="2" t="s">
        <v>79</v>
      </c>
      <c r="D292" s="2" t="s">
        <v>80</v>
      </c>
      <c r="E292" s="2">
        <v>45001</v>
      </c>
      <c r="F292" s="73">
        <f t="shared" si="19"/>
        <v>7</v>
      </c>
      <c r="G292" s="73">
        <f t="shared" si="22"/>
        <v>8</v>
      </c>
      <c r="H292" s="1">
        <v>105</v>
      </c>
      <c r="I292" s="1">
        <v>2</v>
      </c>
      <c r="J292" s="1" t="str">
        <f t="shared" si="21"/>
        <v>YER_105.2</v>
      </c>
      <c r="K292" t="s">
        <v>128</v>
      </c>
      <c r="L292" s="1">
        <v>51.4</v>
      </c>
      <c r="M292" s="1">
        <v>61.7</v>
      </c>
      <c r="N292" s="3">
        <v>0.83306320907617493</v>
      </c>
      <c r="O292" s="16">
        <v>3171.38</v>
      </c>
      <c r="P292" s="17">
        <v>31.713799999999999</v>
      </c>
      <c r="Q292" s="1">
        <v>28.4</v>
      </c>
      <c r="R292" s="1">
        <v>13.5</v>
      </c>
      <c r="S292" s="1">
        <v>9.3000000000000007</v>
      </c>
      <c r="T292" s="1">
        <v>105</v>
      </c>
      <c r="AA292" s="1">
        <v>1</v>
      </c>
      <c r="AB292" s="1">
        <v>53</v>
      </c>
      <c r="AC292">
        <f t="shared" si="20"/>
        <v>3.3368671570748591</v>
      </c>
      <c r="AD292" s="1">
        <v>1424.8</v>
      </c>
      <c r="AE292" s="16">
        <v>26.883018867924527</v>
      </c>
      <c r="AF292" s="17"/>
      <c r="AG292" s="17"/>
      <c r="AH292" s="17"/>
      <c r="AZ292"/>
      <c r="BA292"/>
      <c r="BB292"/>
    </row>
    <row r="293" spans="1:54">
      <c r="A293" s="1">
        <v>292</v>
      </c>
      <c r="B293" s="15">
        <v>87</v>
      </c>
      <c r="C293" s="2" t="s">
        <v>79</v>
      </c>
      <c r="D293" s="2" t="s">
        <v>80</v>
      </c>
      <c r="E293" s="2">
        <v>45001</v>
      </c>
      <c r="F293" s="73">
        <f t="shared" si="19"/>
        <v>7</v>
      </c>
      <c r="G293" s="73">
        <f t="shared" si="22"/>
        <v>8</v>
      </c>
      <c r="H293" s="1">
        <v>106</v>
      </c>
      <c r="I293" s="1">
        <v>1</v>
      </c>
      <c r="J293" s="1" t="str">
        <f t="shared" si="21"/>
        <v>YER_106.1</v>
      </c>
      <c r="K293" t="s">
        <v>128</v>
      </c>
      <c r="L293" s="1">
        <v>44.8</v>
      </c>
      <c r="M293" s="1">
        <v>51.9</v>
      </c>
      <c r="N293" s="3">
        <v>0.86319845857418109</v>
      </c>
      <c r="O293" s="16">
        <v>2325.12</v>
      </c>
      <c r="P293" s="17">
        <v>23.251199999999994</v>
      </c>
      <c r="Q293" s="1">
        <v>23.3</v>
      </c>
      <c r="R293" s="1">
        <v>10.1</v>
      </c>
      <c r="S293" s="1">
        <v>6.3</v>
      </c>
      <c r="T293" s="1">
        <v>106</v>
      </c>
      <c r="U293" s="1">
        <v>3</v>
      </c>
      <c r="V293" s="1">
        <v>1</v>
      </c>
      <c r="W293" s="1">
        <v>2</v>
      </c>
      <c r="X293" s="1">
        <v>0</v>
      </c>
      <c r="Y293" s="1">
        <v>2</v>
      </c>
      <c r="Z293" s="1">
        <v>2</v>
      </c>
      <c r="AA293" s="1">
        <v>0</v>
      </c>
      <c r="AB293" s="1">
        <v>0</v>
      </c>
      <c r="AC293">
        <f t="shared" si="20"/>
        <v>0</v>
      </c>
      <c r="AD293" s="1">
        <v>0</v>
      </c>
      <c r="AE293" s="16">
        <v>0</v>
      </c>
      <c r="AF293" s="17">
        <f>Z293/U293</f>
        <v>0.66666666666666663</v>
      </c>
      <c r="AG293" s="17">
        <f>AF293/$AP$4</f>
        <v>0.99432253045036523</v>
      </c>
      <c r="AH293" s="17">
        <f>AG293/$AP$6</f>
        <v>2.0498304728842949</v>
      </c>
      <c r="AZ293"/>
      <c r="BA293"/>
      <c r="BB293"/>
    </row>
    <row r="294" spans="1:54">
      <c r="A294" s="1">
        <v>293</v>
      </c>
      <c r="B294" s="15">
        <v>191</v>
      </c>
      <c r="C294" s="2" t="s">
        <v>79</v>
      </c>
      <c r="D294" s="2" t="s">
        <v>80</v>
      </c>
      <c r="E294" s="2">
        <v>45004</v>
      </c>
      <c r="F294" s="73">
        <f t="shared" si="19"/>
        <v>10</v>
      </c>
      <c r="G294" s="73">
        <f t="shared" si="22"/>
        <v>11</v>
      </c>
      <c r="H294" s="1">
        <v>108</v>
      </c>
      <c r="I294" s="1">
        <v>1</v>
      </c>
      <c r="J294" s="1" t="str">
        <f t="shared" si="21"/>
        <v>YER_108.1</v>
      </c>
      <c r="K294" t="s">
        <v>128</v>
      </c>
      <c r="L294" s="1">
        <v>53</v>
      </c>
      <c r="M294" s="1">
        <v>67.5</v>
      </c>
      <c r="N294" s="3">
        <v>0.78518518518518521</v>
      </c>
      <c r="O294" s="16">
        <v>3577.5</v>
      </c>
      <c r="P294" s="17">
        <v>35.774999999999999</v>
      </c>
      <c r="Q294" s="1">
        <v>23.5</v>
      </c>
      <c r="R294" s="1">
        <v>13.8</v>
      </c>
      <c r="S294" s="1">
        <v>6.5</v>
      </c>
      <c r="T294" s="1">
        <v>108</v>
      </c>
      <c r="U294" s="1">
        <v>3</v>
      </c>
      <c r="V294" s="1">
        <v>2</v>
      </c>
      <c r="W294" s="1">
        <v>1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>
        <f t="shared" si="20"/>
        <v>0</v>
      </c>
      <c r="AD294" s="1">
        <v>0</v>
      </c>
      <c r="AE294" s="16">
        <v>0</v>
      </c>
      <c r="AF294" s="17">
        <f>Z294/U294</f>
        <v>0</v>
      </c>
      <c r="AG294" s="17">
        <f>AF294/$AP$4</f>
        <v>0</v>
      </c>
      <c r="AH294" s="17">
        <f>AG294/$AP$6</f>
        <v>0</v>
      </c>
      <c r="AZ294"/>
      <c r="BA294"/>
      <c r="BB294"/>
    </row>
    <row r="295" spans="1:54">
      <c r="A295" s="1">
        <v>294</v>
      </c>
      <c r="B295" s="15">
        <v>192</v>
      </c>
      <c r="C295" s="2" t="s">
        <v>79</v>
      </c>
      <c r="D295" s="2" t="s">
        <v>80</v>
      </c>
      <c r="E295" s="2">
        <v>45004</v>
      </c>
      <c r="F295" s="73">
        <f t="shared" si="19"/>
        <v>10</v>
      </c>
      <c r="G295" s="73">
        <f t="shared" si="22"/>
        <v>11</v>
      </c>
      <c r="H295" s="1">
        <v>108</v>
      </c>
      <c r="I295" s="1">
        <v>2</v>
      </c>
      <c r="J295" s="1" t="str">
        <f t="shared" si="21"/>
        <v>YER_108.2</v>
      </c>
      <c r="K295" t="s">
        <v>128</v>
      </c>
      <c r="L295" s="1">
        <v>55</v>
      </c>
      <c r="M295" s="1">
        <v>51.3</v>
      </c>
      <c r="N295" s="3">
        <v>1.0721247563352827</v>
      </c>
      <c r="O295" s="16">
        <v>2821.5</v>
      </c>
      <c r="P295" s="17">
        <v>28.215</v>
      </c>
      <c r="Q295" s="1">
        <v>20.5</v>
      </c>
      <c r="R295" s="1">
        <v>9.9</v>
      </c>
      <c r="S295" s="1">
        <v>9</v>
      </c>
      <c r="T295" s="1">
        <v>108</v>
      </c>
      <c r="AA295" s="1">
        <v>0</v>
      </c>
      <c r="AB295" s="1">
        <v>0</v>
      </c>
      <c r="AC295">
        <f t="shared" si="20"/>
        <v>0</v>
      </c>
      <c r="AD295" s="1">
        <v>0</v>
      </c>
      <c r="AE295" s="16">
        <v>0</v>
      </c>
      <c r="AF295" s="17"/>
      <c r="AG295" s="17"/>
      <c r="AH295" s="17"/>
      <c r="AZ295"/>
      <c r="BA295"/>
      <c r="BB295"/>
    </row>
    <row r="296" spans="1:54">
      <c r="A296" s="1">
        <v>295</v>
      </c>
      <c r="B296" s="15">
        <v>80</v>
      </c>
      <c r="C296" s="2" t="s">
        <v>79</v>
      </c>
      <c r="D296" s="2" t="s">
        <v>80</v>
      </c>
      <c r="E296" s="2">
        <v>45001</v>
      </c>
      <c r="F296" s="73">
        <f t="shared" si="19"/>
        <v>7</v>
      </c>
      <c r="G296" s="73">
        <f t="shared" si="22"/>
        <v>8</v>
      </c>
      <c r="H296" s="1">
        <v>112</v>
      </c>
      <c r="I296" s="1">
        <v>1</v>
      </c>
      <c r="J296" s="1" t="str">
        <f t="shared" si="21"/>
        <v>YER_112.1</v>
      </c>
      <c r="K296" t="s">
        <v>129</v>
      </c>
      <c r="L296" s="1">
        <v>45.8</v>
      </c>
      <c r="M296" s="1">
        <v>52.6</v>
      </c>
      <c r="N296" s="3">
        <v>0.87072243346007594</v>
      </c>
      <c r="O296" s="16">
        <v>2409.08</v>
      </c>
      <c r="P296" s="17">
        <v>24.090799999999998</v>
      </c>
      <c r="Q296" s="1">
        <v>26.2</v>
      </c>
      <c r="R296" s="1">
        <v>12.5</v>
      </c>
      <c r="S296" s="1">
        <v>7.1</v>
      </c>
      <c r="T296" s="1">
        <v>112</v>
      </c>
      <c r="U296" s="1">
        <v>2</v>
      </c>
      <c r="V296" s="1">
        <v>1</v>
      </c>
      <c r="W296" s="1">
        <v>1</v>
      </c>
      <c r="X296" s="1">
        <v>1</v>
      </c>
      <c r="Y296" s="1">
        <v>1</v>
      </c>
      <c r="Z296" s="1">
        <v>2</v>
      </c>
      <c r="AA296" s="1">
        <v>1</v>
      </c>
      <c r="AB296" s="1">
        <v>18</v>
      </c>
      <c r="AC296">
        <f t="shared" si="20"/>
        <v>1.133275638251839</v>
      </c>
      <c r="AD296" s="1">
        <v>456.2</v>
      </c>
      <c r="AE296" s="16">
        <v>25.344444444444445</v>
      </c>
      <c r="AF296" s="17">
        <f>Z296/U296</f>
        <v>1</v>
      </c>
      <c r="AG296" s="17">
        <f>AF296/$AP$4</f>
        <v>1.4914837956755478</v>
      </c>
      <c r="AH296" s="17">
        <f>AG296/$AP$6</f>
        <v>3.0747457093264421</v>
      </c>
      <c r="AZ296"/>
      <c r="BA296"/>
      <c r="BB296"/>
    </row>
    <row r="297" spans="1:54">
      <c r="A297" s="1">
        <v>296</v>
      </c>
      <c r="B297" s="15">
        <v>79</v>
      </c>
      <c r="C297" s="2" t="s">
        <v>79</v>
      </c>
      <c r="D297" s="2" t="s">
        <v>80</v>
      </c>
      <c r="E297" s="2">
        <v>45001</v>
      </c>
      <c r="F297" s="73">
        <f t="shared" si="19"/>
        <v>7</v>
      </c>
      <c r="G297" s="73">
        <f t="shared" si="22"/>
        <v>8</v>
      </c>
      <c r="H297" s="1">
        <v>115</v>
      </c>
      <c r="I297" s="1">
        <v>1</v>
      </c>
      <c r="J297" s="1" t="str">
        <f t="shared" si="21"/>
        <v>YER_115.1</v>
      </c>
      <c r="K297" t="s">
        <v>129</v>
      </c>
      <c r="L297" s="1">
        <v>56.8</v>
      </c>
      <c r="M297" s="1">
        <v>60.5</v>
      </c>
      <c r="N297" s="3">
        <v>0.93884297520661153</v>
      </c>
      <c r="O297" s="16">
        <v>3436.3999999999996</v>
      </c>
      <c r="P297" s="17">
        <v>34.363999999999997</v>
      </c>
      <c r="Q297" s="1">
        <v>31</v>
      </c>
      <c r="R297" s="1">
        <v>15</v>
      </c>
      <c r="S297" s="1">
        <v>9.1999999999999993</v>
      </c>
      <c r="T297" s="1">
        <v>115</v>
      </c>
      <c r="U297" s="1">
        <v>4</v>
      </c>
      <c r="V297" s="1">
        <v>2</v>
      </c>
      <c r="W297" s="1">
        <v>2</v>
      </c>
      <c r="X297" s="1">
        <v>2</v>
      </c>
      <c r="Y297" s="1">
        <v>0</v>
      </c>
      <c r="Z297" s="1">
        <v>2</v>
      </c>
      <c r="AA297" s="1">
        <v>1</v>
      </c>
      <c r="AB297" s="1">
        <v>11</v>
      </c>
      <c r="AC297">
        <f t="shared" si="20"/>
        <v>0.692557334487235</v>
      </c>
      <c r="AD297" s="1">
        <v>242.1</v>
      </c>
      <c r="AE297" s="16">
        <v>22.009090909090908</v>
      </c>
      <c r="AF297" s="17">
        <f>Z297/U297</f>
        <v>0.5</v>
      </c>
      <c r="AG297" s="17">
        <f>AF297/$AP$4</f>
        <v>0.74574189783777389</v>
      </c>
      <c r="AH297" s="17">
        <f>AG297/$AP$6</f>
        <v>1.537372854663221</v>
      </c>
      <c r="AZ297"/>
      <c r="BA297"/>
      <c r="BB297"/>
    </row>
    <row r="298" spans="1:54">
      <c r="A298" s="1">
        <v>297</v>
      </c>
      <c r="B298" s="15">
        <v>248</v>
      </c>
      <c r="C298" s="2" t="s">
        <v>79</v>
      </c>
      <c r="D298" s="2" t="s">
        <v>80</v>
      </c>
      <c r="E298" s="2">
        <v>45007</v>
      </c>
      <c r="F298" s="73">
        <f t="shared" si="19"/>
        <v>13</v>
      </c>
      <c r="G298" s="73">
        <f t="shared" si="22"/>
        <v>14</v>
      </c>
      <c r="H298" s="1">
        <v>115</v>
      </c>
      <c r="I298" s="1">
        <v>2</v>
      </c>
      <c r="J298" s="1" t="str">
        <f t="shared" si="21"/>
        <v>YER_115.2</v>
      </c>
      <c r="K298" t="s">
        <v>129</v>
      </c>
      <c r="L298" s="1">
        <v>52</v>
      </c>
      <c r="M298" s="1">
        <v>59.6</v>
      </c>
      <c r="N298" s="3">
        <v>0.87248322147651003</v>
      </c>
      <c r="O298" s="16">
        <v>3099.2000000000003</v>
      </c>
      <c r="P298" s="17">
        <v>30.992000000000001</v>
      </c>
      <c r="Q298" s="1">
        <v>32.200000000000003</v>
      </c>
      <c r="R298" s="1">
        <v>15.9</v>
      </c>
      <c r="S298" s="1">
        <v>7.2</v>
      </c>
      <c r="T298" s="1">
        <v>115</v>
      </c>
      <c r="AA298" s="1">
        <v>1</v>
      </c>
      <c r="AB298" s="1">
        <v>14</v>
      </c>
      <c r="AC298">
        <f t="shared" si="20"/>
        <v>0.88143660752920816</v>
      </c>
      <c r="AD298" s="1">
        <v>412.6</v>
      </c>
      <c r="AE298" s="16">
        <v>29.471428571428572</v>
      </c>
      <c r="AF298" s="17"/>
      <c r="AG298" s="17"/>
      <c r="AH298" s="17"/>
      <c r="AZ298"/>
      <c r="BA298"/>
      <c r="BB298"/>
    </row>
    <row r="299" spans="1:54">
      <c r="A299" s="1">
        <v>298</v>
      </c>
      <c r="B299" s="15">
        <v>245</v>
      </c>
      <c r="C299" s="2" t="s">
        <v>79</v>
      </c>
      <c r="D299" s="2" t="s">
        <v>80</v>
      </c>
      <c r="E299" s="2">
        <v>45007</v>
      </c>
      <c r="F299" s="73">
        <f t="shared" si="19"/>
        <v>13</v>
      </c>
      <c r="G299" s="73">
        <f t="shared" si="22"/>
        <v>14</v>
      </c>
      <c r="H299" s="1">
        <v>117</v>
      </c>
      <c r="I299" s="1">
        <v>1</v>
      </c>
      <c r="J299" s="1" t="str">
        <f t="shared" si="21"/>
        <v>YER_117.1</v>
      </c>
      <c r="K299" t="s">
        <v>129</v>
      </c>
      <c r="L299" s="1">
        <v>47.7</v>
      </c>
      <c r="M299" s="1">
        <v>49.5</v>
      </c>
      <c r="N299" s="3">
        <v>0.96363636363636374</v>
      </c>
      <c r="O299" s="16">
        <v>2361.15</v>
      </c>
      <c r="P299" s="17">
        <v>23.611500000000003</v>
      </c>
      <c r="Q299" s="1">
        <v>24.1</v>
      </c>
      <c r="R299" s="1">
        <v>12.7</v>
      </c>
      <c r="S299" s="1">
        <v>8.3000000000000007</v>
      </c>
      <c r="T299" s="1">
        <v>117</v>
      </c>
      <c r="U299" s="1">
        <v>2</v>
      </c>
      <c r="V299" s="1">
        <v>1</v>
      </c>
      <c r="W299" s="1">
        <v>1</v>
      </c>
      <c r="X299" s="1">
        <v>1</v>
      </c>
      <c r="Y299" s="1">
        <v>0</v>
      </c>
      <c r="Z299" s="1">
        <v>1</v>
      </c>
      <c r="AA299" s="1">
        <v>1</v>
      </c>
      <c r="AB299" s="1">
        <v>0</v>
      </c>
      <c r="AC299">
        <f t="shared" si="20"/>
        <v>0</v>
      </c>
      <c r="AD299" s="1">
        <v>0</v>
      </c>
      <c r="AE299" s="16">
        <v>0</v>
      </c>
      <c r="AF299" s="17">
        <f>Z299/U299</f>
        <v>0.5</v>
      </c>
      <c r="AG299" s="17">
        <f>AF299/$AP$4</f>
        <v>0.74574189783777389</v>
      </c>
      <c r="AH299" s="17">
        <f>AG299/$AP$6</f>
        <v>1.537372854663221</v>
      </c>
      <c r="AZ299"/>
      <c r="BA299"/>
      <c r="BB299"/>
    </row>
    <row r="300" spans="1:54">
      <c r="A300" s="1">
        <v>299</v>
      </c>
      <c r="B300" s="15">
        <v>242</v>
      </c>
      <c r="C300" s="2" t="s">
        <v>79</v>
      </c>
      <c r="D300" s="2" t="s">
        <v>80</v>
      </c>
      <c r="E300" s="2">
        <v>45007</v>
      </c>
      <c r="F300" s="73">
        <f t="shared" ref="F300:F363" si="23">_xlfn.DAYS(E300,$E$185)</f>
        <v>13</v>
      </c>
      <c r="G300" s="73">
        <f t="shared" si="22"/>
        <v>14</v>
      </c>
      <c r="H300" s="1">
        <v>118</v>
      </c>
      <c r="I300" s="1">
        <v>1</v>
      </c>
      <c r="J300" s="1" t="str">
        <f t="shared" si="21"/>
        <v>YER_118.1</v>
      </c>
      <c r="K300" t="s">
        <v>129</v>
      </c>
      <c r="L300" s="1">
        <v>63.4</v>
      </c>
      <c r="M300" s="1">
        <v>63.4</v>
      </c>
      <c r="N300" s="3">
        <v>1</v>
      </c>
      <c r="O300" s="16">
        <v>4019.56</v>
      </c>
      <c r="P300" s="17">
        <v>40.195599999999999</v>
      </c>
      <c r="Q300" s="1">
        <v>29.2</v>
      </c>
      <c r="R300" s="1">
        <v>12.3</v>
      </c>
      <c r="S300" s="1">
        <v>7.8</v>
      </c>
      <c r="T300" s="1">
        <v>118</v>
      </c>
      <c r="U300" s="1">
        <v>3</v>
      </c>
      <c r="V300" s="1">
        <v>3</v>
      </c>
      <c r="W300" s="1">
        <v>0</v>
      </c>
      <c r="X300" s="1">
        <v>1</v>
      </c>
      <c r="Y300" s="1">
        <v>0</v>
      </c>
      <c r="Z300" s="1">
        <v>1</v>
      </c>
      <c r="AA300" s="1">
        <v>1</v>
      </c>
      <c r="AB300" s="1">
        <v>25</v>
      </c>
      <c r="AC300">
        <f t="shared" ref="AC300:AC363" si="24">AB300/$AO$4</f>
        <v>1.573993942016443</v>
      </c>
      <c r="AD300" s="1">
        <v>1900.6</v>
      </c>
      <c r="AE300" s="16">
        <v>76.024000000000001</v>
      </c>
      <c r="AF300" s="17">
        <f>Z300/U300</f>
        <v>0.33333333333333331</v>
      </c>
      <c r="AG300" s="17">
        <f>AF300/$AP$4</f>
        <v>0.49716126522518261</v>
      </c>
      <c r="AH300" s="17">
        <f>AG300/$AP$6</f>
        <v>1.0249152364421474</v>
      </c>
      <c r="AZ300"/>
      <c r="BA300"/>
      <c r="BB300"/>
    </row>
    <row r="301" spans="1:54">
      <c r="A301" s="1">
        <v>300</v>
      </c>
      <c r="B301" s="15">
        <v>243</v>
      </c>
      <c r="C301" s="2" t="s">
        <v>79</v>
      </c>
      <c r="D301" s="2" t="s">
        <v>80</v>
      </c>
      <c r="E301" s="2">
        <v>45007</v>
      </c>
      <c r="F301" s="73">
        <f t="shared" si="23"/>
        <v>13</v>
      </c>
      <c r="G301" s="73">
        <f t="shared" si="22"/>
        <v>14</v>
      </c>
      <c r="H301" s="1">
        <v>118</v>
      </c>
      <c r="I301" s="1">
        <v>2</v>
      </c>
      <c r="J301" s="1" t="str">
        <f t="shared" si="21"/>
        <v>YER_118.2</v>
      </c>
      <c r="K301" t="s">
        <v>129</v>
      </c>
      <c r="L301" s="1">
        <v>63.4</v>
      </c>
      <c r="M301" s="1">
        <v>64.3</v>
      </c>
      <c r="N301" s="3">
        <v>0.98600311041990674</v>
      </c>
      <c r="O301" s="16">
        <v>4076.62</v>
      </c>
      <c r="P301" s="17">
        <v>40.766199999999998</v>
      </c>
      <c r="Q301" s="1">
        <v>22.2</v>
      </c>
      <c r="R301" s="1">
        <v>11.9</v>
      </c>
      <c r="S301" s="1">
        <v>8.6</v>
      </c>
      <c r="T301" s="1">
        <v>118</v>
      </c>
      <c r="AA301" s="1">
        <v>0</v>
      </c>
      <c r="AB301" s="1">
        <v>0</v>
      </c>
      <c r="AC301">
        <f t="shared" si="24"/>
        <v>0</v>
      </c>
      <c r="AD301" s="1">
        <v>0</v>
      </c>
      <c r="AE301" s="16">
        <v>0</v>
      </c>
      <c r="AF301" s="17"/>
      <c r="AG301" s="17"/>
      <c r="AH301" s="17"/>
      <c r="AZ301"/>
      <c r="BA301"/>
      <c r="BB301"/>
    </row>
    <row r="302" spans="1:54">
      <c r="A302" s="1">
        <v>301</v>
      </c>
      <c r="B302" s="15">
        <v>244</v>
      </c>
      <c r="C302" s="2" t="s">
        <v>79</v>
      </c>
      <c r="D302" s="2" t="s">
        <v>80</v>
      </c>
      <c r="E302" s="2">
        <v>45007</v>
      </c>
      <c r="F302" s="73">
        <f t="shared" si="23"/>
        <v>13</v>
      </c>
      <c r="G302" s="73">
        <f t="shared" si="22"/>
        <v>14</v>
      </c>
      <c r="H302" s="1">
        <v>118</v>
      </c>
      <c r="I302" s="1">
        <v>3</v>
      </c>
      <c r="J302" s="1" t="str">
        <f t="shared" si="21"/>
        <v>YER_118.3</v>
      </c>
      <c r="K302" t="s">
        <v>129</v>
      </c>
      <c r="L302" s="1">
        <v>58.3</v>
      </c>
      <c r="M302" s="1">
        <v>76.2</v>
      </c>
      <c r="N302" s="3">
        <v>0.76509186351706027</v>
      </c>
      <c r="O302" s="16">
        <v>4442.46</v>
      </c>
      <c r="P302" s="17">
        <v>44.424599999999998</v>
      </c>
      <c r="Q302" s="1">
        <v>25.2</v>
      </c>
      <c r="R302" s="1">
        <v>8.1999999999999993</v>
      </c>
      <c r="S302" s="1">
        <v>6.7</v>
      </c>
      <c r="T302" s="1">
        <v>118</v>
      </c>
      <c r="AA302" s="1">
        <v>0</v>
      </c>
      <c r="AB302" s="1">
        <v>0</v>
      </c>
      <c r="AC302">
        <f t="shared" si="24"/>
        <v>0</v>
      </c>
      <c r="AD302" s="1">
        <v>0</v>
      </c>
      <c r="AE302" s="16">
        <v>0</v>
      </c>
      <c r="AF302" s="17"/>
      <c r="AG302" s="17"/>
      <c r="AH302" s="17"/>
      <c r="AZ302"/>
      <c r="BA302"/>
      <c r="BB302"/>
    </row>
    <row r="303" spans="1:54">
      <c r="A303" s="1">
        <v>302</v>
      </c>
      <c r="B303" s="15">
        <v>73</v>
      </c>
      <c r="C303" s="2" t="s">
        <v>79</v>
      </c>
      <c r="D303" s="2" t="s">
        <v>80</v>
      </c>
      <c r="E303" s="2">
        <v>45001</v>
      </c>
      <c r="F303" s="73">
        <f t="shared" si="23"/>
        <v>7</v>
      </c>
      <c r="G303" s="73">
        <f t="shared" si="22"/>
        <v>8</v>
      </c>
      <c r="H303" s="1">
        <v>119</v>
      </c>
      <c r="I303" s="1">
        <v>1</v>
      </c>
      <c r="J303" s="1" t="str">
        <f t="shared" si="21"/>
        <v>YER_119.1</v>
      </c>
      <c r="K303" t="s">
        <v>129</v>
      </c>
      <c r="L303" s="1">
        <v>54.2</v>
      </c>
      <c r="M303" s="1">
        <v>59.4</v>
      </c>
      <c r="N303" s="3">
        <v>0.91245791245791252</v>
      </c>
      <c r="O303" s="16">
        <v>3219.48</v>
      </c>
      <c r="P303" s="17">
        <v>32.194799999999994</v>
      </c>
      <c r="Q303" s="1">
        <v>54.9</v>
      </c>
      <c r="R303" s="1">
        <v>11.2</v>
      </c>
      <c r="S303" s="1">
        <v>4.5</v>
      </c>
      <c r="T303" s="1">
        <v>119</v>
      </c>
      <c r="U303" s="1">
        <v>6</v>
      </c>
      <c r="V303" s="1">
        <v>4</v>
      </c>
      <c r="W303" s="1">
        <v>2</v>
      </c>
      <c r="X303" s="1">
        <v>2</v>
      </c>
      <c r="Y303" s="1">
        <v>0</v>
      </c>
      <c r="Z303" s="1">
        <v>2</v>
      </c>
      <c r="AA303" s="1">
        <v>1</v>
      </c>
      <c r="AB303" s="1">
        <v>5</v>
      </c>
      <c r="AC303">
        <f t="shared" si="24"/>
        <v>0.31479878840328862</v>
      </c>
      <c r="AD303" s="1">
        <v>168.2</v>
      </c>
      <c r="AE303" s="16">
        <v>33.64</v>
      </c>
      <c r="AF303" s="17">
        <f>Z303/U303</f>
        <v>0.33333333333333331</v>
      </c>
      <c r="AG303" s="17">
        <f>AF303/$AP$4</f>
        <v>0.49716126522518261</v>
      </c>
      <c r="AH303" s="17">
        <f>AG303/$AP$6</f>
        <v>1.0249152364421474</v>
      </c>
      <c r="AZ303"/>
      <c r="BA303"/>
      <c r="BB303"/>
    </row>
    <row r="304" spans="1:54">
      <c r="A304" s="1">
        <v>303</v>
      </c>
      <c r="B304" s="15">
        <v>74</v>
      </c>
      <c r="C304" s="2" t="s">
        <v>79</v>
      </c>
      <c r="D304" s="2" t="s">
        <v>80</v>
      </c>
      <c r="E304" s="2">
        <v>45001</v>
      </c>
      <c r="F304" s="73">
        <f t="shared" si="23"/>
        <v>7</v>
      </c>
      <c r="G304" s="73">
        <f t="shared" si="22"/>
        <v>8</v>
      </c>
      <c r="H304" s="1">
        <v>119</v>
      </c>
      <c r="I304" s="1">
        <v>2</v>
      </c>
      <c r="J304" s="1" t="str">
        <f t="shared" si="21"/>
        <v>YER_119.2</v>
      </c>
      <c r="K304" t="s">
        <v>129</v>
      </c>
      <c r="L304" s="1">
        <v>54.7</v>
      </c>
      <c r="M304" s="1">
        <v>56.2</v>
      </c>
      <c r="N304" s="3">
        <v>0.9733096085409253</v>
      </c>
      <c r="O304" s="16">
        <v>3074.1400000000003</v>
      </c>
      <c r="P304" s="17">
        <v>30.741400000000006</v>
      </c>
      <c r="Q304" s="1">
        <v>25.9</v>
      </c>
      <c r="R304" s="1">
        <v>8.9</v>
      </c>
      <c r="S304" s="1">
        <v>7.7</v>
      </c>
      <c r="T304" s="1">
        <v>119</v>
      </c>
      <c r="AA304" s="1">
        <v>1</v>
      </c>
      <c r="AB304" s="1">
        <v>11</v>
      </c>
      <c r="AC304">
        <f t="shared" si="24"/>
        <v>0.692557334487235</v>
      </c>
      <c r="AD304" s="1">
        <v>128.4</v>
      </c>
      <c r="AE304" s="16">
        <v>11.672727272727274</v>
      </c>
      <c r="AF304" s="17"/>
      <c r="AG304" s="17"/>
      <c r="AH304" s="17"/>
      <c r="AZ304"/>
      <c r="BA304"/>
      <c r="BB304"/>
    </row>
    <row r="305" spans="1:54">
      <c r="A305" s="1">
        <v>304</v>
      </c>
      <c r="B305" s="15">
        <v>240</v>
      </c>
      <c r="C305" s="2" t="s">
        <v>79</v>
      </c>
      <c r="D305" s="2" t="s">
        <v>80</v>
      </c>
      <c r="E305" s="2">
        <v>45007</v>
      </c>
      <c r="F305" s="73">
        <f t="shared" si="23"/>
        <v>13</v>
      </c>
      <c r="G305" s="73">
        <f t="shared" si="22"/>
        <v>14</v>
      </c>
      <c r="H305" s="1">
        <v>119</v>
      </c>
      <c r="I305" s="1">
        <v>3</v>
      </c>
      <c r="J305" s="1" t="str">
        <f t="shared" si="21"/>
        <v>YER_119.3</v>
      </c>
      <c r="K305" t="s">
        <v>129</v>
      </c>
      <c r="L305" s="1">
        <v>46.5</v>
      </c>
      <c r="M305" s="1">
        <v>47.8</v>
      </c>
      <c r="N305" s="3">
        <v>0.9728033472803348</v>
      </c>
      <c r="O305" s="16">
        <v>2222.6999999999998</v>
      </c>
      <c r="P305" s="17">
        <v>22.227</v>
      </c>
      <c r="Q305" s="1">
        <v>22.7</v>
      </c>
      <c r="R305" s="1">
        <v>8.8000000000000007</v>
      </c>
      <c r="S305" s="1">
        <v>5.6</v>
      </c>
      <c r="T305" s="1">
        <v>119</v>
      </c>
      <c r="AA305" s="1">
        <v>0</v>
      </c>
      <c r="AB305" s="1">
        <v>0</v>
      </c>
      <c r="AC305">
        <f t="shared" si="24"/>
        <v>0</v>
      </c>
      <c r="AD305" s="1">
        <v>0</v>
      </c>
      <c r="AE305" s="16">
        <v>0</v>
      </c>
      <c r="AF305" s="17"/>
      <c r="AG305" s="17"/>
      <c r="AH305" s="17"/>
      <c r="AZ305"/>
      <c r="BA305"/>
      <c r="BB305"/>
    </row>
    <row r="306" spans="1:54">
      <c r="A306" s="1">
        <v>305</v>
      </c>
      <c r="B306" s="15">
        <v>241</v>
      </c>
      <c r="C306" s="2" t="s">
        <v>79</v>
      </c>
      <c r="D306" s="2" t="s">
        <v>80</v>
      </c>
      <c r="E306" s="2">
        <v>45007</v>
      </c>
      <c r="F306" s="73">
        <f t="shared" si="23"/>
        <v>13</v>
      </c>
      <c r="G306" s="73">
        <f t="shared" si="22"/>
        <v>14</v>
      </c>
      <c r="H306" s="1">
        <v>119</v>
      </c>
      <c r="I306" s="1">
        <v>4</v>
      </c>
      <c r="J306" s="1" t="str">
        <f t="shared" si="21"/>
        <v>YER_119.4</v>
      </c>
      <c r="K306" t="s">
        <v>129</v>
      </c>
      <c r="L306" s="1">
        <v>42.4</v>
      </c>
      <c r="M306" s="1">
        <v>46.4</v>
      </c>
      <c r="N306" s="3">
        <v>0.91379310344827591</v>
      </c>
      <c r="O306" s="16">
        <v>1967.36</v>
      </c>
      <c r="P306" s="17">
        <v>19.6736</v>
      </c>
      <c r="Q306" s="1">
        <v>20.5</v>
      </c>
      <c r="R306" s="1">
        <v>10</v>
      </c>
      <c r="S306" s="1">
        <v>6.5</v>
      </c>
      <c r="T306" s="1">
        <v>119</v>
      </c>
      <c r="AA306" s="1">
        <v>0</v>
      </c>
      <c r="AB306" s="1">
        <v>0</v>
      </c>
      <c r="AC306">
        <f t="shared" si="24"/>
        <v>0</v>
      </c>
      <c r="AD306" s="1">
        <v>0</v>
      </c>
      <c r="AE306" s="16">
        <v>0</v>
      </c>
      <c r="AF306" s="17"/>
      <c r="AG306" s="17"/>
      <c r="AH306" s="17"/>
      <c r="AZ306"/>
      <c r="BA306"/>
      <c r="BB306"/>
    </row>
    <row r="307" spans="1:54">
      <c r="A307" s="1">
        <v>306</v>
      </c>
      <c r="B307" s="15">
        <v>237</v>
      </c>
      <c r="C307" s="2" t="s">
        <v>79</v>
      </c>
      <c r="D307" s="2" t="s">
        <v>80</v>
      </c>
      <c r="E307" s="2">
        <v>45007</v>
      </c>
      <c r="F307" s="73">
        <f t="shared" si="23"/>
        <v>13</v>
      </c>
      <c r="G307" s="73">
        <f t="shared" si="22"/>
        <v>14</v>
      </c>
      <c r="H307" s="1">
        <v>120</v>
      </c>
      <c r="I307" s="1">
        <v>1</v>
      </c>
      <c r="J307" s="1" t="str">
        <f t="shared" si="21"/>
        <v>YER_120.1</v>
      </c>
      <c r="K307" t="s">
        <v>129</v>
      </c>
      <c r="L307" s="1">
        <v>55.8</v>
      </c>
      <c r="M307" s="1">
        <v>58.8</v>
      </c>
      <c r="N307" s="3">
        <v>0.94897959183673464</v>
      </c>
      <c r="O307" s="16">
        <v>3281.0399999999995</v>
      </c>
      <c r="P307" s="17">
        <v>32.810400000000001</v>
      </c>
      <c r="Q307" s="1">
        <v>29.6</v>
      </c>
      <c r="R307" s="1">
        <v>13.7</v>
      </c>
      <c r="S307" s="1">
        <v>7.9</v>
      </c>
      <c r="T307" s="1">
        <v>120</v>
      </c>
      <c r="U307" s="1">
        <v>5</v>
      </c>
      <c r="V307" s="1">
        <v>3</v>
      </c>
      <c r="W307" s="1">
        <v>2</v>
      </c>
      <c r="X307" s="1">
        <v>1</v>
      </c>
      <c r="Y307" s="1">
        <v>2</v>
      </c>
      <c r="Z307" s="1">
        <v>3</v>
      </c>
      <c r="AA307" s="1">
        <v>0</v>
      </c>
      <c r="AB307" s="1">
        <v>0</v>
      </c>
      <c r="AC307">
        <f t="shared" si="24"/>
        <v>0</v>
      </c>
      <c r="AD307" s="1">
        <v>0</v>
      </c>
      <c r="AE307" s="16">
        <v>0</v>
      </c>
      <c r="AF307" s="17">
        <f>Z307/U307</f>
        <v>0.6</v>
      </c>
      <c r="AG307" s="17">
        <f>AF307/$AP$4</f>
        <v>0.89489027740532867</v>
      </c>
      <c r="AH307" s="17">
        <f>AG307/$AP$6</f>
        <v>1.8448474255958653</v>
      </c>
      <c r="AZ307"/>
      <c r="BA307"/>
      <c r="BB307"/>
    </row>
    <row r="308" spans="1:54">
      <c r="A308" s="1">
        <v>307</v>
      </c>
      <c r="B308" s="15">
        <v>238</v>
      </c>
      <c r="C308" s="2" t="s">
        <v>79</v>
      </c>
      <c r="D308" s="2" t="s">
        <v>80</v>
      </c>
      <c r="E308" s="2">
        <v>45007</v>
      </c>
      <c r="F308" s="73">
        <f t="shared" si="23"/>
        <v>13</v>
      </c>
      <c r="G308" s="73">
        <f t="shared" si="22"/>
        <v>14</v>
      </c>
      <c r="H308" s="1">
        <v>120</v>
      </c>
      <c r="I308" s="1">
        <v>2</v>
      </c>
      <c r="J308" s="1" t="str">
        <f t="shared" si="21"/>
        <v>YER_120.2</v>
      </c>
      <c r="K308" t="s">
        <v>129</v>
      </c>
      <c r="L308" s="1">
        <v>61.2</v>
      </c>
      <c r="M308" s="1">
        <v>85.5</v>
      </c>
      <c r="N308" s="3">
        <v>0.71578947368421053</v>
      </c>
      <c r="O308" s="16">
        <v>5232.6000000000004</v>
      </c>
      <c r="P308" s="17">
        <v>52.326000000000008</v>
      </c>
      <c r="Q308" s="1">
        <v>30.8</v>
      </c>
      <c r="R308" s="1">
        <v>11.4</v>
      </c>
      <c r="S308" s="1">
        <v>12.5</v>
      </c>
      <c r="T308" s="1">
        <v>120</v>
      </c>
      <c r="AA308" s="1">
        <v>1</v>
      </c>
      <c r="AB308" s="1">
        <v>18</v>
      </c>
      <c r="AC308">
        <f t="shared" si="24"/>
        <v>1.133275638251839</v>
      </c>
      <c r="AD308" s="1">
        <v>476.9</v>
      </c>
      <c r="AE308" s="16">
        <v>26.494444444444444</v>
      </c>
      <c r="AF308" s="17"/>
      <c r="AG308" s="17"/>
      <c r="AH308" s="17"/>
      <c r="AZ308"/>
      <c r="BA308"/>
      <c r="BB308"/>
    </row>
    <row r="309" spans="1:54">
      <c r="A309" s="1">
        <v>308</v>
      </c>
      <c r="B309" s="15">
        <v>239</v>
      </c>
      <c r="C309" s="2" t="s">
        <v>79</v>
      </c>
      <c r="D309" s="2" t="s">
        <v>80</v>
      </c>
      <c r="E309" s="2">
        <v>45007</v>
      </c>
      <c r="F309" s="73">
        <f t="shared" si="23"/>
        <v>13</v>
      </c>
      <c r="G309" s="73">
        <f t="shared" si="22"/>
        <v>14</v>
      </c>
      <c r="H309" s="1">
        <v>120</v>
      </c>
      <c r="I309" s="1">
        <v>3</v>
      </c>
      <c r="J309" s="1" t="str">
        <f t="shared" si="21"/>
        <v>YER_120.3</v>
      </c>
      <c r="K309" t="s">
        <v>129</v>
      </c>
      <c r="L309" s="1">
        <v>49.9</v>
      </c>
      <c r="M309" s="1">
        <v>61.8</v>
      </c>
      <c r="N309" s="3">
        <v>0.80744336569579289</v>
      </c>
      <c r="O309" s="16">
        <v>3083.8199999999997</v>
      </c>
      <c r="P309" s="17">
        <v>30.838200000000001</v>
      </c>
      <c r="Q309" s="1">
        <v>26.8</v>
      </c>
      <c r="R309" s="1">
        <v>13.1</v>
      </c>
      <c r="S309" s="1">
        <v>6.9</v>
      </c>
      <c r="T309" s="1">
        <v>120</v>
      </c>
      <c r="AA309" s="1">
        <v>0</v>
      </c>
      <c r="AB309" s="1">
        <v>0</v>
      </c>
      <c r="AC309">
        <f t="shared" si="24"/>
        <v>0</v>
      </c>
      <c r="AD309" s="1">
        <v>0</v>
      </c>
      <c r="AE309" s="16">
        <v>0</v>
      </c>
      <c r="AF309" s="17"/>
      <c r="AG309" s="17"/>
      <c r="AH309" s="17"/>
      <c r="AZ309"/>
      <c r="BA309"/>
      <c r="BB309"/>
    </row>
    <row r="310" spans="1:54">
      <c r="A310" s="1">
        <v>309</v>
      </c>
      <c r="B310" s="15">
        <v>91</v>
      </c>
      <c r="C310" s="2" t="s">
        <v>79</v>
      </c>
      <c r="D310" s="2" t="s">
        <v>80</v>
      </c>
      <c r="E310" s="2">
        <v>45001</v>
      </c>
      <c r="F310" s="73">
        <f t="shared" si="23"/>
        <v>7</v>
      </c>
      <c r="G310" s="73">
        <f t="shared" si="22"/>
        <v>8</v>
      </c>
      <c r="H310" s="1">
        <v>121</v>
      </c>
      <c r="I310" s="1">
        <v>1</v>
      </c>
      <c r="J310" s="1" t="str">
        <f t="shared" si="21"/>
        <v>YER_121.1</v>
      </c>
      <c r="K310" t="s">
        <v>129</v>
      </c>
      <c r="L310" s="1">
        <v>74</v>
      </c>
      <c r="M310" s="1">
        <v>77.3</v>
      </c>
      <c r="N310" s="3">
        <v>0.95730918499353168</v>
      </c>
      <c r="O310" s="16">
        <v>5720.2</v>
      </c>
      <c r="P310" s="17">
        <v>57.201999999999998</v>
      </c>
      <c r="Q310" s="1">
        <v>34.700000000000003</v>
      </c>
      <c r="R310" s="1">
        <v>11.7</v>
      </c>
      <c r="S310" s="1">
        <v>9</v>
      </c>
      <c r="T310" s="1">
        <v>121</v>
      </c>
      <c r="U310" s="1">
        <v>3</v>
      </c>
      <c r="V310" s="1">
        <v>2</v>
      </c>
      <c r="W310" s="1">
        <v>1</v>
      </c>
      <c r="X310" s="1">
        <v>2</v>
      </c>
      <c r="Y310" s="1">
        <v>1</v>
      </c>
      <c r="Z310" s="1">
        <v>3</v>
      </c>
      <c r="AA310" s="1">
        <v>1</v>
      </c>
      <c r="AB310" s="1">
        <v>6</v>
      </c>
      <c r="AC310">
        <f t="shared" si="24"/>
        <v>0.37775854608394632</v>
      </c>
      <c r="AD310" s="1">
        <v>256.7</v>
      </c>
      <c r="AE310" s="16">
        <v>42.783333333333331</v>
      </c>
      <c r="AF310" s="17">
        <f>Z310/U310</f>
        <v>1</v>
      </c>
      <c r="AG310" s="17">
        <f>AF310/$AP$4</f>
        <v>1.4914837956755478</v>
      </c>
      <c r="AH310" s="17">
        <f>AG310/$AP$6</f>
        <v>3.0747457093264421</v>
      </c>
      <c r="AZ310"/>
      <c r="BA310"/>
      <c r="BB310"/>
    </row>
    <row r="311" spans="1:54">
      <c r="A311" s="1">
        <v>310</v>
      </c>
      <c r="B311" s="15">
        <v>236</v>
      </c>
      <c r="C311" s="2" t="s">
        <v>79</v>
      </c>
      <c r="D311" s="2" t="s">
        <v>80</v>
      </c>
      <c r="E311" s="2">
        <v>45007</v>
      </c>
      <c r="F311" s="73">
        <f t="shared" si="23"/>
        <v>13</v>
      </c>
      <c r="G311" s="73">
        <f t="shared" si="22"/>
        <v>14</v>
      </c>
      <c r="H311" s="1">
        <v>121</v>
      </c>
      <c r="I311" s="1">
        <v>2</v>
      </c>
      <c r="J311" s="1" t="str">
        <f t="shared" si="21"/>
        <v>YER_121.2</v>
      </c>
      <c r="K311" t="s">
        <v>129</v>
      </c>
      <c r="L311" s="1">
        <v>42.8</v>
      </c>
      <c r="M311" s="1">
        <v>65</v>
      </c>
      <c r="N311" s="3">
        <v>0.65846153846153843</v>
      </c>
      <c r="O311" s="16">
        <v>2782</v>
      </c>
      <c r="P311" s="17">
        <v>27.819999999999997</v>
      </c>
      <c r="Q311" s="1">
        <v>29.5</v>
      </c>
      <c r="R311" s="1">
        <v>13.9</v>
      </c>
      <c r="S311" s="1">
        <v>7.1</v>
      </c>
      <c r="T311" s="1">
        <v>121</v>
      </c>
      <c r="AA311" s="1">
        <v>1</v>
      </c>
      <c r="AB311" s="1">
        <v>11</v>
      </c>
      <c r="AC311">
        <f t="shared" si="24"/>
        <v>0.692557334487235</v>
      </c>
      <c r="AD311" s="1">
        <v>408.2</v>
      </c>
      <c r="AE311" s="16">
        <v>37.109090909090909</v>
      </c>
      <c r="AF311" s="17"/>
      <c r="AG311" s="17"/>
      <c r="AH311" s="17"/>
      <c r="AZ311"/>
      <c r="BA311"/>
      <c r="BB311"/>
    </row>
    <row r="312" spans="1:54">
      <c r="A312" s="1">
        <v>311</v>
      </c>
      <c r="B312" s="15">
        <v>4</v>
      </c>
      <c r="C312" s="2" t="s">
        <v>79</v>
      </c>
      <c r="D312" s="2" t="s">
        <v>80</v>
      </c>
      <c r="E312" s="2">
        <v>44994</v>
      </c>
      <c r="F312" s="73">
        <f t="shared" si="23"/>
        <v>0</v>
      </c>
      <c r="G312" s="73">
        <f t="shared" si="22"/>
        <v>1</v>
      </c>
      <c r="H312" s="1">
        <v>122</v>
      </c>
      <c r="I312" s="1">
        <v>1</v>
      </c>
      <c r="J312" s="1" t="str">
        <f t="shared" si="21"/>
        <v>YER_122.1</v>
      </c>
      <c r="K312" t="s">
        <v>129</v>
      </c>
      <c r="L312" s="1">
        <v>53.2</v>
      </c>
      <c r="M312" s="1">
        <v>49.5</v>
      </c>
      <c r="N312" s="3">
        <v>1.0747474747474748</v>
      </c>
      <c r="O312" s="16">
        <v>2633.4</v>
      </c>
      <c r="P312" s="17">
        <v>26.334000000000003</v>
      </c>
      <c r="Q312" s="1">
        <v>25.8</v>
      </c>
      <c r="R312" s="1">
        <v>11.8</v>
      </c>
      <c r="S312" s="1">
        <v>7.4</v>
      </c>
      <c r="T312" s="1">
        <v>122</v>
      </c>
      <c r="U312" s="1">
        <v>2</v>
      </c>
      <c r="V312" s="1">
        <v>1</v>
      </c>
      <c r="W312" s="1">
        <v>1</v>
      </c>
      <c r="X312" s="1">
        <v>1</v>
      </c>
      <c r="Y312" s="1">
        <v>0</v>
      </c>
      <c r="Z312" s="1">
        <v>1</v>
      </c>
      <c r="AA312" s="1">
        <v>1</v>
      </c>
      <c r="AB312" s="1">
        <v>6</v>
      </c>
      <c r="AC312">
        <f t="shared" si="24"/>
        <v>0.37775854608394632</v>
      </c>
      <c r="AD312" s="1">
        <v>118.6</v>
      </c>
      <c r="AE312" s="16">
        <v>19.766666666666666</v>
      </c>
      <c r="AF312" s="17">
        <f>Z312/U312</f>
        <v>0.5</v>
      </c>
      <c r="AG312" s="17">
        <f>AF312/$AP$4</f>
        <v>0.74574189783777389</v>
      </c>
      <c r="AH312" s="17">
        <f>AG312/$AP$6</f>
        <v>1.537372854663221</v>
      </c>
      <c r="AZ312"/>
      <c r="BA312"/>
      <c r="BB312"/>
    </row>
    <row r="313" spans="1:54">
      <c r="A313" s="1">
        <v>312</v>
      </c>
      <c r="B313" s="15">
        <v>71</v>
      </c>
      <c r="C313" s="2" t="s">
        <v>79</v>
      </c>
      <c r="D313" s="2" t="s">
        <v>80</v>
      </c>
      <c r="E313" s="2">
        <v>45001</v>
      </c>
      <c r="F313" s="73">
        <f t="shared" si="23"/>
        <v>7</v>
      </c>
      <c r="G313" s="73">
        <f t="shared" si="22"/>
        <v>8</v>
      </c>
      <c r="H313" s="1">
        <v>123</v>
      </c>
      <c r="I313" s="1">
        <v>1</v>
      </c>
      <c r="J313" s="1" t="str">
        <f t="shared" si="21"/>
        <v>YER_123.1</v>
      </c>
      <c r="K313" t="s">
        <v>129</v>
      </c>
      <c r="L313" s="1">
        <v>49.8</v>
      </c>
      <c r="M313" s="1">
        <v>57.8</v>
      </c>
      <c r="N313" s="3">
        <v>0.86159169550173009</v>
      </c>
      <c r="O313" s="16">
        <v>2878.4399999999996</v>
      </c>
      <c r="P313" s="17">
        <v>28.784399999999994</v>
      </c>
      <c r="Q313" s="1">
        <v>26.4</v>
      </c>
      <c r="R313" s="1">
        <v>14.8</v>
      </c>
      <c r="S313" s="1">
        <v>8.6</v>
      </c>
      <c r="T313" s="1">
        <v>123</v>
      </c>
      <c r="U313" s="1">
        <v>2</v>
      </c>
      <c r="V313" s="1">
        <v>2</v>
      </c>
      <c r="W313" s="1">
        <v>0</v>
      </c>
      <c r="X313" s="1">
        <v>1</v>
      </c>
      <c r="Y313" s="1">
        <v>0</v>
      </c>
      <c r="Z313" s="1">
        <v>1</v>
      </c>
      <c r="AA313" s="1">
        <v>1</v>
      </c>
      <c r="AB313" s="1">
        <v>33</v>
      </c>
      <c r="AC313">
        <f t="shared" si="24"/>
        <v>2.0776720034617049</v>
      </c>
      <c r="AD313" s="1">
        <v>535.6</v>
      </c>
      <c r="AE313" s="16">
        <v>16.23030303030303</v>
      </c>
      <c r="AF313" s="17">
        <f>Z313/U313</f>
        <v>0.5</v>
      </c>
      <c r="AG313" s="17">
        <f>AF313/$AP$4</f>
        <v>0.74574189783777389</v>
      </c>
      <c r="AH313" s="17">
        <f>AG313/$AP$6</f>
        <v>1.537372854663221</v>
      </c>
      <c r="AZ313"/>
      <c r="BA313"/>
      <c r="BB313"/>
    </row>
    <row r="314" spans="1:54">
      <c r="A314" s="1">
        <v>313</v>
      </c>
      <c r="B314" s="15">
        <v>72</v>
      </c>
      <c r="C314" s="2" t="s">
        <v>79</v>
      </c>
      <c r="D314" s="2" t="s">
        <v>80</v>
      </c>
      <c r="E314" s="2">
        <v>45001</v>
      </c>
      <c r="F314" s="73">
        <f t="shared" si="23"/>
        <v>7</v>
      </c>
      <c r="G314" s="73">
        <f t="shared" si="22"/>
        <v>8</v>
      </c>
      <c r="H314" s="1">
        <v>123</v>
      </c>
      <c r="I314" s="1">
        <v>2</v>
      </c>
      <c r="J314" s="1" t="str">
        <f t="shared" si="21"/>
        <v>YER_123.2</v>
      </c>
      <c r="K314" t="s">
        <v>129</v>
      </c>
      <c r="L314" s="1">
        <v>34.200000000000003</v>
      </c>
      <c r="M314" s="1">
        <v>49.4</v>
      </c>
      <c r="N314" s="3">
        <v>0.6923076923076924</v>
      </c>
      <c r="O314" s="16">
        <v>1689.48</v>
      </c>
      <c r="P314" s="17">
        <v>16.8948</v>
      </c>
      <c r="Q314" s="1">
        <v>14.9</v>
      </c>
      <c r="R314" s="1">
        <v>11.4</v>
      </c>
      <c r="S314" s="1">
        <v>9.9</v>
      </c>
      <c r="T314" s="1">
        <v>123</v>
      </c>
      <c r="AA314" s="1">
        <v>0</v>
      </c>
      <c r="AB314" s="1">
        <v>0</v>
      </c>
      <c r="AC314">
        <f t="shared" si="24"/>
        <v>0</v>
      </c>
      <c r="AD314" s="1">
        <v>0</v>
      </c>
      <c r="AE314" s="16">
        <v>0</v>
      </c>
      <c r="AF314" s="17"/>
      <c r="AG314" s="17"/>
      <c r="AH314" s="17"/>
      <c r="AZ314"/>
      <c r="BA314"/>
      <c r="BB314"/>
    </row>
    <row r="315" spans="1:54">
      <c r="A315" s="1">
        <v>314</v>
      </c>
      <c r="B315" s="15">
        <v>90</v>
      </c>
      <c r="C315" s="2" t="s">
        <v>79</v>
      </c>
      <c r="D315" s="2" t="s">
        <v>80</v>
      </c>
      <c r="E315" s="2">
        <v>45001</v>
      </c>
      <c r="F315" s="73">
        <f t="shared" si="23"/>
        <v>7</v>
      </c>
      <c r="G315" s="73">
        <f t="shared" si="22"/>
        <v>8</v>
      </c>
      <c r="H315" s="1">
        <v>124</v>
      </c>
      <c r="I315" s="1">
        <v>1</v>
      </c>
      <c r="J315" s="1" t="str">
        <f t="shared" si="21"/>
        <v>YER_124.1</v>
      </c>
      <c r="K315" t="s">
        <v>129</v>
      </c>
      <c r="L315" s="1">
        <v>64.2</v>
      </c>
      <c r="M315" s="1">
        <v>56.8</v>
      </c>
      <c r="N315" s="3">
        <v>1.1302816901408452</v>
      </c>
      <c r="O315" s="16">
        <v>3646.56</v>
      </c>
      <c r="P315" s="17">
        <v>36.465599999999995</v>
      </c>
      <c r="Q315" s="1">
        <v>28.6</v>
      </c>
      <c r="R315" s="1">
        <v>14.3</v>
      </c>
      <c r="S315" s="1">
        <v>9.3000000000000007</v>
      </c>
      <c r="T315" s="1">
        <v>124</v>
      </c>
      <c r="U315" s="1">
        <v>4</v>
      </c>
      <c r="V315" s="1">
        <v>4</v>
      </c>
      <c r="W315" s="1">
        <v>0</v>
      </c>
      <c r="X315" s="1">
        <v>3</v>
      </c>
      <c r="Y315" s="1">
        <v>0</v>
      </c>
      <c r="Z315" s="1">
        <v>3</v>
      </c>
      <c r="AA315" s="1">
        <v>1</v>
      </c>
      <c r="AB315" s="1">
        <v>35</v>
      </c>
      <c r="AC315">
        <f t="shared" si="24"/>
        <v>2.2035915188230204</v>
      </c>
      <c r="AD315" s="1">
        <v>1085.9000000000001</v>
      </c>
      <c r="AE315" s="16">
        <v>31.025714285714287</v>
      </c>
      <c r="AF315" s="17">
        <f>Z315/U315</f>
        <v>0.75</v>
      </c>
      <c r="AG315" s="17">
        <f>AF315/$AP$4</f>
        <v>1.118612846756661</v>
      </c>
      <c r="AH315" s="17">
        <f>AG315/$AP$6</f>
        <v>2.3060592819948318</v>
      </c>
      <c r="AZ315"/>
      <c r="BA315"/>
      <c r="BB315"/>
    </row>
    <row r="316" spans="1:54">
      <c r="A316" s="1">
        <v>315</v>
      </c>
      <c r="B316" s="15">
        <v>233</v>
      </c>
      <c r="C316" s="2" t="s">
        <v>79</v>
      </c>
      <c r="D316" s="2" t="s">
        <v>80</v>
      </c>
      <c r="E316" s="2">
        <v>45007</v>
      </c>
      <c r="F316" s="73">
        <f t="shared" si="23"/>
        <v>13</v>
      </c>
      <c r="G316" s="73">
        <f t="shared" si="22"/>
        <v>14</v>
      </c>
      <c r="H316" s="1">
        <v>124</v>
      </c>
      <c r="I316" s="1">
        <v>2</v>
      </c>
      <c r="J316" s="1" t="str">
        <f t="shared" si="21"/>
        <v>YER_124.2</v>
      </c>
      <c r="K316" t="s">
        <v>129</v>
      </c>
      <c r="L316" s="1">
        <v>56.1</v>
      </c>
      <c r="M316" s="1">
        <v>46.7</v>
      </c>
      <c r="N316" s="3">
        <v>1.2012847965738758</v>
      </c>
      <c r="O316" s="16">
        <v>2619.8700000000003</v>
      </c>
      <c r="P316" s="17">
        <v>26.198700000000002</v>
      </c>
      <c r="Q316" s="1">
        <v>25.3</v>
      </c>
      <c r="R316" s="1">
        <v>11.3</v>
      </c>
      <c r="S316" s="1">
        <v>8.3000000000000007</v>
      </c>
      <c r="T316" s="1">
        <v>124</v>
      </c>
      <c r="AA316" s="1">
        <v>0</v>
      </c>
      <c r="AB316" s="1">
        <v>0</v>
      </c>
      <c r="AC316">
        <f t="shared" si="24"/>
        <v>0</v>
      </c>
      <c r="AD316" s="1">
        <v>0</v>
      </c>
      <c r="AE316" s="16">
        <v>0</v>
      </c>
      <c r="AF316" s="17"/>
      <c r="AG316" s="17"/>
      <c r="AH316" s="17"/>
      <c r="AZ316"/>
      <c r="BA316"/>
      <c r="BB316"/>
    </row>
    <row r="317" spans="1:54">
      <c r="A317" s="1">
        <v>316</v>
      </c>
      <c r="B317" s="15">
        <v>234</v>
      </c>
      <c r="C317" s="2" t="s">
        <v>79</v>
      </c>
      <c r="D317" s="2" t="s">
        <v>80</v>
      </c>
      <c r="E317" s="2">
        <v>45007</v>
      </c>
      <c r="F317" s="73">
        <f t="shared" si="23"/>
        <v>13</v>
      </c>
      <c r="G317" s="73">
        <f t="shared" si="22"/>
        <v>14</v>
      </c>
      <c r="H317" s="1">
        <v>124</v>
      </c>
      <c r="I317" s="1">
        <v>3</v>
      </c>
      <c r="J317" s="1" t="str">
        <f t="shared" si="21"/>
        <v>YER_124.3</v>
      </c>
      <c r="K317" t="s">
        <v>129</v>
      </c>
      <c r="L317" s="1">
        <v>58.9</v>
      </c>
      <c r="M317" s="1">
        <v>49.1</v>
      </c>
      <c r="N317" s="3">
        <v>1.1995926680244398</v>
      </c>
      <c r="O317" s="16">
        <v>2891.9900000000002</v>
      </c>
      <c r="P317" s="17">
        <v>28.919899999999998</v>
      </c>
      <c r="Q317" s="1">
        <v>26.3</v>
      </c>
      <c r="R317" s="1">
        <v>14.3</v>
      </c>
      <c r="S317" s="1">
        <v>9</v>
      </c>
      <c r="T317" s="1">
        <v>124</v>
      </c>
      <c r="AA317" s="1">
        <v>1</v>
      </c>
      <c r="AB317" s="1">
        <v>20</v>
      </c>
      <c r="AC317">
        <f t="shared" si="24"/>
        <v>1.2591951536131545</v>
      </c>
      <c r="AD317" s="1">
        <v>530.5</v>
      </c>
      <c r="AE317" s="16">
        <v>26.524999999999999</v>
      </c>
      <c r="AF317" s="17"/>
      <c r="AG317" s="17"/>
      <c r="AH317" s="17"/>
      <c r="AZ317"/>
      <c r="BA317"/>
      <c r="BB317"/>
    </row>
    <row r="318" spans="1:54">
      <c r="A318" s="1">
        <v>317</v>
      </c>
      <c r="B318" s="15">
        <v>235</v>
      </c>
      <c r="C318" s="2" t="s">
        <v>79</v>
      </c>
      <c r="D318" s="2" t="s">
        <v>80</v>
      </c>
      <c r="E318" s="2">
        <v>45007</v>
      </c>
      <c r="F318" s="73">
        <f t="shared" si="23"/>
        <v>13</v>
      </c>
      <c r="G318" s="73">
        <f t="shared" si="22"/>
        <v>14</v>
      </c>
      <c r="H318" s="1">
        <v>124</v>
      </c>
      <c r="I318" s="1">
        <v>4</v>
      </c>
      <c r="J318" s="1" t="str">
        <f t="shared" si="21"/>
        <v>YER_124.4</v>
      </c>
      <c r="K318" t="s">
        <v>129</v>
      </c>
      <c r="L318" s="1">
        <v>50.4</v>
      </c>
      <c r="M318" s="1">
        <v>50.3</v>
      </c>
      <c r="N318" s="3">
        <v>1.0019880715705767</v>
      </c>
      <c r="O318" s="16">
        <v>2535.12</v>
      </c>
      <c r="P318" s="17">
        <v>25.351199999999999</v>
      </c>
      <c r="Q318" s="1">
        <v>27.3</v>
      </c>
      <c r="R318" s="1">
        <v>15.3</v>
      </c>
      <c r="S318" s="1">
        <v>11.9</v>
      </c>
      <c r="T318" s="1">
        <v>124</v>
      </c>
      <c r="AA318" s="1">
        <v>1</v>
      </c>
      <c r="AB318" s="1">
        <v>5</v>
      </c>
      <c r="AC318">
        <f t="shared" si="24"/>
        <v>0.31479878840328862</v>
      </c>
      <c r="AD318" s="1">
        <v>211.9</v>
      </c>
      <c r="AE318" s="16">
        <v>42.38</v>
      </c>
      <c r="AF318" s="17"/>
      <c r="AG318" s="17"/>
      <c r="AH318" s="17"/>
      <c r="AZ318"/>
      <c r="BA318"/>
      <c r="BB318"/>
    </row>
    <row r="319" spans="1:54">
      <c r="A319" s="1">
        <v>318</v>
      </c>
      <c r="B319" s="15">
        <v>3</v>
      </c>
      <c r="C319" s="2" t="s">
        <v>79</v>
      </c>
      <c r="D319" s="2" t="s">
        <v>80</v>
      </c>
      <c r="E319" s="2">
        <v>44994</v>
      </c>
      <c r="F319" s="73">
        <f t="shared" si="23"/>
        <v>0</v>
      </c>
      <c r="G319" s="73">
        <f t="shared" si="22"/>
        <v>1</v>
      </c>
      <c r="H319" s="1">
        <v>127</v>
      </c>
      <c r="I319" s="1">
        <v>1</v>
      </c>
      <c r="J319" s="1" t="str">
        <f t="shared" si="21"/>
        <v>YER_127.1</v>
      </c>
      <c r="K319" t="s">
        <v>129</v>
      </c>
      <c r="L319" s="1">
        <v>60.5</v>
      </c>
      <c r="M319" s="1">
        <v>59.3</v>
      </c>
      <c r="N319" s="3">
        <v>1.0202360876897134</v>
      </c>
      <c r="O319" s="16">
        <v>3587.6499999999996</v>
      </c>
      <c r="P319" s="17">
        <v>35.8765</v>
      </c>
      <c r="Q319" s="1">
        <v>29</v>
      </c>
      <c r="R319" s="1">
        <v>9.9</v>
      </c>
      <c r="S319" s="1">
        <v>7.1</v>
      </c>
      <c r="T319" s="1">
        <v>127</v>
      </c>
      <c r="U319" s="1">
        <v>8</v>
      </c>
      <c r="V319" s="1">
        <v>4</v>
      </c>
      <c r="W319" s="1">
        <v>4</v>
      </c>
      <c r="X319" s="1">
        <v>2</v>
      </c>
      <c r="Y319" s="1">
        <v>1</v>
      </c>
      <c r="Z319" s="1">
        <v>3</v>
      </c>
      <c r="AA319" s="1">
        <v>1</v>
      </c>
      <c r="AB319" s="1">
        <v>28</v>
      </c>
      <c r="AC319">
        <f t="shared" si="24"/>
        <v>1.7628732150584163</v>
      </c>
      <c r="AD319" s="1">
        <v>838.3</v>
      </c>
      <c r="AE319" s="16">
        <v>29.939285714285713</v>
      </c>
      <c r="AF319" s="17">
        <f>Z319/U319</f>
        <v>0.375</v>
      </c>
      <c r="AG319" s="17">
        <f>AF319/$AP$4</f>
        <v>0.55930642337833048</v>
      </c>
      <c r="AH319" s="17">
        <f>AG319/$AP$6</f>
        <v>1.1530296409974159</v>
      </c>
      <c r="AZ319"/>
      <c r="BA319"/>
      <c r="BB319"/>
    </row>
    <row r="320" spans="1:54">
      <c r="A320" s="1">
        <v>319</v>
      </c>
      <c r="B320" s="15">
        <v>75</v>
      </c>
      <c r="C320" s="2" t="s">
        <v>79</v>
      </c>
      <c r="D320" s="2" t="s">
        <v>80</v>
      </c>
      <c r="E320" s="2">
        <v>45001</v>
      </c>
      <c r="F320" s="73">
        <f t="shared" si="23"/>
        <v>7</v>
      </c>
      <c r="G320" s="73">
        <f t="shared" si="22"/>
        <v>8</v>
      </c>
      <c r="H320" s="1">
        <v>127</v>
      </c>
      <c r="I320" s="1">
        <v>2</v>
      </c>
      <c r="J320" s="1" t="str">
        <f t="shared" si="21"/>
        <v>YER_127.2</v>
      </c>
      <c r="K320" t="s">
        <v>129</v>
      </c>
      <c r="L320" s="1">
        <v>55</v>
      </c>
      <c r="M320" s="1">
        <v>77.3</v>
      </c>
      <c r="N320" s="3">
        <v>0.71151358344113846</v>
      </c>
      <c r="O320" s="16">
        <v>4251.5</v>
      </c>
      <c r="P320" s="17">
        <v>42.515000000000001</v>
      </c>
      <c r="Q320" s="1">
        <v>30.1</v>
      </c>
      <c r="R320" s="1">
        <v>13.5</v>
      </c>
      <c r="S320" s="1">
        <v>7.5</v>
      </c>
      <c r="T320" s="1">
        <v>127</v>
      </c>
      <c r="AA320" s="1">
        <v>0</v>
      </c>
      <c r="AB320" s="1">
        <v>0</v>
      </c>
      <c r="AC320">
        <f t="shared" si="24"/>
        <v>0</v>
      </c>
      <c r="AD320" s="1">
        <v>0</v>
      </c>
      <c r="AE320" s="16">
        <v>0</v>
      </c>
      <c r="AF320" s="17"/>
      <c r="AG320" s="17"/>
      <c r="AH320" s="17"/>
      <c r="AZ320"/>
      <c r="BA320"/>
      <c r="BB320"/>
    </row>
    <row r="321" spans="1:54">
      <c r="A321" s="1">
        <v>320</v>
      </c>
      <c r="B321" s="15">
        <v>76</v>
      </c>
      <c r="C321" s="2" t="s">
        <v>79</v>
      </c>
      <c r="D321" s="2" t="s">
        <v>80</v>
      </c>
      <c r="E321" s="2">
        <v>45001</v>
      </c>
      <c r="F321" s="73">
        <f t="shared" si="23"/>
        <v>7</v>
      </c>
      <c r="G321" s="73">
        <f t="shared" si="22"/>
        <v>8</v>
      </c>
      <c r="H321" s="1">
        <v>127</v>
      </c>
      <c r="I321" s="1">
        <v>3</v>
      </c>
      <c r="J321" s="1" t="str">
        <f t="shared" si="21"/>
        <v>YER_127.3</v>
      </c>
      <c r="K321" t="s">
        <v>129</v>
      </c>
      <c r="L321" s="1">
        <v>47.1</v>
      </c>
      <c r="M321" s="1">
        <v>70.900000000000006</v>
      </c>
      <c r="N321" s="3">
        <v>0.6643159379407616</v>
      </c>
      <c r="O321" s="16">
        <v>3339.3900000000003</v>
      </c>
      <c r="P321" s="17">
        <v>33.393900000000002</v>
      </c>
      <c r="Q321" s="1">
        <v>27.5</v>
      </c>
      <c r="R321" s="1">
        <v>10.6</v>
      </c>
      <c r="S321" s="1">
        <v>6.5</v>
      </c>
      <c r="T321" s="1">
        <v>127</v>
      </c>
      <c r="AA321" s="1">
        <v>1</v>
      </c>
      <c r="AB321" s="1">
        <v>0</v>
      </c>
      <c r="AC321">
        <f t="shared" si="24"/>
        <v>0</v>
      </c>
      <c r="AD321" s="1">
        <v>0</v>
      </c>
      <c r="AE321" s="16">
        <v>0</v>
      </c>
      <c r="AF321" s="17"/>
      <c r="AG321" s="17"/>
      <c r="AH321" s="17"/>
      <c r="AZ321"/>
      <c r="BA321"/>
      <c r="BB321"/>
    </row>
    <row r="322" spans="1:54">
      <c r="A322" s="1">
        <v>321</v>
      </c>
      <c r="B322" s="15">
        <v>77</v>
      </c>
      <c r="C322" s="2" t="s">
        <v>79</v>
      </c>
      <c r="D322" s="2" t="s">
        <v>80</v>
      </c>
      <c r="E322" s="2">
        <v>45001</v>
      </c>
      <c r="F322" s="73">
        <f t="shared" si="23"/>
        <v>7</v>
      </c>
      <c r="G322" s="73">
        <f t="shared" si="22"/>
        <v>8</v>
      </c>
      <c r="H322" s="1">
        <v>127</v>
      </c>
      <c r="I322" s="1">
        <v>4</v>
      </c>
      <c r="J322" s="1" t="str">
        <f t="shared" ref="J322:J385" si="25">D322&amp;"_"&amp;H322&amp;"."&amp;I322</f>
        <v>YER_127.4</v>
      </c>
      <c r="K322" t="s">
        <v>129</v>
      </c>
      <c r="L322" s="1">
        <v>47.2</v>
      </c>
      <c r="M322" s="1">
        <v>50.9</v>
      </c>
      <c r="N322" s="3">
        <v>0.92730844793713174</v>
      </c>
      <c r="O322" s="16">
        <v>2402.48</v>
      </c>
      <c r="P322" s="17">
        <v>24.024800000000003</v>
      </c>
      <c r="Q322" s="1">
        <v>25.8</v>
      </c>
      <c r="R322" s="1">
        <v>9.9</v>
      </c>
      <c r="S322" s="1">
        <v>6.4</v>
      </c>
      <c r="T322" s="1">
        <v>127</v>
      </c>
      <c r="AA322" s="1">
        <v>0</v>
      </c>
      <c r="AB322" s="1">
        <v>0</v>
      </c>
      <c r="AC322">
        <f t="shared" si="24"/>
        <v>0</v>
      </c>
      <c r="AD322" s="1">
        <v>0</v>
      </c>
      <c r="AE322" s="16">
        <v>0</v>
      </c>
      <c r="AF322" s="17"/>
      <c r="AG322" s="17"/>
      <c r="AH322" s="17"/>
      <c r="AZ322"/>
      <c r="BA322"/>
      <c r="BB322"/>
    </row>
    <row r="323" spans="1:54">
      <c r="A323" s="1">
        <v>322</v>
      </c>
      <c r="B323" s="15">
        <v>1</v>
      </c>
      <c r="C323" s="2" t="s">
        <v>79</v>
      </c>
      <c r="D323" s="2" t="s">
        <v>80</v>
      </c>
      <c r="E323" s="2">
        <v>44994</v>
      </c>
      <c r="F323" s="73">
        <f t="shared" si="23"/>
        <v>0</v>
      </c>
      <c r="G323" s="73">
        <f t="shared" ref="G323:G386" si="26">F323+1</f>
        <v>1</v>
      </c>
      <c r="H323" s="1">
        <v>128</v>
      </c>
      <c r="I323" s="4">
        <v>1</v>
      </c>
      <c r="J323" s="1" t="str">
        <f t="shared" si="25"/>
        <v>YER_128.1</v>
      </c>
      <c r="K323" t="s">
        <v>129</v>
      </c>
      <c r="L323" s="4">
        <v>67.400000000000006</v>
      </c>
      <c r="M323" s="4">
        <v>55.8</v>
      </c>
      <c r="N323" s="3">
        <v>1.2078853046594984</v>
      </c>
      <c r="O323" s="16">
        <v>3760.92</v>
      </c>
      <c r="P323" s="17">
        <v>37.609200000000001</v>
      </c>
      <c r="Q323" s="4">
        <v>30.9</v>
      </c>
      <c r="R323" s="4">
        <v>13.8</v>
      </c>
      <c r="S323" s="4">
        <v>8.9</v>
      </c>
      <c r="T323" s="1">
        <v>128</v>
      </c>
      <c r="U323" s="1">
        <v>8</v>
      </c>
      <c r="V323" s="1">
        <v>5</v>
      </c>
      <c r="W323" s="1">
        <v>3</v>
      </c>
      <c r="X323" s="1">
        <v>5</v>
      </c>
      <c r="Y323" s="1">
        <v>3</v>
      </c>
      <c r="Z323" s="1">
        <v>8</v>
      </c>
      <c r="AA323" s="1">
        <v>1</v>
      </c>
      <c r="AB323" s="4">
        <v>64</v>
      </c>
      <c r="AC323">
        <f t="shared" si="24"/>
        <v>4.0294244915620938</v>
      </c>
      <c r="AD323" s="4">
        <v>2359.8000000000002</v>
      </c>
      <c r="AE323" s="16">
        <v>36.871875000000003</v>
      </c>
      <c r="AF323" s="17">
        <f>Z323/U323</f>
        <v>1</v>
      </c>
      <c r="AG323" s="17">
        <f>AF323/$AP$4</f>
        <v>1.4914837956755478</v>
      </c>
      <c r="AH323" s="17">
        <f>AG323/$AP$6</f>
        <v>3.0747457093264421</v>
      </c>
      <c r="AI323" s="4"/>
      <c r="AJ323" s="4"/>
      <c r="AZ323"/>
      <c r="BA323"/>
      <c r="BB323"/>
    </row>
    <row r="324" spans="1:54">
      <c r="A324" s="1">
        <v>323</v>
      </c>
      <c r="B324" s="15">
        <v>2</v>
      </c>
      <c r="C324" s="2" t="s">
        <v>79</v>
      </c>
      <c r="D324" s="2" t="s">
        <v>80</v>
      </c>
      <c r="E324" s="2">
        <v>44994</v>
      </c>
      <c r="F324" s="73">
        <f t="shared" si="23"/>
        <v>0</v>
      </c>
      <c r="G324" s="73">
        <f t="shared" si="26"/>
        <v>1</v>
      </c>
      <c r="H324" s="1">
        <v>128</v>
      </c>
      <c r="I324" s="1">
        <v>2</v>
      </c>
      <c r="J324" s="1" t="str">
        <f t="shared" si="25"/>
        <v>YER_128.2</v>
      </c>
      <c r="K324" t="s">
        <v>129</v>
      </c>
      <c r="L324" s="1">
        <v>65.5</v>
      </c>
      <c r="M324" s="1">
        <v>64</v>
      </c>
      <c r="N324" s="3">
        <v>1.0234375</v>
      </c>
      <c r="O324" s="16">
        <v>4192</v>
      </c>
      <c r="P324" s="17">
        <v>41.92</v>
      </c>
      <c r="Q324" s="1">
        <v>29.2</v>
      </c>
      <c r="R324" s="1">
        <v>12.1</v>
      </c>
      <c r="S324" s="1">
        <v>7.3</v>
      </c>
      <c r="T324" s="1">
        <v>128</v>
      </c>
      <c r="AA324" s="1">
        <v>1</v>
      </c>
      <c r="AB324" s="1">
        <v>0</v>
      </c>
      <c r="AC324">
        <f t="shared" si="24"/>
        <v>0</v>
      </c>
      <c r="AD324" s="1">
        <v>0</v>
      </c>
      <c r="AE324" s="16">
        <v>0</v>
      </c>
      <c r="AF324" s="17"/>
      <c r="AG324" s="17"/>
      <c r="AH324" s="17"/>
      <c r="AZ324"/>
      <c r="BA324"/>
      <c r="BB324"/>
    </row>
    <row r="325" spans="1:54">
      <c r="A325" s="1">
        <v>324</v>
      </c>
      <c r="B325" s="15">
        <v>78</v>
      </c>
      <c r="C325" s="2" t="s">
        <v>79</v>
      </c>
      <c r="D325" s="2" t="s">
        <v>80</v>
      </c>
      <c r="E325" s="2">
        <v>45001</v>
      </c>
      <c r="F325" s="73">
        <f t="shared" si="23"/>
        <v>7</v>
      </c>
      <c r="G325" s="73">
        <f t="shared" si="26"/>
        <v>8</v>
      </c>
      <c r="H325" s="1">
        <v>128</v>
      </c>
      <c r="I325" s="1">
        <v>3</v>
      </c>
      <c r="J325" s="1" t="str">
        <f t="shared" si="25"/>
        <v>YER_128.3</v>
      </c>
      <c r="K325" t="s">
        <v>129</v>
      </c>
      <c r="L325" s="1">
        <v>54.3</v>
      </c>
      <c r="M325" s="1">
        <v>66.599999999999994</v>
      </c>
      <c r="N325" s="3">
        <v>0.81531531531531531</v>
      </c>
      <c r="O325" s="16">
        <v>3616.3799999999997</v>
      </c>
      <c r="P325" s="17">
        <v>36.163799999999995</v>
      </c>
      <c r="Q325" s="1">
        <v>32.799999999999997</v>
      </c>
      <c r="R325" s="1">
        <v>12.9</v>
      </c>
      <c r="S325" s="1">
        <v>8.8000000000000007</v>
      </c>
      <c r="T325" s="1">
        <v>128</v>
      </c>
      <c r="AA325" s="1">
        <v>1</v>
      </c>
      <c r="AB325" s="1">
        <v>79</v>
      </c>
      <c r="AC325">
        <f t="shared" si="24"/>
        <v>4.97382085677196</v>
      </c>
      <c r="AD325" s="1">
        <v>2509.9</v>
      </c>
      <c r="AE325" s="16">
        <v>31.770886075949367</v>
      </c>
      <c r="AF325" s="17"/>
      <c r="AG325" s="17"/>
      <c r="AH325" s="17"/>
      <c r="AZ325"/>
      <c r="BA325"/>
      <c r="BB325"/>
    </row>
    <row r="326" spans="1:54">
      <c r="A326" s="1">
        <v>325</v>
      </c>
      <c r="B326" s="15">
        <v>246</v>
      </c>
      <c r="C326" s="2" t="s">
        <v>79</v>
      </c>
      <c r="D326" s="2" t="s">
        <v>80</v>
      </c>
      <c r="E326" s="2">
        <v>45007</v>
      </c>
      <c r="F326" s="73">
        <f t="shared" si="23"/>
        <v>13</v>
      </c>
      <c r="G326" s="73">
        <f t="shared" si="26"/>
        <v>14</v>
      </c>
      <c r="H326" s="1">
        <v>128</v>
      </c>
      <c r="I326" s="1">
        <v>4</v>
      </c>
      <c r="J326" s="1" t="str">
        <f t="shared" si="25"/>
        <v>YER_128.4</v>
      </c>
      <c r="K326" t="s">
        <v>129</v>
      </c>
      <c r="L326" s="1">
        <v>49.9</v>
      </c>
      <c r="M326" s="1">
        <v>50.7</v>
      </c>
      <c r="N326" s="3">
        <v>0.98422090729783029</v>
      </c>
      <c r="O326" s="16">
        <v>2529.9300000000003</v>
      </c>
      <c r="P326" s="17">
        <v>25.299300000000002</v>
      </c>
      <c r="Q326" s="1">
        <v>24.9</v>
      </c>
      <c r="R326" s="1">
        <v>12.2</v>
      </c>
      <c r="S326" s="1">
        <v>9.6</v>
      </c>
      <c r="T326" s="1">
        <v>128</v>
      </c>
      <c r="AA326" s="1">
        <v>1</v>
      </c>
      <c r="AB326" s="1">
        <v>21</v>
      </c>
      <c r="AC326">
        <f t="shared" si="24"/>
        <v>1.3221549112938122</v>
      </c>
      <c r="AD326" s="1">
        <v>501.4</v>
      </c>
      <c r="AE326" s="16">
        <v>23.876190476190477</v>
      </c>
      <c r="AF326" s="17"/>
      <c r="AG326" s="17"/>
      <c r="AH326" s="17"/>
      <c r="AZ326"/>
      <c r="BA326"/>
      <c r="BB326"/>
    </row>
    <row r="327" spans="1:54">
      <c r="A327" s="1">
        <v>326</v>
      </c>
      <c r="B327" s="15">
        <v>247</v>
      </c>
      <c r="C327" s="2" t="s">
        <v>79</v>
      </c>
      <c r="D327" s="2" t="s">
        <v>80</v>
      </c>
      <c r="E327" s="2">
        <v>45007</v>
      </c>
      <c r="F327" s="73">
        <f t="shared" si="23"/>
        <v>13</v>
      </c>
      <c r="G327" s="73">
        <f t="shared" si="26"/>
        <v>14</v>
      </c>
      <c r="H327" s="1">
        <v>128</v>
      </c>
      <c r="I327" s="1">
        <v>5</v>
      </c>
      <c r="J327" s="1" t="str">
        <f t="shared" si="25"/>
        <v>YER_128.5</v>
      </c>
      <c r="K327" t="s">
        <v>129</v>
      </c>
      <c r="L327" s="1">
        <v>43.8</v>
      </c>
      <c r="M327" s="1">
        <v>51.5</v>
      </c>
      <c r="N327" s="3">
        <v>0.85048543689320388</v>
      </c>
      <c r="O327" s="16">
        <v>2255.6999999999998</v>
      </c>
      <c r="P327" s="17">
        <v>22.557000000000002</v>
      </c>
      <c r="Q327" s="1">
        <v>26.9</v>
      </c>
      <c r="R327" s="1">
        <v>12.3</v>
      </c>
      <c r="S327" s="1">
        <v>5.8</v>
      </c>
      <c r="T327" s="1">
        <v>128</v>
      </c>
      <c r="AA327" s="1">
        <v>1</v>
      </c>
      <c r="AB327" s="1">
        <v>22</v>
      </c>
      <c r="AC327">
        <f t="shared" si="24"/>
        <v>1.38511466897447</v>
      </c>
      <c r="AD327" s="1">
        <v>672</v>
      </c>
      <c r="AE327" s="16">
        <v>30.545454545454547</v>
      </c>
      <c r="AF327" s="17"/>
      <c r="AG327" s="17"/>
      <c r="AH327" s="17"/>
      <c r="AZ327"/>
      <c r="BA327"/>
      <c r="BB327"/>
    </row>
    <row r="328" spans="1:54">
      <c r="A328" s="1">
        <v>327</v>
      </c>
      <c r="B328" s="15">
        <v>129</v>
      </c>
      <c r="C328" s="2" t="s">
        <v>79</v>
      </c>
      <c r="D328" s="2" t="s">
        <v>80</v>
      </c>
      <c r="E328" s="2">
        <v>45001</v>
      </c>
      <c r="F328" s="73">
        <f t="shared" si="23"/>
        <v>7</v>
      </c>
      <c r="G328" s="73">
        <f t="shared" si="26"/>
        <v>8</v>
      </c>
      <c r="H328" s="1">
        <v>131</v>
      </c>
      <c r="I328" s="1">
        <v>1</v>
      </c>
      <c r="J328" s="1" t="str">
        <f t="shared" si="25"/>
        <v>YER_131.1</v>
      </c>
      <c r="K328" t="s">
        <v>130</v>
      </c>
      <c r="L328" s="1">
        <v>51.8</v>
      </c>
      <c r="M328" s="1">
        <v>50.6</v>
      </c>
      <c r="N328" s="3">
        <v>1.0237154150197627</v>
      </c>
      <c r="O328" s="16">
        <v>2621.08</v>
      </c>
      <c r="P328" s="17">
        <v>26.210800000000003</v>
      </c>
      <c r="Q328" s="1">
        <v>25.2</v>
      </c>
      <c r="R328" s="1">
        <v>12</v>
      </c>
      <c r="S328" s="1">
        <v>7.9</v>
      </c>
      <c r="T328" s="1">
        <v>131</v>
      </c>
      <c r="U328" s="1">
        <v>1</v>
      </c>
      <c r="V328" s="1">
        <v>1</v>
      </c>
      <c r="W328" s="1">
        <v>0</v>
      </c>
      <c r="X328" s="1" t="s">
        <v>36</v>
      </c>
      <c r="Y328" s="1">
        <v>0</v>
      </c>
      <c r="Z328" s="1" t="s">
        <v>36</v>
      </c>
      <c r="AA328" s="1" t="s">
        <v>36</v>
      </c>
      <c r="AB328" s="1" t="s">
        <v>36</v>
      </c>
      <c r="AC328" s="1" t="s">
        <v>36</v>
      </c>
      <c r="AD328" s="1" t="s">
        <v>36</v>
      </c>
      <c r="AE328" s="16" t="s">
        <v>36</v>
      </c>
      <c r="AF328" s="17" t="s">
        <v>36</v>
      </c>
      <c r="AG328" s="17" t="s">
        <v>36</v>
      </c>
      <c r="AH328" s="17" t="s">
        <v>36</v>
      </c>
      <c r="AZ328"/>
      <c r="BA328"/>
      <c r="BB328"/>
    </row>
    <row r="329" spans="1:54">
      <c r="A329" s="1">
        <v>328</v>
      </c>
      <c r="B329" s="15">
        <v>261</v>
      </c>
      <c r="C329" s="2" t="s">
        <v>79</v>
      </c>
      <c r="D329" s="2" t="s">
        <v>80</v>
      </c>
      <c r="E329" s="2">
        <v>45007</v>
      </c>
      <c r="F329" s="73">
        <f t="shared" si="23"/>
        <v>13</v>
      </c>
      <c r="G329" s="73">
        <f t="shared" si="26"/>
        <v>14</v>
      </c>
      <c r="H329" s="1">
        <v>135</v>
      </c>
      <c r="I329" s="1">
        <v>1</v>
      </c>
      <c r="J329" s="1" t="str">
        <f t="shared" si="25"/>
        <v>YER_135.1</v>
      </c>
      <c r="K329" t="s">
        <v>125</v>
      </c>
      <c r="L329" s="1">
        <v>62.4</v>
      </c>
      <c r="M329" s="1">
        <v>59.2</v>
      </c>
      <c r="N329" s="3">
        <v>1.0540540540540539</v>
      </c>
      <c r="O329" s="16">
        <v>3694.08</v>
      </c>
      <c r="P329" s="17">
        <v>36.940800000000003</v>
      </c>
      <c r="Q329" s="1">
        <v>26.3</v>
      </c>
      <c r="R329" s="1">
        <v>15.4</v>
      </c>
      <c r="S329" s="1">
        <v>11.2</v>
      </c>
      <c r="T329" s="1">
        <v>135</v>
      </c>
      <c r="U329" s="1">
        <v>3</v>
      </c>
      <c r="V329" s="1">
        <v>2</v>
      </c>
      <c r="W329" s="1">
        <v>1</v>
      </c>
      <c r="X329" s="1">
        <v>2</v>
      </c>
      <c r="Y329" s="1">
        <v>1</v>
      </c>
      <c r="Z329" s="1">
        <v>3</v>
      </c>
      <c r="AA329" s="1">
        <v>1</v>
      </c>
      <c r="AB329" s="1">
        <v>25</v>
      </c>
      <c r="AC329">
        <f t="shared" si="24"/>
        <v>1.573993942016443</v>
      </c>
      <c r="AD329" s="1">
        <v>507.6</v>
      </c>
      <c r="AE329" s="16">
        <v>20.304000000000002</v>
      </c>
      <c r="AF329" s="17">
        <f>Z329/U329</f>
        <v>1</v>
      </c>
      <c r="AG329" s="17">
        <f>AF329/$AP$4</f>
        <v>1.4914837956755478</v>
      </c>
      <c r="AH329" s="17">
        <f>AG329/$AP$6</f>
        <v>3.0747457093264421</v>
      </c>
      <c r="AZ329"/>
      <c r="BA329"/>
      <c r="BB329"/>
    </row>
    <row r="330" spans="1:54">
      <c r="A330" s="1">
        <v>329</v>
      </c>
      <c r="B330" s="15">
        <v>287</v>
      </c>
      <c r="C330" s="2" t="s">
        <v>79</v>
      </c>
      <c r="D330" s="2" t="s">
        <v>80</v>
      </c>
      <c r="E330" s="2">
        <v>45013</v>
      </c>
      <c r="F330" s="73">
        <f t="shared" si="23"/>
        <v>19</v>
      </c>
      <c r="G330" s="73">
        <f t="shared" si="26"/>
        <v>20</v>
      </c>
      <c r="H330" s="1">
        <v>135</v>
      </c>
      <c r="I330" s="1">
        <v>2</v>
      </c>
      <c r="J330" s="1" t="str">
        <f t="shared" si="25"/>
        <v>YER_135.2</v>
      </c>
      <c r="K330" t="s">
        <v>125</v>
      </c>
      <c r="L330" s="1">
        <v>55.6</v>
      </c>
      <c r="M330" s="1">
        <v>56.1</v>
      </c>
      <c r="N330" s="3">
        <v>0.9910873440285205</v>
      </c>
      <c r="O330" s="16">
        <v>3119.1600000000003</v>
      </c>
      <c r="P330" s="17">
        <v>31.191600000000005</v>
      </c>
      <c r="Q330" s="1">
        <v>29.1</v>
      </c>
      <c r="R330" s="1">
        <v>15.9</v>
      </c>
      <c r="S330" s="1">
        <v>7.3</v>
      </c>
      <c r="T330" s="1">
        <v>135</v>
      </c>
      <c r="AA330" s="1">
        <v>1</v>
      </c>
      <c r="AB330" s="1">
        <v>7</v>
      </c>
      <c r="AC330">
        <f t="shared" si="24"/>
        <v>0.44071830376460408</v>
      </c>
      <c r="AD330" s="1">
        <v>261.60000000000002</v>
      </c>
      <c r="AE330" s="16">
        <v>37.371428571428574</v>
      </c>
      <c r="AF330" s="17"/>
      <c r="AG330" s="17"/>
      <c r="AH330" s="17"/>
      <c r="AZ330"/>
      <c r="BA330"/>
      <c r="BB330"/>
    </row>
    <row r="331" spans="1:54">
      <c r="A331" s="1">
        <v>330</v>
      </c>
      <c r="B331" s="15">
        <v>181</v>
      </c>
      <c r="C331" s="2" t="s">
        <v>79</v>
      </c>
      <c r="D331" s="2" t="s">
        <v>80</v>
      </c>
      <c r="E331" s="2">
        <v>45004</v>
      </c>
      <c r="F331" s="73">
        <f t="shared" si="23"/>
        <v>10</v>
      </c>
      <c r="G331" s="73">
        <f t="shared" si="26"/>
        <v>11</v>
      </c>
      <c r="H331" s="1">
        <v>137</v>
      </c>
      <c r="I331" s="1">
        <v>1</v>
      </c>
      <c r="J331" s="1" t="str">
        <f t="shared" si="25"/>
        <v>YER_137.1</v>
      </c>
      <c r="K331" t="s">
        <v>131</v>
      </c>
      <c r="L331" s="1">
        <v>42.2</v>
      </c>
      <c r="M331" s="1">
        <v>56.7</v>
      </c>
      <c r="N331" s="3">
        <v>0.74426807760141089</v>
      </c>
      <c r="O331" s="16">
        <v>2392.7400000000002</v>
      </c>
      <c r="P331" s="17">
        <v>23.927400000000002</v>
      </c>
      <c r="Q331" s="1">
        <v>25.7</v>
      </c>
      <c r="R331" s="1">
        <v>15.5</v>
      </c>
      <c r="S331" s="1">
        <v>8.6</v>
      </c>
      <c r="T331" s="1">
        <v>137</v>
      </c>
      <c r="U331" s="1">
        <v>4</v>
      </c>
      <c r="V331" s="1">
        <v>1</v>
      </c>
      <c r="W331" s="1">
        <v>3</v>
      </c>
      <c r="X331" s="1">
        <v>1</v>
      </c>
      <c r="Y331" s="1">
        <v>2</v>
      </c>
      <c r="Z331" s="1">
        <v>3</v>
      </c>
      <c r="AA331" s="1">
        <v>1</v>
      </c>
      <c r="AB331" s="1">
        <v>6</v>
      </c>
      <c r="AC331">
        <f t="shared" si="24"/>
        <v>0.37775854608394632</v>
      </c>
      <c r="AD331" s="1">
        <v>169.8</v>
      </c>
      <c r="AE331" s="16">
        <v>28.3</v>
      </c>
      <c r="AF331" s="17">
        <f>Z331/U331</f>
        <v>0.75</v>
      </c>
      <c r="AG331" s="17">
        <f>AF331/$AP$4</f>
        <v>1.118612846756661</v>
      </c>
      <c r="AH331" s="17">
        <f>AG331/$AP$6</f>
        <v>2.3060592819948318</v>
      </c>
      <c r="AZ331"/>
      <c r="BA331"/>
      <c r="BB331"/>
    </row>
    <row r="332" spans="1:54">
      <c r="A332" s="1">
        <v>331</v>
      </c>
      <c r="B332" s="15">
        <v>186</v>
      </c>
      <c r="C332" s="2" t="s">
        <v>79</v>
      </c>
      <c r="D332" s="2" t="s">
        <v>80</v>
      </c>
      <c r="E332" s="2">
        <v>45004</v>
      </c>
      <c r="F332" s="73">
        <f t="shared" si="23"/>
        <v>10</v>
      </c>
      <c r="G332" s="73">
        <f t="shared" si="26"/>
        <v>11</v>
      </c>
      <c r="H332" s="1">
        <v>143</v>
      </c>
      <c r="I332" s="1">
        <v>1</v>
      </c>
      <c r="J332" s="1" t="str">
        <f t="shared" si="25"/>
        <v>YER_143.1</v>
      </c>
      <c r="K332" t="s">
        <v>131</v>
      </c>
      <c r="L332" s="1">
        <v>56</v>
      </c>
      <c r="M332" s="1">
        <v>61.8</v>
      </c>
      <c r="N332" s="3">
        <v>0.90614886731391586</v>
      </c>
      <c r="O332" s="16">
        <v>3460.7999999999997</v>
      </c>
      <c r="P332" s="17">
        <v>34.607999999999997</v>
      </c>
      <c r="Q332" s="1">
        <v>26.8</v>
      </c>
      <c r="R332" s="1">
        <v>11.9</v>
      </c>
      <c r="S332" s="1">
        <v>9.1999999999999993</v>
      </c>
      <c r="T332" s="1">
        <v>143</v>
      </c>
      <c r="U332" s="1">
        <v>8</v>
      </c>
      <c r="V332" s="1">
        <v>5</v>
      </c>
      <c r="W332" s="1">
        <v>3</v>
      </c>
      <c r="X332" s="1">
        <v>3</v>
      </c>
      <c r="Y332" s="1">
        <v>3</v>
      </c>
      <c r="Z332" s="1">
        <v>6</v>
      </c>
      <c r="AA332" s="1">
        <v>1</v>
      </c>
      <c r="AB332" s="1">
        <v>15</v>
      </c>
      <c r="AC332">
        <f t="shared" si="24"/>
        <v>0.94439636520986581</v>
      </c>
      <c r="AD332" s="1">
        <v>421.5</v>
      </c>
      <c r="AE332" s="16">
        <v>28.1</v>
      </c>
      <c r="AF332" s="17">
        <f>Z332/U332</f>
        <v>0.75</v>
      </c>
      <c r="AG332" s="17">
        <f>AF332/$AP$4</f>
        <v>1.118612846756661</v>
      </c>
      <c r="AH332" s="17">
        <f>AG332/$AP$6</f>
        <v>2.3060592819948318</v>
      </c>
      <c r="AZ332"/>
      <c r="BA332"/>
      <c r="BB332"/>
    </row>
    <row r="333" spans="1:54">
      <c r="A333" s="1">
        <v>332</v>
      </c>
      <c r="B333" s="15">
        <v>187</v>
      </c>
      <c r="C333" s="2" t="s">
        <v>79</v>
      </c>
      <c r="D333" s="2" t="s">
        <v>80</v>
      </c>
      <c r="E333" s="2">
        <v>45004</v>
      </c>
      <c r="F333" s="73">
        <f t="shared" si="23"/>
        <v>10</v>
      </c>
      <c r="G333" s="73">
        <f t="shared" si="26"/>
        <v>11</v>
      </c>
      <c r="H333" s="1">
        <v>143</v>
      </c>
      <c r="I333" s="1">
        <v>2</v>
      </c>
      <c r="J333" s="1" t="str">
        <f t="shared" si="25"/>
        <v>YER_143.2</v>
      </c>
      <c r="K333" t="s">
        <v>131</v>
      </c>
      <c r="L333" s="1">
        <v>52.4</v>
      </c>
      <c r="M333" s="1">
        <v>67.900000000000006</v>
      </c>
      <c r="N333" s="3">
        <v>0.77172312223858608</v>
      </c>
      <c r="O333" s="16">
        <v>3557.96</v>
      </c>
      <c r="P333" s="17">
        <v>35.579600000000006</v>
      </c>
      <c r="Q333" s="1">
        <v>31</v>
      </c>
      <c r="R333" s="1">
        <v>12.7</v>
      </c>
      <c r="S333" s="1">
        <v>10.9</v>
      </c>
      <c r="T333" s="1">
        <v>143</v>
      </c>
      <c r="AA333" s="1">
        <v>1</v>
      </c>
      <c r="AB333" s="1">
        <v>36</v>
      </c>
      <c r="AC333">
        <f t="shared" si="24"/>
        <v>2.2665512765036779</v>
      </c>
      <c r="AD333" s="1">
        <v>1200.5</v>
      </c>
      <c r="AE333" s="16">
        <v>33.347222222222221</v>
      </c>
      <c r="AF333" s="17"/>
      <c r="AG333" s="17"/>
      <c r="AH333" s="17"/>
      <c r="AZ333"/>
      <c r="BA333"/>
      <c r="BB333"/>
    </row>
    <row r="334" spans="1:54">
      <c r="A334" s="1">
        <v>333</v>
      </c>
      <c r="B334" s="15">
        <v>281</v>
      </c>
      <c r="C334" s="2" t="s">
        <v>79</v>
      </c>
      <c r="D334" s="2" t="s">
        <v>80</v>
      </c>
      <c r="E334" s="2">
        <v>45013</v>
      </c>
      <c r="F334" s="73">
        <f t="shared" si="23"/>
        <v>19</v>
      </c>
      <c r="G334" s="73">
        <f t="shared" si="26"/>
        <v>20</v>
      </c>
      <c r="H334" s="1">
        <v>143</v>
      </c>
      <c r="I334" s="1">
        <v>3</v>
      </c>
      <c r="J334" s="1" t="str">
        <f t="shared" si="25"/>
        <v>YER_143.3</v>
      </c>
      <c r="K334" t="s">
        <v>131</v>
      </c>
      <c r="L334" s="1">
        <v>67.7</v>
      </c>
      <c r="M334" s="1">
        <v>63</v>
      </c>
      <c r="N334" s="3">
        <v>1.0746031746031746</v>
      </c>
      <c r="O334" s="16">
        <v>4265.1000000000004</v>
      </c>
      <c r="P334" s="17">
        <v>42.651000000000003</v>
      </c>
      <c r="Q334" s="1">
        <v>31.3</v>
      </c>
      <c r="R334" s="1">
        <v>14.1</v>
      </c>
      <c r="S334" s="1">
        <v>10.1</v>
      </c>
      <c r="T334" s="1">
        <v>143</v>
      </c>
      <c r="AA334" s="1">
        <v>1</v>
      </c>
      <c r="AB334" s="1">
        <v>12</v>
      </c>
      <c r="AC334">
        <f t="shared" si="24"/>
        <v>0.75551709216789265</v>
      </c>
      <c r="AD334" s="1">
        <v>648.1</v>
      </c>
      <c r="AE334" s="16">
        <v>54.008333333333333</v>
      </c>
      <c r="AF334" s="17"/>
      <c r="AG334" s="17"/>
      <c r="AH334" s="17"/>
      <c r="AZ334"/>
      <c r="BA334"/>
      <c r="BB334"/>
    </row>
    <row r="335" spans="1:54">
      <c r="A335" s="1">
        <v>334</v>
      </c>
      <c r="B335" s="15">
        <v>282</v>
      </c>
      <c r="C335" s="2" t="s">
        <v>79</v>
      </c>
      <c r="D335" s="2" t="s">
        <v>80</v>
      </c>
      <c r="E335" s="2">
        <v>45013</v>
      </c>
      <c r="F335" s="73">
        <f t="shared" si="23"/>
        <v>19</v>
      </c>
      <c r="G335" s="73">
        <f t="shared" si="26"/>
        <v>20</v>
      </c>
      <c r="H335" s="1">
        <v>143</v>
      </c>
      <c r="I335" s="1">
        <v>4</v>
      </c>
      <c r="J335" s="1" t="str">
        <f t="shared" si="25"/>
        <v>YER_143.4</v>
      </c>
      <c r="K335" t="s">
        <v>131</v>
      </c>
      <c r="L335" s="1">
        <v>74.099999999999994</v>
      </c>
      <c r="M335" s="1">
        <v>64.599999999999994</v>
      </c>
      <c r="N335" s="3">
        <v>1.1470588235294117</v>
      </c>
      <c r="O335" s="16">
        <v>4786.8599999999988</v>
      </c>
      <c r="P335" s="17">
        <v>47.868599999999986</v>
      </c>
      <c r="Q335" s="1">
        <v>36.1</v>
      </c>
      <c r="R335" s="1">
        <v>17.5</v>
      </c>
      <c r="S335" s="1">
        <v>7.4</v>
      </c>
      <c r="T335" s="1">
        <v>143</v>
      </c>
      <c r="AA335" s="1">
        <v>0</v>
      </c>
      <c r="AB335" s="1">
        <v>0</v>
      </c>
      <c r="AC335">
        <f t="shared" si="24"/>
        <v>0</v>
      </c>
      <c r="AD335" s="1">
        <v>0</v>
      </c>
      <c r="AE335" s="16">
        <v>0</v>
      </c>
      <c r="AF335" s="17"/>
      <c r="AG335" s="17"/>
      <c r="AH335" s="17"/>
      <c r="AZ335"/>
      <c r="BA335"/>
      <c r="BB335"/>
    </row>
    <row r="336" spans="1:54">
      <c r="A336" s="1">
        <v>335</v>
      </c>
      <c r="B336" s="15">
        <v>283</v>
      </c>
      <c r="C336" s="2" t="s">
        <v>79</v>
      </c>
      <c r="D336" s="2" t="s">
        <v>80</v>
      </c>
      <c r="E336" s="2">
        <v>45013</v>
      </c>
      <c r="F336" s="73">
        <f t="shared" si="23"/>
        <v>19</v>
      </c>
      <c r="G336" s="73">
        <f t="shared" si="26"/>
        <v>20</v>
      </c>
      <c r="H336" s="1">
        <v>143</v>
      </c>
      <c r="I336" s="1">
        <v>5</v>
      </c>
      <c r="J336" s="1" t="str">
        <f t="shared" si="25"/>
        <v>YER_143.5</v>
      </c>
      <c r="K336" t="s">
        <v>131</v>
      </c>
      <c r="L336" s="1">
        <v>68.900000000000006</v>
      </c>
      <c r="M336" s="1">
        <v>65</v>
      </c>
      <c r="N336" s="3">
        <v>1.06</v>
      </c>
      <c r="O336" s="16">
        <v>4478.5</v>
      </c>
      <c r="P336" s="17">
        <v>44.785000000000004</v>
      </c>
      <c r="Q336" s="1">
        <v>32.5</v>
      </c>
      <c r="R336" s="1">
        <v>14.9</v>
      </c>
      <c r="S336" s="1">
        <v>9</v>
      </c>
      <c r="T336" s="1">
        <v>143</v>
      </c>
      <c r="AA336" s="1">
        <v>0</v>
      </c>
      <c r="AB336" s="1">
        <v>0</v>
      </c>
      <c r="AC336">
        <f t="shared" si="24"/>
        <v>0</v>
      </c>
      <c r="AD336" s="1">
        <v>0</v>
      </c>
      <c r="AE336" s="16">
        <v>0</v>
      </c>
      <c r="AF336" s="17"/>
      <c r="AG336" s="17"/>
      <c r="AH336" s="17"/>
      <c r="AZ336"/>
      <c r="BA336"/>
      <c r="BB336"/>
    </row>
    <row r="337" spans="1:54">
      <c r="A337" s="1">
        <v>336</v>
      </c>
      <c r="B337" s="15">
        <v>284</v>
      </c>
      <c r="C337" s="2" t="s">
        <v>79</v>
      </c>
      <c r="D337" s="2" t="s">
        <v>80</v>
      </c>
      <c r="E337" s="2">
        <v>45013</v>
      </c>
      <c r="F337" s="73">
        <f t="shared" si="23"/>
        <v>19</v>
      </c>
      <c r="G337" s="73">
        <f t="shared" si="26"/>
        <v>20</v>
      </c>
      <c r="H337" s="1">
        <v>146</v>
      </c>
      <c r="I337" s="1">
        <v>1</v>
      </c>
      <c r="J337" s="1" t="str">
        <f t="shared" si="25"/>
        <v>YER_146.1</v>
      </c>
      <c r="K337" t="s">
        <v>131</v>
      </c>
      <c r="L337" s="1">
        <v>62.9</v>
      </c>
      <c r="M337" s="1">
        <v>76.3</v>
      </c>
      <c r="N337" s="3">
        <v>0.82437745740498036</v>
      </c>
      <c r="O337" s="16">
        <v>4799.2699999999995</v>
      </c>
      <c r="P337" s="17">
        <v>47.992699999999999</v>
      </c>
      <c r="Q337" s="1">
        <v>29.7</v>
      </c>
      <c r="R337" s="1">
        <v>11.8</v>
      </c>
      <c r="S337" s="1">
        <v>7.3</v>
      </c>
      <c r="T337" s="1">
        <v>146</v>
      </c>
      <c r="U337" s="1">
        <v>3</v>
      </c>
      <c r="V337" s="1">
        <v>3</v>
      </c>
      <c r="W337" s="1">
        <v>0</v>
      </c>
      <c r="X337" s="1">
        <v>3</v>
      </c>
      <c r="Y337" s="1">
        <v>0</v>
      </c>
      <c r="Z337" s="1">
        <v>3</v>
      </c>
      <c r="AA337" s="1">
        <v>1</v>
      </c>
      <c r="AB337" s="1">
        <v>18</v>
      </c>
      <c r="AC337">
        <f t="shared" si="24"/>
        <v>1.133275638251839</v>
      </c>
      <c r="AD337" s="1">
        <v>1250</v>
      </c>
      <c r="AE337" s="16">
        <v>69.444444444444443</v>
      </c>
      <c r="AF337" s="17">
        <f>Z337/U337</f>
        <v>1</v>
      </c>
      <c r="AG337" s="17">
        <f>AF337/$AP$4</f>
        <v>1.4914837956755478</v>
      </c>
      <c r="AH337" s="17">
        <f>AG337/$AP$6</f>
        <v>3.0747457093264421</v>
      </c>
      <c r="AZ337"/>
      <c r="BA337"/>
      <c r="BB337"/>
    </row>
    <row r="338" spans="1:54">
      <c r="A338" s="1">
        <v>337</v>
      </c>
      <c r="B338" s="15">
        <v>285</v>
      </c>
      <c r="C338" s="2" t="s">
        <v>79</v>
      </c>
      <c r="D338" s="2" t="s">
        <v>80</v>
      </c>
      <c r="E338" s="2">
        <v>45013</v>
      </c>
      <c r="F338" s="73">
        <f t="shared" si="23"/>
        <v>19</v>
      </c>
      <c r="G338" s="73">
        <f t="shared" si="26"/>
        <v>20</v>
      </c>
      <c r="H338" s="1">
        <v>146</v>
      </c>
      <c r="I338" s="1">
        <v>2</v>
      </c>
      <c r="J338" s="1" t="str">
        <f t="shared" si="25"/>
        <v>YER_146.2</v>
      </c>
      <c r="K338" t="s">
        <v>131</v>
      </c>
      <c r="L338" s="1">
        <v>63.7</v>
      </c>
      <c r="M338" s="1">
        <v>63.9</v>
      </c>
      <c r="N338" s="3">
        <v>0.99687010954616595</v>
      </c>
      <c r="O338" s="16">
        <v>4070.4300000000003</v>
      </c>
      <c r="P338" s="17">
        <v>40.704299999999996</v>
      </c>
      <c r="Q338" s="1">
        <v>27.6</v>
      </c>
      <c r="R338" s="1">
        <v>13</v>
      </c>
      <c r="S338" s="1">
        <v>9.5</v>
      </c>
      <c r="T338" s="1">
        <v>146</v>
      </c>
      <c r="AA338" s="1">
        <v>1</v>
      </c>
      <c r="AB338" s="1">
        <v>16</v>
      </c>
      <c r="AC338">
        <f t="shared" si="24"/>
        <v>1.0073561228905235</v>
      </c>
      <c r="AD338" s="1">
        <v>594.1</v>
      </c>
      <c r="AE338" s="16">
        <v>37.131250000000001</v>
      </c>
      <c r="AF338" s="17"/>
      <c r="AG338" s="17"/>
      <c r="AH338" s="17"/>
      <c r="AZ338"/>
      <c r="BA338"/>
      <c r="BB338"/>
    </row>
    <row r="339" spans="1:54">
      <c r="A339" s="1">
        <v>338</v>
      </c>
      <c r="B339" s="15">
        <v>286</v>
      </c>
      <c r="C339" s="2" t="s">
        <v>79</v>
      </c>
      <c r="D339" s="2" t="s">
        <v>80</v>
      </c>
      <c r="E339" s="2">
        <v>45013</v>
      </c>
      <c r="F339" s="73">
        <f t="shared" si="23"/>
        <v>19</v>
      </c>
      <c r="G339" s="73">
        <f t="shared" si="26"/>
        <v>20</v>
      </c>
      <c r="H339" s="1">
        <v>146</v>
      </c>
      <c r="I339" s="1">
        <v>3</v>
      </c>
      <c r="J339" s="1" t="str">
        <f t="shared" si="25"/>
        <v>YER_146.3</v>
      </c>
      <c r="K339" t="s">
        <v>131</v>
      </c>
      <c r="L339" s="1">
        <v>61.2</v>
      </c>
      <c r="M339" s="1">
        <v>59.3</v>
      </c>
      <c r="N339" s="3">
        <v>1.0320404721753795</v>
      </c>
      <c r="O339" s="16">
        <v>3629.16</v>
      </c>
      <c r="P339" s="17">
        <v>36.291599999999995</v>
      </c>
      <c r="Q339" s="1">
        <v>27.9</v>
      </c>
      <c r="R339" s="1">
        <v>12.3</v>
      </c>
      <c r="S339" s="1">
        <v>8.3000000000000007</v>
      </c>
      <c r="T339" s="1">
        <v>146</v>
      </c>
      <c r="AA339" s="1">
        <v>1</v>
      </c>
      <c r="AB339" s="1">
        <v>13</v>
      </c>
      <c r="AC339">
        <f t="shared" si="24"/>
        <v>0.8184768498485504</v>
      </c>
      <c r="AD339" s="1">
        <v>497.4</v>
      </c>
      <c r="AE339" s="16">
        <v>38.261538461538457</v>
      </c>
      <c r="AF339" s="17"/>
      <c r="AG339" s="17"/>
      <c r="AH339" s="17"/>
      <c r="AZ339"/>
      <c r="BA339"/>
      <c r="BB339"/>
    </row>
    <row r="340" spans="1:54">
      <c r="A340" s="1">
        <v>339</v>
      </c>
      <c r="B340" s="15">
        <v>277</v>
      </c>
      <c r="C340" s="2" t="s">
        <v>79</v>
      </c>
      <c r="D340" s="2" t="s">
        <v>80</v>
      </c>
      <c r="E340" s="2">
        <v>45013</v>
      </c>
      <c r="F340" s="73">
        <f t="shared" si="23"/>
        <v>19</v>
      </c>
      <c r="G340" s="73">
        <f t="shared" si="26"/>
        <v>20</v>
      </c>
      <c r="H340" s="1">
        <v>147</v>
      </c>
      <c r="I340" s="1">
        <v>1</v>
      </c>
      <c r="J340" s="1" t="str">
        <f t="shared" si="25"/>
        <v>YER_147.1</v>
      </c>
      <c r="K340" t="s">
        <v>131</v>
      </c>
      <c r="L340" s="1">
        <v>50.5</v>
      </c>
      <c r="M340" s="1">
        <v>67.5</v>
      </c>
      <c r="N340" s="3">
        <v>0.74814814814814812</v>
      </c>
      <c r="O340" s="16">
        <v>3408.75</v>
      </c>
      <c r="P340" s="17">
        <v>34.087499999999999</v>
      </c>
      <c r="Q340" s="1">
        <v>30.9</v>
      </c>
      <c r="R340" s="1">
        <v>10.3</v>
      </c>
      <c r="S340" s="1">
        <v>7.9</v>
      </c>
      <c r="T340" s="1">
        <v>147</v>
      </c>
      <c r="U340" s="1">
        <v>2</v>
      </c>
      <c r="V340" s="1">
        <v>1</v>
      </c>
      <c r="W340" s="1">
        <v>1</v>
      </c>
      <c r="X340" s="1">
        <v>1</v>
      </c>
      <c r="Y340" s="1">
        <v>1</v>
      </c>
      <c r="Z340" s="1">
        <v>2</v>
      </c>
      <c r="AA340" s="1">
        <v>1</v>
      </c>
      <c r="AB340" s="1">
        <v>33</v>
      </c>
      <c r="AC340">
        <f t="shared" si="24"/>
        <v>2.0776720034617049</v>
      </c>
      <c r="AD340" s="1">
        <v>2060.3000000000002</v>
      </c>
      <c r="AE340" s="16">
        <v>62.433333333333337</v>
      </c>
      <c r="AF340" s="17">
        <f>Z340/U340</f>
        <v>1</v>
      </c>
      <c r="AG340" s="17">
        <f>AF340/$AP$4</f>
        <v>1.4914837956755478</v>
      </c>
      <c r="AH340" s="17">
        <f>AG340/$AP$6</f>
        <v>3.0747457093264421</v>
      </c>
      <c r="AZ340"/>
      <c r="BA340"/>
      <c r="BB340"/>
    </row>
    <row r="341" spans="1:54">
      <c r="A341" s="1">
        <v>340</v>
      </c>
      <c r="B341" s="15">
        <v>182</v>
      </c>
      <c r="C341" s="2" t="s">
        <v>79</v>
      </c>
      <c r="D341" s="2" t="s">
        <v>80</v>
      </c>
      <c r="E341" s="2">
        <v>45004</v>
      </c>
      <c r="F341" s="73">
        <f t="shared" si="23"/>
        <v>10</v>
      </c>
      <c r="G341" s="73">
        <f t="shared" si="26"/>
        <v>11</v>
      </c>
      <c r="H341" s="1">
        <v>148</v>
      </c>
      <c r="I341" s="1">
        <v>1</v>
      </c>
      <c r="J341" s="1" t="str">
        <f t="shared" si="25"/>
        <v>YER_148.1</v>
      </c>
      <c r="K341" t="s">
        <v>131</v>
      </c>
      <c r="L341" s="1">
        <v>56.4</v>
      </c>
      <c r="M341" s="1">
        <v>62.8</v>
      </c>
      <c r="N341" s="3">
        <v>0.89808917197452232</v>
      </c>
      <c r="O341" s="16">
        <v>3541.9199999999996</v>
      </c>
      <c r="P341" s="17">
        <v>35.419199999999996</v>
      </c>
      <c r="Q341" s="1">
        <v>30.2</v>
      </c>
      <c r="R341" s="1">
        <v>10.5</v>
      </c>
      <c r="S341" s="1">
        <v>9.8000000000000007</v>
      </c>
      <c r="T341" s="1">
        <v>148</v>
      </c>
      <c r="U341" s="1">
        <v>1</v>
      </c>
      <c r="V341" s="1">
        <v>1</v>
      </c>
      <c r="W341" s="1">
        <v>0</v>
      </c>
      <c r="X341" s="1">
        <v>1</v>
      </c>
      <c r="Y341" s="1">
        <v>0</v>
      </c>
      <c r="Z341" s="1">
        <v>1</v>
      </c>
      <c r="AA341" s="1">
        <v>1</v>
      </c>
      <c r="AB341" s="1">
        <v>38</v>
      </c>
      <c r="AC341">
        <f t="shared" si="24"/>
        <v>2.3924707918649935</v>
      </c>
      <c r="AD341" s="1">
        <v>906.5</v>
      </c>
      <c r="AE341" s="16">
        <v>23.855263157894736</v>
      </c>
      <c r="AF341" s="17">
        <f>Z341/U341</f>
        <v>1</v>
      </c>
      <c r="AG341" s="17">
        <f>AF341/$AP$4</f>
        <v>1.4914837956755478</v>
      </c>
      <c r="AH341" s="17">
        <f>AG341/$AP$6</f>
        <v>3.0747457093264421</v>
      </c>
      <c r="AZ341"/>
      <c r="BA341"/>
      <c r="BB341"/>
    </row>
    <row r="342" spans="1:54">
      <c r="A342" s="1">
        <v>341</v>
      </c>
      <c r="B342" s="15">
        <v>256</v>
      </c>
      <c r="C342" s="2" t="s">
        <v>79</v>
      </c>
      <c r="D342" s="2" t="s">
        <v>80</v>
      </c>
      <c r="E342" s="2">
        <v>45007</v>
      </c>
      <c r="F342" s="73">
        <f t="shared" si="23"/>
        <v>13</v>
      </c>
      <c r="G342" s="73">
        <f t="shared" si="26"/>
        <v>14</v>
      </c>
      <c r="H342" s="1">
        <v>156</v>
      </c>
      <c r="I342" s="1">
        <v>1</v>
      </c>
      <c r="J342" s="1" t="str">
        <f t="shared" si="25"/>
        <v>YER_156.1</v>
      </c>
      <c r="K342" t="s">
        <v>125</v>
      </c>
      <c r="L342" s="1">
        <v>40</v>
      </c>
      <c r="M342" s="1">
        <v>42.7</v>
      </c>
      <c r="N342" s="3">
        <v>0.93676814988290391</v>
      </c>
      <c r="O342" s="16">
        <v>1708</v>
      </c>
      <c r="P342" s="17">
        <v>17.080000000000002</v>
      </c>
      <c r="Q342" s="1">
        <v>25.1</v>
      </c>
      <c r="R342" s="1">
        <v>12.6</v>
      </c>
      <c r="S342" s="1">
        <v>8.9</v>
      </c>
      <c r="T342" s="1">
        <v>156</v>
      </c>
      <c r="U342" s="1">
        <v>2</v>
      </c>
      <c r="V342" s="1">
        <v>1</v>
      </c>
      <c r="W342" s="1">
        <v>1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>
        <f t="shared" si="24"/>
        <v>0</v>
      </c>
      <c r="AD342" s="1">
        <v>0</v>
      </c>
      <c r="AE342" s="16">
        <v>0</v>
      </c>
      <c r="AF342" s="17">
        <f>Z342/U342</f>
        <v>0</v>
      </c>
      <c r="AG342" s="17">
        <f>AF342/$AP$4</f>
        <v>0</v>
      </c>
      <c r="AH342" s="17">
        <f>AG342/$AP$6</f>
        <v>0</v>
      </c>
      <c r="AZ342"/>
      <c r="BA342"/>
      <c r="BB342"/>
    </row>
    <row r="343" spans="1:54">
      <c r="A343" s="1">
        <v>342</v>
      </c>
      <c r="B343" s="15">
        <v>144</v>
      </c>
      <c r="C343" s="2" t="s">
        <v>79</v>
      </c>
      <c r="D343" s="2" t="s">
        <v>80</v>
      </c>
      <c r="E343" s="2">
        <v>45004</v>
      </c>
      <c r="F343" s="73">
        <f t="shared" si="23"/>
        <v>10</v>
      </c>
      <c r="G343" s="73">
        <f t="shared" si="26"/>
        <v>11</v>
      </c>
      <c r="H343" s="1">
        <v>157</v>
      </c>
      <c r="I343" s="1">
        <v>1</v>
      </c>
      <c r="J343" s="1" t="str">
        <f t="shared" si="25"/>
        <v>YER_157.1</v>
      </c>
      <c r="K343" t="s">
        <v>125</v>
      </c>
      <c r="L343" s="1">
        <v>52.9</v>
      </c>
      <c r="M343" s="1">
        <v>57.4</v>
      </c>
      <c r="N343" s="3">
        <v>0.92160278745644597</v>
      </c>
      <c r="O343" s="16">
        <v>3036.46</v>
      </c>
      <c r="P343" s="17">
        <v>30.364600000000003</v>
      </c>
      <c r="Q343" s="1">
        <v>30.3</v>
      </c>
      <c r="R343" s="1">
        <v>15</v>
      </c>
      <c r="S343" s="1">
        <v>9.4</v>
      </c>
      <c r="T343" s="1">
        <v>157</v>
      </c>
      <c r="U343" s="1">
        <v>7</v>
      </c>
      <c r="V343" s="1">
        <v>4</v>
      </c>
      <c r="W343" s="1">
        <v>3</v>
      </c>
      <c r="X343" s="1">
        <v>3</v>
      </c>
      <c r="Y343" s="1">
        <v>2</v>
      </c>
      <c r="Z343" s="1">
        <v>5</v>
      </c>
      <c r="AA343" s="1">
        <v>0</v>
      </c>
      <c r="AB343" s="1">
        <v>0</v>
      </c>
      <c r="AC343">
        <f t="shared" si="24"/>
        <v>0</v>
      </c>
      <c r="AD343" s="1">
        <v>0</v>
      </c>
      <c r="AE343" s="16">
        <v>0</v>
      </c>
      <c r="AF343" s="17">
        <f>Z343/U343</f>
        <v>0.7142857142857143</v>
      </c>
      <c r="AG343" s="17">
        <f>AF343/$AP$4</f>
        <v>1.0653455683396771</v>
      </c>
      <c r="AH343" s="17">
        <f>AG343/$AP$6</f>
        <v>2.196246935233173</v>
      </c>
      <c r="AZ343"/>
      <c r="BA343"/>
      <c r="BB343"/>
    </row>
    <row r="344" spans="1:54">
      <c r="A344" s="1">
        <v>343</v>
      </c>
      <c r="B344" s="15">
        <v>145</v>
      </c>
      <c r="C344" s="2" t="s">
        <v>79</v>
      </c>
      <c r="D344" s="2" t="s">
        <v>80</v>
      </c>
      <c r="E344" s="2">
        <v>45004</v>
      </c>
      <c r="F344" s="73">
        <f t="shared" si="23"/>
        <v>10</v>
      </c>
      <c r="G344" s="73">
        <f t="shared" si="26"/>
        <v>11</v>
      </c>
      <c r="H344" s="1">
        <v>157</v>
      </c>
      <c r="I344" s="1">
        <v>2</v>
      </c>
      <c r="J344" s="1" t="str">
        <f t="shared" si="25"/>
        <v>YER_157.2</v>
      </c>
      <c r="K344" t="s">
        <v>125</v>
      </c>
      <c r="L344" s="1">
        <v>44.5</v>
      </c>
      <c r="M344" s="1">
        <v>60.4</v>
      </c>
      <c r="N344" s="3">
        <v>0.73675496688741726</v>
      </c>
      <c r="O344" s="16">
        <v>2687.7999999999997</v>
      </c>
      <c r="P344" s="17">
        <v>26.878</v>
      </c>
      <c r="Q344" s="1">
        <v>30.9</v>
      </c>
      <c r="R344" s="1">
        <v>15.7</v>
      </c>
      <c r="S344" s="1">
        <v>6.5</v>
      </c>
      <c r="T344" s="1">
        <v>157</v>
      </c>
      <c r="AA344" s="1">
        <v>1</v>
      </c>
      <c r="AB344" s="1">
        <v>13</v>
      </c>
      <c r="AC344">
        <f t="shared" si="24"/>
        <v>0.8184768498485504</v>
      </c>
      <c r="AD344" s="1">
        <v>305.60000000000002</v>
      </c>
      <c r="AE344" s="16">
        <v>23.507692307692309</v>
      </c>
      <c r="AF344" s="17"/>
      <c r="AG344" s="17"/>
      <c r="AH344" s="17"/>
      <c r="AZ344"/>
      <c r="BA344"/>
      <c r="BB344"/>
    </row>
    <row r="345" spans="1:54">
      <c r="A345" s="1">
        <v>344</v>
      </c>
      <c r="B345" s="15">
        <v>146</v>
      </c>
      <c r="C345" s="2" t="s">
        <v>79</v>
      </c>
      <c r="D345" s="2" t="s">
        <v>80</v>
      </c>
      <c r="E345" s="2">
        <v>45004</v>
      </c>
      <c r="F345" s="73">
        <f t="shared" si="23"/>
        <v>10</v>
      </c>
      <c r="G345" s="73">
        <f t="shared" si="26"/>
        <v>11</v>
      </c>
      <c r="H345" s="1">
        <v>157</v>
      </c>
      <c r="I345" s="1">
        <v>3</v>
      </c>
      <c r="J345" s="1" t="str">
        <f t="shared" si="25"/>
        <v>YER_157.3</v>
      </c>
      <c r="K345" t="s">
        <v>125</v>
      </c>
      <c r="L345" s="1">
        <v>38.200000000000003</v>
      </c>
      <c r="M345" s="1">
        <v>49.4</v>
      </c>
      <c r="N345" s="3">
        <v>0.77327935222672073</v>
      </c>
      <c r="O345" s="16">
        <v>1887.0800000000002</v>
      </c>
      <c r="P345" s="17">
        <v>18.870799999999999</v>
      </c>
      <c r="Q345" s="1">
        <v>22.8</v>
      </c>
      <c r="R345" s="1">
        <v>15.2</v>
      </c>
      <c r="S345" s="1">
        <v>7.9</v>
      </c>
      <c r="T345" s="1">
        <v>157</v>
      </c>
      <c r="AA345" s="1">
        <v>1</v>
      </c>
      <c r="AB345" s="1">
        <v>14</v>
      </c>
      <c r="AC345">
        <f t="shared" si="24"/>
        <v>0.88143660752920816</v>
      </c>
      <c r="AD345" s="1">
        <v>326.39999999999998</v>
      </c>
      <c r="AE345" s="16">
        <v>23.314285714285713</v>
      </c>
      <c r="AF345" s="17"/>
      <c r="AG345" s="17"/>
      <c r="AH345" s="17"/>
      <c r="AZ345"/>
      <c r="BA345"/>
      <c r="BB345"/>
    </row>
    <row r="346" spans="1:54">
      <c r="A346" s="1">
        <v>345</v>
      </c>
      <c r="B346" s="15">
        <v>147</v>
      </c>
      <c r="C346" s="2" t="s">
        <v>79</v>
      </c>
      <c r="D346" s="2" t="s">
        <v>80</v>
      </c>
      <c r="E346" s="2">
        <v>45004</v>
      </c>
      <c r="F346" s="73">
        <f t="shared" si="23"/>
        <v>10</v>
      </c>
      <c r="G346" s="73">
        <f t="shared" si="26"/>
        <v>11</v>
      </c>
      <c r="H346" s="1">
        <v>157</v>
      </c>
      <c r="I346" s="1">
        <v>4</v>
      </c>
      <c r="J346" s="1" t="str">
        <f t="shared" si="25"/>
        <v>YER_157.4</v>
      </c>
      <c r="K346" t="s">
        <v>125</v>
      </c>
      <c r="L346" s="1">
        <v>49.4</v>
      </c>
      <c r="M346" s="1">
        <v>51.1</v>
      </c>
      <c r="N346" s="3">
        <v>0.9667318982387475</v>
      </c>
      <c r="O346" s="16">
        <v>2524.34</v>
      </c>
      <c r="P346" s="17">
        <v>25.243399999999998</v>
      </c>
      <c r="Q346" s="1">
        <v>25.7</v>
      </c>
      <c r="R346" s="1">
        <v>15.4</v>
      </c>
      <c r="S346" s="1">
        <v>8.8000000000000007</v>
      </c>
      <c r="T346" s="1">
        <v>157</v>
      </c>
      <c r="AA346" s="1">
        <v>1</v>
      </c>
      <c r="AB346" s="1">
        <v>19</v>
      </c>
      <c r="AC346">
        <f t="shared" si="24"/>
        <v>1.1962353959324967</v>
      </c>
      <c r="AD346" s="1">
        <v>605.6</v>
      </c>
      <c r="AE346" s="16">
        <v>31.873684210526317</v>
      </c>
      <c r="AF346" s="17"/>
      <c r="AG346" s="17"/>
      <c r="AH346" s="17"/>
      <c r="AZ346"/>
      <c r="BA346"/>
      <c r="BB346"/>
    </row>
    <row r="347" spans="1:54">
      <c r="A347" s="1">
        <v>346</v>
      </c>
      <c r="B347" s="15">
        <v>29</v>
      </c>
      <c r="C347" s="2" t="s">
        <v>79</v>
      </c>
      <c r="D347" s="2" t="s">
        <v>80</v>
      </c>
      <c r="E347" s="2">
        <v>44994</v>
      </c>
      <c r="F347" s="73">
        <f t="shared" si="23"/>
        <v>0</v>
      </c>
      <c r="G347" s="73">
        <f t="shared" si="26"/>
        <v>1</v>
      </c>
      <c r="H347" s="1">
        <v>161</v>
      </c>
      <c r="I347" s="1">
        <v>1</v>
      </c>
      <c r="J347" s="1" t="str">
        <f t="shared" si="25"/>
        <v>YER_161.1</v>
      </c>
      <c r="K347" t="s">
        <v>132</v>
      </c>
      <c r="L347" s="1">
        <v>51.7</v>
      </c>
      <c r="M347" s="1">
        <v>58.9</v>
      </c>
      <c r="N347" s="3">
        <v>0.87775891341256373</v>
      </c>
      <c r="O347" s="16">
        <v>3045.13</v>
      </c>
      <c r="P347" s="17">
        <v>30.451299999999996</v>
      </c>
      <c r="Q347" s="1">
        <v>28.9</v>
      </c>
      <c r="R347" s="1">
        <v>12.5</v>
      </c>
      <c r="S347" s="1">
        <v>9.3000000000000007</v>
      </c>
      <c r="T347" s="1">
        <v>161</v>
      </c>
      <c r="U347" s="1">
        <v>7</v>
      </c>
      <c r="V347" s="1">
        <v>2</v>
      </c>
      <c r="W347" s="1">
        <v>5</v>
      </c>
      <c r="X347" s="1">
        <v>1</v>
      </c>
      <c r="Y347" s="1">
        <v>5</v>
      </c>
      <c r="Z347" s="1">
        <v>6</v>
      </c>
      <c r="AA347" s="1">
        <v>1</v>
      </c>
      <c r="AB347" s="1">
        <v>10</v>
      </c>
      <c r="AC347">
        <f t="shared" si="24"/>
        <v>0.62959757680657724</v>
      </c>
      <c r="AD347" s="1">
        <v>296.7</v>
      </c>
      <c r="AE347" s="16">
        <v>29.669999999999998</v>
      </c>
      <c r="AF347" s="17">
        <f>Z347/U347</f>
        <v>0.8571428571428571</v>
      </c>
      <c r="AG347" s="17">
        <f>AF347/$AP$4</f>
        <v>1.2784146820076123</v>
      </c>
      <c r="AH347" s="17">
        <f>AG347/$AP$6</f>
        <v>2.6354963222798076</v>
      </c>
      <c r="AZ347"/>
      <c r="BA347"/>
      <c r="BB347"/>
    </row>
    <row r="348" spans="1:54">
      <c r="A348" s="1">
        <v>347</v>
      </c>
      <c r="B348" s="15">
        <v>264</v>
      </c>
      <c r="C348" s="2" t="s">
        <v>79</v>
      </c>
      <c r="D348" s="2" t="s">
        <v>80</v>
      </c>
      <c r="E348" s="2">
        <v>45007</v>
      </c>
      <c r="F348" s="73">
        <f t="shared" si="23"/>
        <v>13</v>
      </c>
      <c r="G348" s="73">
        <f t="shared" si="26"/>
        <v>14</v>
      </c>
      <c r="H348" s="1">
        <v>161</v>
      </c>
      <c r="I348" s="1">
        <v>2</v>
      </c>
      <c r="J348" s="1" t="str">
        <f t="shared" si="25"/>
        <v>YER_161.2</v>
      </c>
      <c r="K348" t="s">
        <v>132</v>
      </c>
      <c r="L348" s="1">
        <v>45.9</v>
      </c>
      <c r="M348" s="1">
        <v>48.9</v>
      </c>
      <c r="N348" s="3">
        <v>0.93865030674846628</v>
      </c>
      <c r="O348" s="16">
        <v>2244.5099999999998</v>
      </c>
      <c r="P348" s="17">
        <v>22.445099999999996</v>
      </c>
      <c r="Q348" s="1">
        <v>20.399999999999999</v>
      </c>
      <c r="R348" s="1">
        <v>8.5</v>
      </c>
      <c r="S348" s="1">
        <v>4</v>
      </c>
      <c r="T348" s="1">
        <v>161</v>
      </c>
      <c r="AA348" s="1">
        <v>0</v>
      </c>
      <c r="AB348" s="1">
        <v>0</v>
      </c>
      <c r="AC348">
        <f t="shared" si="24"/>
        <v>0</v>
      </c>
      <c r="AD348" s="1">
        <v>0</v>
      </c>
      <c r="AE348" s="16">
        <v>0</v>
      </c>
      <c r="AF348" s="17"/>
      <c r="AG348" s="17"/>
      <c r="AH348" s="17"/>
      <c r="AZ348"/>
      <c r="BA348"/>
      <c r="BB348"/>
    </row>
    <row r="349" spans="1:54">
      <c r="A349" s="1">
        <v>348</v>
      </c>
      <c r="B349" s="15">
        <v>258</v>
      </c>
      <c r="C349" s="2" t="s">
        <v>79</v>
      </c>
      <c r="D349" s="2" t="s">
        <v>80</v>
      </c>
      <c r="E349" s="2">
        <v>45007</v>
      </c>
      <c r="F349" s="73">
        <f t="shared" si="23"/>
        <v>13</v>
      </c>
      <c r="G349" s="73">
        <f t="shared" si="26"/>
        <v>14</v>
      </c>
      <c r="H349" s="1">
        <v>163</v>
      </c>
      <c r="I349" s="1">
        <v>1</v>
      </c>
      <c r="J349" s="1" t="str">
        <f t="shared" si="25"/>
        <v>YER_163.1</v>
      </c>
      <c r="K349" t="s">
        <v>132</v>
      </c>
      <c r="L349" s="1">
        <v>63</v>
      </c>
      <c r="M349" s="1">
        <v>50.9</v>
      </c>
      <c r="N349" s="3">
        <v>1.2377210216110019</v>
      </c>
      <c r="O349" s="16">
        <v>3206.7</v>
      </c>
      <c r="P349" s="17">
        <v>32.067</v>
      </c>
      <c r="Q349" s="1">
        <v>29.7</v>
      </c>
      <c r="R349" s="1">
        <v>17.7</v>
      </c>
      <c r="S349" s="1">
        <v>13.4</v>
      </c>
      <c r="T349" s="1">
        <v>163</v>
      </c>
      <c r="U349" s="1">
        <v>3</v>
      </c>
      <c r="V349" s="1">
        <v>3</v>
      </c>
      <c r="W349" s="1">
        <v>0</v>
      </c>
      <c r="X349" s="1">
        <v>3</v>
      </c>
      <c r="Y349" s="1">
        <v>0</v>
      </c>
      <c r="Z349" s="1">
        <v>3</v>
      </c>
      <c r="AA349" s="1">
        <v>1</v>
      </c>
      <c r="AB349" s="1">
        <v>16</v>
      </c>
      <c r="AC349">
        <f t="shared" si="24"/>
        <v>1.0073561228905235</v>
      </c>
      <c r="AD349" s="1">
        <v>664.4</v>
      </c>
      <c r="AE349" s="16">
        <v>41.524999999999999</v>
      </c>
      <c r="AF349" s="17">
        <f>Z349/U349</f>
        <v>1</v>
      </c>
      <c r="AG349" s="17">
        <f>AF349/$AP$4</f>
        <v>1.4914837956755478</v>
      </c>
      <c r="AH349" s="17">
        <f>AG349/$AP$6</f>
        <v>3.0747457093264421</v>
      </c>
      <c r="AZ349"/>
      <c r="BA349"/>
      <c r="BB349"/>
    </row>
    <row r="350" spans="1:54">
      <c r="A350" s="1">
        <v>349</v>
      </c>
      <c r="B350" s="15">
        <v>259</v>
      </c>
      <c r="C350" s="2" t="s">
        <v>79</v>
      </c>
      <c r="D350" s="2" t="s">
        <v>80</v>
      </c>
      <c r="E350" s="2">
        <v>45007</v>
      </c>
      <c r="F350" s="73">
        <f t="shared" si="23"/>
        <v>13</v>
      </c>
      <c r="G350" s="73">
        <f t="shared" si="26"/>
        <v>14</v>
      </c>
      <c r="H350" s="1">
        <v>163</v>
      </c>
      <c r="I350" s="1">
        <v>2</v>
      </c>
      <c r="J350" s="1" t="str">
        <f t="shared" si="25"/>
        <v>YER_163.2</v>
      </c>
      <c r="K350" t="s">
        <v>132</v>
      </c>
      <c r="L350" s="1">
        <v>55.6</v>
      </c>
      <c r="M350" s="1">
        <v>54.6</v>
      </c>
      <c r="N350" s="3">
        <v>1.0183150183150182</v>
      </c>
      <c r="O350" s="16">
        <v>3035.76</v>
      </c>
      <c r="P350" s="17">
        <v>30.357600000000001</v>
      </c>
      <c r="Q350" s="1">
        <v>27.7</v>
      </c>
      <c r="R350" s="1">
        <v>15.7</v>
      </c>
      <c r="S350" s="1">
        <v>11.8</v>
      </c>
      <c r="T350" s="1">
        <v>163</v>
      </c>
      <c r="AA350" s="1">
        <v>1</v>
      </c>
      <c r="AB350" s="1">
        <v>0</v>
      </c>
      <c r="AC350">
        <f t="shared" si="24"/>
        <v>0</v>
      </c>
      <c r="AD350" s="1">
        <v>0</v>
      </c>
      <c r="AE350" s="16">
        <v>0</v>
      </c>
      <c r="AF350" s="17"/>
      <c r="AG350" s="17"/>
      <c r="AH350" s="17"/>
      <c r="AZ350"/>
      <c r="BA350"/>
      <c r="BB350"/>
    </row>
    <row r="351" spans="1:54">
      <c r="A351" s="1">
        <v>350</v>
      </c>
      <c r="B351" s="15">
        <v>288</v>
      </c>
      <c r="C351" s="2" t="s">
        <v>79</v>
      </c>
      <c r="D351" s="2" t="s">
        <v>80</v>
      </c>
      <c r="E351" s="2">
        <v>45013</v>
      </c>
      <c r="F351" s="73">
        <f t="shared" si="23"/>
        <v>19</v>
      </c>
      <c r="G351" s="73">
        <f t="shared" si="26"/>
        <v>20</v>
      </c>
      <c r="H351" s="1">
        <v>163</v>
      </c>
      <c r="I351" s="1">
        <v>3</v>
      </c>
      <c r="J351" s="1" t="str">
        <f t="shared" si="25"/>
        <v>YER_163.3</v>
      </c>
      <c r="K351" t="s">
        <v>132</v>
      </c>
      <c r="L351" s="1">
        <v>51.6</v>
      </c>
      <c r="M351" s="1">
        <v>52</v>
      </c>
      <c r="N351" s="3">
        <v>0.99230769230769234</v>
      </c>
      <c r="O351" s="16">
        <v>2683.2000000000003</v>
      </c>
      <c r="P351" s="17">
        <v>26.832000000000001</v>
      </c>
      <c r="Q351" s="1">
        <v>28.7</v>
      </c>
      <c r="R351" s="1">
        <v>15.8</v>
      </c>
      <c r="S351" s="1">
        <v>9</v>
      </c>
      <c r="T351" s="1">
        <v>163</v>
      </c>
      <c r="AA351" s="1">
        <v>1</v>
      </c>
      <c r="AB351" s="1">
        <v>0</v>
      </c>
      <c r="AC351">
        <f t="shared" si="24"/>
        <v>0</v>
      </c>
      <c r="AD351" s="1">
        <v>0</v>
      </c>
      <c r="AE351" s="16">
        <v>0</v>
      </c>
      <c r="AF351" s="17"/>
      <c r="AG351" s="17"/>
      <c r="AH351" s="17"/>
      <c r="AZ351"/>
      <c r="BA351"/>
      <c r="BB351"/>
    </row>
    <row r="352" spans="1:54">
      <c r="A352" s="1">
        <v>351</v>
      </c>
      <c r="B352" s="15">
        <v>24</v>
      </c>
      <c r="C352" s="2" t="s">
        <v>79</v>
      </c>
      <c r="D352" s="2" t="s">
        <v>80</v>
      </c>
      <c r="E352" s="2">
        <v>44994</v>
      </c>
      <c r="F352" s="73">
        <f t="shared" si="23"/>
        <v>0</v>
      </c>
      <c r="G352" s="73">
        <f t="shared" si="26"/>
        <v>1</v>
      </c>
      <c r="H352" s="1">
        <v>165</v>
      </c>
      <c r="I352" s="1">
        <v>1</v>
      </c>
      <c r="J352" s="1" t="str">
        <f t="shared" si="25"/>
        <v>YER_165.1</v>
      </c>
      <c r="K352" t="s">
        <v>132</v>
      </c>
      <c r="L352" s="1">
        <v>65.5</v>
      </c>
      <c r="M352" s="1">
        <v>65.8</v>
      </c>
      <c r="N352" s="3">
        <v>0.99544072948328277</v>
      </c>
      <c r="O352" s="16">
        <v>4309.8999999999996</v>
      </c>
      <c r="P352" s="17">
        <v>43.098999999999997</v>
      </c>
      <c r="Q352" s="1">
        <v>27.5</v>
      </c>
      <c r="R352" s="1">
        <v>14.3</v>
      </c>
      <c r="S352" s="1">
        <v>7.8</v>
      </c>
      <c r="T352" s="1">
        <v>165</v>
      </c>
      <c r="U352" s="1">
        <v>3</v>
      </c>
      <c r="V352" s="1">
        <v>2</v>
      </c>
      <c r="W352" s="1">
        <v>1</v>
      </c>
      <c r="X352" s="1">
        <v>2</v>
      </c>
      <c r="Y352" s="1">
        <v>1</v>
      </c>
      <c r="Z352" s="1">
        <v>3</v>
      </c>
      <c r="AA352" s="1">
        <v>1</v>
      </c>
      <c r="AB352" s="1">
        <v>39</v>
      </c>
      <c r="AC352">
        <f t="shared" si="24"/>
        <v>2.455430549545651</v>
      </c>
      <c r="AD352" s="1">
        <v>1085.2</v>
      </c>
      <c r="AE352" s="16">
        <v>27.825641025641026</v>
      </c>
      <c r="AF352" s="17">
        <f>Z352/U352</f>
        <v>1</v>
      </c>
      <c r="AG352" s="17">
        <f>AF352/$AP$4</f>
        <v>1.4914837956755478</v>
      </c>
      <c r="AH352" s="17">
        <f>AG352/$AP$6</f>
        <v>3.0747457093264421</v>
      </c>
      <c r="AZ352"/>
      <c r="BA352"/>
      <c r="BB352"/>
    </row>
    <row r="353" spans="1:54">
      <c r="A353" s="1">
        <v>352</v>
      </c>
      <c r="B353" s="15">
        <v>25</v>
      </c>
      <c r="C353" s="2" t="s">
        <v>79</v>
      </c>
      <c r="D353" s="2" t="s">
        <v>80</v>
      </c>
      <c r="E353" s="2">
        <v>44994</v>
      </c>
      <c r="F353" s="73">
        <f t="shared" si="23"/>
        <v>0</v>
      </c>
      <c r="G353" s="73">
        <f t="shared" si="26"/>
        <v>1</v>
      </c>
      <c r="H353" s="1">
        <v>165</v>
      </c>
      <c r="I353" s="1">
        <v>2</v>
      </c>
      <c r="J353" s="1" t="str">
        <f t="shared" si="25"/>
        <v>YER_165.2</v>
      </c>
      <c r="K353" t="s">
        <v>132</v>
      </c>
      <c r="L353" s="1">
        <v>61.5</v>
      </c>
      <c r="M353" s="1">
        <v>52.6</v>
      </c>
      <c r="N353" s="3">
        <v>1.1692015209125475</v>
      </c>
      <c r="O353" s="16">
        <v>3234.9</v>
      </c>
      <c r="P353" s="17">
        <v>32.349000000000004</v>
      </c>
      <c r="Q353" s="1">
        <v>21.9</v>
      </c>
      <c r="R353" s="1">
        <v>10.7</v>
      </c>
      <c r="S353" s="1">
        <v>14.1</v>
      </c>
      <c r="T353" s="1">
        <v>165</v>
      </c>
      <c r="AA353" s="1">
        <v>1</v>
      </c>
      <c r="AB353" s="1">
        <v>44</v>
      </c>
      <c r="AC353">
        <f t="shared" si="24"/>
        <v>2.77022933794894</v>
      </c>
      <c r="AD353" s="1">
        <v>1054.5</v>
      </c>
      <c r="AE353" s="16">
        <v>23.96590909090909</v>
      </c>
      <c r="AF353" s="17"/>
      <c r="AG353" s="17"/>
      <c r="AH353" s="17"/>
      <c r="AZ353"/>
      <c r="BA353"/>
      <c r="BB353"/>
    </row>
    <row r="354" spans="1:54">
      <c r="A354" s="1">
        <v>353</v>
      </c>
      <c r="B354" s="15">
        <v>127</v>
      </c>
      <c r="C354" s="2" t="s">
        <v>79</v>
      </c>
      <c r="D354" s="2" t="s">
        <v>80</v>
      </c>
      <c r="E354" s="2">
        <v>45001</v>
      </c>
      <c r="F354" s="73">
        <f t="shared" si="23"/>
        <v>7</v>
      </c>
      <c r="G354" s="73">
        <f t="shared" si="26"/>
        <v>8</v>
      </c>
      <c r="H354" s="1">
        <v>167</v>
      </c>
      <c r="I354" s="1">
        <v>1</v>
      </c>
      <c r="J354" s="1" t="str">
        <f t="shared" si="25"/>
        <v>YER_167.1</v>
      </c>
      <c r="K354" t="s">
        <v>132</v>
      </c>
      <c r="L354" s="1">
        <v>69.900000000000006</v>
      </c>
      <c r="M354" s="1">
        <v>60.7</v>
      </c>
      <c r="N354" s="3">
        <v>1.1515650741350907</v>
      </c>
      <c r="O354" s="16">
        <v>4242.93</v>
      </c>
      <c r="P354" s="17">
        <v>42.429300000000005</v>
      </c>
      <c r="Q354" s="1">
        <v>29.3</v>
      </c>
      <c r="R354" s="1">
        <v>13.8</v>
      </c>
      <c r="S354" s="1">
        <v>10.5</v>
      </c>
      <c r="T354" s="1">
        <v>167</v>
      </c>
      <c r="U354" s="1">
        <v>3</v>
      </c>
      <c r="V354" s="1">
        <v>3</v>
      </c>
      <c r="W354" s="1">
        <v>0</v>
      </c>
      <c r="X354" s="1">
        <v>2</v>
      </c>
      <c r="Y354" s="1">
        <v>0</v>
      </c>
      <c r="Z354" s="1">
        <v>2</v>
      </c>
      <c r="AA354" s="1">
        <v>1</v>
      </c>
      <c r="AB354" s="1">
        <v>57</v>
      </c>
      <c r="AC354">
        <f t="shared" si="24"/>
        <v>3.5887061877974902</v>
      </c>
      <c r="AD354" s="1">
        <v>1543.4</v>
      </c>
      <c r="AE354" s="16">
        <v>27.077192982456143</v>
      </c>
      <c r="AF354" s="17">
        <f>Z354/U354</f>
        <v>0.66666666666666663</v>
      </c>
      <c r="AG354" s="17">
        <f>AF354/$AP$4</f>
        <v>0.99432253045036523</v>
      </c>
      <c r="AH354" s="17">
        <f>AG354/$AP$6</f>
        <v>2.0498304728842949</v>
      </c>
      <c r="AZ354"/>
      <c r="BA354"/>
      <c r="BB354"/>
    </row>
    <row r="355" spans="1:54">
      <c r="A355" s="1">
        <v>354</v>
      </c>
      <c r="B355" s="15">
        <v>174</v>
      </c>
      <c r="C355" s="2" t="s">
        <v>79</v>
      </c>
      <c r="D355" s="2" t="s">
        <v>80</v>
      </c>
      <c r="E355" s="2">
        <v>45004</v>
      </c>
      <c r="F355" s="73">
        <f t="shared" si="23"/>
        <v>10</v>
      </c>
      <c r="G355" s="73">
        <f t="shared" si="26"/>
        <v>11</v>
      </c>
      <c r="H355" s="1">
        <v>167</v>
      </c>
      <c r="I355" s="1">
        <v>2</v>
      </c>
      <c r="J355" s="1" t="str">
        <f t="shared" si="25"/>
        <v>YER_167.2</v>
      </c>
      <c r="K355" t="s">
        <v>132</v>
      </c>
      <c r="L355" s="1">
        <v>49.8</v>
      </c>
      <c r="M355" s="1">
        <v>70</v>
      </c>
      <c r="N355" s="3">
        <v>0.71142857142857141</v>
      </c>
      <c r="O355" s="16">
        <v>3486</v>
      </c>
      <c r="P355" s="17">
        <v>34.86</v>
      </c>
      <c r="Q355" s="1">
        <v>24.7</v>
      </c>
      <c r="R355" s="1">
        <v>10.8</v>
      </c>
      <c r="S355" s="1">
        <v>11.5</v>
      </c>
      <c r="T355" s="1">
        <v>167</v>
      </c>
      <c r="AA355" s="1">
        <v>0</v>
      </c>
      <c r="AB355" s="1">
        <v>0</v>
      </c>
      <c r="AC355">
        <f t="shared" si="24"/>
        <v>0</v>
      </c>
      <c r="AD355" s="1">
        <v>0</v>
      </c>
      <c r="AE355" s="16">
        <v>0</v>
      </c>
      <c r="AF355" s="17"/>
      <c r="AG355" s="17"/>
      <c r="AH355" s="17"/>
      <c r="AZ355"/>
      <c r="BA355"/>
      <c r="BB355"/>
    </row>
    <row r="356" spans="1:54">
      <c r="A356" s="1">
        <v>355</v>
      </c>
      <c r="B356" s="15">
        <v>263</v>
      </c>
      <c r="C356" s="2" t="s">
        <v>79</v>
      </c>
      <c r="D356" s="2" t="s">
        <v>80</v>
      </c>
      <c r="E356" s="2">
        <v>45007</v>
      </c>
      <c r="F356" s="73">
        <f t="shared" si="23"/>
        <v>13</v>
      </c>
      <c r="G356" s="73">
        <f t="shared" si="26"/>
        <v>14</v>
      </c>
      <c r="H356" s="1">
        <v>167</v>
      </c>
      <c r="I356" s="1">
        <v>3</v>
      </c>
      <c r="J356" s="1" t="str">
        <f t="shared" si="25"/>
        <v>YER_167.3</v>
      </c>
      <c r="K356" t="s">
        <v>132</v>
      </c>
      <c r="L356" s="1">
        <v>58.7</v>
      </c>
      <c r="M356" s="1">
        <v>55.2</v>
      </c>
      <c r="N356" s="3">
        <v>1.0634057971014492</v>
      </c>
      <c r="O356" s="16">
        <v>3240.2400000000002</v>
      </c>
      <c r="P356" s="17">
        <v>32.4024</v>
      </c>
      <c r="Q356" s="1">
        <v>28.9</v>
      </c>
      <c r="R356" s="1">
        <v>12.6</v>
      </c>
      <c r="S356" s="1">
        <v>9</v>
      </c>
      <c r="T356" s="1">
        <v>167</v>
      </c>
      <c r="AA356" s="1">
        <v>1</v>
      </c>
      <c r="AB356" s="1">
        <v>34</v>
      </c>
      <c r="AC356">
        <f t="shared" si="24"/>
        <v>2.1406317611423624</v>
      </c>
      <c r="AD356" s="1">
        <v>1278.2</v>
      </c>
      <c r="AE356" s="16">
        <v>37.594117647058823</v>
      </c>
      <c r="AF356" s="17"/>
      <c r="AG356" s="17"/>
      <c r="AH356" s="17"/>
      <c r="AZ356"/>
      <c r="BA356"/>
      <c r="BB356"/>
    </row>
    <row r="357" spans="1:54">
      <c r="A357" s="1">
        <v>356</v>
      </c>
      <c r="B357" s="15">
        <v>136</v>
      </c>
      <c r="C357" s="2" t="s">
        <v>79</v>
      </c>
      <c r="D357" s="2" t="s">
        <v>80</v>
      </c>
      <c r="E357" s="2">
        <v>45004</v>
      </c>
      <c r="F357" s="73">
        <f t="shared" si="23"/>
        <v>10</v>
      </c>
      <c r="G357" s="73">
        <f t="shared" si="26"/>
        <v>11</v>
      </c>
      <c r="H357" s="1">
        <v>168</v>
      </c>
      <c r="I357" s="1">
        <v>1</v>
      </c>
      <c r="J357" s="1" t="str">
        <f t="shared" si="25"/>
        <v>YER_168.1</v>
      </c>
      <c r="K357" t="s">
        <v>125</v>
      </c>
      <c r="L357" s="1">
        <v>53.2</v>
      </c>
      <c r="M357" s="1">
        <v>52.6</v>
      </c>
      <c r="N357" s="3">
        <v>1.0114068441064639</v>
      </c>
      <c r="O357" s="16">
        <v>2798.32</v>
      </c>
      <c r="P357" s="17">
        <v>27.9832</v>
      </c>
      <c r="Q357" s="1">
        <v>24.6</v>
      </c>
      <c r="R357" s="1">
        <v>9.6999999999999993</v>
      </c>
      <c r="S357" s="1">
        <v>7.2</v>
      </c>
      <c r="T357" s="1">
        <v>168</v>
      </c>
      <c r="U357" s="1">
        <v>6</v>
      </c>
      <c r="V357" s="1">
        <v>3</v>
      </c>
      <c r="W357" s="1">
        <v>3</v>
      </c>
      <c r="X357" s="1">
        <v>2</v>
      </c>
      <c r="Y357" s="1">
        <v>1</v>
      </c>
      <c r="Z357" s="1">
        <v>3</v>
      </c>
      <c r="AA357" s="1">
        <v>0</v>
      </c>
      <c r="AB357" s="1">
        <v>0</v>
      </c>
      <c r="AC357">
        <f t="shared" si="24"/>
        <v>0</v>
      </c>
      <c r="AD357" s="1">
        <v>0</v>
      </c>
      <c r="AE357" s="16">
        <v>0</v>
      </c>
      <c r="AF357" s="17">
        <f>Z357/U357</f>
        <v>0.5</v>
      </c>
      <c r="AG357" s="17">
        <f>AF357/$AP$4</f>
        <v>0.74574189783777389</v>
      </c>
      <c r="AH357" s="17">
        <f>AG357/$AP$6</f>
        <v>1.537372854663221</v>
      </c>
      <c r="AZ357"/>
      <c r="BA357"/>
      <c r="BB357"/>
    </row>
    <row r="358" spans="1:54">
      <c r="A358" s="1">
        <v>357</v>
      </c>
      <c r="B358" s="15">
        <v>137</v>
      </c>
      <c r="C358" s="2" t="s">
        <v>79</v>
      </c>
      <c r="D358" s="2" t="s">
        <v>80</v>
      </c>
      <c r="E358" s="2">
        <v>45004</v>
      </c>
      <c r="F358" s="73">
        <f t="shared" si="23"/>
        <v>10</v>
      </c>
      <c r="G358" s="73">
        <f t="shared" si="26"/>
        <v>11</v>
      </c>
      <c r="H358" s="1">
        <v>168</v>
      </c>
      <c r="I358" s="1">
        <v>2</v>
      </c>
      <c r="J358" s="1" t="str">
        <f t="shared" si="25"/>
        <v>YER_168.2</v>
      </c>
      <c r="K358" t="s">
        <v>125</v>
      </c>
      <c r="L358" s="1">
        <v>63.4</v>
      </c>
      <c r="M358" s="1">
        <v>53.2</v>
      </c>
      <c r="N358" s="3">
        <v>1.1917293233082706</v>
      </c>
      <c r="O358" s="16">
        <v>3372.88</v>
      </c>
      <c r="P358" s="17">
        <v>33.7288</v>
      </c>
      <c r="Q358" s="1">
        <v>26.8</v>
      </c>
      <c r="R358" s="1">
        <v>9.9</v>
      </c>
      <c r="S358" s="1">
        <v>8.3000000000000007</v>
      </c>
      <c r="T358" s="1">
        <v>168</v>
      </c>
      <c r="AA358" s="1">
        <v>1</v>
      </c>
      <c r="AB358" s="1">
        <v>40</v>
      </c>
      <c r="AC358">
        <f t="shared" si="24"/>
        <v>2.518390307226309</v>
      </c>
      <c r="AD358" s="1">
        <v>1338.9</v>
      </c>
      <c r="AE358" s="16">
        <v>33.472500000000004</v>
      </c>
      <c r="AF358" s="17"/>
      <c r="AG358" s="17"/>
      <c r="AH358" s="17"/>
      <c r="AZ358"/>
      <c r="BA358"/>
      <c r="BB358"/>
    </row>
    <row r="359" spans="1:54">
      <c r="A359" s="1">
        <v>358</v>
      </c>
      <c r="B359" s="15">
        <v>138</v>
      </c>
      <c r="C359" s="2" t="s">
        <v>79</v>
      </c>
      <c r="D359" s="2" t="s">
        <v>80</v>
      </c>
      <c r="E359" s="2">
        <v>45004</v>
      </c>
      <c r="F359" s="73">
        <f t="shared" si="23"/>
        <v>10</v>
      </c>
      <c r="G359" s="73">
        <f t="shared" si="26"/>
        <v>11</v>
      </c>
      <c r="H359" s="1">
        <v>168</v>
      </c>
      <c r="I359" s="1">
        <v>3</v>
      </c>
      <c r="J359" s="1" t="str">
        <f t="shared" si="25"/>
        <v>YER_168.3</v>
      </c>
      <c r="K359" t="s">
        <v>125</v>
      </c>
      <c r="L359" s="1">
        <v>62.2</v>
      </c>
      <c r="M359" s="1">
        <v>67</v>
      </c>
      <c r="N359" s="3">
        <v>0.92835820895522392</v>
      </c>
      <c r="O359" s="16">
        <v>4167.4000000000005</v>
      </c>
      <c r="P359" s="17">
        <v>41.674000000000007</v>
      </c>
      <c r="Q359" s="1">
        <v>24.7</v>
      </c>
      <c r="R359" s="1">
        <v>11.3</v>
      </c>
      <c r="S359" s="1">
        <v>6.6</v>
      </c>
      <c r="T359" s="1">
        <v>168</v>
      </c>
      <c r="AA359" s="1">
        <v>1</v>
      </c>
      <c r="AB359" s="1">
        <v>44</v>
      </c>
      <c r="AC359">
        <f t="shared" si="24"/>
        <v>2.77022933794894</v>
      </c>
      <c r="AD359" s="1">
        <v>1328.3</v>
      </c>
      <c r="AE359" s="16">
        <v>30.188636363636363</v>
      </c>
      <c r="AF359" s="17"/>
      <c r="AG359" s="17"/>
      <c r="AH359" s="17"/>
      <c r="AZ359"/>
      <c r="BA359"/>
      <c r="BB359"/>
    </row>
    <row r="360" spans="1:54">
      <c r="A360" s="1">
        <v>359</v>
      </c>
      <c r="B360" s="15">
        <v>149</v>
      </c>
      <c r="C360" s="2" t="s">
        <v>79</v>
      </c>
      <c r="D360" s="2" t="s">
        <v>80</v>
      </c>
      <c r="E360" s="2">
        <v>45004</v>
      </c>
      <c r="F360" s="73">
        <f t="shared" si="23"/>
        <v>10</v>
      </c>
      <c r="G360" s="73">
        <f t="shared" si="26"/>
        <v>11</v>
      </c>
      <c r="H360" s="1">
        <v>170</v>
      </c>
      <c r="I360" s="1">
        <v>1</v>
      </c>
      <c r="J360" s="1" t="str">
        <f t="shared" si="25"/>
        <v>YER_170.1</v>
      </c>
      <c r="K360" t="s">
        <v>132</v>
      </c>
      <c r="L360" s="1">
        <v>55.2</v>
      </c>
      <c r="M360" s="1">
        <v>62</v>
      </c>
      <c r="N360" s="3">
        <v>0.89032258064516134</v>
      </c>
      <c r="O360" s="16">
        <v>3422.4</v>
      </c>
      <c r="P360" s="17">
        <v>34.224000000000004</v>
      </c>
      <c r="Q360" s="1">
        <v>28.5</v>
      </c>
      <c r="R360" s="1">
        <v>14.6</v>
      </c>
      <c r="S360" s="1">
        <v>9.4</v>
      </c>
      <c r="T360" s="1">
        <v>170</v>
      </c>
      <c r="U360" s="1">
        <v>7</v>
      </c>
      <c r="V360" s="1">
        <v>5</v>
      </c>
      <c r="W360" s="1">
        <v>2</v>
      </c>
      <c r="X360" s="1">
        <v>5</v>
      </c>
      <c r="Y360" s="1">
        <v>2</v>
      </c>
      <c r="Z360" s="1">
        <v>7</v>
      </c>
      <c r="AA360" s="1">
        <v>1</v>
      </c>
      <c r="AB360" s="1">
        <v>38</v>
      </c>
      <c r="AC360">
        <f t="shared" si="24"/>
        <v>2.3924707918649935</v>
      </c>
      <c r="AD360" s="1">
        <v>1611.9</v>
      </c>
      <c r="AE360" s="16">
        <v>42.418421052631579</v>
      </c>
      <c r="AF360" s="17">
        <f>Z360/U360</f>
        <v>1</v>
      </c>
      <c r="AG360" s="17">
        <f>AF360/$AP$4</f>
        <v>1.4914837956755478</v>
      </c>
      <c r="AH360" s="17">
        <f>AG360/$AP$6</f>
        <v>3.0747457093264421</v>
      </c>
      <c r="AZ360"/>
      <c r="BA360"/>
      <c r="BB360"/>
    </row>
    <row r="361" spans="1:54">
      <c r="A361" s="1">
        <v>360</v>
      </c>
      <c r="B361" s="15">
        <v>268</v>
      </c>
      <c r="C361" s="2" t="s">
        <v>79</v>
      </c>
      <c r="D361" s="2" t="s">
        <v>80</v>
      </c>
      <c r="E361" s="2">
        <v>45007</v>
      </c>
      <c r="F361" s="73">
        <f t="shared" si="23"/>
        <v>13</v>
      </c>
      <c r="G361" s="73">
        <f t="shared" si="26"/>
        <v>14</v>
      </c>
      <c r="H361" s="1">
        <v>170</v>
      </c>
      <c r="I361" s="1">
        <v>2</v>
      </c>
      <c r="J361" s="1" t="str">
        <f t="shared" si="25"/>
        <v>YER_170.2</v>
      </c>
      <c r="K361" t="s">
        <v>132</v>
      </c>
      <c r="L361" s="1">
        <v>55.1</v>
      </c>
      <c r="M361" s="1">
        <v>56.4</v>
      </c>
      <c r="N361" s="3">
        <v>0.97695035460992907</v>
      </c>
      <c r="O361" s="16">
        <v>3107.64</v>
      </c>
      <c r="P361" s="17">
        <v>31.076399999999996</v>
      </c>
      <c r="Q361" s="1">
        <v>28.9</v>
      </c>
      <c r="R361" s="1">
        <v>11.9</v>
      </c>
      <c r="S361" s="1">
        <v>10.9</v>
      </c>
      <c r="T361" s="1">
        <v>170</v>
      </c>
      <c r="AA361" s="1">
        <v>1</v>
      </c>
      <c r="AB361" s="1">
        <v>17</v>
      </c>
      <c r="AC361">
        <f t="shared" si="24"/>
        <v>1.0703158805711812</v>
      </c>
      <c r="AD361" s="1">
        <v>581.9</v>
      </c>
      <c r="AE361" s="16">
        <v>34.22941176470588</v>
      </c>
      <c r="AF361" s="17"/>
      <c r="AG361" s="17"/>
      <c r="AH361" s="17"/>
      <c r="AZ361"/>
      <c r="BA361"/>
      <c r="BB361"/>
    </row>
    <row r="362" spans="1:54">
      <c r="A362" s="1">
        <v>361</v>
      </c>
      <c r="B362" s="15">
        <v>269</v>
      </c>
      <c r="C362" s="2" t="s">
        <v>79</v>
      </c>
      <c r="D362" s="2" t="s">
        <v>80</v>
      </c>
      <c r="E362" s="2">
        <v>45007</v>
      </c>
      <c r="F362" s="73">
        <f t="shared" si="23"/>
        <v>13</v>
      </c>
      <c r="G362" s="73">
        <f t="shared" si="26"/>
        <v>14</v>
      </c>
      <c r="H362" s="1">
        <v>170</v>
      </c>
      <c r="I362" s="1">
        <v>3</v>
      </c>
      <c r="J362" s="1" t="str">
        <f t="shared" si="25"/>
        <v>YER_170.3</v>
      </c>
      <c r="K362" t="s">
        <v>132</v>
      </c>
      <c r="L362" s="1">
        <v>47.4</v>
      </c>
      <c r="M362" s="1">
        <v>54.4</v>
      </c>
      <c r="N362" s="3">
        <v>0.87132352941176472</v>
      </c>
      <c r="O362" s="16">
        <v>2578.56</v>
      </c>
      <c r="P362" s="17">
        <v>25.785599999999999</v>
      </c>
      <c r="Q362" s="1">
        <v>31.6</v>
      </c>
      <c r="R362" s="1">
        <v>14.5</v>
      </c>
      <c r="S362" s="1">
        <v>8.5</v>
      </c>
      <c r="T362" s="1">
        <v>170</v>
      </c>
      <c r="AA362" s="1">
        <v>1</v>
      </c>
      <c r="AB362" s="1">
        <v>27</v>
      </c>
      <c r="AC362">
        <f t="shared" si="24"/>
        <v>1.6999134573777586</v>
      </c>
      <c r="AD362" s="1">
        <v>1680.5</v>
      </c>
      <c r="AE362" s="16">
        <v>62.24074074074074</v>
      </c>
      <c r="AF362" s="17"/>
      <c r="AG362" s="17"/>
      <c r="AH362" s="17"/>
      <c r="AZ362"/>
      <c r="BA362"/>
      <c r="BB362"/>
    </row>
    <row r="363" spans="1:54">
      <c r="A363" s="1">
        <v>362</v>
      </c>
      <c r="B363" s="15">
        <v>270</v>
      </c>
      <c r="C363" s="2" t="s">
        <v>79</v>
      </c>
      <c r="D363" s="2" t="s">
        <v>80</v>
      </c>
      <c r="E363" s="2">
        <v>45007</v>
      </c>
      <c r="F363" s="73">
        <f t="shared" si="23"/>
        <v>13</v>
      </c>
      <c r="G363" s="73">
        <f t="shared" si="26"/>
        <v>14</v>
      </c>
      <c r="H363" s="1">
        <v>170</v>
      </c>
      <c r="I363" s="1">
        <v>4</v>
      </c>
      <c r="J363" s="1" t="str">
        <f t="shared" si="25"/>
        <v>YER_170.4</v>
      </c>
      <c r="K363" t="s">
        <v>132</v>
      </c>
      <c r="L363" s="1">
        <v>49.5</v>
      </c>
      <c r="M363" s="1">
        <v>50.4</v>
      </c>
      <c r="N363" s="3">
        <v>0.98214285714285721</v>
      </c>
      <c r="O363" s="16">
        <v>2494.7999999999997</v>
      </c>
      <c r="P363" s="17">
        <v>24.948</v>
      </c>
      <c r="Q363" s="1">
        <v>28.3</v>
      </c>
      <c r="R363" s="1">
        <v>11.8</v>
      </c>
      <c r="S363" s="1">
        <v>10.4</v>
      </c>
      <c r="T363" s="1">
        <v>170</v>
      </c>
      <c r="AA363" s="1">
        <v>1</v>
      </c>
      <c r="AB363" s="1">
        <v>16</v>
      </c>
      <c r="AC363">
        <f t="shared" si="24"/>
        <v>1.0073561228905235</v>
      </c>
      <c r="AD363" s="1">
        <v>600.1</v>
      </c>
      <c r="AE363" s="16">
        <v>37.506250000000001</v>
      </c>
      <c r="AF363" s="17"/>
      <c r="AG363" s="17"/>
      <c r="AH363" s="17"/>
      <c r="AZ363"/>
      <c r="BA363"/>
      <c r="BB363"/>
    </row>
    <row r="364" spans="1:54">
      <c r="A364" s="1">
        <v>363</v>
      </c>
      <c r="B364" s="15">
        <v>271</v>
      </c>
      <c r="C364" s="2" t="s">
        <v>79</v>
      </c>
      <c r="D364" s="2" t="s">
        <v>80</v>
      </c>
      <c r="E364" s="2">
        <v>45007</v>
      </c>
      <c r="F364" s="73">
        <f t="shared" ref="F364:F427" si="27">_xlfn.DAYS(E364,$E$185)</f>
        <v>13</v>
      </c>
      <c r="G364" s="73">
        <f t="shared" si="26"/>
        <v>14</v>
      </c>
      <c r="H364" s="1">
        <v>170</v>
      </c>
      <c r="I364" s="1">
        <v>5</v>
      </c>
      <c r="J364" s="1" t="str">
        <f t="shared" si="25"/>
        <v>YER_170.5</v>
      </c>
      <c r="K364" t="s">
        <v>132</v>
      </c>
      <c r="L364" s="1">
        <v>44.4</v>
      </c>
      <c r="M364" s="1">
        <v>51.5</v>
      </c>
      <c r="N364" s="3">
        <v>0.86213592233009706</v>
      </c>
      <c r="O364" s="16">
        <v>2286.6</v>
      </c>
      <c r="P364" s="17">
        <v>22.866</v>
      </c>
      <c r="Q364" s="1">
        <v>30.1</v>
      </c>
      <c r="R364" s="1">
        <v>15.4</v>
      </c>
      <c r="S364" s="1">
        <v>8.1999999999999993</v>
      </c>
      <c r="T364" s="1">
        <v>170</v>
      </c>
      <c r="AA364" s="1">
        <v>1</v>
      </c>
      <c r="AB364" s="1">
        <v>22</v>
      </c>
      <c r="AC364">
        <f t="shared" ref="AC364:AC427" si="28">AB364/$AO$4</f>
        <v>1.38511466897447</v>
      </c>
      <c r="AD364" s="1">
        <v>1121.2</v>
      </c>
      <c r="AE364" s="16">
        <v>50.963636363636368</v>
      </c>
      <c r="AF364" s="17"/>
      <c r="AG364" s="17"/>
      <c r="AH364" s="17"/>
      <c r="AZ364"/>
      <c r="BA364"/>
      <c r="BB364"/>
    </row>
    <row r="365" spans="1:54">
      <c r="A365" s="1">
        <v>364</v>
      </c>
      <c r="B365" s="15">
        <v>159</v>
      </c>
      <c r="C365" s="2" t="s">
        <v>79</v>
      </c>
      <c r="D365" s="2" t="s">
        <v>80</v>
      </c>
      <c r="E365" s="2">
        <v>45004</v>
      </c>
      <c r="F365" s="73">
        <f t="shared" si="27"/>
        <v>10</v>
      </c>
      <c r="G365" s="73">
        <f t="shared" si="26"/>
        <v>11</v>
      </c>
      <c r="H365" s="1">
        <v>172</v>
      </c>
      <c r="I365" s="1">
        <v>1</v>
      </c>
      <c r="J365" s="1" t="str">
        <f t="shared" si="25"/>
        <v>YER_172.1</v>
      </c>
      <c r="K365" t="s">
        <v>127</v>
      </c>
      <c r="L365" s="1">
        <v>51.2</v>
      </c>
      <c r="M365" s="1">
        <v>66.599999999999994</v>
      </c>
      <c r="N365" s="3">
        <v>0.76876876876876887</v>
      </c>
      <c r="O365" s="16">
        <v>3409.92</v>
      </c>
      <c r="P365" s="17">
        <v>34.099199999999996</v>
      </c>
      <c r="Q365" s="1">
        <v>25.7</v>
      </c>
      <c r="R365" s="1">
        <v>11.6</v>
      </c>
      <c r="S365" s="1">
        <v>9.4</v>
      </c>
      <c r="T365" s="1">
        <v>172</v>
      </c>
      <c r="U365" s="1">
        <v>3</v>
      </c>
      <c r="V365" s="1">
        <v>2</v>
      </c>
      <c r="W365" s="1">
        <v>1</v>
      </c>
      <c r="X365" s="1">
        <v>1</v>
      </c>
      <c r="Y365" s="1">
        <v>1</v>
      </c>
      <c r="Z365" s="1">
        <v>2</v>
      </c>
      <c r="AA365" s="1">
        <v>0</v>
      </c>
      <c r="AB365" s="1">
        <v>0</v>
      </c>
      <c r="AC365">
        <f t="shared" si="28"/>
        <v>0</v>
      </c>
      <c r="AD365" s="1">
        <v>0</v>
      </c>
      <c r="AE365" s="16">
        <v>0</v>
      </c>
      <c r="AF365" s="17">
        <f>Z365/U365</f>
        <v>0.66666666666666663</v>
      </c>
      <c r="AG365" s="17">
        <f>AF365/$AP$4</f>
        <v>0.99432253045036523</v>
      </c>
      <c r="AH365" s="17">
        <f>AG365/$AP$6</f>
        <v>2.0498304728842949</v>
      </c>
      <c r="AZ365"/>
      <c r="BA365"/>
      <c r="BB365"/>
    </row>
    <row r="366" spans="1:54">
      <c r="A366" s="1">
        <v>365</v>
      </c>
      <c r="B366" s="15">
        <v>267</v>
      </c>
      <c r="C366" s="2" t="s">
        <v>79</v>
      </c>
      <c r="D366" s="2" t="s">
        <v>80</v>
      </c>
      <c r="E366" s="2">
        <v>45007</v>
      </c>
      <c r="F366" s="73">
        <f t="shared" si="27"/>
        <v>13</v>
      </c>
      <c r="G366" s="73">
        <f t="shared" si="26"/>
        <v>14</v>
      </c>
      <c r="H366" s="1">
        <v>172</v>
      </c>
      <c r="I366" s="1">
        <v>2</v>
      </c>
      <c r="J366" s="1" t="str">
        <f t="shared" si="25"/>
        <v>YER_172.2</v>
      </c>
      <c r="K366" t="s">
        <v>127</v>
      </c>
      <c r="L366" s="1">
        <v>58.1</v>
      </c>
      <c r="M366" s="1">
        <v>62.2</v>
      </c>
      <c r="N366" s="3">
        <v>0.93408360128617363</v>
      </c>
      <c r="O366" s="16">
        <v>3613.82</v>
      </c>
      <c r="P366" s="17">
        <v>36.138200000000005</v>
      </c>
      <c r="Q366" s="1">
        <v>28.4</v>
      </c>
      <c r="R366" s="1">
        <v>13.5</v>
      </c>
      <c r="S366" s="1">
        <v>11.4</v>
      </c>
      <c r="T366" s="1">
        <v>172</v>
      </c>
      <c r="AA366" s="1">
        <v>1</v>
      </c>
      <c r="AB366" s="1">
        <v>22</v>
      </c>
      <c r="AC366">
        <f t="shared" si="28"/>
        <v>1.38511466897447</v>
      </c>
      <c r="AD366" s="1">
        <v>1017.7</v>
      </c>
      <c r="AE366" s="16">
        <v>46.259090909090908</v>
      </c>
      <c r="AF366" s="17"/>
      <c r="AG366" s="17"/>
      <c r="AH366" s="17"/>
      <c r="AZ366"/>
      <c r="BA366"/>
      <c r="BB366"/>
    </row>
    <row r="367" spans="1:54">
      <c r="A367" s="1">
        <v>366</v>
      </c>
      <c r="B367" s="15">
        <v>157</v>
      </c>
      <c r="C367" s="2" t="s">
        <v>79</v>
      </c>
      <c r="D367" s="2" t="s">
        <v>80</v>
      </c>
      <c r="E367" s="2">
        <v>45004</v>
      </c>
      <c r="F367" s="73">
        <f t="shared" si="27"/>
        <v>10</v>
      </c>
      <c r="G367" s="73">
        <f t="shared" si="26"/>
        <v>11</v>
      </c>
      <c r="H367" s="1">
        <v>173</v>
      </c>
      <c r="I367" s="1">
        <v>1</v>
      </c>
      <c r="J367" s="1" t="str">
        <f t="shared" si="25"/>
        <v>YER_173.1</v>
      </c>
      <c r="K367" t="s">
        <v>127</v>
      </c>
      <c r="L367" s="1">
        <v>45.4</v>
      </c>
      <c r="M367" s="1">
        <v>58</v>
      </c>
      <c r="N367" s="3">
        <v>0.78275862068965518</v>
      </c>
      <c r="O367" s="16">
        <v>2633.2</v>
      </c>
      <c r="P367" s="17">
        <v>26.332000000000001</v>
      </c>
      <c r="Q367" s="1">
        <v>23</v>
      </c>
      <c r="R367" s="1">
        <v>13.2</v>
      </c>
      <c r="S367" s="1">
        <v>13.5</v>
      </c>
      <c r="T367" s="1">
        <v>173</v>
      </c>
      <c r="U367" s="1">
        <v>4</v>
      </c>
      <c r="V367" s="1">
        <v>2</v>
      </c>
      <c r="W367" s="1">
        <v>2</v>
      </c>
      <c r="X367" s="1">
        <v>2</v>
      </c>
      <c r="Y367" s="1">
        <v>1</v>
      </c>
      <c r="Z367" s="1">
        <v>3</v>
      </c>
      <c r="AA367" s="1">
        <v>1</v>
      </c>
      <c r="AB367" s="1">
        <v>9</v>
      </c>
      <c r="AC367">
        <f t="shared" si="28"/>
        <v>0.56663781912591948</v>
      </c>
      <c r="AD367" s="1">
        <v>347</v>
      </c>
      <c r="AE367" s="16">
        <v>38.555555555555557</v>
      </c>
      <c r="AF367" s="17">
        <f>Z367/U367</f>
        <v>0.75</v>
      </c>
      <c r="AG367" s="17">
        <f>AF367/$AP$4</f>
        <v>1.118612846756661</v>
      </c>
      <c r="AH367" s="17">
        <f>AG367/$AP$6</f>
        <v>2.3060592819948318</v>
      </c>
      <c r="AZ367"/>
      <c r="BA367"/>
      <c r="BB367"/>
    </row>
    <row r="368" spans="1:54">
      <c r="A368" s="1">
        <v>367</v>
      </c>
      <c r="B368" s="15">
        <v>158</v>
      </c>
      <c r="C368" s="2" t="s">
        <v>79</v>
      </c>
      <c r="D368" s="2" t="s">
        <v>80</v>
      </c>
      <c r="E368" s="2">
        <v>45004</v>
      </c>
      <c r="F368" s="73">
        <f t="shared" si="27"/>
        <v>10</v>
      </c>
      <c r="G368" s="73">
        <f t="shared" si="26"/>
        <v>11</v>
      </c>
      <c r="H368" s="1">
        <v>173</v>
      </c>
      <c r="I368" s="1">
        <v>2</v>
      </c>
      <c r="J368" s="1" t="str">
        <f t="shared" si="25"/>
        <v>YER_173.2</v>
      </c>
      <c r="K368" t="s">
        <v>127</v>
      </c>
      <c r="L368" s="1">
        <v>54.4</v>
      </c>
      <c r="M368" s="1">
        <v>53.1</v>
      </c>
      <c r="N368" s="3">
        <v>1.024482109227872</v>
      </c>
      <c r="O368" s="16">
        <v>2888.64</v>
      </c>
      <c r="P368" s="17">
        <v>28.886399999999998</v>
      </c>
      <c r="Q368" s="1">
        <v>24.9</v>
      </c>
      <c r="R368" s="1">
        <v>15.2</v>
      </c>
      <c r="S368" s="1">
        <v>11</v>
      </c>
      <c r="T368" s="1">
        <v>173</v>
      </c>
      <c r="AA368" s="1">
        <v>1</v>
      </c>
      <c r="AB368" s="1">
        <v>6</v>
      </c>
      <c r="AC368">
        <f t="shared" si="28"/>
        <v>0.37775854608394632</v>
      </c>
      <c r="AD368" s="1">
        <v>160.80000000000001</v>
      </c>
      <c r="AE368" s="16">
        <v>26.8</v>
      </c>
      <c r="AF368" s="17"/>
      <c r="AG368" s="17"/>
      <c r="AH368" s="17"/>
      <c r="AZ368"/>
      <c r="BA368"/>
      <c r="BB368"/>
    </row>
    <row r="369" spans="1:54">
      <c r="A369" s="1">
        <v>368</v>
      </c>
      <c r="B369" s="15">
        <v>169</v>
      </c>
      <c r="C369" s="2" t="s">
        <v>79</v>
      </c>
      <c r="D369" s="2" t="s">
        <v>80</v>
      </c>
      <c r="E369" s="2">
        <v>45004</v>
      </c>
      <c r="F369" s="73">
        <f t="shared" si="27"/>
        <v>10</v>
      </c>
      <c r="G369" s="73">
        <f t="shared" si="26"/>
        <v>11</v>
      </c>
      <c r="H369" s="1">
        <v>174</v>
      </c>
      <c r="I369" s="1">
        <v>1</v>
      </c>
      <c r="J369" s="1" t="str">
        <f t="shared" si="25"/>
        <v>YER_174.1</v>
      </c>
      <c r="K369" t="s">
        <v>133</v>
      </c>
      <c r="L369" s="1">
        <v>56.5</v>
      </c>
      <c r="M369" s="1">
        <v>58</v>
      </c>
      <c r="N369" s="3">
        <v>0.97413793103448276</v>
      </c>
      <c r="O369" s="16">
        <v>3277</v>
      </c>
      <c r="P369" s="17">
        <v>32.770000000000003</v>
      </c>
      <c r="Q369" s="1">
        <v>28.4</v>
      </c>
      <c r="R369" s="1">
        <v>12.6</v>
      </c>
      <c r="S369" s="1">
        <v>4.5</v>
      </c>
      <c r="T369" s="1">
        <v>174</v>
      </c>
      <c r="U369" s="1">
        <v>3</v>
      </c>
      <c r="V369" s="1">
        <v>3</v>
      </c>
      <c r="W369" s="1">
        <v>0</v>
      </c>
      <c r="X369" s="1">
        <v>2</v>
      </c>
      <c r="Y369" s="1">
        <v>0</v>
      </c>
      <c r="Z369" s="1">
        <v>2</v>
      </c>
      <c r="AA369" s="1">
        <v>1</v>
      </c>
      <c r="AB369" s="1">
        <v>12</v>
      </c>
      <c r="AC369">
        <f t="shared" si="28"/>
        <v>0.75551709216789265</v>
      </c>
      <c r="AD369" s="1">
        <v>486.1</v>
      </c>
      <c r="AE369" s="16">
        <v>40.508333333333333</v>
      </c>
      <c r="AF369" s="17">
        <f>Z369/U369</f>
        <v>0.66666666666666663</v>
      </c>
      <c r="AG369" s="17">
        <f>AF369/$AP$4</f>
        <v>0.99432253045036523</v>
      </c>
      <c r="AH369" s="17">
        <f>AG369/$AP$6</f>
        <v>2.0498304728842949</v>
      </c>
      <c r="AZ369"/>
      <c r="BA369"/>
      <c r="BB369"/>
    </row>
    <row r="370" spans="1:54">
      <c r="A370" s="1">
        <v>369</v>
      </c>
      <c r="B370" s="15">
        <v>170</v>
      </c>
      <c r="C370" s="2" t="s">
        <v>79</v>
      </c>
      <c r="D370" s="2" t="s">
        <v>80</v>
      </c>
      <c r="E370" s="2">
        <v>45004</v>
      </c>
      <c r="F370" s="73">
        <f t="shared" si="27"/>
        <v>10</v>
      </c>
      <c r="G370" s="73">
        <f t="shared" si="26"/>
        <v>11</v>
      </c>
      <c r="H370" s="1">
        <v>174</v>
      </c>
      <c r="I370" s="1">
        <v>2</v>
      </c>
      <c r="J370" s="1" t="str">
        <f t="shared" si="25"/>
        <v>YER_174.2</v>
      </c>
      <c r="K370" t="s">
        <v>133</v>
      </c>
      <c r="L370" s="1">
        <v>52.4</v>
      </c>
      <c r="M370" s="1">
        <v>62.8</v>
      </c>
      <c r="N370" s="3">
        <v>0.83439490445859876</v>
      </c>
      <c r="O370" s="16">
        <v>3290.72</v>
      </c>
      <c r="P370" s="17">
        <v>32.907199999999996</v>
      </c>
      <c r="Q370" s="1">
        <v>22.2</v>
      </c>
      <c r="R370" s="1">
        <v>10.199999999999999</v>
      </c>
      <c r="S370" s="1">
        <v>13</v>
      </c>
      <c r="T370" s="1">
        <v>174</v>
      </c>
      <c r="AA370" s="1">
        <v>0</v>
      </c>
      <c r="AB370" s="1">
        <v>0</v>
      </c>
      <c r="AC370">
        <f t="shared" si="28"/>
        <v>0</v>
      </c>
      <c r="AD370" s="1">
        <v>0</v>
      </c>
      <c r="AE370" s="16">
        <v>0</v>
      </c>
      <c r="AF370" s="17"/>
      <c r="AG370" s="17"/>
      <c r="AH370" s="17"/>
      <c r="AZ370"/>
      <c r="BA370"/>
      <c r="BB370"/>
    </row>
    <row r="371" spans="1:54">
      <c r="A371" s="1">
        <v>370</v>
      </c>
      <c r="B371" s="15">
        <v>266</v>
      </c>
      <c r="C371" s="2" t="s">
        <v>79</v>
      </c>
      <c r="D371" s="2" t="s">
        <v>80</v>
      </c>
      <c r="E371" s="2">
        <v>45007</v>
      </c>
      <c r="F371" s="73">
        <f t="shared" si="27"/>
        <v>13</v>
      </c>
      <c r="G371" s="73">
        <f t="shared" si="26"/>
        <v>14</v>
      </c>
      <c r="H371" s="1">
        <v>174</v>
      </c>
      <c r="I371" s="1">
        <v>3</v>
      </c>
      <c r="J371" s="1" t="str">
        <f t="shared" si="25"/>
        <v>YER_174.3</v>
      </c>
      <c r="K371" t="s">
        <v>133</v>
      </c>
      <c r="L371" s="1">
        <v>72.7</v>
      </c>
      <c r="M371" s="1">
        <v>63.3</v>
      </c>
      <c r="N371" s="3">
        <v>1.1484992101105846</v>
      </c>
      <c r="O371" s="16">
        <v>4601.91</v>
      </c>
      <c r="P371" s="17">
        <v>46.019100000000002</v>
      </c>
      <c r="Q371" s="1">
        <v>34.200000000000003</v>
      </c>
      <c r="R371" s="1">
        <v>15</v>
      </c>
      <c r="S371" s="1">
        <v>12</v>
      </c>
      <c r="T371" s="1">
        <v>174</v>
      </c>
      <c r="AA371" s="1">
        <v>1</v>
      </c>
      <c r="AB371" s="1">
        <v>33</v>
      </c>
      <c r="AC371">
        <f t="shared" si="28"/>
        <v>2.0776720034617049</v>
      </c>
      <c r="AD371" s="1">
        <v>942</v>
      </c>
      <c r="AE371" s="16">
        <v>28.545454545454547</v>
      </c>
      <c r="AF371" s="17"/>
      <c r="AG371" s="17"/>
      <c r="AH371" s="17"/>
      <c r="AZ371"/>
      <c r="BA371"/>
    </row>
    <row r="372" spans="1:54">
      <c r="A372" s="1">
        <v>371</v>
      </c>
      <c r="B372" s="15">
        <v>160</v>
      </c>
      <c r="C372" s="2" t="s">
        <v>79</v>
      </c>
      <c r="D372" s="2" t="s">
        <v>80</v>
      </c>
      <c r="E372" s="2">
        <v>45004</v>
      </c>
      <c r="F372" s="73">
        <f t="shared" si="27"/>
        <v>10</v>
      </c>
      <c r="G372" s="73">
        <f t="shared" si="26"/>
        <v>11</v>
      </c>
      <c r="H372" s="1">
        <v>175</v>
      </c>
      <c r="I372" s="1">
        <v>1</v>
      </c>
      <c r="J372" s="1" t="str">
        <f t="shared" si="25"/>
        <v>YER_175.1</v>
      </c>
      <c r="K372" t="s">
        <v>127</v>
      </c>
      <c r="L372" s="1">
        <v>58.4</v>
      </c>
      <c r="M372" s="1">
        <v>60.5</v>
      </c>
      <c r="N372" s="3">
        <v>0.96528925619834705</v>
      </c>
      <c r="O372" s="16">
        <v>3533.2</v>
      </c>
      <c r="P372" s="17">
        <v>35.332000000000001</v>
      </c>
      <c r="Q372" s="1">
        <v>29.3</v>
      </c>
      <c r="R372" s="1">
        <v>13.5</v>
      </c>
      <c r="S372" s="1">
        <v>10.4</v>
      </c>
      <c r="T372" s="1">
        <v>175</v>
      </c>
      <c r="U372" s="1">
        <v>4</v>
      </c>
      <c r="V372" s="1">
        <v>1</v>
      </c>
      <c r="W372" s="1">
        <v>3</v>
      </c>
      <c r="X372" s="1">
        <v>0</v>
      </c>
      <c r="Y372" s="1">
        <v>3</v>
      </c>
      <c r="Z372" s="1">
        <v>3</v>
      </c>
      <c r="AA372" s="1">
        <v>0</v>
      </c>
      <c r="AB372" s="1">
        <v>0</v>
      </c>
      <c r="AC372">
        <f t="shared" si="28"/>
        <v>0</v>
      </c>
      <c r="AD372" s="1">
        <v>0</v>
      </c>
      <c r="AE372" s="16">
        <v>0</v>
      </c>
      <c r="AF372" s="17">
        <f>Z372/U372</f>
        <v>0.75</v>
      </c>
      <c r="AG372" s="17">
        <f>AF372/$AP$4</f>
        <v>1.118612846756661</v>
      </c>
      <c r="AH372" s="17">
        <f>AG372/$AP$6</f>
        <v>2.3060592819948318</v>
      </c>
      <c r="AZ372"/>
      <c r="BA372"/>
    </row>
    <row r="373" spans="1:54">
      <c r="A373" s="1">
        <v>372</v>
      </c>
      <c r="B373" s="15">
        <v>166</v>
      </c>
      <c r="C373" s="2" t="s">
        <v>79</v>
      </c>
      <c r="D373" s="2" t="s">
        <v>80</v>
      </c>
      <c r="E373" s="2">
        <v>45004</v>
      </c>
      <c r="F373" s="73">
        <f t="shared" si="27"/>
        <v>10</v>
      </c>
      <c r="G373" s="73">
        <f t="shared" si="26"/>
        <v>11</v>
      </c>
      <c r="H373" s="1">
        <v>177</v>
      </c>
      <c r="I373" s="1">
        <v>1</v>
      </c>
      <c r="J373" s="1" t="str">
        <f t="shared" si="25"/>
        <v>YER_177.1</v>
      </c>
      <c r="K373" t="s">
        <v>127</v>
      </c>
      <c r="L373" s="1">
        <v>57.9</v>
      </c>
      <c r="M373" s="1">
        <v>56.4</v>
      </c>
      <c r="N373" s="3">
        <v>1.0265957446808511</v>
      </c>
      <c r="O373" s="16">
        <v>3265.56</v>
      </c>
      <c r="P373" s="17">
        <v>32.6556</v>
      </c>
      <c r="Q373" s="1">
        <v>25.6</v>
      </c>
      <c r="R373" s="1">
        <v>15.5</v>
      </c>
      <c r="S373" s="1">
        <v>8.5</v>
      </c>
      <c r="T373" s="1">
        <v>177</v>
      </c>
      <c r="U373" s="1">
        <v>6</v>
      </c>
      <c r="V373" s="1">
        <v>3</v>
      </c>
      <c r="W373" s="1">
        <v>3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>
        <f t="shared" si="28"/>
        <v>0</v>
      </c>
      <c r="AD373" s="1">
        <v>0</v>
      </c>
      <c r="AE373" s="16">
        <v>0</v>
      </c>
      <c r="AF373" s="17">
        <f>Z373/U373</f>
        <v>0</v>
      </c>
      <c r="AG373" s="17">
        <f>AF373/$AP$4</f>
        <v>0</v>
      </c>
      <c r="AH373" s="17">
        <f>AG373/$AP$6</f>
        <v>0</v>
      </c>
      <c r="AZ373"/>
      <c r="BA373"/>
    </row>
    <row r="374" spans="1:54">
      <c r="A374" s="1">
        <v>373</v>
      </c>
      <c r="B374" s="15">
        <v>167</v>
      </c>
      <c r="C374" s="2" t="s">
        <v>79</v>
      </c>
      <c r="D374" s="2" t="s">
        <v>80</v>
      </c>
      <c r="E374" s="2">
        <v>45004</v>
      </c>
      <c r="F374" s="73">
        <f t="shared" si="27"/>
        <v>10</v>
      </c>
      <c r="G374" s="73">
        <f t="shared" si="26"/>
        <v>11</v>
      </c>
      <c r="H374" s="1">
        <v>177</v>
      </c>
      <c r="I374" s="1">
        <v>2</v>
      </c>
      <c r="J374" s="1" t="str">
        <f t="shared" si="25"/>
        <v>YER_177.2</v>
      </c>
      <c r="K374" t="s">
        <v>127</v>
      </c>
      <c r="L374" s="1">
        <v>47.7</v>
      </c>
      <c r="M374" s="1">
        <v>53.4</v>
      </c>
      <c r="N374" s="3">
        <v>0.89325842696629221</v>
      </c>
      <c r="O374" s="16">
        <v>2547.1800000000003</v>
      </c>
      <c r="P374" s="17">
        <v>25.471800000000002</v>
      </c>
      <c r="Q374" s="1">
        <v>30.8</v>
      </c>
      <c r="R374" s="1">
        <v>14.1</v>
      </c>
      <c r="S374" s="1">
        <v>7.9</v>
      </c>
      <c r="T374" s="1">
        <v>177</v>
      </c>
      <c r="AA374" s="1">
        <v>0</v>
      </c>
      <c r="AB374" s="1">
        <v>0</v>
      </c>
      <c r="AC374">
        <f t="shared" si="28"/>
        <v>0</v>
      </c>
      <c r="AD374" s="1">
        <v>0</v>
      </c>
      <c r="AE374" s="16">
        <v>0</v>
      </c>
      <c r="AF374" s="17"/>
      <c r="AG374" s="17"/>
      <c r="AH374" s="17"/>
      <c r="AZ374"/>
      <c r="BA374"/>
    </row>
    <row r="375" spans="1:54">
      <c r="A375" s="1">
        <v>374</v>
      </c>
      <c r="B375" s="15">
        <v>168</v>
      </c>
      <c r="C375" s="2" t="s">
        <v>79</v>
      </c>
      <c r="D375" s="2" t="s">
        <v>80</v>
      </c>
      <c r="E375" s="2">
        <v>45004</v>
      </c>
      <c r="F375" s="73">
        <f t="shared" si="27"/>
        <v>10</v>
      </c>
      <c r="G375" s="73">
        <f t="shared" si="26"/>
        <v>11</v>
      </c>
      <c r="H375" s="1">
        <v>177</v>
      </c>
      <c r="I375" s="1">
        <v>3</v>
      </c>
      <c r="J375" s="1" t="str">
        <f t="shared" si="25"/>
        <v>YER_177.3</v>
      </c>
      <c r="K375" t="s">
        <v>127</v>
      </c>
      <c r="L375" s="1">
        <v>53.2</v>
      </c>
      <c r="M375" s="1">
        <v>57.6</v>
      </c>
      <c r="N375" s="3">
        <v>0.92361111111111116</v>
      </c>
      <c r="O375" s="16">
        <v>3064.32</v>
      </c>
      <c r="P375" s="17">
        <v>30.6432</v>
      </c>
      <c r="Q375" s="1">
        <v>30.9</v>
      </c>
      <c r="R375" s="1">
        <v>14.2</v>
      </c>
      <c r="S375" s="1">
        <v>10.7</v>
      </c>
      <c r="T375" s="1">
        <v>177</v>
      </c>
      <c r="AA375" s="1">
        <v>0</v>
      </c>
      <c r="AB375" s="1">
        <v>0</v>
      </c>
      <c r="AC375">
        <f t="shared" si="28"/>
        <v>0</v>
      </c>
      <c r="AD375" s="1">
        <v>0</v>
      </c>
      <c r="AE375" s="16">
        <v>0</v>
      </c>
      <c r="AF375" s="17"/>
      <c r="AG375" s="17"/>
      <c r="AH375" s="17"/>
      <c r="AZ375"/>
      <c r="BA375"/>
    </row>
    <row r="376" spans="1:54">
      <c r="A376" s="1">
        <v>375</v>
      </c>
      <c r="B376" s="15">
        <v>125</v>
      </c>
      <c r="C376" s="2" t="s">
        <v>79</v>
      </c>
      <c r="D376" s="2" t="s">
        <v>80</v>
      </c>
      <c r="E376" s="2">
        <v>45001</v>
      </c>
      <c r="F376" s="73">
        <f t="shared" si="27"/>
        <v>7</v>
      </c>
      <c r="G376" s="73">
        <f t="shared" si="26"/>
        <v>8</v>
      </c>
      <c r="H376" s="1">
        <v>179</v>
      </c>
      <c r="I376" s="1">
        <v>1</v>
      </c>
      <c r="J376" s="1" t="str">
        <f t="shared" si="25"/>
        <v>YER_179.1</v>
      </c>
      <c r="K376" t="s">
        <v>127</v>
      </c>
      <c r="L376" s="1">
        <v>55.9</v>
      </c>
      <c r="M376" s="1">
        <v>55.8</v>
      </c>
      <c r="N376" s="3">
        <v>1.0017921146953406</v>
      </c>
      <c r="O376" s="16">
        <v>3119.22</v>
      </c>
      <c r="P376" s="17">
        <v>31.1922</v>
      </c>
      <c r="Q376" s="1">
        <v>25.8</v>
      </c>
      <c r="R376" s="1">
        <v>12.7</v>
      </c>
      <c r="S376" s="1">
        <v>8.9</v>
      </c>
      <c r="T376" s="1">
        <v>179</v>
      </c>
      <c r="U376" s="1">
        <v>5</v>
      </c>
      <c r="V376" s="1">
        <v>5</v>
      </c>
      <c r="W376" s="1">
        <v>0</v>
      </c>
      <c r="X376" s="1">
        <v>3</v>
      </c>
      <c r="Y376" s="1">
        <v>0</v>
      </c>
      <c r="Z376" s="1">
        <v>3</v>
      </c>
      <c r="AA376" s="1">
        <v>1</v>
      </c>
      <c r="AB376" s="1">
        <v>44</v>
      </c>
      <c r="AC376">
        <f t="shared" si="28"/>
        <v>2.77022933794894</v>
      </c>
      <c r="AD376" s="1">
        <v>1351.7</v>
      </c>
      <c r="AE376" s="16">
        <v>30.720454545454547</v>
      </c>
      <c r="AF376" s="17">
        <f>Z376/U376</f>
        <v>0.6</v>
      </c>
      <c r="AG376" s="17">
        <f>AF376/$AP$4</f>
        <v>0.89489027740532867</v>
      </c>
      <c r="AH376" s="17">
        <f>AG376/$AP$6</f>
        <v>1.8448474255958653</v>
      </c>
      <c r="AZ376"/>
      <c r="BA376"/>
    </row>
    <row r="377" spans="1:54">
      <c r="A377" s="1">
        <v>376</v>
      </c>
      <c r="B377" s="15">
        <v>272</v>
      </c>
      <c r="C377" s="2" t="s">
        <v>79</v>
      </c>
      <c r="D377" s="2" t="s">
        <v>80</v>
      </c>
      <c r="E377" s="2">
        <v>45007</v>
      </c>
      <c r="F377" s="73">
        <f t="shared" si="27"/>
        <v>13</v>
      </c>
      <c r="G377" s="73">
        <f t="shared" si="26"/>
        <v>14</v>
      </c>
      <c r="H377" s="1">
        <v>179</v>
      </c>
      <c r="I377" s="1">
        <v>2</v>
      </c>
      <c r="J377" s="1" t="str">
        <f t="shared" si="25"/>
        <v>YER_179.2</v>
      </c>
      <c r="K377" t="s">
        <v>127</v>
      </c>
      <c r="L377" s="1">
        <v>51.4</v>
      </c>
      <c r="M377" s="1">
        <v>65.400000000000006</v>
      </c>
      <c r="N377" s="3">
        <v>0.78593272171253814</v>
      </c>
      <c r="O377" s="16">
        <v>3361.5600000000004</v>
      </c>
      <c r="P377" s="17">
        <v>33.615600000000001</v>
      </c>
      <c r="Q377" s="1">
        <v>27.2</v>
      </c>
      <c r="R377" s="1">
        <v>15</v>
      </c>
      <c r="S377" s="1">
        <v>10</v>
      </c>
      <c r="T377" s="1">
        <v>179</v>
      </c>
      <c r="AA377" s="1">
        <v>1</v>
      </c>
      <c r="AB377" s="1">
        <v>8</v>
      </c>
      <c r="AC377">
        <f t="shared" si="28"/>
        <v>0.50367806144526173</v>
      </c>
      <c r="AD377" s="1">
        <v>131.1</v>
      </c>
      <c r="AE377" s="16">
        <v>16.387499999999999</v>
      </c>
      <c r="AF377" s="17"/>
      <c r="AG377" s="17"/>
      <c r="AH377" s="17"/>
      <c r="AZ377"/>
      <c r="BA377"/>
    </row>
    <row r="378" spans="1:54">
      <c r="A378" s="1">
        <v>377</v>
      </c>
      <c r="B378" s="15">
        <v>273</v>
      </c>
      <c r="C378" s="2" t="s">
        <v>79</v>
      </c>
      <c r="D378" s="2" t="s">
        <v>80</v>
      </c>
      <c r="E378" s="2">
        <v>45007</v>
      </c>
      <c r="F378" s="73">
        <f t="shared" si="27"/>
        <v>13</v>
      </c>
      <c r="G378" s="73">
        <f t="shared" si="26"/>
        <v>14</v>
      </c>
      <c r="H378" s="1">
        <v>179</v>
      </c>
      <c r="I378" s="1">
        <v>3</v>
      </c>
      <c r="J378" s="1" t="str">
        <f t="shared" si="25"/>
        <v>YER_179.3</v>
      </c>
      <c r="K378" t="s">
        <v>127</v>
      </c>
      <c r="L378" s="1">
        <v>48.4</v>
      </c>
      <c r="M378" s="1">
        <v>52.7</v>
      </c>
      <c r="N378" s="3">
        <v>0.91840607210626179</v>
      </c>
      <c r="O378" s="16">
        <v>2550.6799999999998</v>
      </c>
      <c r="P378" s="17">
        <v>25.506800000000002</v>
      </c>
      <c r="Q378" s="1">
        <v>27.2</v>
      </c>
      <c r="R378" s="1">
        <v>10.6</v>
      </c>
      <c r="S378" s="1">
        <v>7.9</v>
      </c>
      <c r="T378" s="1">
        <v>179</v>
      </c>
      <c r="AA378" s="1">
        <v>0</v>
      </c>
      <c r="AB378" s="1">
        <v>0</v>
      </c>
      <c r="AC378">
        <f t="shared" si="28"/>
        <v>0</v>
      </c>
      <c r="AD378" s="1">
        <v>0</v>
      </c>
      <c r="AE378" s="16">
        <v>0</v>
      </c>
      <c r="AF378" s="17"/>
      <c r="AG378" s="17"/>
      <c r="AH378" s="17"/>
      <c r="AZ378"/>
      <c r="BA378"/>
    </row>
    <row r="379" spans="1:54">
      <c r="A379" s="1">
        <v>378</v>
      </c>
      <c r="B379" s="15">
        <v>274</v>
      </c>
      <c r="C379" s="2" t="s">
        <v>79</v>
      </c>
      <c r="D379" s="2" t="s">
        <v>80</v>
      </c>
      <c r="E379" s="2">
        <v>45007</v>
      </c>
      <c r="F379" s="73">
        <f t="shared" si="27"/>
        <v>13</v>
      </c>
      <c r="G379" s="73">
        <f t="shared" si="26"/>
        <v>14</v>
      </c>
      <c r="H379" s="1">
        <v>179</v>
      </c>
      <c r="I379" s="1">
        <v>4</v>
      </c>
      <c r="J379" s="1" t="str">
        <f t="shared" si="25"/>
        <v>YER_179.4</v>
      </c>
      <c r="K379" t="s">
        <v>127</v>
      </c>
      <c r="L379" s="1">
        <v>45</v>
      </c>
      <c r="M379" s="1">
        <v>59.7</v>
      </c>
      <c r="N379" s="3">
        <v>0.75376884422110546</v>
      </c>
      <c r="O379" s="16">
        <v>2686.5</v>
      </c>
      <c r="P379" s="17">
        <v>26.865000000000002</v>
      </c>
      <c r="Q379" s="1">
        <v>27.9</v>
      </c>
      <c r="R379" s="1">
        <v>12.1</v>
      </c>
      <c r="S379" s="1">
        <v>7.3</v>
      </c>
      <c r="T379" s="1">
        <v>179</v>
      </c>
      <c r="AA379" s="1">
        <v>0</v>
      </c>
      <c r="AB379" s="1">
        <v>0</v>
      </c>
      <c r="AC379">
        <f t="shared" si="28"/>
        <v>0</v>
      </c>
      <c r="AD379" s="1">
        <v>0</v>
      </c>
      <c r="AE379" s="16">
        <v>0</v>
      </c>
      <c r="AF379" s="17"/>
      <c r="AG379" s="17"/>
      <c r="AH379" s="17"/>
      <c r="AZ379"/>
      <c r="BA379"/>
    </row>
    <row r="380" spans="1:54">
      <c r="A380" s="1">
        <v>379</v>
      </c>
      <c r="B380" s="15">
        <v>289</v>
      </c>
      <c r="C380" s="2" t="s">
        <v>79</v>
      </c>
      <c r="D380" s="2" t="s">
        <v>80</v>
      </c>
      <c r="E380" s="2">
        <v>45013</v>
      </c>
      <c r="F380" s="73">
        <f t="shared" si="27"/>
        <v>19</v>
      </c>
      <c r="G380" s="73">
        <f t="shared" si="26"/>
        <v>20</v>
      </c>
      <c r="H380" s="1">
        <v>179</v>
      </c>
      <c r="I380" s="1">
        <v>5</v>
      </c>
      <c r="J380" s="1" t="str">
        <f t="shared" si="25"/>
        <v>YER_179.5</v>
      </c>
      <c r="K380" t="s">
        <v>127</v>
      </c>
      <c r="L380" s="1">
        <v>48.6</v>
      </c>
      <c r="M380" s="1">
        <v>52.9</v>
      </c>
      <c r="N380" s="3">
        <v>0.91871455576559546</v>
      </c>
      <c r="O380" s="16">
        <v>2570.94</v>
      </c>
      <c r="P380" s="17">
        <v>25.709400000000002</v>
      </c>
      <c r="Q380" s="1">
        <v>30.3</v>
      </c>
      <c r="R380" s="1">
        <v>14</v>
      </c>
      <c r="S380" s="1">
        <v>7.5</v>
      </c>
      <c r="T380" s="1">
        <v>179</v>
      </c>
      <c r="AA380" s="1">
        <v>1</v>
      </c>
      <c r="AB380" s="1">
        <v>30</v>
      </c>
      <c r="AC380">
        <f t="shared" si="28"/>
        <v>1.8887927304197316</v>
      </c>
      <c r="AD380" s="1">
        <v>1110.0999999999999</v>
      </c>
      <c r="AE380" s="16">
        <v>37.00333333333333</v>
      </c>
      <c r="AF380" s="17"/>
      <c r="AG380" s="17"/>
      <c r="AH380" s="17"/>
      <c r="AZ380"/>
      <c r="BA380"/>
    </row>
    <row r="381" spans="1:54">
      <c r="A381" s="1">
        <v>380</v>
      </c>
      <c r="B381" s="15">
        <v>15</v>
      </c>
      <c r="C381" s="2" t="s">
        <v>79</v>
      </c>
      <c r="D381" s="2" t="s">
        <v>80</v>
      </c>
      <c r="E381" s="2">
        <v>44994</v>
      </c>
      <c r="F381" s="73">
        <f t="shared" si="27"/>
        <v>0</v>
      </c>
      <c r="G381" s="73">
        <f t="shared" si="26"/>
        <v>1</v>
      </c>
      <c r="H381" s="1">
        <v>181</v>
      </c>
      <c r="I381" s="1">
        <v>1</v>
      </c>
      <c r="J381" s="1" t="str">
        <f t="shared" si="25"/>
        <v>YER_181.1</v>
      </c>
      <c r="K381" t="s">
        <v>134</v>
      </c>
      <c r="L381" s="1">
        <v>65.2</v>
      </c>
      <c r="M381" s="1">
        <v>66.400000000000006</v>
      </c>
      <c r="N381" s="3">
        <v>0.98192771084337349</v>
      </c>
      <c r="O381" s="16">
        <v>4329.2800000000007</v>
      </c>
      <c r="P381" s="17">
        <v>43.292800000000007</v>
      </c>
      <c r="Q381" s="1">
        <v>35.200000000000003</v>
      </c>
      <c r="R381" s="1">
        <v>8.9</v>
      </c>
      <c r="S381" s="1">
        <v>8.5</v>
      </c>
      <c r="T381" s="1">
        <v>181</v>
      </c>
      <c r="U381" s="1">
        <v>9</v>
      </c>
      <c r="V381" s="1">
        <v>3</v>
      </c>
      <c r="W381" s="1">
        <v>6</v>
      </c>
      <c r="X381" s="1">
        <v>3</v>
      </c>
      <c r="Y381" s="1">
        <v>5</v>
      </c>
      <c r="Z381" s="1">
        <v>8</v>
      </c>
      <c r="AA381" s="1">
        <v>1</v>
      </c>
      <c r="AB381" s="1">
        <v>44</v>
      </c>
      <c r="AC381">
        <f t="shared" si="28"/>
        <v>2.77022933794894</v>
      </c>
      <c r="AD381" s="1">
        <v>981.1</v>
      </c>
      <c r="AE381" s="16">
        <v>22.297727272727272</v>
      </c>
      <c r="AF381" s="17">
        <f>Z381/U381</f>
        <v>0.88888888888888884</v>
      </c>
      <c r="AG381" s="17">
        <f>AF381/$AP$4</f>
        <v>1.3257633739338202</v>
      </c>
      <c r="AH381" s="17">
        <f>AG381/$AP$6</f>
        <v>2.7331072971790595</v>
      </c>
      <c r="AZ381"/>
      <c r="BA381"/>
    </row>
    <row r="382" spans="1:54">
      <c r="A382" s="1">
        <v>381</v>
      </c>
      <c r="B382" s="15">
        <v>110</v>
      </c>
      <c r="C382" s="2" t="s">
        <v>79</v>
      </c>
      <c r="D382" s="2" t="s">
        <v>80</v>
      </c>
      <c r="E382" s="2">
        <v>45001</v>
      </c>
      <c r="F382" s="73">
        <f t="shared" si="27"/>
        <v>7</v>
      </c>
      <c r="G382" s="73">
        <f t="shared" si="26"/>
        <v>8</v>
      </c>
      <c r="H382" s="1">
        <v>181</v>
      </c>
      <c r="I382" s="1">
        <v>2</v>
      </c>
      <c r="J382" s="1" t="str">
        <f t="shared" si="25"/>
        <v>YER_181.2</v>
      </c>
      <c r="K382" t="s">
        <v>134</v>
      </c>
      <c r="L382" s="1">
        <v>51.2</v>
      </c>
      <c r="M382" s="1">
        <v>58.6</v>
      </c>
      <c r="N382" s="3">
        <v>0.87372013651877134</v>
      </c>
      <c r="O382" s="16">
        <v>3000.32</v>
      </c>
      <c r="P382" s="17">
        <v>30.003200000000003</v>
      </c>
      <c r="Q382" s="1">
        <v>33.9</v>
      </c>
      <c r="R382" s="1">
        <v>13.9</v>
      </c>
      <c r="S382" s="1">
        <v>9</v>
      </c>
      <c r="T382" s="1">
        <v>181</v>
      </c>
      <c r="AA382" s="1">
        <v>1</v>
      </c>
      <c r="AB382" s="1">
        <v>27</v>
      </c>
      <c r="AC382">
        <f t="shared" si="28"/>
        <v>1.6999134573777586</v>
      </c>
      <c r="AD382" s="1">
        <v>1014.6</v>
      </c>
      <c r="AE382" s="16">
        <v>37.577777777777776</v>
      </c>
      <c r="AF382" s="17"/>
      <c r="AG382" s="17"/>
      <c r="AH382" s="17"/>
      <c r="AZ382"/>
      <c r="BA382"/>
    </row>
    <row r="383" spans="1:54">
      <c r="A383" s="1">
        <v>382</v>
      </c>
      <c r="B383" s="15">
        <v>111</v>
      </c>
      <c r="C383" s="2" t="s">
        <v>79</v>
      </c>
      <c r="D383" s="2" t="s">
        <v>80</v>
      </c>
      <c r="E383" s="2">
        <v>45001</v>
      </c>
      <c r="F383" s="73">
        <f t="shared" si="27"/>
        <v>7</v>
      </c>
      <c r="G383" s="73">
        <f t="shared" si="26"/>
        <v>8</v>
      </c>
      <c r="H383" s="1">
        <v>181</v>
      </c>
      <c r="I383" s="1">
        <v>3</v>
      </c>
      <c r="J383" s="1" t="str">
        <f t="shared" si="25"/>
        <v>YER_181.3</v>
      </c>
      <c r="K383" t="s">
        <v>134</v>
      </c>
      <c r="L383" s="1">
        <v>50.4</v>
      </c>
      <c r="M383" s="1">
        <v>53.4</v>
      </c>
      <c r="N383" s="3">
        <v>0.9438202247191011</v>
      </c>
      <c r="O383" s="16">
        <v>2691.3599999999997</v>
      </c>
      <c r="P383" s="17">
        <v>26.913599999999999</v>
      </c>
      <c r="Q383" s="1">
        <v>31.2</v>
      </c>
      <c r="R383" s="1">
        <v>11.2</v>
      </c>
      <c r="S383" s="1">
        <v>8.6</v>
      </c>
      <c r="T383" s="1">
        <v>181</v>
      </c>
      <c r="AA383" s="1">
        <v>1</v>
      </c>
      <c r="AB383" s="1">
        <v>19</v>
      </c>
      <c r="AC383">
        <f t="shared" si="28"/>
        <v>1.1962353959324967</v>
      </c>
      <c r="AD383" s="1">
        <v>541.9</v>
      </c>
      <c r="AE383" s="16">
        <v>28.521052631578947</v>
      </c>
      <c r="AF383" s="17"/>
      <c r="AG383" s="17"/>
      <c r="AH383" s="17"/>
      <c r="AZ383"/>
      <c r="BA383"/>
    </row>
    <row r="384" spans="1:54">
      <c r="A384" s="1">
        <v>383</v>
      </c>
      <c r="B384" s="15">
        <v>112</v>
      </c>
      <c r="C384" s="2" t="s">
        <v>79</v>
      </c>
      <c r="D384" s="2" t="s">
        <v>80</v>
      </c>
      <c r="E384" s="2">
        <v>45001</v>
      </c>
      <c r="F384" s="73">
        <f t="shared" si="27"/>
        <v>7</v>
      </c>
      <c r="G384" s="73">
        <f t="shared" si="26"/>
        <v>8</v>
      </c>
      <c r="H384" s="1">
        <v>185</v>
      </c>
      <c r="I384" s="1">
        <v>1</v>
      </c>
      <c r="J384" s="1" t="str">
        <f t="shared" si="25"/>
        <v>YER_185.1</v>
      </c>
      <c r="K384" t="s">
        <v>134</v>
      </c>
      <c r="L384" s="1">
        <v>58.5</v>
      </c>
      <c r="M384" s="1">
        <v>67.099999999999994</v>
      </c>
      <c r="N384" s="3">
        <v>0.87183308494783907</v>
      </c>
      <c r="O384" s="16">
        <v>3925.3499999999995</v>
      </c>
      <c r="P384" s="17">
        <v>39.253499999999995</v>
      </c>
      <c r="Q384" s="1">
        <v>27.2</v>
      </c>
      <c r="R384" s="1">
        <v>15.3</v>
      </c>
      <c r="S384" s="1">
        <v>8</v>
      </c>
      <c r="T384" s="1">
        <v>185</v>
      </c>
      <c r="U384" s="1">
        <v>6</v>
      </c>
      <c r="V384" s="1">
        <v>4</v>
      </c>
      <c r="W384" s="1">
        <v>2</v>
      </c>
      <c r="X384" s="1">
        <v>2</v>
      </c>
      <c r="Y384" s="1">
        <v>1</v>
      </c>
      <c r="Z384" s="1">
        <v>3</v>
      </c>
      <c r="AA384" s="1">
        <v>0</v>
      </c>
      <c r="AB384" s="1">
        <v>0</v>
      </c>
      <c r="AC384">
        <f t="shared" si="28"/>
        <v>0</v>
      </c>
      <c r="AD384" s="1">
        <v>0</v>
      </c>
      <c r="AE384" s="16">
        <v>0</v>
      </c>
      <c r="AF384" s="17">
        <f>Z384/U384</f>
        <v>0.5</v>
      </c>
      <c r="AG384" s="17">
        <f>AF384/$AP$4</f>
        <v>0.74574189783777389</v>
      </c>
      <c r="AH384" s="17">
        <f>AG384/$AP$6</f>
        <v>1.537372854663221</v>
      </c>
      <c r="AZ384"/>
      <c r="BA384"/>
    </row>
    <row r="385" spans="1:53">
      <c r="A385" s="1">
        <v>384</v>
      </c>
      <c r="B385" s="15">
        <v>113</v>
      </c>
      <c r="C385" s="2" t="s">
        <v>79</v>
      </c>
      <c r="D385" s="2" t="s">
        <v>80</v>
      </c>
      <c r="E385" s="2">
        <v>45001</v>
      </c>
      <c r="F385" s="73">
        <f t="shared" si="27"/>
        <v>7</v>
      </c>
      <c r="G385" s="73">
        <f t="shared" si="26"/>
        <v>8</v>
      </c>
      <c r="H385" s="1">
        <v>185</v>
      </c>
      <c r="I385" s="1">
        <v>2</v>
      </c>
      <c r="J385" s="1" t="str">
        <f t="shared" si="25"/>
        <v>YER_185.2</v>
      </c>
      <c r="K385" t="s">
        <v>134</v>
      </c>
      <c r="L385" s="1">
        <v>55.1</v>
      </c>
      <c r="M385" s="1">
        <v>55.2</v>
      </c>
      <c r="N385" s="3">
        <v>0.99818840579710144</v>
      </c>
      <c r="O385" s="16">
        <v>3041.5200000000004</v>
      </c>
      <c r="P385" s="17">
        <v>30.415200000000002</v>
      </c>
      <c r="Q385" s="1">
        <v>30.5</v>
      </c>
      <c r="R385" s="1">
        <v>13.6</v>
      </c>
      <c r="S385" s="1">
        <v>9.1</v>
      </c>
      <c r="T385" s="1">
        <v>185</v>
      </c>
      <c r="AA385" s="1">
        <v>1</v>
      </c>
      <c r="AB385" s="1">
        <v>28</v>
      </c>
      <c r="AC385">
        <f t="shared" si="28"/>
        <v>1.7628732150584163</v>
      </c>
      <c r="AD385" s="1">
        <v>734.3</v>
      </c>
      <c r="AE385" s="16">
        <v>26.224999999999998</v>
      </c>
      <c r="AF385" s="17"/>
      <c r="AG385" s="17"/>
      <c r="AH385" s="17"/>
      <c r="AZ385"/>
      <c r="BA385"/>
    </row>
    <row r="386" spans="1:53">
      <c r="A386" s="1">
        <v>385</v>
      </c>
      <c r="B386" s="15">
        <v>114</v>
      </c>
      <c r="C386" s="2" t="s">
        <v>79</v>
      </c>
      <c r="D386" s="2" t="s">
        <v>80</v>
      </c>
      <c r="E386" s="2">
        <v>45001</v>
      </c>
      <c r="F386" s="73">
        <f t="shared" si="27"/>
        <v>7</v>
      </c>
      <c r="G386" s="73">
        <f t="shared" si="26"/>
        <v>8</v>
      </c>
      <c r="H386" s="1">
        <v>185</v>
      </c>
      <c r="I386" s="1">
        <v>3</v>
      </c>
      <c r="J386" s="1" t="str">
        <f t="shared" ref="J386:J449" si="29">D386&amp;"_"&amp;H386&amp;"."&amp;I386</f>
        <v>YER_185.3</v>
      </c>
      <c r="K386" t="s">
        <v>134</v>
      </c>
      <c r="L386" s="1">
        <v>48.7</v>
      </c>
      <c r="M386" s="1">
        <v>46.6</v>
      </c>
      <c r="N386" s="3">
        <v>1.0450643776824036</v>
      </c>
      <c r="O386" s="16">
        <v>2269.42</v>
      </c>
      <c r="P386" s="17">
        <v>22.694200000000002</v>
      </c>
      <c r="Q386" s="1">
        <v>24.8</v>
      </c>
      <c r="R386" s="1">
        <v>11.4</v>
      </c>
      <c r="S386" s="1">
        <v>9.1</v>
      </c>
      <c r="T386" s="1">
        <v>185</v>
      </c>
      <c r="AA386" s="1">
        <v>1</v>
      </c>
      <c r="AB386" s="1">
        <v>8</v>
      </c>
      <c r="AC386">
        <f t="shared" si="28"/>
        <v>0.50367806144526173</v>
      </c>
      <c r="AD386" s="1">
        <v>223</v>
      </c>
      <c r="AE386" s="16">
        <v>27.875</v>
      </c>
      <c r="AF386" s="17"/>
      <c r="AG386" s="17"/>
      <c r="AH386" s="17"/>
      <c r="AZ386"/>
      <c r="BA386"/>
    </row>
    <row r="387" spans="1:53">
      <c r="A387" s="1">
        <v>386</v>
      </c>
      <c r="B387" s="15">
        <v>115</v>
      </c>
      <c r="C387" s="2" t="s">
        <v>79</v>
      </c>
      <c r="D387" s="2" t="s">
        <v>80</v>
      </c>
      <c r="E387" s="2">
        <v>45001</v>
      </c>
      <c r="F387" s="73">
        <f t="shared" si="27"/>
        <v>7</v>
      </c>
      <c r="G387" s="73">
        <f t="shared" ref="G387:G450" si="30">F387+1</f>
        <v>8</v>
      </c>
      <c r="H387" s="1">
        <v>185</v>
      </c>
      <c r="I387" s="1">
        <v>4</v>
      </c>
      <c r="J387" s="1" t="str">
        <f t="shared" si="29"/>
        <v>YER_185.4</v>
      </c>
      <c r="K387" t="s">
        <v>134</v>
      </c>
      <c r="L387" s="1">
        <v>46.6</v>
      </c>
      <c r="M387" s="1">
        <v>52.5</v>
      </c>
      <c r="N387" s="3">
        <v>0.88761904761904764</v>
      </c>
      <c r="O387" s="16">
        <v>2446.5</v>
      </c>
      <c r="P387" s="17">
        <v>24.465</v>
      </c>
      <c r="Q387" s="1">
        <v>25.4</v>
      </c>
      <c r="R387" s="1">
        <v>12.1</v>
      </c>
      <c r="S387" s="1">
        <v>10.3</v>
      </c>
      <c r="T387" s="1">
        <v>185</v>
      </c>
      <c r="AA387" s="1">
        <v>0</v>
      </c>
      <c r="AB387" s="1">
        <v>0</v>
      </c>
      <c r="AC387">
        <f t="shared" si="28"/>
        <v>0</v>
      </c>
      <c r="AD387" s="1">
        <v>0</v>
      </c>
      <c r="AE387" s="16">
        <v>0</v>
      </c>
      <c r="AF387" s="17"/>
      <c r="AG387" s="17"/>
      <c r="AH387" s="17"/>
      <c r="AZ387"/>
      <c r="BA387"/>
    </row>
    <row r="388" spans="1:53">
      <c r="A388" s="1">
        <v>387</v>
      </c>
      <c r="B388" s="15">
        <v>227</v>
      </c>
      <c r="C388" s="2" t="s">
        <v>79</v>
      </c>
      <c r="D388" s="2" t="s">
        <v>80</v>
      </c>
      <c r="E388" s="2">
        <v>45007</v>
      </c>
      <c r="F388" s="73">
        <f t="shared" si="27"/>
        <v>13</v>
      </c>
      <c r="G388" s="73">
        <f t="shared" si="30"/>
        <v>14</v>
      </c>
      <c r="H388" s="1">
        <v>188</v>
      </c>
      <c r="I388" s="1">
        <v>1</v>
      </c>
      <c r="J388" s="1" t="str">
        <f t="shared" si="29"/>
        <v>YER_188.1</v>
      </c>
      <c r="K388" t="s">
        <v>134</v>
      </c>
      <c r="L388" s="1">
        <v>60.2</v>
      </c>
      <c r="M388" s="1">
        <v>61.4</v>
      </c>
      <c r="N388" s="3">
        <v>0.98045602605863202</v>
      </c>
      <c r="O388" s="16">
        <v>3696.28</v>
      </c>
      <c r="P388" s="17">
        <v>36.962800000000001</v>
      </c>
      <c r="Q388" s="1">
        <v>33.299999999999997</v>
      </c>
      <c r="R388" s="1">
        <v>15.8</v>
      </c>
      <c r="S388" s="1">
        <v>7.9</v>
      </c>
      <c r="T388" s="1">
        <v>188</v>
      </c>
      <c r="U388" s="1">
        <v>2</v>
      </c>
      <c r="V388" s="1">
        <v>2</v>
      </c>
      <c r="W388" s="1">
        <v>0</v>
      </c>
      <c r="X388" s="1">
        <v>2</v>
      </c>
      <c r="Y388" s="1">
        <v>0</v>
      </c>
      <c r="Z388" s="1">
        <v>2</v>
      </c>
      <c r="AA388" s="1">
        <v>1</v>
      </c>
      <c r="AB388" s="1">
        <v>0</v>
      </c>
      <c r="AC388">
        <f t="shared" si="28"/>
        <v>0</v>
      </c>
      <c r="AD388" s="1">
        <v>0</v>
      </c>
      <c r="AE388" s="16">
        <v>0</v>
      </c>
      <c r="AF388" s="17">
        <f>Z388/U388</f>
        <v>1</v>
      </c>
      <c r="AG388" s="17">
        <f>AF388/$AP$4</f>
        <v>1.4914837956755478</v>
      </c>
      <c r="AH388" s="17">
        <f>AG388/$AP$6</f>
        <v>3.0747457093264421</v>
      </c>
      <c r="AZ388"/>
      <c r="BA388"/>
    </row>
    <row r="389" spans="1:53">
      <c r="A389" s="1">
        <v>388</v>
      </c>
      <c r="B389" s="15">
        <v>228</v>
      </c>
      <c r="C389" s="2" t="s">
        <v>79</v>
      </c>
      <c r="D389" s="2" t="s">
        <v>80</v>
      </c>
      <c r="E389" s="2">
        <v>45007</v>
      </c>
      <c r="F389" s="73">
        <f t="shared" si="27"/>
        <v>13</v>
      </c>
      <c r="G389" s="73">
        <f t="shared" si="30"/>
        <v>14</v>
      </c>
      <c r="H389" s="1">
        <v>188</v>
      </c>
      <c r="I389" s="1">
        <v>2</v>
      </c>
      <c r="J389" s="1" t="str">
        <f t="shared" si="29"/>
        <v>YER_188.2</v>
      </c>
      <c r="K389" t="s">
        <v>134</v>
      </c>
      <c r="L389" s="1">
        <v>67.2</v>
      </c>
      <c r="M389" s="1">
        <v>63</v>
      </c>
      <c r="N389" s="3">
        <v>1.0666666666666667</v>
      </c>
      <c r="O389" s="16">
        <v>4233.6000000000004</v>
      </c>
      <c r="P389" s="17">
        <v>42.336000000000006</v>
      </c>
      <c r="Q389" s="1">
        <v>33</v>
      </c>
      <c r="R389" s="1">
        <v>14.5</v>
      </c>
      <c r="S389" s="1">
        <v>7.5</v>
      </c>
      <c r="T389" s="1">
        <v>188</v>
      </c>
      <c r="AA389" s="1">
        <v>1</v>
      </c>
      <c r="AB389" s="1">
        <v>6</v>
      </c>
      <c r="AC389">
        <f t="shared" si="28"/>
        <v>0.37775854608394632</v>
      </c>
      <c r="AD389" s="1">
        <v>272</v>
      </c>
      <c r="AE389" s="16">
        <v>45.333333333333336</v>
      </c>
      <c r="AF389" s="17"/>
      <c r="AG389" s="17"/>
      <c r="AH389" s="17"/>
      <c r="AZ389"/>
      <c r="BA389"/>
    </row>
    <row r="390" spans="1:53">
      <c r="A390" s="1">
        <v>389</v>
      </c>
      <c r="B390" s="15">
        <v>108</v>
      </c>
      <c r="C390" s="2" t="s">
        <v>79</v>
      </c>
      <c r="D390" s="2" t="s">
        <v>80</v>
      </c>
      <c r="E390" s="2">
        <v>45001</v>
      </c>
      <c r="F390" s="73">
        <f t="shared" si="27"/>
        <v>7</v>
      </c>
      <c r="G390" s="73">
        <f t="shared" si="30"/>
        <v>8</v>
      </c>
      <c r="H390" s="1">
        <v>192</v>
      </c>
      <c r="I390" s="1">
        <v>1</v>
      </c>
      <c r="J390" s="1" t="str">
        <f t="shared" si="29"/>
        <v>YER_192.1</v>
      </c>
      <c r="K390" t="s">
        <v>134</v>
      </c>
      <c r="L390" s="1">
        <v>68.400000000000006</v>
      </c>
      <c r="M390" s="1">
        <v>58.7</v>
      </c>
      <c r="N390" s="3">
        <v>1.1652470187393527</v>
      </c>
      <c r="O390" s="16">
        <v>4015.0800000000004</v>
      </c>
      <c r="P390" s="17">
        <v>40.150800000000004</v>
      </c>
      <c r="Q390" s="1">
        <v>34.200000000000003</v>
      </c>
      <c r="R390" s="1">
        <v>13.4</v>
      </c>
      <c r="S390" s="1">
        <v>8.1999999999999993</v>
      </c>
      <c r="T390" s="1">
        <v>192</v>
      </c>
      <c r="U390" s="1">
        <v>2</v>
      </c>
      <c r="V390" s="1">
        <v>1</v>
      </c>
      <c r="W390" s="1">
        <v>1</v>
      </c>
      <c r="X390" s="1">
        <v>1</v>
      </c>
      <c r="Y390" s="1">
        <v>0</v>
      </c>
      <c r="Z390" s="1">
        <v>1</v>
      </c>
      <c r="AA390" s="1">
        <v>1</v>
      </c>
      <c r="AB390" s="1">
        <v>51</v>
      </c>
      <c r="AC390">
        <f t="shared" si="28"/>
        <v>3.2109476417135436</v>
      </c>
      <c r="AD390" s="1">
        <v>1548.5</v>
      </c>
      <c r="AE390" s="16">
        <v>30.362745098039216</v>
      </c>
      <c r="AF390" s="17">
        <f>Z390/U390</f>
        <v>0.5</v>
      </c>
      <c r="AG390" s="17">
        <f>AF390/$AP$4</f>
        <v>0.74574189783777389</v>
      </c>
      <c r="AH390" s="17">
        <f>AG390/$AP$6</f>
        <v>1.537372854663221</v>
      </c>
      <c r="AZ390"/>
      <c r="BA390"/>
    </row>
    <row r="391" spans="1:53">
      <c r="A391" s="1">
        <v>390</v>
      </c>
      <c r="B391" s="15">
        <v>121</v>
      </c>
      <c r="C391" s="2" t="s">
        <v>79</v>
      </c>
      <c r="D391" s="2" t="s">
        <v>80</v>
      </c>
      <c r="E391" s="2">
        <v>45001</v>
      </c>
      <c r="F391" s="73">
        <f t="shared" si="27"/>
        <v>7</v>
      </c>
      <c r="G391" s="73">
        <f t="shared" si="30"/>
        <v>8</v>
      </c>
      <c r="H391" s="1">
        <v>193</v>
      </c>
      <c r="I391" s="1">
        <v>1</v>
      </c>
      <c r="J391" s="1" t="str">
        <f t="shared" si="29"/>
        <v>YER_193.1</v>
      </c>
      <c r="K391" t="s">
        <v>134</v>
      </c>
      <c r="L391" s="1">
        <v>54.2</v>
      </c>
      <c r="M391" s="1">
        <v>62.7</v>
      </c>
      <c r="N391" s="3">
        <v>0.86443381180223289</v>
      </c>
      <c r="O391" s="16">
        <v>3398.34</v>
      </c>
      <c r="P391" s="17">
        <v>33.983400000000003</v>
      </c>
      <c r="Q391" s="1">
        <v>31.3</v>
      </c>
      <c r="R391" s="1">
        <v>15.2</v>
      </c>
      <c r="S391" s="1">
        <v>10.5</v>
      </c>
      <c r="T391" s="1">
        <v>193</v>
      </c>
      <c r="U391" s="1">
        <v>7</v>
      </c>
      <c r="V391" s="1">
        <v>5</v>
      </c>
      <c r="W391" s="1">
        <v>2</v>
      </c>
      <c r="X391" s="1">
        <v>3</v>
      </c>
      <c r="Y391" s="1">
        <v>2</v>
      </c>
      <c r="Z391" s="1">
        <v>5</v>
      </c>
      <c r="AA391" s="1">
        <v>1</v>
      </c>
      <c r="AB391" s="1">
        <v>47</v>
      </c>
      <c r="AC391">
        <f t="shared" si="28"/>
        <v>2.959108610990913</v>
      </c>
      <c r="AD391" s="1">
        <v>1360.5</v>
      </c>
      <c r="AE391" s="16">
        <v>28.946808510638299</v>
      </c>
      <c r="AF391" s="17">
        <f>Z391/U391</f>
        <v>0.7142857142857143</v>
      </c>
      <c r="AG391" s="17">
        <f>AF391/$AP$4</f>
        <v>1.0653455683396771</v>
      </c>
      <c r="AH391" s="17">
        <f>AG391/$AP$6</f>
        <v>2.196246935233173</v>
      </c>
      <c r="AZ391"/>
      <c r="BA391"/>
    </row>
    <row r="392" spans="1:53">
      <c r="A392" s="1">
        <v>391</v>
      </c>
      <c r="B392" s="15">
        <v>122</v>
      </c>
      <c r="C392" s="2" t="s">
        <v>79</v>
      </c>
      <c r="D392" s="2" t="s">
        <v>80</v>
      </c>
      <c r="E392" s="2">
        <v>45001</v>
      </c>
      <c r="F392" s="73">
        <f t="shared" si="27"/>
        <v>7</v>
      </c>
      <c r="G392" s="73">
        <f t="shared" si="30"/>
        <v>8</v>
      </c>
      <c r="H392" s="1">
        <v>193</v>
      </c>
      <c r="I392" s="1">
        <v>2</v>
      </c>
      <c r="J392" s="1" t="str">
        <f t="shared" si="29"/>
        <v>YER_193.2</v>
      </c>
      <c r="K392" t="s">
        <v>134</v>
      </c>
      <c r="L392" s="1">
        <v>61.9</v>
      </c>
      <c r="M392" s="1">
        <v>64.7</v>
      </c>
      <c r="N392" s="3">
        <v>0.95672333848531677</v>
      </c>
      <c r="O392" s="16">
        <v>4004.9300000000003</v>
      </c>
      <c r="P392" s="17">
        <v>40.049300000000002</v>
      </c>
      <c r="Q392" s="1">
        <v>32.299999999999997</v>
      </c>
      <c r="R392" s="1">
        <v>15.8</v>
      </c>
      <c r="S392" s="1">
        <v>8.6</v>
      </c>
      <c r="T392" s="1">
        <v>193</v>
      </c>
      <c r="AA392" s="1">
        <v>0</v>
      </c>
      <c r="AB392" s="1">
        <v>0</v>
      </c>
      <c r="AC392">
        <f t="shared" si="28"/>
        <v>0</v>
      </c>
      <c r="AD392" s="1">
        <v>0</v>
      </c>
      <c r="AE392" s="16">
        <v>0</v>
      </c>
      <c r="AF392" s="17"/>
      <c r="AG392" s="17"/>
      <c r="AH392" s="17"/>
      <c r="AZ392"/>
      <c r="BA392"/>
    </row>
    <row r="393" spans="1:53">
      <c r="A393" s="1">
        <v>392</v>
      </c>
      <c r="B393" s="15">
        <v>123</v>
      </c>
      <c r="C393" s="2" t="s">
        <v>79</v>
      </c>
      <c r="D393" s="2" t="s">
        <v>80</v>
      </c>
      <c r="E393" s="2">
        <v>45001</v>
      </c>
      <c r="F393" s="73">
        <f t="shared" si="27"/>
        <v>7</v>
      </c>
      <c r="G393" s="73">
        <f t="shared" si="30"/>
        <v>8</v>
      </c>
      <c r="H393" s="1">
        <v>193</v>
      </c>
      <c r="I393" s="1">
        <v>3</v>
      </c>
      <c r="J393" s="1" t="str">
        <f t="shared" si="29"/>
        <v>YER_193.3</v>
      </c>
      <c r="K393" t="s">
        <v>134</v>
      </c>
      <c r="L393" s="1">
        <v>60.9</v>
      </c>
      <c r="M393" s="1">
        <v>58.1</v>
      </c>
      <c r="N393" s="3">
        <v>1.0481927710843373</v>
      </c>
      <c r="O393" s="16">
        <v>3538.29</v>
      </c>
      <c r="P393" s="17">
        <v>35.382899999999999</v>
      </c>
      <c r="Q393" s="1">
        <v>28.2</v>
      </c>
      <c r="R393" s="1">
        <v>15.3</v>
      </c>
      <c r="S393" s="1">
        <v>8.5</v>
      </c>
      <c r="T393" s="1">
        <v>193</v>
      </c>
      <c r="AA393" s="1">
        <v>1</v>
      </c>
      <c r="AB393" s="1">
        <v>15</v>
      </c>
      <c r="AC393">
        <f t="shared" si="28"/>
        <v>0.94439636520986581</v>
      </c>
      <c r="AD393" s="1">
        <v>582.1</v>
      </c>
      <c r="AE393" s="16">
        <v>38.806666666666665</v>
      </c>
      <c r="AF393" s="17"/>
      <c r="AG393" s="17"/>
      <c r="AH393" s="17"/>
      <c r="AZ393"/>
      <c r="BA393"/>
    </row>
    <row r="394" spans="1:53">
      <c r="A394" s="1">
        <v>393</v>
      </c>
      <c r="B394" s="15">
        <v>124</v>
      </c>
      <c r="C394" s="2" t="s">
        <v>79</v>
      </c>
      <c r="D394" s="2" t="s">
        <v>80</v>
      </c>
      <c r="E394" s="2">
        <v>45001</v>
      </c>
      <c r="F394" s="73">
        <f t="shared" si="27"/>
        <v>7</v>
      </c>
      <c r="G394" s="73">
        <f t="shared" si="30"/>
        <v>8</v>
      </c>
      <c r="H394" s="1">
        <v>193</v>
      </c>
      <c r="I394" s="1">
        <v>4</v>
      </c>
      <c r="J394" s="1" t="str">
        <f t="shared" si="29"/>
        <v>YER_193.4</v>
      </c>
      <c r="K394" t="s">
        <v>134</v>
      </c>
      <c r="L394" s="1">
        <v>52.2</v>
      </c>
      <c r="M394" s="1">
        <v>55.2</v>
      </c>
      <c r="N394" s="3">
        <v>0.94565217391304346</v>
      </c>
      <c r="O394" s="16">
        <v>2881.4400000000005</v>
      </c>
      <c r="P394" s="17">
        <v>28.814400000000006</v>
      </c>
      <c r="Q394" s="1">
        <v>22.8</v>
      </c>
      <c r="R394" s="1">
        <v>12.7</v>
      </c>
      <c r="S394" s="1">
        <v>8.5</v>
      </c>
      <c r="T394" s="1">
        <v>193</v>
      </c>
      <c r="AA394" s="1">
        <v>1</v>
      </c>
      <c r="AB394" s="1" t="s">
        <v>36</v>
      </c>
      <c r="AC394" s="1" t="s">
        <v>36</v>
      </c>
      <c r="AD394" s="1" t="s">
        <v>36</v>
      </c>
      <c r="AE394" s="16" t="s">
        <v>36</v>
      </c>
      <c r="AF394" s="17"/>
      <c r="AG394" s="17"/>
      <c r="AH394" s="17"/>
      <c r="AZ394"/>
      <c r="BA394"/>
    </row>
    <row r="395" spans="1:53">
      <c r="A395" s="1">
        <v>394</v>
      </c>
      <c r="B395" s="15">
        <v>221</v>
      </c>
      <c r="C395" s="2" t="s">
        <v>79</v>
      </c>
      <c r="D395" s="2" t="s">
        <v>80</v>
      </c>
      <c r="E395" s="2">
        <v>45007</v>
      </c>
      <c r="F395" s="73">
        <f t="shared" si="27"/>
        <v>13</v>
      </c>
      <c r="G395" s="73">
        <f t="shared" si="30"/>
        <v>14</v>
      </c>
      <c r="H395" s="1">
        <v>193</v>
      </c>
      <c r="I395" s="1">
        <v>5</v>
      </c>
      <c r="J395" s="1" t="str">
        <f t="shared" si="29"/>
        <v>YER_193.5</v>
      </c>
      <c r="K395" t="s">
        <v>134</v>
      </c>
      <c r="L395" s="1">
        <v>45.5</v>
      </c>
      <c r="M395" s="1">
        <v>57.7</v>
      </c>
      <c r="N395" s="3">
        <v>0.78856152512998268</v>
      </c>
      <c r="O395" s="16">
        <v>2625.35</v>
      </c>
      <c r="P395" s="17">
        <v>26.253500000000003</v>
      </c>
      <c r="Q395" s="1">
        <v>27.5</v>
      </c>
      <c r="R395" s="1">
        <v>12.7</v>
      </c>
      <c r="S395" s="1">
        <v>8.5</v>
      </c>
      <c r="T395" s="1">
        <v>193</v>
      </c>
      <c r="AA395" s="1">
        <v>0</v>
      </c>
      <c r="AB395" s="1">
        <v>0</v>
      </c>
      <c r="AC395">
        <f t="shared" si="28"/>
        <v>0</v>
      </c>
      <c r="AD395" s="1">
        <v>0</v>
      </c>
      <c r="AE395" s="16">
        <v>0</v>
      </c>
      <c r="AF395" s="17"/>
      <c r="AG395" s="17"/>
      <c r="AH395" s="17"/>
      <c r="AZ395"/>
      <c r="BA395"/>
    </row>
    <row r="396" spans="1:53">
      <c r="A396" s="1">
        <v>395</v>
      </c>
      <c r="B396" s="15">
        <v>107</v>
      </c>
      <c r="C396" s="2" t="s">
        <v>79</v>
      </c>
      <c r="D396" s="2" t="s">
        <v>80</v>
      </c>
      <c r="E396" s="2">
        <v>45001</v>
      </c>
      <c r="F396" s="73">
        <f t="shared" si="27"/>
        <v>7</v>
      </c>
      <c r="G396" s="73">
        <f t="shared" si="30"/>
        <v>8</v>
      </c>
      <c r="H396" s="1">
        <v>195</v>
      </c>
      <c r="I396" s="1">
        <v>1</v>
      </c>
      <c r="J396" s="1" t="str">
        <f t="shared" si="29"/>
        <v>YER_195.1</v>
      </c>
      <c r="K396" t="s">
        <v>134</v>
      </c>
      <c r="L396" s="1">
        <v>65.3</v>
      </c>
      <c r="M396" s="1">
        <v>58.2</v>
      </c>
      <c r="N396" s="3">
        <v>1.1219931271477661</v>
      </c>
      <c r="O396" s="16">
        <v>3800.46</v>
      </c>
      <c r="P396" s="17">
        <v>38.004599999999996</v>
      </c>
      <c r="Q396" s="1">
        <v>32.5</v>
      </c>
      <c r="R396" s="1">
        <v>15.6</v>
      </c>
      <c r="S396" s="1">
        <v>13.4</v>
      </c>
      <c r="T396" s="1">
        <v>195</v>
      </c>
      <c r="U396" s="1">
        <v>6</v>
      </c>
      <c r="V396" s="1">
        <v>6</v>
      </c>
      <c r="W396" s="1">
        <v>0</v>
      </c>
      <c r="X396" s="1">
        <v>5</v>
      </c>
      <c r="Y396" s="1">
        <v>0</v>
      </c>
      <c r="Z396" s="1">
        <v>5</v>
      </c>
      <c r="AA396" s="1">
        <v>1</v>
      </c>
      <c r="AB396" s="1">
        <v>34</v>
      </c>
      <c r="AC396">
        <f t="shared" si="28"/>
        <v>2.1406317611423624</v>
      </c>
      <c r="AD396" s="1">
        <v>1013.3</v>
      </c>
      <c r="AE396" s="16">
        <v>29.802941176470586</v>
      </c>
      <c r="AF396" s="17">
        <f>Z396/U396</f>
        <v>0.83333333333333337</v>
      </c>
      <c r="AG396" s="17">
        <f>AF396/$AP$4</f>
        <v>1.2429031630629566</v>
      </c>
      <c r="AH396" s="17">
        <f>AG396/$AP$6</f>
        <v>2.5622880911053687</v>
      </c>
      <c r="AZ396"/>
      <c r="BA396"/>
    </row>
    <row r="397" spans="1:53">
      <c r="A397" s="1">
        <v>396</v>
      </c>
      <c r="B397" s="15">
        <v>222</v>
      </c>
      <c r="C397" s="2" t="s">
        <v>79</v>
      </c>
      <c r="D397" s="2" t="s">
        <v>80</v>
      </c>
      <c r="E397" s="2">
        <v>45007</v>
      </c>
      <c r="F397" s="73">
        <f t="shared" si="27"/>
        <v>13</v>
      </c>
      <c r="G397" s="73">
        <f t="shared" si="30"/>
        <v>14</v>
      </c>
      <c r="H397" s="1">
        <v>195</v>
      </c>
      <c r="I397" s="1">
        <v>2</v>
      </c>
      <c r="J397" s="1" t="str">
        <f t="shared" si="29"/>
        <v>YER_195.2</v>
      </c>
      <c r="K397" t="s">
        <v>134</v>
      </c>
      <c r="L397" s="1">
        <v>64.599999999999994</v>
      </c>
      <c r="M397" s="1">
        <v>57.7</v>
      </c>
      <c r="N397" s="3">
        <v>1.119584055459272</v>
      </c>
      <c r="O397" s="16">
        <v>3727.42</v>
      </c>
      <c r="P397" s="17">
        <v>37.2742</v>
      </c>
      <c r="Q397" s="1">
        <v>26.6</v>
      </c>
      <c r="R397" s="1">
        <v>13.9</v>
      </c>
      <c r="S397" s="1">
        <v>12.3</v>
      </c>
      <c r="T397" s="1">
        <v>195</v>
      </c>
      <c r="AA397" s="1">
        <v>1</v>
      </c>
      <c r="AB397" s="1">
        <v>17</v>
      </c>
      <c r="AC397">
        <f t="shared" si="28"/>
        <v>1.0703158805711812</v>
      </c>
      <c r="AD397" s="1">
        <v>825</v>
      </c>
      <c r="AE397" s="16">
        <v>48.529411764705884</v>
      </c>
      <c r="AF397" s="17"/>
      <c r="AG397" s="17"/>
      <c r="AH397" s="17"/>
      <c r="AZ397"/>
      <c r="BA397"/>
    </row>
    <row r="398" spans="1:53">
      <c r="A398" s="1">
        <v>397</v>
      </c>
      <c r="B398" s="15">
        <v>223</v>
      </c>
      <c r="C398" s="2" t="s">
        <v>79</v>
      </c>
      <c r="D398" s="2" t="s">
        <v>80</v>
      </c>
      <c r="E398" s="2">
        <v>45007</v>
      </c>
      <c r="F398" s="73">
        <f t="shared" si="27"/>
        <v>13</v>
      </c>
      <c r="G398" s="73">
        <f t="shared" si="30"/>
        <v>14</v>
      </c>
      <c r="H398" s="1">
        <v>195</v>
      </c>
      <c r="I398" s="1">
        <v>3</v>
      </c>
      <c r="J398" s="1" t="str">
        <f t="shared" si="29"/>
        <v>YER_195.3</v>
      </c>
      <c r="K398" t="s">
        <v>134</v>
      </c>
      <c r="L398" s="1">
        <v>62.3</v>
      </c>
      <c r="M398" s="1">
        <v>58.8</v>
      </c>
      <c r="N398" s="3">
        <v>1.0595238095238095</v>
      </c>
      <c r="O398" s="16">
        <v>3663.24</v>
      </c>
      <c r="P398" s="17">
        <v>36.632399999999997</v>
      </c>
      <c r="Q398" s="1">
        <v>30</v>
      </c>
      <c r="R398" s="1">
        <v>11.8</v>
      </c>
      <c r="S398" s="1">
        <v>10.5</v>
      </c>
      <c r="T398" s="1">
        <v>195</v>
      </c>
      <c r="AA398" s="1">
        <v>1</v>
      </c>
      <c r="AB398" s="1">
        <v>44</v>
      </c>
      <c r="AC398">
        <f t="shared" si="28"/>
        <v>2.77022933794894</v>
      </c>
      <c r="AD398" s="1">
        <v>1618.7</v>
      </c>
      <c r="AE398" s="16">
        <v>36.788636363636364</v>
      </c>
      <c r="AF398" s="17"/>
      <c r="AG398" s="17"/>
      <c r="AH398" s="17"/>
      <c r="AZ398"/>
      <c r="BA398"/>
    </row>
    <row r="399" spans="1:53">
      <c r="A399" s="1">
        <v>398</v>
      </c>
      <c r="B399" s="15">
        <v>224</v>
      </c>
      <c r="C399" s="2" t="s">
        <v>79</v>
      </c>
      <c r="D399" s="2" t="s">
        <v>80</v>
      </c>
      <c r="E399" s="2">
        <v>45007</v>
      </c>
      <c r="F399" s="73">
        <f t="shared" si="27"/>
        <v>13</v>
      </c>
      <c r="G399" s="73">
        <f t="shared" si="30"/>
        <v>14</v>
      </c>
      <c r="H399" s="1">
        <v>195</v>
      </c>
      <c r="I399" s="1">
        <v>4</v>
      </c>
      <c r="J399" s="1" t="str">
        <f t="shared" si="29"/>
        <v>YER_195.4</v>
      </c>
      <c r="K399" t="s">
        <v>134</v>
      </c>
      <c r="L399" s="1">
        <v>61.7</v>
      </c>
      <c r="M399" s="1">
        <v>55.6</v>
      </c>
      <c r="N399" s="3">
        <v>1.1097122302158273</v>
      </c>
      <c r="O399" s="16">
        <v>3430.5200000000004</v>
      </c>
      <c r="P399" s="17">
        <v>34.305199999999999</v>
      </c>
      <c r="Q399" s="1">
        <v>30.8</v>
      </c>
      <c r="R399" s="1">
        <v>14.4</v>
      </c>
      <c r="S399" s="1">
        <v>11.1</v>
      </c>
      <c r="T399" s="1">
        <v>195</v>
      </c>
      <c r="AA399" s="1">
        <v>1</v>
      </c>
      <c r="AB399" s="1">
        <v>17</v>
      </c>
      <c r="AC399">
        <f t="shared" si="28"/>
        <v>1.0703158805711812</v>
      </c>
      <c r="AD399" s="1">
        <v>618.4</v>
      </c>
      <c r="AE399" s="16">
        <v>36.376470588235293</v>
      </c>
      <c r="AF399" s="17"/>
      <c r="AG399" s="17"/>
      <c r="AH399" s="17"/>
      <c r="AZ399"/>
      <c r="BA399"/>
    </row>
    <row r="400" spans="1:53">
      <c r="A400" s="1">
        <v>399</v>
      </c>
      <c r="B400" s="15">
        <v>225</v>
      </c>
      <c r="C400" s="2" t="s">
        <v>79</v>
      </c>
      <c r="D400" s="2" t="s">
        <v>80</v>
      </c>
      <c r="E400" s="2">
        <v>45007</v>
      </c>
      <c r="F400" s="73">
        <f t="shared" si="27"/>
        <v>13</v>
      </c>
      <c r="G400" s="73">
        <f t="shared" si="30"/>
        <v>14</v>
      </c>
      <c r="H400" s="1">
        <v>195</v>
      </c>
      <c r="I400" s="1">
        <v>5</v>
      </c>
      <c r="J400" s="1" t="str">
        <f t="shared" si="29"/>
        <v>YER_195.5</v>
      </c>
      <c r="K400" t="s">
        <v>134</v>
      </c>
      <c r="L400" s="1">
        <v>54.2</v>
      </c>
      <c r="M400" s="1">
        <v>58.2</v>
      </c>
      <c r="N400" s="3">
        <v>0.93127147766323026</v>
      </c>
      <c r="O400" s="16">
        <v>3154.4400000000005</v>
      </c>
      <c r="P400" s="17">
        <v>31.5444</v>
      </c>
      <c r="Q400" s="1">
        <v>32.5</v>
      </c>
      <c r="R400" s="1">
        <v>11.8</v>
      </c>
      <c r="S400" s="1">
        <v>8.9</v>
      </c>
      <c r="T400" s="1">
        <v>195</v>
      </c>
      <c r="AA400" s="1">
        <v>0</v>
      </c>
      <c r="AB400" s="1">
        <v>0</v>
      </c>
      <c r="AC400">
        <f t="shared" si="28"/>
        <v>0</v>
      </c>
      <c r="AD400" s="1">
        <v>0</v>
      </c>
      <c r="AE400" s="16">
        <v>0</v>
      </c>
      <c r="AF400" s="17"/>
      <c r="AG400" s="17"/>
      <c r="AH400" s="17"/>
      <c r="AZ400"/>
      <c r="BA400"/>
    </row>
    <row r="401" spans="1:53">
      <c r="A401" s="1">
        <v>400</v>
      </c>
      <c r="B401" s="15">
        <v>294</v>
      </c>
      <c r="C401" s="2" t="s">
        <v>79</v>
      </c>
      <c r="D401" s="2" t="s">
        <v>80</v>
      </c>
      <c r="E401" s="2">
        <v>45013</v>
      </c>
      <c r="F401" s="73">
        <f t="shared" si="27"/>
        <v>19</v>
      </c>
      <c r="G401" s="73">
        <f t="shared" si="30"/>
        <v>20</v>
      </c>
      <c r="H401" s="1">
        <v>195</v>
      </c>
      <c r="I401" s="1">
        <v>6</v>
      </c>
      <c r="J401" s="1" t="str">
        <f t="shared" si="29"/>
        <v>YER_195.6</v>
      </c>
      <c r="K401" t="s">
        <v>134</v>
      </c>
      <c r="L401" s="1">
        <v>60.4</v>
      </c>
      <c r="M401" s="1">
        <v>53.4</v>
      </c>
      <c r="N401" s="3">
        <v>1.1310861423220975</v>
      </c>
      <c r="O401" s="16">
        <v>3225.3599999999997</v>
      </c>
      <c r="P401" s="17">
        <v>32.253599999999999</v>
      </c>
      <c r="Q401" s="1">
        <v>27.4</v>
      </c>
      <c r="R401" s="1">
        <v>14.2</v>
      </c>
      <c r="S401" s="1">
        <v>11.7</v>
      </c>
      <c r="T401" s="1">
        <v>195</v>
      </c>
      <c r="AA401" s="1">
        <v>1</v>
      </c>
      <c r="AB401" s="1">
        <v>10</v>
      </c>
      <c r="AC401">
        <f t="shared" si="28"/>
        <v>0.62959757680657724</v>
      </c>
      <c r="AD401" s="1">
        <v>495.8</v>
      </c>
      <c r="AE401" s="16">
        <v>49.58</v>
      </c>
      <c r="AF401" s="17"/>
      <c r="AG401" s="17"/>
      <c r="AH401" s="17"/>
      <c r="AZ401"/>
      <c r="BA401"/>
    </row>
    <row r="402" spans="1:53">
      <c r="A402" s="1">
        <v>401</v>
      </c>
      <c r="B402" s="15">
        <v>219</v>
      </c>
      <c r="C402" s="2" t="s">
        <v>79</v>
      </c>
      <c r="D402" s="2" t="s">
        <v>80</v>
      </c>
      <c r="E402" s="2">
        <v>45007</v>
      </c>
      <c r="F402" s="73">
        <f t="shared" si="27"/>
        <v>13</v>
      </c>
      <c r="G402" s="73">
        <f t="shared" si="30"/>
        <v>14</v>
      </c>
      <c r="H402" s="1">
        <v>200</v>
      </c>
      <c r="I402" s="1">
        <v>1</v>
      </c>
      <c r="J402" s="1" t="str">
        <f t="shared" si="29"/>
        <v>YER_200.1</v>
      </c>
      <c r="K402" t="s">
        <v>134</v>
      </c>
      <c r="L402" s="1">
        <v>55</v>
      </c>
      <c r="M402" s="1">
        <v>51</v>
      </c>
      <c r="N402" s="3">
        <v>1.0784313725490196</v>
      </c>
      <c r="O402" s="16">
        <v>2805</v>
      </c>
      <c r="P402" s="17">
        <v>28.049999999999997</v>
      </c>
      <c r="Q402" s="1">
        <v>29</v>
      </c>
      <c r="R402" s="1">
        <v>16</v>
      </c>
      <c r="S402" s="1">
        <v>17.3</v>
      </c>
      <c r="T402" s="1">
        <v>200</v>
      </c>
      <c r="U402" s="1">
        <v>4</v>
      </c>
      <c r="V402" s="1">
        <v>3</v>
      </c>
      <c r="W402" s="1">
        <v>1</v>
      </c>
      <c r="X402" s="1">
        <v>1</v>
      </c>
      <c r="Y402" s="1">
        <v>0</v>
      </c>
      <c r="Z402" s="1">
        <v>1</v>
      </c>
      <c r="AA402" s="1">
        <v>0</v>
      </c>
      <c r="AB402" s="1">
        <v>0</v>
      </c>
      <c r="AC402">
        <f t="shared" si="28"/>
        <v>0</v>
      </c>
      <c r="AD402" s="1">
        <v>0</v>
      </c>
      <c r="AE402" s="16">
        <v>0</v>
      </c>
      <c r="AF402" s="17">
        <f>Z402/U402</f>
        <v>0.25</v>
      </c>
      <c r="AG402" s="17">
        <f>AF402/$AP$4</f>
        <v>0.37287094891888695</v>
      </c>
      <c r="AH402" s="17">
        <f>AG402/$AP$6</f>
        <v>0.76868642733161052</v>
      </c>
      <c r="AZ402"/>
      <c r="BA402"/>
    </row>
    <row r="403" spans="1:53">
      <c r="A403" s="1">
        <v>402</v>
      </c>
      <c r="B403" s="15">
        <v>220</v>
      </c>
      <c r="C403" s="2" t="s">
        <v>79</v>
      </c>
      <c r="D403" s="2" t="s">
        <v>80</v>
      </c>
      <c r="E403" s="2">
        <v>45007</v>
      </c>
      <c r="F403" s="73">
        <f t="shared" si="27"/>
        <v>13</v>
      </c>
      <c r="G403" s="73">
        <f t="shared" si="30"/>
        <v>14</v>
      </c>
      <c r="H403" s="1">
        <v>200</v>
      </c>
      <c r="I403" s="1">
        <v>2</v>
      </c>
      <c r="J403" s="1" t="str">
        <f t="shared" si="29"/>
        <v>YER_200.2</v>
      </c>
      <c r="K403" t="s">
        <v>134</v>
      </c>
      <c r="L403" s="1">
        <v>46.6</v>
      </c>
      <c r="M403" s="1">
        <v>45.2</v>
      </c>
      <c r="N403" s="3">
        <v>1.0309734513274336</v>
      </c>
      <c r="O403" s="16">
        <v>2106.3200000000002</v>
      </c>
      <c r="P403" s="17">
        <v>21.063200000000002</v>
      </c>
      <c r="Q403" s="1">
        <v>24.8</v>
      </c>
      <c r="R403" s="1">
        <v>12</v>
      </c>
      <c r="S403" s="1">
        <v>14.8</v>
      </c>
      <c r="T403" s="1">
        <v>200</v>
      </c>
      <c r="AA403" s="1">
        <v>1</v>
      </c>
      <c r="AB403" s="1">
        <v>2</v>
      </c>
      <c r="AC403">
        <f t="shared" si="28"/>
        <v>0.12591951536131543</v>
      </c>
      <c r="AD403" s="1">
        <v>64.8</v>
      </c>
      <c r="AE403" s="16">
        <v>32.4</v>
      </c>
      <c r="AF403" s="17"/>
      <c r="AG403" s="17"/>
      <c r="AH403" s="17"/>
      <c r="AZ403"/>
      <c r="BA403"/>
    </row>
    <row r="404" spans="1:53">
      <c r="A404" s="1">
        <v>403</v>
      </c>
      <c r="B404" s="15">
        <v>293</v>
      </c>
      <c r="C404" s="2" t="s">
        <v>79</v>
      </c>
      <c r="D404" s="2" t="s">
        <v>80</v>
      </c>
      <c r="E404" s="2">
        <v>45013</v>
      </c>
      <c r="F404" s="73">
        <f t="shared" si="27"/>
        <v>19</v>
      </c>
      <c r="G404" s="73">
        <f t="shared" si="30"/>
        <v>20</v>
      </c>
      <c r="H404" s="1">
        <v>200</v>
      </c>
      <c r="I404" s="1">
        <v>3</v>
      </c>
      <c r="J404" s="1" t="str">
        <f t="shared" si="29"/>
        <v>YER_200.3</v>
      </c>
      <c r="K404" t="s">
        <v>134</v>
      </c>
      <c r="L404" s="1">
        <v>42</v>
      </c>
      <c r="M404" s="1">
        <v>50.7</v>
      </c>
      <c r="N404" s="3">
        <v>0.82840236686390523</v>
      </c>
      <c r="O404" s="16">
        <v>2129.4</v>
      </c>
      <c r="P404" s="17">
        <v>21.294</v>
      </c>
      <c r="Q404" s="1">
        <v>27.7</v>
      </c>
      <c r="R404" s="1">
        <v>16.3</v>
      </c>
      <c r="S404" s="1">
        <v>8.9</v>
      </c>
      <c r="T404" s="1">
        <v>200</v>
      </c>
      <c r="AA404" s="1">
        <v>0</v>
      </c>
      <c r="AB404" s="1">
        <v>0</v>
      </c>
      <c r="AC404">
        <f t="shared" si="28"/>
        <v>0</v>
      </c>
      <c r="AD404" s="1">
        <v>0</v>
      </c>
      <c r="AE404" s="16">
        <v>0</v>
      </c>
      <c r="AF404" s="17"/>
      <c r="AG404" s="17"/>
      <c r="AH404" s="17"/>
      <c r="AZ404"/>
      <c r="BA404"/>
    </row>
    <row r="405" spans="1:53">
      <c r="A405" s="1">
        <v>404</v>
      </c>
      <c r="B405" s="15">
        <v>55</v>
      </c>
      <c r="C405" s="2" t="s">
        <v>79</v>
      </c>
      <c r="D405" s="2" t="s">
        <v>80</v>
      </c>
      <c r="E405" s="2">
        <v>45001</v>
      </c>
      <c r="F405" s="73">
        <f t="shared" si="27"/>
        <v>7</v>
      </c>
      <c r="G405" s="73">
        <f t="shared" si="30"/>
        <v>8</v>
      </c>
      <c r="H405" s="1">
        <v>201</v>
      </c>
      <c r="I405" s="1">
        <v>1</v>
      </c>
      <c r="J405" s="1" t="str">
        <f t="shared" si="29"/>
        <v>YER_201.1</v>
      </c>
      <c r="K405" t="s">
        <v>134</v>
      </c>
      <c r="L405" s="1">
        <v>58.4</v>
      </c>
      <c r="M405" s="1">
        <v>57</v>
      </c>
      <c r="N405" s="3">
        <v>1.024561403508772</v>
      </c>
      <c r="O405" s="16">
        <v>3328.7999999999997</v>
      </c>
      <c r="P405" s="17">
        <v>33.287999999999997</v>
      </c>
      <c r="Q405" s="1">
        <v>29.2</v>
      </c>
      <c r="R405" s="1">
        <v>11.7</v>
      </c>
      <c r="S405" s="1">
        <v>9.3000000000000007</v>
      </c>
      <c r="T405" s="1">
        <v>201</v>
      </c>
      <c r="U405" s="1">
        <v>4</v>
      </c>
      <c r="V405" s="1">
        <v>3</v>
      </c>
      <c r="W405" s="1">
        <v>1</v>
      </c>
      <c r="X405" s="1">
        <v>1</v>
      </c>
      <c r="Y405" s="1">
        <v>1</v>
      </c>
      <c r="Z405" s="1">
        <v>2</v>
      </c>
      <c r="AA405" s="1">
        <v>0</v>
      </c>
      <c r="AB405" s="1">
        <v>0</v>
      </c>
      <c r="AC405">
        <f t="shared" si="28"/>
        <v>0</v>
      </c>
      <c r="AD405" s="1">
        <v>0</v>
      </c>
      <c r="AE405" s="16">
        <v>0</v>
      </c>
      <c r="AF405" s="17">
        <f>Z405/U405</f>
        <v>0.5</v>
      </c>
      <c r="AG405" s="17">
        <f>AF405/$AP$4</f>
        <v>0.74574189783777389</v>
      </c>
      <c r="AH405" s="17">
        <f>AG405/$AP$6</f>
        <v>1.537372854663221</v>
      </c>
      <c r="AZ405"/>
      <c r="BA405"/>
    </row>
    <row r="406" spans="1:53">
      <c r="A406" s="1">
        <v>405</v>
      </c>
      <c r="B406" s="15">
        <v>217</v>
      </c>
      <c r="C406" s="2" t="s">
        <v>79</v>
      </c>
      <c r="D406" s="2" t="s">
        <v>80</v>
      </c>
      <c r="E406" s="2">
        <v>45007</v>
      </c>
      <c r="F406" s="73">
        <f t="shared" si="27"/>
        <v>13</v>
      </c>
      <c r="G406" s="73">
        <f t="shared" si="30"/>
        <v>14</v>
      </c>
      <c r="H406" s="1">
        <v>201</v>
      </c>
      <c r="I406" s="1">
        <v>2</v>
      </c>
      <c r="J406" s="1" t="str">
        <f t="shared" si="29"/>
        <v>YER_201.2</v>
      </c>
      <c r="K406" t="s">
        <v>134</v>
      </c>
      <c r="L406" s="1">
        <v>49.4</v>
      </c>
      <c r="M406" s="1">
        <v>67.5</v>
      </c>
      <c r="N406" s="3">
        <v>0.73185185185185186</v>
      </c>
      <c r="O406" s="16">
        <v>3334.5</v>
      </c>
      <c r="P406" s="17">
        <v>33.344999999999999</v>
      </c>
      <c r="Q406" s="1">
        <v>32</v>
      </c>
      <c r="R406" s="1">
        <v>15.8</v>
      </c>
      <c r="S406" s="1">
        <v>13.5</v>
      </c>
      <c r="T406" s="1">
        <v>201</v>
      </c>
      <c r="AA406" s="1">
        <v>1</v>
      </c>
      <c r="AB406" s="1">
        <v>6</v>
      </c>
      <c r="AC406">
        <f t="shared" si="28"/>
        <v>0.37775854608394632</v>
      </c>
      <c r="AD406" s="1">
        <v>260.8</v>
      </c>
      <c r="AE406" s="16">
        <v>43.466666666666669</v>
      </c>
      <c r="AF406" s="17"/>
      <c r="AG406" s="17"/>
      <c r="AH406" s="17"/>
      <c r="AZ406"/>
      <c r="BA406"/>
    </row>
    <row r="407" spans="1:53">
      <c r="A407" s="1">
        <v>406</v>
      </c>
      <c r="B407" s="15">
        <v>218</v>
      </c>
      <c r="C407" s="2" t="s">
        <v>79</v>
      </c>
      <c r="D407" s="2" t="s">
        <v>80</v>
      </c>
      <c r="E407" s="2">
        <v>45007</v>
      </c>
      <c r="F407" s="73">
        <f t="shared" si="27"/>
        <v>13</v>
      </c>
      <c r="G407" s="73">
        <f t="shared" si="30"/>
        <v>14</v>
      </c>
      <c r="H407" s="1">
        <v>201</v>
      </c>
      <c r="I407" s="1">
        <v>3</v>
      </c>
      <c r="J407" s="1" t="str">
        <f t="shared" si="29"/>
        <v>YER_201.3</v>
      </c>
      <c r="K407" t="s">
        <v>134</v>
      </c>
      <c r="L407" s="1">
        <v>54.3</v>
      </c>
      <c r="M407" s="1">
        <v>55.8</v>
      </c>
      <c r="N407" s="3">
        <v>0.9731182795698925</v>
      </c>
      <c r="O407" s="16">
        <v>3029.9399999999996</v>
      </c>
      <c r="P407" s="17">
        <v>30.299399999999999</v>
      </c>
      <c r="Q407" s="1">
        <v>32.200000000000003</v>
      </c>
      <c r="R407" s="1">
        <v>11.9</v>
      </c>
      <c r="S407" s="1">
        <v>9.1</v>
      </c>
      <c r="T407" s="1">
        <v>201</v>
      </c>
      <c r="AA407" s="1">
        <v>0</v>
      </c>
      <c r="AB407" s="1">
        <v>0</v>
      </c>
      <c r="AC407">
        <f t="shared" si="28"/>
        <v>0</v>
      </c>
      <c r="AD407" s="1">
        <v>0</v>
      </c>
      <c r="AE407" s="16">
        <v>0</v>
      </c>
      <c r="AF407" s="17"/>
      <c r="AG407" s="17"/>
      <c r="AH407" s="17"/>
      <c r="AZ407"/>
      <c r="BA407"/>
    </row>
    <row r="408" spans="1:53">
      <c r="A408" s="1">
        <v>407</v>
      </c>
      <c r="B408" s="15">
        <v>50</v>
      </c>
      <c r="C408" s="2" t="s">
        <v>79</v>
      </c>
      <c r="D408" s="2" t="s">
        <v>80</v>
      </c>
      <c r="E408" s="2">
        <v>45001</v>
      </c>
      <c r="F408" s="73">
        <f t="shared" si="27"/>
        <v>7</v>
      </c>
      <c r="G408" s="73">
        <f t="shared" si="30"/>
        <v>8</v>
      </c>
      <c r="H408" s="1">
        <v>202</v>
      </c>
      <c r="I408" s="1">
        <v>1</v>
      </c>
      <c r="J408" s="1" t="str">
        <f t="shared" si="29"/>
        <v>YER_202.1</v>
      </c>
      <c r="K408" t="s">
        <v>128</v>
      </c>
      <c r="L408" s="1">
        <v>54.1</v>
      </c>
      <c r="M408" s="1">
        <v>60</v>
      </c>
      <c r="N408" s="3">
        <v>0.90166666666666673</v>
      </c>
      <c r="O408" s="16">
        <v>3246</v>
      </c>
      <c r="P408" s="17">
        <v>32.46</v>
      </c>
      <c r="Q408" s="1">
        <v>31.3</v>
      </c>
      <c r="R408" s="1">
        <v>14.9</v>
      </c>
      <c r="S408" s="1">
        <v>11.9</v>
      </c>
      <c r="T408" s="1">
        <v>202</v>
      </c>
      <c r="U408" s="1">
        <v>2</v>
      </c>
      <c r="V408" s="1">
        <v>2</v>
      </c>
      <c r="W408" s="1">
        <v>0</v>
      </c>
      <c r="X408" s="1">
        <v>1</v>
      </c>
      <c r="Y408" s="1">
        <v>0</v>
      </c>
      <c r="Z408" s="1">
        <v>1</v>
      </c>
      <c r="AA408" s="1">
        <v>1</v>
      </c>
      <c r="AB408" s="1">
        <v>4</v>
      </c>
      <c r="AC408">
        <f t="shared" si="28"/>
        <v>0.25183903072263086</v>
      </c>
      <c r="AD408" s="1">
        <v>108.3</v>
      </c>
      <c r="AE408" s="16">
        <v>27.074999999999999</v>
      </c>
      <c r="AF408" s="17">
        <f>Z408/U408</f>
        <v>0.5</v>
      </c>
      <c r="AG408" s="17">
        <f>AF408/$AP$4</f>
        <v>0.74574189783777389</v>
      </c>
      <c r="AH408" s="17">
        <f>AG408/$AP$6</f>
        <v>1.537372854663221</v>
      </c>
      <c r="AZ408"/>
      <c r="BA408"/>
    </row>
    <row r="409" spans="1:53">
      <c r="A409" s="1">
        <v>408</v>
      </c>
      <c r="B409" s="15">
        <v>214</v>
      </c>
      <c r="C409" s="2" t="s">
        <v>79</v>
      </c>
      <c r="D409" s="2" t="s">
        <v>80</v>
      </c>
      <c r="E409" s="2">
        <v>45007</v>
      </c>
      <c r="F409" s="73">
        <f t="shared" si="27"/>
        <v>13</v>
      </c>
      <c r="G409" s="73">
        <f t="shared" si="30"/>
        <v>14</v>
      </c>
      <c r="H409" s="1">
        <v>202</v>
      </c>
      <c r="I409" s="1">
        <v>2</v>
      </c>
      <c r="J409" s="1" t="str">
        <f t="shared" si="29"/>
        <v>YER_202.2</v>
      </c>
      <c r="K409" t="s">
        <v>128</v>
      </c>
      <c r="L409" s="1">
        <v>52.3</v>
      </c>
      <c r="M409" s="1">
        <v>45.8</v>
      </c>
      <c r="N409" s="3">
        <v>1.1419213973799127</v>
      </c>
      <c r="O409" s="16">
        <v>2395.3399999999997</v>
      </c>
      <c r="P409" s="17">
        <v>23.953399999999998</v>
      </c>
      <c r="Q409" s="1">
        <v>23.9</v>
      </c>
      <c r="R409" s="1">
        <v>14.4</v>
      </c>
      <c r="S409" s="1">
        <v>10</v>
      </c>
      <c r="T409" s="1">
        <v>202</v>
      </c>
      <c r="AA409" s="1">
        <v>0</v>
      </c>
      <c r="AB409" s="1">
        <v>0</v>
      </c>
      <c r="AC409">
        <f t="shared" si="28"/>
        <v>0</v>
      </c>
      <c r="AD409" s="1">
        <v>0</v>
      </c>
      <c r="AE409" s="16">
        <v>0</v>
      </c>
      <c r="AF409" s="17"/>
      <c r="AG409" s="17"/>
      <c r="AH409" s="17"/>
      <c r="AZ409"/>
      <c r="BA409"/>
    </row>
    <row r="410" spans="1:53">
      <c r="A410" s="1">
        <v>409</v>
      </c>
      <c r="B410" s="15">
        <v>105</v>
      </c>
      <c r="C410" s="2" t="s">
        <v>79</v>
      </c>
      <c r="D410" s="2" t="s">
        <v>80</v>
      </c>
      <c r="E410" s="2">
        <v>45001</v>
      </c>
      <c r="F410" s="73">
        <f t="shared" si="27"/>
        <v>7</v>
      </c>
      <c r="G410" s="73">
        <f t="shared" si="30"/>
        <v>8</v>
      </c>
      <c r="H410" s="1">
        <v>204</v>
      </c>
      <c r="I410" s="1">
        <v>1</v>
      </c>
      <c r="J410" s="1" t="str">
        <f t="shared" si="29"/>
        <v>YER_204.1</v>
      </c>
      <c r="K410" t="s">
        <v>128</v>
      </c>
      <c r="L410" s="1">
        <v>50.3</v>
      </c>
      <c r="M410" s="1">
        <v>55.2</v>
      </c>
      <c r="N410" s="3">
        <v>0.91123188405797095</v>
      </c>
      <c r="O410" s="16">
        <v>2776.56</v>
      </c>
      <c r="P410" s="17">
        <v>27.765599999999999</v>
      </c>
      <c r="Q410" s="1">
        <v>27.7</v>
      </c>
      <c r="R410" s="1">
        <v>13.6</v>
      </c>
      <c r="S410" s="1">
        <v>7.9</v>
      </c>
      <c r="T410" s="1">
        <v>204</v>
      </c>
      <c r="U410" s="1">
        <v>2</v>
      </c>
      <c r="V410" s="1">
        <v>1</v>
      </c>
      <c r="W410" s="1">
        <v>1</v>
      </c>
      <c r="X410" s="1">
        <v>1</v>
      </c>
      <c r="Y410" s="1">
        <v>0</v>
      </c>
      <c r="Z410" s="1">
        <v>1</v>
      </c>
      <c r="AA410" s="1">
        <v>1</v>
      </c>
      <c r="AB410" s="1">
        <v>31</v>
      </c>
      <c r="AC410">
        <f t="shared" si="28"/>
        <v>1.9517524881003894</v>
      </c>
      <c r="AD410" s="1">
        <v>1218.8</v>
      </c>
      <c r="AE410" s="16">
        <v>39.316129032258061</v>
      </c>
      <c r="AF410" s="17">
        <f>Z410/U410</f>
        <v>0.5</v>
      </c>
      <c r="AG410" s="17">
        <f>AF410/$AP$4</f>
        <v>0.74574189783777389</v>
      </c>
      <c r="AH410" s="17">
        <f>AG410/$AP$6</f>
        <v>1.537372854663221</v>
      </c>
      <c r="AZ410"/>
      <c r="BA410"/>
    </row>
    <row r="411" spans="1:53">
      <c r="A411" s="1">
        <v>410</v>
      </c>
      <c r="B411" s="15">
        <v>56</v>
      </c>
      <c r="C411" s="2" t="s">
        <v>79</v>
      </c>
      <c r="D411" s="2" t="s">
        <v>80</v>
      </c>
      <c r="E411" s="2">
        <v>45001</v>
      </c>
      <c r="F411" s="73">
        <f t="shared" si="27"/>
        <v>7</v>
      </c>
      <c r="G411" s="73">
        <f t="shared" si="30"/>
        <v>8</v>
      </c>
      <c r="H411" s="1">
        <v>206</v>
      </c>
      <c r="I411" s="1">
        <v>1</v>
      </c>
      <c r="J411" s="1" t="str">
        <f t="shared" si="29"/>
        <v>YER_206.1</v>
      </c>
      <c r="K411" t="s">
        <v>128</v>
      </c>
      <c r="L411" s="1">
        <v>54.2</v>
      </c>
      <c r="M411" s="1">
        <v>64.3</v>
      </c>
      <c r="N411" s="3">
        <v>0.84292379471228629</v>
      </c>
      <c r="O411" s="16">
        <v>3485.06</v>
      </c>
      <c r="P411" s="17">
        <v>34.8506</v>
      </c>
      <c r="Q411" s="1">
        <v>26.2</v>
      </c>
      <c r="R411" s="1">
        <v>10.9</v>
      </c>
      <c r="S411" s="1">
        <v>8.6</v>
      </c>
      <c r="T411" s="1">
        <v>206</v>
      </c>
      <c r="U411" s="1">
        <v>2</v>
      </c>
      <c r="V411" s="1">
        <v>1</v>
      </c>
      <c r="W411" s="1">
        <v>1</v>
      </c>
      <c r="X411" s="1">
        <v>0</v>
      </c>
      <c r="Y411" s="1">
        <v>1</v>
      </c>
      <c r="Z411" s="1">
        <v>1</v>
      </c>
      <c r="AA411" s="1">
        <v>0</v>
      </c>
      <c r="AB411" s="1">
        <v>0</v>
      </c>
      <c r="AC411">
        <f t="shared" si="28"/>
        <v>0</v>
      </c>
      <c r="AD411" s="1">
        <v>0</v>
      </c>
      <c r="AE411" s="16">
        <v>0</v>
      </c>
      <c r="AF411" s="17">
        <f>Z411/U411</f>
        <v>0.5</v>
      </c>
      <c r="AG411" s="17">
        <f>AF411/$AP$4</f>
        <v>0.74574189783777389</v>
      </c>
      <c r="AH411" s="17">
        <f>AG411/$AP$6</f>
        <v>1.537372854663221</v>
      </c>
      <c r="AZ411"/>
      <c r="BA411"/>
    </row>
    <row r="412" spans="1:53">
      <c r="A412" s="1">
        <v>411</v>
      </c>
      <c r="B412" s="15">
        <v>57</v>
      </c>
      <c r="C412" s="2" t="s">
        <v>79</v>
      </c>
      <c r="D412" s="2" t="s">
        <v>80</v>
      </c>
      <c r="E412" s="2">
        <v>45001</v>
      </c>
      <c r="F412" s="73">
        <f t="shared" si="27"/>
        <v>7</v>
      </c>
      <c r="G412" s="73">
        <f t="shared" si="30"/>
        <v>8</v>
      </c>
      <c r="H412" s="1">
        <v>211</v>
      </c>
      <c r="I412" s="1">
        <v>1</v>
      </c>
      <c r="J412" s="1" t="str">
        <f t="shared" si="29"/>
        <v>YER_211.1</v>
      </c>
      <c r="K412" t="s">
        <v>128</v>
      </c>
      <c r="L412" s="1">
        <v>45.4</v>
      </c>
      <c r="M412" s="1">
        <v>43.3</v>
      </c>
      <c r="N412" s="3">
        <v>1.048498845265589</v>
      </c>
      <c r="O412" s="16">
        <v>1965.8199999999997</v>
      </c>
      <c r="P412" s="17">
        <v>19.658200000000001</v>
      </c>
      <c r="Q412" s="1">
        <v>19.600000000000001</v>
      </c>
      <c r="R412" s="1">
        <v>9.1</v>
      </c>
      <c r="S412" s="1">
        <v>8.1999999999999993</v>
      </c>
      <c r="T412" s="1">
        <v>211</v>
      </c>
      <c r="U412" s="1">
        <v>1</v>
      </c>
      <c r="V412" s="1">
        <v>1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>
        <f t="shared" si="28"/>
        <v>0</v>
      </c>
      <c r="AD412" s="1">
        <v>0</v>
      </c>
      <c r="AE412" s="16">
        <v>0</v>
      </c>
      <c r="AF412" s="17">
        <f>Z412/U412</f>
        <v>0</v>
      </c>
      <c r="AG412" s="17">
        <f>AF412/$AP$4</f>
        <v>0</v>
      </c>
      <c r="AH412" s="17">
        <f>AG412/$AP$6</f>
        <v>0</v>
      </c>
      <c r="AZ412"/>
      <c r="BA412"/>
    </row>
    <row r="413" spans="1:53">
      <c r="A413" s="1">
        <v>412</v>
      </c>
      <c r="B413" s="15">
        <v>178</v>
      </c>
      <c r="C413" s="2" t="s">
        <v>79</v>
      </c>
      <c r="D413" s="2" t="s">
        <v>80</v>
      </c>
      <c r="E413" s="2">
        <v>45004</v>
      </c>
      <c r="F413" s="73">
        <f t="shared" si="27"/>
        <v>10</v>
      </c>
      <c r="G413" s="73">
        <f t="shared" si="30"/>
        <v>11</v>
      </c>
      <c r="H413" s="1">
        <v>213</v>
      </c>
      <c r="I413" s="1">
        <v>1</v>
      </c>
      <c r="J413" s="1" t="str">
        <f t="shared" si="29"/>
        <v>YER_213.1</v>
      </c>
      <c r="K413" t="s">
        <v>131</v>
      </c>
      <c r="L413" s="1">
        <v>49.2</v>
      </c>
      <c r="M413" s="1">
        <v>63.8</v>
      </c>
      <c r="N413" s="3">
        <v>0.7711598746081505</v>
      </c>
      <c r="O413" s="16">
        <v>3138.96</v>
      </c>
      <c r="P413" s="17">
        <v>31.389599999999998</v>
      </c>
      <c r="Q413" s="1">
        <v>29.8</v>
      </c>
      <c r="R413" s="1">
        <v>13.3</v>
      </c>
      <c r="S413" s="1">
        <v>7.7</v>
      </c>
      <c r="T413" s="1">
        <v>213</v>
      </c>
      <c r="U413" s="1">
        <v>2</v>
      </c>
      <c r="V413" s="1">
        <v>1</v>
      </c>
      <c r="W413" s="1">
        <v>1</v>
      </c>
      <c r="X413" s="1">
        <v>1</v>
      </c>
      <c r="Y413" s="1">
        <v>1</v>
      </c>
      <c r="Z413" s="1">
        <v>2</v>
      </c>
      <c r="AA413" s="1">
        <v>1</v>
      </c>
      <c r="AB413" s="1">
        <v>28</v>
      </c>
      <c r="AC413">
        <f t="shared" si="28"/>
        <v>1.7628732150584163</v>
      </c>
      <c r="AD413" s="1">
        <v>518.79999999999995</v>
      </c>
      <c r="AE413" s="16">
        <v>18.528571428571428</v>
      </c>
      <c r="AF413" s="17">
        <f>Z413/U413</f>
        <v>1</v>
      </c>
      <c r="AG413" s="17">
        <f>AF413/$AP$4</f>
        <v>1.4914837956755478</v>
      </c>
      <c r="AH413" s="17">
        <f>AG413/$AP$6</f>
        <v>3.0747457093264421</v>
      </c>
      <c r="AZ413"/>
      <c r="BA413"/>
    </row>
    <row r="414" spans="1:53">
      <c r="A414" s="1">
        <v>413</v>
      </c>
      <c r="B414" s="15">
        <v>230</v>
      </c>
      <c r="C414" s="2" t="s">
        <v>79</v>
      </c>
      <c r="D414" s="2" t="s">
        <v>80</v>
      </c>
      <c r="E414" s="2">
        <v>45007</v>
      </c>
      <c r="F414" s="73">
        <f t="shared" si="27"/>
        <v>13</v>
      </c>
      <c r="G414" s="73">
        <f t="shared" si="30"/>
        <v>14</v>
      </c>
      <c r="H414" s="1">
        <v>217</v>
      </c>
      <c r="I414" s="1">
        <v>1</v>
      </c>
      <c r="J414" s="1" t="str">
        <f t="shared" si="29"/>
        <v>YER_217.1</v>
      </c>
      <c r="K414" t="s">
        <v>131</v>
      </c>
      <c r="L414" s="1">
        <v>56</v>
      </c>
      <c r="M414" s="1">
        <v>54</v>
      </c>
      <c r="N414" s="3">
        <v>1.037037037037037</v>
      </c>
      <c r="O414" s="16">
        <v>3024</v>
      </c>
      <c r="P414" s="17">
        <v>30.24</v>
      </c>
      <c r="Q414" s="1">
        <v>28.7</v>
      </c>
      <c r="R414" s="1">
        <v>13.4</v>
      </c>
      <c r="S414" s="1">
        <v>10.4</v>
      </c>
      <c r="T414" s="1">
        <v>217</v>
      </c>
      <c r="U414" s="1">
        <v>5</v>
      </c>
      <c r="V414" s="1">
        <v>2</v>
      </c>
      <c r="W414" s="1">
        <v>3</v>
      </c>
      <c r="X414" s="1">
        <v>2</v>
      </c>
      <c r="Y414" s="1">
        <v>2</v>
      </c>
      <c r="Z414" s="1">
        <v>4</v>
      </c>
      <c r="AA414" s="1">
        <v>1</v>
      </c>
      <c r="AB414" s="1">
        <v>0</v>
      </c>
      <c r="AC414">
        <f t="shared" si="28"/>
        <v>0</v>
      </c>
      <c r="AD414" s="1">
        <v>0</v>
      </c>
      <c r="AE414" s="16">
        <v>0</v>
      </c>
      <c r="AF414" s="17">
        <f>Z414/U414</f>
        <v>0.8</v>
      </c>
      <c r="AG414" s="17">
        <f>AF414/$AP$4</f>
        <v>1.1931870365404385</v>
      </c>
      <c r="AH414" s="17">
        <f>AG414/$AP$6</f>
        <v>2.4597965674611544</v>
      </c>
      <c r="AZ414"/>
      <c r="BA414"/>
    </row>
    <row r="415" spans="1:53">
      <c r="A415" s="1">
        <v>414</v>
      </c>
      <c r="B415" s="15">
        <v>231</v>
      </c>
      <c r="C415" s="2" t="s">
        <v>79</v>
      </c>
      <c r="D415" s="2" t="s">
        <v>80</v>
      </c>
      <c r="E415" s="2">
        <v>45007</v>
      </c>
      <c r="F415" s="73">
        <f t="shared" si="27"/>
        <v>13</v>
      </c>
      <c r="G415" s="73">
        <f t="shared" si="30"/>
        <v>14</v>
      </c>
      <c r="H415" s="1">
        <v>217</v>
      </c>
      <c r="I415" s="1">
        <v>2</v>
      </c>
      <c r="J415" s="1" t="str">
        <f t="shared" si="29"/>
        <v>YER_217.2</v>
      </c>
      <c r="K415" t="s">
        <v>131</v>
      </c>
      <c r="L415" s="1">
        <v>59.9</v>
      </c>
      <c r="M415" s="1">
        <v>55.5</v>
      </c>
      <c r="N415" s="3">
        <v>1.0792792792792794</v>
      </c>
      <c r="O415" s="16">
        <v>3324.45</v>
      </c>
      <c r="P415" s="17">
        <v>33.244500000000002</v>
      </c>
      <c r="Q415" s="1">
        <v>27.9</v>
      </c>
      <c r="R415" s="1">
        <v>14</v>
      </c>
      <c r="S415" s="1">
        <v>10.4</v>
      </c>
      <c r="T415" s="1">
        <v>217</v>
      </c>
      <c r="AA415" s="1">
        <v>1</v>
      </c>
      <c r="AB415" s="1">
        <v>0</v>
      </c>
      <c r="AC415">
        <f t="shared" si="28"/>
        <v>0</v>
      </c>
      <c r="AD415" s="1">
        <v>0</v>
      </c>
      <c r="AE415" s="16">
        <v>0</v>
      </c>
      <c r="AF415" s="17"/>
      <c r="AG415" s="17"/>
      <c r="AH415" s="17"/>
      <c r="AZ415"/>
      <c r="BA415"/>
    </row>
    <row r="416" spans="1:53">
      <c r="A416" s="1">
        <v>415</v>
      </c>
      <c r="B416" s="15">
        <v>179</v>
      </c>
      <c r="C416" s="2" t="s">
        <v>79</v>
      </c>
      <c r="D416" s="2" t="s">
        <v>80</v>
      </c>
      <c r="E416" s="2">
        <v>45004</v>
      </c>
      <c r="F416" s="73">
        <f t="shared" si="27"/>
        <v>10</v>
      </c>
      <c r="G416" s="73">
        <f t="shared" si="30"/>
        <v>11</v>
      </c>
      <c r="H416" s="1">
        <v>223</v>
      </c>
      <c r="I416" s="1">
        <v>1</v>
      </c>
      <c r="J416" s="1" t="str">
        <f t="shared" si="29"/>
        <v>YER_223.1</v>
      </c>
      <c r="K416" t="s">
        <v>131</v>
      </c>
      <c r="L416" s="1">
        <v>48</v>
      </c>
      <c r="M416" s="1">
        <v>56</v>
      </c>
      <c r="N416" s="3">
        <v>0.8571428571428571</v>
      </c>
      <c r="O416" s="16">
        <v>2688</v>
      </c>
      <c r="P416" s="17">
        <v>26.88</v>
      </c>
      <c r="Q416" s="1">
        <v>27.8</v>
      </c>
      <c r="R416" s="1">
        <v>12.5</v>
      </c>
      <c r="S416" s="1">
        <v>7.3</v>
      </c>
      <c r="T416" s="1">
        <v>223</v>
      </c>
      <c r="U416" s="1">
        <v>1</v>
      </c>
      <c r="V416" s="1">
        <v>1</v>
      </c>
      <c r="W416" s="1">
        <v>0</v>
      </c>
      <c r="X416" s="1">
        <v>1</v>
      </c>
      <c r="Y416" s="1">
        <v>0</v>
      </c>
      <c r="Z416" s="1">
        <v>1</v>
      </c>
      <c r="AA416" s="1">
        <v>1</v>
      </c>
      <c r="AB416" s="1">
        <v>0</v>
      </c>
      <c r="AC416">
        <f t="shared" si="28"/>
        <v>0</v>
      </c>
      <c r="AD416" s="1">
        <v>0</v>
      </c>
      <c r="AE416" s="16">
        <v>0</v>
      </c>
      <c r="AF416" s="17">
        <f>Z416/U416</f>
        <v>1</v>
      </c>
      <c r="AG416" s="17">
        <f>AF416/$AP$4</f>
        <v>1.4914837956755478</v>
      </c>
      <c r="AH416" s="17">
        <f>AG416/$AP$6</f>
        <v>3.0747457093264421</v>
      </c>
      <c r="AZ416"/>
      <c r="BA416"/>
    </row>
    <row r="417" spans="1:53">
      <c r="A417" s="1">
        <v>416</v>
      </c>
      <c r="B417" s="15">
        <v>148</v>
      </c>
      <c r="C417" s="2" t="s">
        <v>79</v>
      </c>
      <c r="D417" s="2" t="s">
        <v>80</v>
      </c>
      <c r="E417" s="2">
        <v>45004</v>
      </c>
      <c r="F417" s="73">
        <f t="shared" si="27"/>
        <v>10</v>
      </c>
      <c r="G417" s="73">
        <f t="shared" si="30"/>
        <v>11</v>
      </c>
      <c r="H417" s="1">
        <v>226</v>
      </c>
      <c r="I417" s="1">
        <v>1</v>
      </c>
      <c r="J417" s="1" t="str">
        <f t="shared" si="29"/>
        <v>YER_226.1</v>
      </c>
      <c r="K417" t="s">
        <v>131</v>
      </c>
      <c r="L417" s="1">
        <v>41.7</v>
      </c>
      <c r="M417" s="1">
        <v>63.2</v>
      </c>
      <c r="N417" s="3">
        <v>0.65981012658227844</v>
      </c>
      <c r="O417" s="16">
        <v>2635.4400000000005</v>
      </c>
      <c r="P417" s="17">
        <v>26.354400000000002</v>
      </c>
      <c r="Q417" s="1">
        <v>27.2</v>
      </c>
      <c r="R417" s="1">
        <v>11.9</v>
      </c>
      <c r="S417" s="1">
        <v>7.6</v>
      </c>
      <c r="T417" s="1">
        <v>226</v>
      </c>
      <c r="U417" s="1">
        <v>3</v>
      </c>
      <c r="V417" s="1">
        <v>1</v>
      </c>
      <c r="W417" s="1">
        <v>2</v>
      </c>
      <c r="X417" s="1">
        <v>1</v>
      </c>
      <c r="Y417" s="1">
        <v>0</v>
      </c>
      <c r="Z417" s="1">
        <v>1</v>
      </c>
      <c r="AA417" s="1">
        <v>1</v>
      </c>
      <c r="AB417" s="1">
        <v>5</v>
      </c>
      <c r="AC417">
        <f t="shared" si="28"/>
        <v>0.31479878840328862</v>
      </c>
      <c r="AD417" s="1">
        <v>131.5</v>
      </c>
      <c r="AE417" s="16">
        <v>26.3</v>
      </c>
      <c r="AF417" s="17">
        <f>Z417/U417</f>
        <v>0.33333333333333331</v>
      </c>
      <c r="AG417" s="17">
        <f>AF417/$AP$4</f>
        <v>0.49716126522518261</v>
      </c>
      <c r="AH417" s="17">
        <f>AG417/$AP$6</f>
        <v>1.0249152364421474</v>
      </c>
      <c r="AZ417"/>
      <c r="BA417"/>
    </row>
    <row r="418" spans="1:53">
      <c r="A418" s="1">
        <v>417</v>
      </c>
      <c r="B418" s="15">
        <v>213</v>
      </c>
      <c r="C418" s="2" t="s">
        <v>79</v>
      </c>
      <c r="D418" s="2" t="s">
        <v>80</v>
      </c>
      <c r="E418" s="2">
        <v>45007</v>
      </c>
      <c r="F418" s="73">
        <f t="shared" si="27"/>
        <v>13</v>
      </c>
      <c r="G418" s="73">
        <f t="shared" si="30"/>
        <v>14</v>
      </c>
      <c r="H418" s="1">
        <v>228</v>
      </c>
      <c r="I418" s="1">
        <v>1</v>
      </c>
      <c r="J418" s="1" t="str">
        <f t="shared" si="29"/>
        <v>YER_228.1</v>
      </c>
      <c r="K418" t="s">
        <v>128</v>
      </c>
      <c r="L418" s="1">
        <v>47.1</v>
      </c>
      <c r="M418" s="1">
        <v>49.9</v>
      </c>
      <c r="N418" s="3">
        <v>0.94388777555110226</v>
      </c>
      <c r="O418" s="16">
        <v>2350.29</v>
      </c>
      <c r="P418" s="17">
        <v>23.5029</v>
      </c>
      <c r="Q418" s="1">
        <v>25.1</v>
      </c>
      <c r="R418" s="1">
        <v>12.5</v>
      </c>
      <c r="S418" s="1">
        <v>10.199999999999999</v>
      </c>
      <c r="T418" s="1">
        <v>228</v>
      </c>
      <c r="U418" s="1">
        <v>2</v>
      </c>
      <c r="V418" s="1">
        <v>1</v>
      </c>
      <c r="W418" s="1">
        <v>1</v>
      </c>
      <c r="X418" s="1" t="s">
        <v>36</v>
      </c>
      <c r="Y418" s="1">
        <v>1</v>
      </c>
      <c r="Z418" s="1" t="s">
        <v>36</v>
      </c>
      <c r="AA418" s="1" t="s">
        <v>36</v>
      </c>
      <c r="AB418" s="1" t="s">
        <v>36</v>
      </c>
      <c r="AC418" s="1" t="s">
        <v>36</v>
      </c>
      <c r="AD418" s="1" t="s">
        <v>36</v>
      </c>
      <c r="AE418" s="16" t="s">
        <v>36</v>
      </c>
      <c r="AF418" s="17" t="s">
        <v>36</v>
      </c>
      <c r="AG418" s="17" t="s">
        <v>36</v>
      </c>
      <c r="AH418" s="17" t="s">
        <v>36</v>
      </c>
      <c r="AZ418"/>
      <c r="BA418"/>
    </row>
    <row r="419" spans="1:53">
      <c r="A419" s="1">
        <v>418</v>
      </c>
      <c r="B419" s="15">
        <v>119</v>
      </c>
      <c r="C419" s="2" t="s">
        <v>79</v>
      </c>
      <c r="D419" s="2" t="s">
        <v>80</v>
      </c>
      <c r="E419" s="2">
        <v>45001</v>
      </c>
      <c r="F419" s="73">
        <f t="shared" si="27"/>
        <v>7</v>
      </c>
      <c r="G419" s="73">
        <f t="shared" si="30"/>
        <v>8</v>
      </c>
      <c r="H419" s="1">
        <v>232</v>
      </c>
      <c r="I419" s="1">
        <v>1</v>
      </c>
      <c r="J419" s="1" t="str">
        <f t="shared" si="29"/>
        <v>YER_232.1</v>
      </c>
      <c r="K419" t="s">
        <v>134</v>
      </c>
      <c r="L419" s="1">
        <v>54</v>
      </c>
      <c r="M419" s="1">
        <v>53.4</v>
      </c>
      <c r="N419" s="3">
        <v>1.0112359550561798</v>
      </c>
      <c r="O419" s="16">
        <v>2883.6</v>
      </c>
      <c r="P419" s="17">
        <v>28.836000000000002</v>
      </c>
      <c r="Q419" s="1">
        <v>26.4</v>
      </c>
      <c r="R419" s="1">
        <v>14.6</v>
      </c>
      <c r="S419" s="1">
        <v>13.6</v>
      </c>
      <c r="T419" s="1">
        <v>232</v>
      </c>
      <c r="U419" s="1">
        <v>6</v>
      </c>
      <c r="V419" s="1">
        <v>3</v>
      </c>
      <c r="W419" s="1">
        <v>3</v>
      </c>
      <c r="X419" s="1">
        <v>2</v>
      </c>
      <c r="Y419" s="1">
        <v>2</v>
      </c>
      <c r="Z419" s="1">
        <v>4</v>
      </c>
      <c r="AA419" s="1">
        <v>1</v>
      </c>
      <c r="AB419" s="1">
        <v>27</v>
      </c>
      <c r="AC419">
        <f t="shared" si="28"/>
        <v>1.6999134573777586</v>
      </c>
      <c r="AD419" s="1">
        <v>782.1</v>
      </c>
      <c r="AE419" s="16">
        <v>28.966666666666669</v>
      </c>
      <c r="AF419" s="17">
        <f>Z419/U419</f>
        <v>0.66666666666666663</v>
      </c>
      <c r="AG419" s="17">
        <f>AF419/$AP$4</f>
        <v>0.99432253045036523</v>
      </c>
      <c r="AH419" s="17">
        <f>AG419/$AP$6</f>
        <v>2.0498304728842949</v>
      </c>
      <c r="AZ419"/>
      <c r="BA419"/>
    </row>
    <row r="420" spans="1:53">
      <c r="A420" s="1">
        <v>419</v>
      </c>
      <c r="B420" s="15">
        <v>120</v>
      </c>
      <c r="C420" s="2" t="s">
        <v>79</v>
      </c>
      <c r="D420" s="2" t="s">
        <v>80</v>
      </c>
      <c r="E420" s="2">
        <v>45001</v>
      </c>
      <c r="F420" s="73">
        <f t="shared" si="27"/>
        <v>7</v>
      </c>
      <c r="G420" s="73">
        <f t="shared" si="30"/>
        <v>8</v>
      </c>
      <c r="H420" s="1">
        <v>232</v>
      </c>
      <c r="I420" s="1">
        <v>2</v>
      </c>
      <c r="J420" s="1" t="str">
        <f t="shared" si="29"/>
        <v>YER_232.2</v>
      </c>
      <c r="K420" t="s">
        <v>134</v>
      </c>
      <c r="L420" s="1">
        <v>50.7</v>
      </c>
      <c r="M420" s="1">
        <v>48</v>
      </c>
      <c r="N420" s="3">
        <v>1.0562500000000001</v>
      </c>
      <c r="O420" s="16">
        <v>2433.6000000000004</v>
      </c>
      <c r="P420" s="17">
        <v>24.336000000000002</v>
      </c>
      <c r="Q420" s="1">
        <v>28</v>
      </c>
      <c r="R420" s="1">
        <v>14</v>
      </c>
      <c r="S420" s="1">
        <v>13.3</v>
      </c>
      <c r="T420" s="1">
        <v>232</v>
      </c>
      <c r="AA420" s="1">
        <v>1</v>
      </c>
      <c r="AB420" s="1">
        <v>5</v>
      </c>
      <c r="AC420">
        <f t="shared" si="28"/>
        <v>0.31479878840328862</v>
      </c>
      <c r="AD420" s="1">
        <v>77.400000000000006</v>
      </c>
      <c r="AE420" s="16">
        <v>15.48</v>
      </c>
      <c r="AF420" s="17"/>
      <c r="AG420" s="17"/>
      <c r="AH420" s="17"/>
      <c r="AZ420"/>
      <c r="BA420"/>
    </row>
    <row r="421" spans="1:53">
      <c r="A421" s="1">
        <v>420</v>
      </c>
      <c r="B421" s="15">
        <v>229</v>
      </c>
      <c r="C421" s="2" t="s">
        <v>79</v>
      </c>
      <c r="D421" s="2" t="s">
        <v>80</v>
      </c>
      <c r="E421" s="2">
        <v>45007</v>
      </c>
      <c r="F421" s="73">
        <f t="shared" si="27"/>
        <v>13</v>
      </c>
      <c r="G421" s="73">
        <f t="shared" si="30"/>
        <v>14</v>
      </c>
      <c r="H421" s="1">
        <v>232</v>
      </c>
      <c r="I421" s="1">
        <v>3</v>
      </c>
      <c r="J421" s="1" t="str">
        <f t="shared" si="29"/>
        <v>YER_232.3</v>
      </c>
      <c r="K421" t="s">
        <v>134</v>
      </c>
      <c r="L421" s="1">
        <v>51</v>
      </c>
      <c r="M421" s="1">
        <v>52.6</v>
      </c>
      <c r="N421" s="3">
        <v>0.96958174904942962</v>
      </c>
      <c r="O421" s="16">
        <v>2682.6</v>
      </c>
      <c r="P421" s="17">
        <v>26.825999999999997</v>
      </c>
      <c r="Q421" s="1">
        <v>27</v>
      </c>
      <c r="R421" s="1">
        <v>13.3</v>
      </c>
      <c r="S421" s="1">
        <v>6.9</v>
      </c>
      <c r="T421" s="1">
        <v>232</v>
      </c>
      <c r="AA421" s="1">
        <v>0</v>
      </c>
      <c r="AB421" s="1">
        <v>0</v>
      </c>
      <c r="AC421">
        <f t="shared" si="28"/>
        <v>0</v>
      </c>
      <c r="AD421" s="1">
        <v>0</v>
      </c>
      <c r="AE421" s="16">
        <v>0</v>
      </c>
      <c r="AF421" s="17"/>
      <c r="AG421" s="17"/>
      <c r="AH421" s="17"/>
      <c r="AZ421"/>
      <c r="BA421"/>
    </row>
    <row r="422" spans="1:53">
      <c r="A422" s="1">
        <v>421</v>
      </c>
      <c r="B422" s="15">
        <v>14</v>
      </c>
      <c r="C422" s="2" t="s">
        <v>79</v>
      </c>
      <c r="D422" s="2" t="s">
        <v>80</v>
      </c>
      <c r="E422" s="2">
        <v>44994</v>
      </c>
      <c r="F422" s="73">
        <f t="shared" si="27"/>
        <v>0</v>
      </c>
      <c r="G422" s="73">
        <f t="shared" si="30"/>
        <v>1</v>
      </c>
      <c r="H422" s="1">
        <v>234</v>
      </c>
      <c r="I422" s="1">
        <v>1</v>
      </c>
      <c r="J422" s="1" t="str">
        <f t="shared" si="29"/>
        <v>YER_234.1</v>
      </c>
      <c r="K422" t="s">
        <v>128</v>
      </c>
      <c r="L422" s="1">
        <v>55</v>
      </c>
      <c r="M422" s="1">
        <v>48.2</v>
      </c>
      <c r="N422" s="3">
        <v>1.1410788381742738</v>
      </c>
      <c r="O422" s="16">
        <v>2651</v>
      </c>
      <c r="P422" s="17">
        <v>26.51</v>
      </c>
      <c r="Q422" s="1">
        <v>21.8</v>
      </c>
      <c r="R422" s="1">
        <v>10.3</v>
      </c>
      <c r="S422" s="1">
        <v>10.199999999999999</v>
      </c>
      <c r="T422" s="1">
        <v>234</v>
      </c>
      <c r="U422" s="1">
        <v>17</v>
      </c>
      <c r="V422" s="1">
        <v>8</v>
      </c>
      <c r="W422" s="1">
        <v>9</v>
      </c>
      <c r="X422" s="1">
        <v>3</v>
      </c>
      <c r="Y422" s="1">
        <v>4</v>
      </c>
      <c r="Z422" s="1">
        <v>7</v>
      </c>
      <c r="AA422" s="1">
        <v>0</v>
      </c>
      <c r="AB422" s="1">
        <v>0</v>
      </c>
      <c r="AC422">
        <f t="shared" si="28"/>
        <v>0</v>
      </c>
      <c r="AD422" s="1">
        <v>0</v>
      </c>
      <c r="AE422" s="16">
        <v>0</v>
      </c>
      <c r="AF422" s="17">
        <f>Z422/U422</f>
        <v>0.41176470588235292</v>
      </c>
      <c r="AG422" s="17">
        <f>AF422/$AP$4</f>
        <v>0.61414038645463731</v>
      </c>
      <c r="AH422" s="17">
        <f>AG422/$AP$6</f>
        <v>1.2660717626638291</v>
      </c>
      <c r="AZ422"/>
      <c r="BA422"/>
    </row>
    <row r="423" spans="1:53">
      <c r="A423" s="1">
        <v>422</v>
      </c>
      <c r="B423" s="15">
        <v>65</v>
      </c>
      <c r="C423" s="2" t="s">
        <v>79</v>
      </c>
      <c r="D423" s="2" t="s">
        <v>80</v>
      </c>
      <c r="E423" s="2">
        <v>45001</v>
      </c>
      <c r="F423" s="73">
        <f t="shared" si="27"/>
        <v>7</v>
      </c>
      <c r="G423" s="73">
        <f t="shared" si="30"/>
        <v>8</v>
      </c>
      <c r="H423" s="1">
        <v>234</v>
      </c>
      <c r="I423" s="1">
        <v>2</v>
      </c>
      <c r="J423" s="1" t="str">
        <f t="shared" si="29"/>
        <v>YER_234.2</v>
      </c>
      <c r="K423" t="s">
        <v>128</v>
      </c>
      <c r="L423" s="1">
        <v>41.9</v>
      </c>
      <c r="M423" s="1">
        <v>45.9</v>
      </c>
      <c r="N423" s="3">
        <v>0.91285403050108938</v>
      </c>
      <c r="O423" s="16">
        <v>1923.2099999999998</v>
      </c>
      <c r="P423" s="17">
        <v>19.232099999999996</v>
      </c>
      <c r="Q423" s="1">
        <v>22.2</v>
      </c>
      <c r="R423" s="1">
        <v>12.7</v>
      </c>
      <c r="S423" s="1">
        <v>11.8</v>
      </c>
      <c r="T423" s="1">
        <v>234</v>
      </c>
      <c r="AA423" s="1">
        <v>1</v>
      </c>
      <c r="AB423" s="1">
        <v>16</v>
      </c>
      <c r="AC423">
        <f t="shared" si="28"/>
        <v>1.0073561228905235</v>
      </c>
      <c r="AD423" s="1">
        <v>256.8</v>
      </c>
      <c r="AE423" s="16">
        <v>16.05</v>
      </c>
      <c r="AF423" s="17"/>
      <c r="AG423" s="17"/>
      <c r="AH423" s="17"/>
      <c r="AZ423"/>
      <c r="BA423"/>
    </row>
    <row r="424" spans="1:53">
      <c r="A424" s="1">
        <v>423</v>
      </c>
      <c r="B424" s="15">
        <v>66</v>
      </c>
      <c r="C424" s="2" t="s">
        <v>79</v>
      </c>
      <c r="D424" s="2" t="s">
        <v>80</v>
      </c>
      <c r="E424" s="2">
        <v>45001</v>
      </c>
      <c r="F424" s="73">
        <f t="shared" si="27"/>
        <v>7</v>
      </c>
      <c r="G424" s="73">
        <f t="shared" si="30"/>
        <v>8</v>
      </c>
      <c r="H424" s="1">
        <v>234</v>
      </c>
      <c r="I424" s="1">
        <v>3</v>
      </c>
      <c r="J424" s="1" t="str">
        <f t="shared" si="29"/>
        <v>YER_234.3</v>
      </c>
      <c r="K424" t="s">
        <v>128</v>
      </c>
      <c r="L424" s="1">
        <v>50</v>
      </c>
      <c r="M424" s="1">
        <v>54.6</v>
      </c>
      <c r="N424" s="3">
        <v>0.91575091575091572</v>
      </c>
      <c r="O424" s="16">
        <v>2730</v>
      </c>
      <c r="P424" s="17">
        <v>27.3</v>
      </c>
      <c r="Q424" s="1">
        <v>25.5</v>
      </c>
      <c r="R424" s="1">
        <v>13.5</v>
      </c>
      <c r="S424" s="1">
        <v>13.9</v>
      </c>
      <c r="T424" s="1">
        <v>234</v>
      </c>
      <c r="AA424" s="1">
        <v>1</v>
      </c>
      <c r="AB424" s="1">
        <v>24</v>
      </c>
      <c r="AC424">
        <f t="shared" si="28"/>
        <v>1.5110341843357853</v>
      </c>
      <c r="AD424" s="1">
        <v>518.70000000000005</v>
      </c>
      <c r="AE424" s="16">
        <v>21.612500000000001</v>
      </c>
      <c r="AF424" s="17"/>
      <c r="AG424" s="17"/>
      <c r="AH424" s="17"/>
      <c r="AZ424"/>
      <c r="BA424"/>
    </row>
    <row r="425" spans="1:53">
      <c r="A425" s="1">
        <v>424</v>
      </c>
      <c r="B425" s="15">
        <v>67</v>
      </c>
      <c r="C425" s="2" t="s">
        <v>79</v>
      </c>
      <c r="D425" s="2" t="s">
        <v>80</v>
      </c>
      <c r="E425" s="2">
        <v>45001</v>
      </c>
      <c r="F425" s="73">
        <f t="shared" si="27"/>
        <v>7</v>
      </c>
      <c r="G425" s="73">
        <f t="shared" si="30"/>
        <v>8</v>
      </c>
      <c r="H425" s="1">
        <v>234</v>
      </c>
      <c r="I425" s="1">
        <v>4</v>
      </c>
      <c r="J425" s="1" t="str">
        <f t="shared" si="29"/>
        <v>YER_234.4</v>
      </c>
      <c r="K425" t="s">
        <v>128</v>
      </c>
      <c r="L425" s="1">
        <v>47.8</v>
      </c>
      <c r="M425" s="1">
        <v>49.5</v>
      </c>
      <c r="N425" s="3">
        <v>0.96565656565656555</v>
      </c>
      <c r="O425" s="16">
        <v>2366.1</v>
      </c>
      <c r="P425" s="17">
        <v>23.660999999999998</v>
      </c>
      <c r="Q425" s="1">
        <v>26.2</v>
      </c>
      <c r="R425" s="1">
        <v>12.3</v>
      </c>
      <c r="S425" s="1">
        <v>10.9</v>
      </c>
      <c r="T425" s="1">
        <v>234</v>
      </c>
      <c r="AA425" s="1">
        <v>0</v>
      </c>
      <c r="AB425" s="1">
        <v>0</v>
      </c>
      <c r="AC425">
        <f t="shared" si="28"/>
        <v>0</v>
      </c>
      <c r="AD425" s="1">
        <v>0</v>
      </c>
      <c r="AE425" s="16">
        <v>0</v>
      </c>
      <c r="AF425" s="17"/>
      <c r="AG425" s="17"/>
      <c r="AH425" s="17"/>
      <c r="AZ425"/>
      <c r="BA425"/>
    </row>
    <row r="426" spans="1:53">
      <c r="A426" s="1">
        <v>425</v>
      </c>
      <c r="B426" s="15">
        <v>68</v>
      </c>
      <c r="C426" s="2" t="s">
        <v>79</v>
      </c>
      <c r="D426" s="2" t="s">
        <v>80</v>
      </c>
      <c r="E426" s="2">
        <v>45001</v>
      </c>
      <c r="F426" s="73">
        <f t="shared" si="27"/>
        <v>7</v>
      </c>
      <c r="G426" s="73">
        <f t="shared" si="30"/>
        <v>8</v>
      </c>
      <c r="H426" s="1">
        <v>234</v>
      </c>
      <c r="I426" s="1">
        <v>5</v>
      </c>
      <c r="J426" s="1" t="str">
        <f t="shared" si="29"/>
        <v>YER_234.5</v>
      </c>
      <c r="K426" t="s">
        <v>128</v>
      </c>
      <c r="L426" s="1">
        <v>42.2</v>
      </c>
      <c r="M426" s="1">
        <v>47.1</v>
      </c>
      <c r="N426" s="3">
        <v>0.89596602972399153</v>
      </c>
      <c r="O426" s="16">
        <v>1987.6200000000001</v>
      </c>
      <c r="P426" s="17">
        <v>19.876200000000004</v>
      </c>
      <c r="Q426" s="1">
        <v>22.8</v>
      </c>
      <c r="R426" s="1">
        <v>12.6</v>
      </c>
      <c r="S426" s="1">
        <v>11.5</v>
      </c>
      <c r="T426" s="1">
        <v>234</v>
      </c>
      <c r="AA426" s="1">
        <v>0</v>
      </c>
      <c r="AB426" s="1">
        <v>0</v>
      </c>
      <c r="AC426">
        <f t="shared" si="28"/>
        <v>0</v>
      </c>
      <c r="AD426" s="1">
        <v>0</v>
      </c>
      <c r="AE426" s="16">
        <v>0</v>
      </c>
      <c r="AF426" s="17"/>
      <c r="AG426" s="17"/>
      <c r="AH426" s="17"/>
      <c r="AZ426"/>
      <c r="BA426"/>
    </row>
    <row r="427" spans="1:53">
      <c r="A427" s="1">
        <v>426</v>
      </c>
      <c r="B427" s="15">
        <v>69</v>
      </c>
      <c r="C427" s="2" t="s">
        <v>79</v>
      </c>
      <c r="D427" s="2" t="s">
        <v>80</v>
      </c>
      <c r="E427" s="2">
        <v>45001</v>
      </c>
      <c r="F427" s="73">
        <f t="shared" si="27"/>
        <v>7</v>
      </c>
      <c r="G427" s="73">
        <f t="shared" si="30"/>
        <v>8</v>
      </c>
      <c r="H427" s="1">
        <v>234</v>
      </c>
      <c r="I427" s="1">
        <v>6</v>
      </c>
      <c r="J427" s="1" t="str">
        <f t="shared" si="29"/>
        <v>YER_234.6</v>
      </c>
      <c r="K427" t="s">
        <v>128</v>
      </c>
      <c r="L427" s="1">
        <v>46.1</v>
      </c>
      <c r="M427" s="1">
        <v>47.8</v>
      </c>
      <c r="N427" s="3">
        <v>0.96443514644351469</v>
      </c>
      <c r="O427" s="16">
        <v>2203.58</v>
      </c>
      <c r="P427" s="17">
        <v>22.035799999999998</v>
      </c>
      <c r="Q427" s="1">
        <v>22.6</v>
      </c>
      <c r="R427" s="1">
        <v>12.2</v>
      </c>
      <c r="S427" s="1">
        <v>10.6</v>
      </c>
      <c r="T427" s="1">
        <v>234</v>
      </c>
      <c r="AA427" s="1">
        <v>0</v>
      </c>
      <c r="AB427" s="1">
        <v>0</v>
      </c>
      <c r="AC427">
        <f t="shared" si="28"/>
        <v>0</v>
      </c>
      <c r="AD427" s="1">
        <v>0</v>
      </c>
      <c r="AE427" s="16">
        <v>0</v>
      </c>
      <c r="AF427" s="17"/>
      <c r="AG427" s="17"/>
      <c r="AH427" s="17"/>
      <c r="AZ427"/>
      <c r="BA427"/>
    </row>
    <row r="428" spans="1:53">
      <c r="A428" s="1">
        <v>427</v>
      </c>
      <c r="B428" s="15">
        <v>70</v>
      </c>
      <c r="C428" s="2" t="s">
        <v>79</v>
      </c>
      <c r="D428" s="2" t="s">
        <v>80</v>
      </c>
      <c r="E428" s="2">
        <v>45001</v>
      </c>
      <c r="F428" s="73">
        <f t="shared" ref="F428:F465" si="31">_xlfn.DAYS(E428,$E$185)</f>
        <v>7</v>
      </c>
      <c r="G428" s="73">
        <f t="shared" si="30"/>
        <v>8</v>
      </c>
      <c r="H428" s="1">
        <v>234</v>
      </c>
      <c r="I428" s="1">
        <v>7</v>
      </c>
      <c r="J428" s="1" t="str">
        <f t="shared" si="29"/>
        <v>YER_234.7</v>
      </c>
      <c r="K428" t="s">
        <v>128</v>
      </c>
      <c r="L428" s="1">
        <v>45.9</v>
      </c>
      <c r="M428" s="1">
        <v>44.9</v>
      </c>
      <c r="N428" s="3">
        <v>1.022271714922049</v>
      </c>
      <c r="O428" s="16">
        <v>2060.91</v>
      </c>
      <c r="P428" s="17">
        <v>20.609100000000002</v>
      </c>
      <c r="Q428" s="1">
        <v>21.2</v>
      </c>
      <c r="R428" s="1">
        <v>13.1</v>
      </c>
      <c r="S428" s="1">
        <v>11.9</v>
      </c>
      <c r="T428" s="1">
        <v>234</v>
      </c>
      <c r="AA428" s="1">
        <v>1</v>
      </c>
      <c r="AB428" s="1">
        <v>15</v>
      </c>
      <c r="AC428">
        <f t="shared" ref="AC428:AC465" si="32">AB428/$AO$4</f>
        <v>0.94439636520986581</v>
      </c>
      <c r="AD428" s="1">
        <v>372.1</v>
      </c>
      <c r="AE428" s="16">
        <v>24.806666666666668</v>
      </c>
      <c r="AF428" s="17"/>
      <c r="AG428" s="17"/>
      <c r="AH428" s="17"/>
      <c r="AZ428"/>
      <c r="BA428"/>
    </row>
    <row r="429" spans="1:53">
      <c r="A429" s="1">
        <v>428</v>
      </c>
      <c r="B429" s="15">
        <v>232</v>
      </c>
      <c r="C429" s="2" t="s">
        <v>79</v>
      </c>
      <c r="D429" s="2" t="s">
        <v>80</v>
      </c>
      <c r="E429" s="2">
        <v>45007</v>
      </c>
      <c r="F429" s="73">
        <f t="shared" si="31"/>
        <v>13</v>
      </c>
      <c r="G429" s="73">
        <f t="shared" si="30"/>
        <v>14</v>
      </c>
      <c r="H429" s="1">
        <v>234</v>
      </c>
      <c r="I429" s="1">
        <v>8</v>
      </c>
      <c r="J429" s="1" t="str">
        <f t="shared" si="29"/>
        <v>YER_234.8</v>
      </c>
      <c r="K429" t="s">
        <v>128</v>
      </c>
      <c r="L429" s="1">
        <v>41</v>
      </c>
      <c r="M429" s="1">
        <v>41.1</v>
      </c>
      <c r="N429" s="3">
        <v>0.9975669099756691</v>
      </c>
      <c r="O429" s="16">
        <v>1685.1000000000001</v>
      </c>
      <c r="P429" s="17">
        <v>16.850999999999999</v>
      </c>
      <c r="Q429" s="1">
        <v>23.6</v>
      </c>
      <c r="R429" s="1">
        <v>12</v>
      </c>
      <c r="S429" s="1">
        <v>9.5</v>
      </c>
      <c r="T429" s="1">
        <v>234</v>
      </c>
      <c r="AA429" s="1">
        <v>0</v>
      </c>
      <c r="AB429" s="1">
        <v>0</v>
      </c>
      <c r="AC429">
        <f t="shared" si="32"/>
        <v>0</v>
      </c>
      <c r="AD429" s="1">
        <v>0</v>
      </c>
      <c r="AE429" s="16">
        <v>0</v>
      </c>
      <c r="AF429" s="17"/>
      <c r="AG429" s="17"/>
      <c r="AH429" s="17"/>
      <c r="AZ429"/>
      <c r="BA429"/>
    </row>
    <row r="430" spans="1:53">
      <c r="A430" s="1">
        <v>429</v>
      </c>
      <c r="B430" s="15">
        <v>188</v>
      </c>
      <c r="C430" s="2" t="s">
        <v>79</v>
      </c>
      <c r="D430" s="2" t="s">
        <v>80</v>
      </c>
      <c r="E430" s="2">
        <v>45004</v>
      </c>
      <c r="F430" s="73">
        <f t="shared" si="31"/>
        <v>10</v>
      </c>
      <c r="G430" s="73">
        <f t="shared" si="30"/>
        <v>11</v>
      </c>
      <c r="H430" s="1">
        <v>235</v>
      </c>
      <c r="I430" s="1">
        <v>1</v>
      </c>
      <c r="J430" s="1" t="str">
        <f t="shared" si="29"/>
        <v>YER_235.1</v>
      </c>
      <c r="K430" t="s">
        <v>131</v>
      </c>
      <c r="L430" s="1">
        <v>58.3</v>
      </c>
      <c r="M430" s="1">
        <v>70.8</v>
      </c>
      <c r="N430" s="3">
        <v>0.82344632768361581</v>
      </c>
      <c r="O430" s="16">
        <v>4127.6399999999994</v>
      </c>
      <c r="P430" s="17">
        <v>41.276400000000002</v>
      </c>
      <c r="Q430" s="1">
        <v>28.9</v>
      </c>
      <c r="R430" s="1">
        <v>15.2</v>
      </c>
      <c r="S430" s="1">
        <v>10.8</v>
      </c>
      <c r="T430" s="1">
        <v>235</v>
      </c>
      <c r="U430" s="1">
        <v>2</v>
      </c>
      <c r="V430" s="1">
        <v>1</v>
      </c>
      <c r="W430" s="1">
        <v>1</v>
      </c>
      <c r="X430" s="1">
        <v>1</v>
      </c>
      <c r="Y430" s="1">
        <v>1</v>
      </c>
      <c r="Z430" s="1">
        <v>2</v>
      </c>
      <c r="AA430" s="1">
        <v>1</v>
      </c>
      <c r="AB430" s="1">
        <v>26</v>
      </c>
      <c r="AC430">
        <f t="shared" si="32"/>
        <v>1.6369536996971008</v>
      </c>
      <c r="AD430" s="1">
        <v>612.4</v>
      </c>
      <c r="AE430" s="16">
        <v>23.553846153846152</v>
      </c>
      <c r="AF430" s="17">
        <f>Z430/U430</f>
        <v>1</v>
      </c>
      <c r="AG430" s="17">
        <f>AF430/$AP$4</f>
        <v>1.4914837956755478</v>
      </c>
      <c r="AH430" s="17">
        <f>AG430/$AP$6</f>
        <v>3.0747457093264421</v>
      </c>
      <c r="AZ430"/>
      <c r="BA430"/>
    </row>
    <row r="431" spans="1:53">
      <c r="A431" s="1">
        <v>430</v>
      </c>
      <c r="B431" s="15">
        <v>5</v>
      </c>
      <c r="C431" s="2" t="s">
        <v>79</v>
      </c>
      <c r="D431" s="2" t="s">
        <v>80</v>
      </c>
      <c r="E431" s="2">
        <v>44994</v>
      </c>
      <c r="F431" s="73">
        <f t="shared" si="31"/>
        <v>0</v>
      </c>
      <c r="G431" s="73">
        <f t="shared" si="30"/>
        <v>1</v>
      </c>
      <c r="H431" s="1">
        <v>237</v>
      </c>
      <c r="I431" s="1">
        <v>1</v>
      </c>
      <c r="J431" s="1" t="str">
        <f t="shared" si="29"/>
        <v>YER_237.1</v>
      </c>
      <c r="K431" t="s">
        <v>129</v>
      </c>
      <c r="L431" s="1">
        <v>61.9</v>
      </c>
      <c r="M431" s="1">
        <v>62.1</v>
      </c>
      <c r="N431" s="3">
        <v>0.9967793880837359</v>
      </c>
      <c r="O431" s="16">
        <v>3843.99</v>
      </c>
      <c r="P431" s="17">
        <v>38.439899999999994</v>
      </c>
      <c r="Q431" s="1">
        <v>27.8</v>
      </c>
      <c r="R431" s="1">
        <v>10.7</v>
      </c>
      <c r="S431" s="1">
        <v>6.7</v>
      </c>
      <c r="T431" s="1">
        <v>237</v>
      </c>
      <c r="U431" s="1">
        <v>24</v>
      </c>
      <c r="V431" s="1">
        <v>8</v>
      </c>
      <c r="W431" s="1">
        <v>16</v>
      </c>
      <c r="X431" s="1">
        <v>2</v>
      </c>
      <c r="Y431" s="1">
        <v>0</v>
      </c>
      <c r="Z431" s="1">
        <v>2</v>
      </c>
      <c r="AA431" s="1">
        <v>0</v>
      </c>
      <c r="AB431" s="1">
        <v>0</v>
      </c>
      <c r="AC431">
        <f t="shared" si="32"/>
        <v>0</v>
      </c>
      <c r="AD431" s="1">
        <v>0</v>
      </c>
      <c r="AE431" s="16">
        <v>0</v>
      </c>
      <c r="AF431" s="17">
        <f>Z431/U431</f>
        <v>8.3333333333333329E-2</v>
      </c>
      <c r="AG431" s="17">
        <f>AF431/$AP$4</f>
        <v>0.12429031630629565</v>
      </c>
      <c r="AH431" s="17">
        <f>AG431/$AP$6</f>
        <v>0.25622880911053686</v>
      </c>
      <c r="AZ431"/>
      <c r="BA431"/>
    </row>
    <row r="432" spans="1:53">
      <c r="A432" s="1">
        <v>431</v>
      </c>
      <c r="B432" s="15">
        <v>6</v>
      </c>
      <c r="C432" s="2" t="s">
        <v>79</v>
      </c>
      <c r="D432" s="2" t="s">
        <v>80</v>
      </c>
      <c r="E432" s="2">
        <v>44994</v>
      </c>
      <c r="F432" s="73">
        <f t="shared" si="31"/>
        <v>0</v>
      </c>
      <c r="G432" s="73">
        <f t="shared" si="30"/>
        <v>1</v>
      </c>
      <c r="H432" s="1">
        <v>237</v>
      </c>
      <c r="I432" s="1">
        <v>2</v>
      </c>
      <c r="J432" s="1" t="str">
        <f t="shared" si="29"/>
        <v>YER_237.2</v>
      </c>
      <c r="K432" t="s">
        <v>129</v>
      </c>
      <c r="L432" s="1">
        <v>42.9</v>
      </c>
      <c r="M432" s="1">
        <v>50.6</v>
      </c>
      <c r="N432" s="3">
        <v>0.84782608695652173</v>
      </c>
      <c r="O432" s="16">
        <v>2170.7399999999998</v>
      </c>
      <c r="P432" s="17">
        <v>21.707400000000003</v>
      </c>
      <c r="Q432" s="1">
        <v>22.6</v>
      </c>
      <c r="R432" s="1">
        <v>9.5</v>
      </c>
      <c r="S432" s="1">
        <v>5.4</v>
      </c>
      <c r="T432" s="1">
        <v>237</v>
      </c>
      <c r="AA432" s="1">
        <v>0</v>
      </c>
      <c r="AB432" s="1">
        <v>0</v>
      </c>
      <c r="AC432">
        <f t="shared" si="32"/>
        <v>0</v>
      </c>
      <c r="AD432" s="1">
        <v>0</v>
      </c>
      <c r="AE432" s="16">
        <v>0</v>
      </c>
      <c r="AF432" s="17"/>
      <c r="AG432" s="17"/>
      <c r="AH432" s="17"/>
      <c r="AZ432"/>
      <c r="BA432"/>
    </row>
    <row r="433" spans="1:53">
      <c r="A433" s="1">
        <v>432</v>
      </c>
      <c r="B433" s="15">
        <v>81</v>
      </c>
      <c r="C433" s="2" t="s">
        <v>79</v>
      </c>
      <c r="D433" s="2" t="s">
        <v>80</v>
      </c>
      <c r="E433" s="2">
        <v>45001</v>
      </c>
      <c r="F433" s="73">
        <f t="shared" si="31"/>
        <v>7</v>
      </c>
      <c r="G433" s="73">
        <f t="shared" si="30"/>
        <v>8</v>
      </c>
      <c r="H433" s="1">
        <v>237</v>
      </c>
      <c r="I433" s="1">
        <v>3</v>
      </c>
      <c r="J433" s="1" t="str">
        <f t="shared" si="29"/>
        <v>YER_237.3</v>
      </c>
      <c r="K433" t="s">
        <v>129</v>
      </c>
      <c r="L433" s="1">
        <v>47.9</v>
      </c>
      <c r="M433" s="1">
        <v>52.7</v>
      </c>
      <c r="N433" s="3">
        <v>0.90891840607210617</v>
      </c>
      <c r="O433" s="16">
        <v>2524.33</v>
      </c>
      <c r="P433" s="17">
        <v>25.243300000000001</v>
      </c>
      <c r="Q433" s="1">
        <v>25.7</v>
      </c>
      <c r="R433" s="1">
        <v>11.9</v>
      </c>
      <c r="S433" s="1">
        <v>6.6</v>
      </c>
      <c r="T433" s="1">
        <v>237</v>
      </c>
      <c r="AA433" s="1">
        <v>0</v>
      </c>
      <c r="AB433" s="1">
        <v>0</v>
      </c>
      <c r="AC433">
        <f t="shared" si="32"/>
        <v>0</v>
      </c>
      <c r="AD433" s="1">
        <v>0</v>
      </c>
      <c r="AE433" s="16">
        <v>0</v>
      </c>
      <c r="AF433" s="17"/>
      <c r="AG433" s="17"/>
      <c r="AH433" s="17"/>
      <c r="AZ433"/>
      <c r="BA433"/>
    </row>
    <row r="434" spans="1:53">
      <c r="A434" s="1">
        <v>433</v>
      </c>
      <c r="B434" s="15">
        <v>82</v>
      </c>
      <c r="C434" s="2" t="s">
        <v>79</v>
      </c>
      <c r="D434" s="2" t="s">
        <v>80</v>
      </c>
      <c r="E434" s="2">
        <v>45001</v>
      </c>
      <c r="F434" s="73">
        <f t="shared" si="31"/>
        <v>7</v>
      </c>
      <c r="G434" s="73">
        <f t="shared" si="30"/>
        <v>8</v>
      </c>
      <c r="H434" s="1">
        <v>237</v>
      </c>
      <c r="I434" s="1">
        <v>4</v>
      </c>
      <c r="J434" s="1" t="str">
        <f t="shared" si="29"/>
        <v>YER_237.4</v>
      </c>
      <c r="K434" t="s">
        <v>129</v>
      </c>
      <c r="L434" s="1">
        <v>47.8</v>
      </c>
      <c r="M434" s="1">
        <v>50.7</v>
      </c>
      <c r="N434" s="3">
        <v>0.94280078895463504</v>
      </c>
      <c r="O434" s="16">
        <v>2423.46</v>
      </c>
      <c r="P434" s="17">
        <v>24.234599999999997</v>
      </c>
      <c r="Q434" s="1">
        <v>21.7</v>
      </c>
      <c r="R434" s="1">
        <v>9.3000000000000007</v>
      </c>
      <c r="S434" s="1">
        <v>6.1</v>
      </c>
      <c r="T434" s="1">
        <v>237</v>
      </c>
      <c r="AA434" s="1">
        <v>0</v>
      </c>
      <c r="AB434" s="1">
        <v>0</v>
      </c>
      <c r="AC434">
        <f t="shared" si="32"/>
        <v>0</v>
      </c>
      <c r="AD434" s="1">
        <v>0</v>
      </c>
      <c r="AE434" s="16">
        <v>0</v>
      </c>
      <c r="AF434" s="17"/>
      <c r="AG434" s="17"/>
      <c r="AH434" s="17"/>
      <c r="AZ434"/>
      <c r="BA434"/>
    </row>
    <row r="435" spans="1:53">
      <c r="A435" s="1">
        <v>434</v>
      </c>
      <c r="B435" s="15">
        <v>83</v>
      </c>
      <c r="C435" s="2" t="s">
        <v>79</v>
      </c>
      <c r="D435" s="2" t="s">
        <v>80</v>
      </c>
      <c r="E435" s="2">
        <v>45001</v>
      </c>
      <c r="F435" s="73">
        <f t="shared" si="31"/>
        <v>7</v>
      </c>
      <c r="G435" s="73">
        <f t="shared" si="30"/>
        <v>8</v>
      </c>
      <c r="H435" s="1">
        <v>237</v>
      </c>
      <c r="I435" s="1">
        <v>5</v>
      </c>
      <c r="J435" s="1" t="str">
        <f t="shared" si="29"/>
        <v>YER_237.5</v>
      </c>
      <c r="K435" t="s">
        <v>129</v>
      </c>
      <c r="L435" s="1">
        <v>47.9</v>
      </c>
      <c r="M435" s="1">
        <v>59.4</v>
      </c>
      <c r="N435" s="3">
        <v>0.80639730639730645</v>
      </c>
      <c r="O435" s="16">
        <v>2845.2599999999998</v>
      </c>
      <c r="P435" s="17">
        <v>28.452599999999997</v>
      </c>
      <c r="Q435" s="1">
        <v>23.6</v>
      </c>
      <c r="R435" s="1">
        <v>10.6</v>
      </c>
      <c r="S435" s="1">
        <v>7.8</v>
      </c>
      <c r="T435" s="1">
        <v>237</v>
      </c>
      <c r="AA435" s="1">
        <v>0</v>
      </c>
      <c r="AB435" s="1">
        <v>0</v>
      </c>
      <c r="AC435">
        <f t="shared" si="32"/>
        <v>0</v>
      </c>
      <c r="AD435" s="1">
        <v>0</v>
      </c>
      <c r="AE435" s="16">
        <v>0</v>
      </c>
      <c r="AF435" s="17"/>
      <c r="AG435" s="17"/>
      <c r="AH435" s="17"/>
      <c r="AZ435"/>
      <c r="BA435"/>
    </row>
    <row r="436" spans="1:53">
      <c r="A436" s="1">
        <v>435</v>
      </c>
      <c r="B436" s="15">
        <v>84</v>
      </c>
      <c r="C436" s="2" t="s">
        <v>79</v>
      </c>
      <c r="D436" s="2" t="s">
        <v>80</v>
      </c>
      <c r="E436" s="2">
        <v>45001</v>
      </c>
      <c r="F436" s="73">
        <f t="shared" si="31"/>
        <v>7</v>
      </c>
      <c r="G436" s="73">
        <f t="shared" si="30"/>
        <v>8</v>
      </c>
      <c r="H436" s="1">
        <v>237</v>
      </c>
      <c r="I436" s="1">
        <v>6</v>
      </c>
      <c r="J436" s="1" t="str">
        <f t="shared" si="29"/>
        <v>YER_237.6</v>
      </c>
      <c r="K436" t="s">
        <v>129</v>
      </c>
      <c r="L436" s="1">
        <v>49</v>
      </c>
      <c r="M436" s="1">
        <v>57.9</v>
      </c>
      <c r="N436" s="3">
        <v>0.84628670120898097</v>
      </c>
      <c r="O436" s="16">
        <v>2837.1</v>
      </c>
      <c r="P436" s="17">
        <v>28.371000000000002</v>
      </c>
      <c r="Q436" s="1">
        <v>21</v>
      </c>
      <c r="R436" s="1">
        <v>12</v>
      </c>
      <c r="S436" s="1">
        <v>7</v>
      </c>
      <c r="T436" s="1">
        <v>237</v>
      </c>
      <c r="AA436" s="1">
        <v>1</v>
      </c>
      <c r="AB436" s="1">
        <v>8</v>
      </c>
      <c r="AC436">
        <f t="shared" si="32"/>
        <v>0.50367806144526173</v>
      </c>
      <c r="AD436" s="1">
        <v>132</v>
      </c>
      <c r="AE436" s="16">
        <v>16.5</v>
      </c>
      <c r="AF436" s="17"/>
      <c r="AG436" s="17"/>
      <c r="AH436" s="17"/>
      <c r="AZ436"/>
      <c r="BA436"/>
    </row>
    <row r="437" spans="1:53">
      <c r="A437" s="1">
        <v>436</v>
      </c>
      <c r="B437" s="15">
        <v>85</v>
      </c>
      <c r="C437" s="2" t="s">
        <v>79</v>
      </c>
      <c r="D437" s="2" t="s">
        <v>80</v>
      </c>
      <c r="E437" s="2">
        <v>45001</v>
      </c>
      <c r="F437" s="73">
        <f t="shared" si="31"/>
        <v>7</v>
      </c>
      <c r="G437" s="73">
        <f t="shared" si="30"/>
        <v>8</v>
      </c>
      <c r="H437" s="1">
        <v>237</v>
      </c>
      <c r="I437" s="1">
        <v>7</v>
      </c>
      <c r="J437" s="1" t="str">
        <f t="shared" si="29"/>
        <v>YER_237.7</v>
      </c>
      <c r="K437" t="s">
        <v>129</v>
      </c>
      <c r="L437" s="1">
        <v>44.3</v>
      </c>
      <c r="M437" s="1">
        <v>53.1</v>
      </c>
      <c r="N437" s="3">
        <v>0.83427495291902065</v>
      </c>
      <c r="O437" s="16">
        <v>2352.33</v>
      </c>
      <c r="P437" s="17">
        <v>23.523299999999999</v>
      </c>
      <c r="Q437" s="1">
        <v>22.3</v>
      </c>
      <c r="R437" s="1">
        <v>9</v>
      </c>
      <c r="S437" s="1">
        <v>5.7</v>
      </c>
      <c r="T437" s="1">
        <v>237</v>
      </c>
      <c r="AA437" s="1">
        <v>0</v>
      </c>
      <c r="AB437" s="1">
        <v>0</v>
      </c>
      <c r="AC437">
        <f t="shared" si="32"/>
        <v>0</v>
      </c>
      <c r="AD437" s="1">
        <v>0</v>
      </c>
      <c r="AE437" s="16">
        <v>0</v>
      </c>
      <c r="AF437" s="17"/>
      <c r="AG437" s="17"/>
      <c r="AH437" s="17"/>
      <c r="AZ437"/>
      <c r="BA437"/>
    </row>
    <row r="438" spans="1:53">
      <c r="A438" s="1">
        <v>437</v>
      </c>
      <c r="B438" s="15">
        <v>86</v>
      </c>
      <c r="C438" s="2" t="s">
        <v>79</v>
      </c>
      <c r="D438" s="2" t="s">
        <v>80</v>
      </c>
      <c r="E438" s="2">
        <v>45001</v>
      </c>
      <c r="F438" s="73">
        <f t="shared" si="31"/>
        <v>7</v>
      </c>
      <c r="G438" s="73">
        <f t="shared" si="30"/>
        <v>8</v>
      </c>
      <c r="H438" s="1">
        <v>237</v>
      </c>
      <c r="I438" s="1">
        <v>8</v>
      </c>
      <c r="J438" s="1" t="str">
        <f t="shared" si="29"/>
        <v>YER_237.8</v>
      </c>
      <c r="K438" t="s">
        <v>129</v>
      </c>
      <c r="L438" s="1">
        <v>52.6</v>
      </c>
      <c r="M438" s="1">
        <v>66.900000000000006</v>
      </c>
      <c r="N438" s="3">
        <v>0.78624813153961126</v>
      </c>
      <c r="O438" s="16">
        <v>3518.9400000000005</v>
      </c>
      <c r="P438" s="17">
        <v>35.189399999999999</v>
      </c>
      <c r="Q438" s="1">
        <v>27.7</v>
      </c>
      <c r="R438" s="1">
        <v>13</v>
      </c>
      <c r="S438" s="1">
        <v>9.1999999999999993</v>
      </c>
      <c r="T438" s="1">
        <v>237</v>
      </c>
      <c r="AA438" s="1">
        <v>1</v>
      </c>
      <c r="AB438" s="1">
        <v>5</v>
      </c>
      <c r="AC438">
        <f t="shared" si="32"/>
        <v>0.31479878840328862</v>
      </c>
      <c r="AD438" s="1">
        <v>208.1</v>
      </c>
      <c r="AE438" s="16">
        <v>41.62</v>
      </c>
      <c r="AF438" s="17"/>
      <c r="AG438" s="17"/>
      <c r="AH438" s="17"/>
      <c r="AZ438"/>
      <c r="BA438"/>
    </row>
    <row r="439" spans="1:53">
      <c r="A439" s="1">
        <v>438</v>
      </c>
      <c r="B439" s="15">
        <v>180</v>
      </c>
      <c r="C439" s="2" t="s">
        <v>79</v>
      </c>
      <c r="D439" s="2" t="s">
        <v>80</v>
      </c>
      <c r="E439" s="2">
        <v>45004</v>
      </c>
      <c r="F439" s="73">
        <f t="shared" si="31"/>
        <v>10</v>
      </c>
      <c r="G439" s="73">
        <f t="shared" si="30"/>
        <v>11</v>
      </c>
      <c r="H439" s="1">
        <v>238</v>
      </c>
      <c r="I439" s="1">
        <v>1</v>
      </c>
      <c r="J439" s="1" t="str">
        <f t="shared" si="29"/>
        <v>YER_238.1</v>
      </c>
      <c r="K439" t="s">
        <v>131</v>
      </c>
      <c r="L439" s="1">
        <v>64.8</v>
      </c>
      <c r="M439" s="1">
        <v>62.6</v>
      </c>
      <c r="N439" s="3">
        <v>1.035143769968051</v>
      </c>
      <c r="O439" s="16">
        <v>4056.48</v>
      </c>
      <c r="P439" s="17">
        <v>40.564799999999998</v>
      </c>
      <c r="Q439" s="1">
        <v>26</v>
      </c>
      <c r="R439" s="1">
        <v>13.2</v>
      </c>
      <c r="S439" s="1">
        <v>11.7</v>
      </c>
      <c r="T439" s="1">
        <v>238</v>
      </c>
      <c r="U439" s="1">
        <v>3</v>
      </c>
      <c r="V439" s="1">
        <v>2</v>
      </c>
      <c r="W439" s="1">
        <v>1</v>
      </c>
      <c r="X439" s="1">
        <v>1</v>
      </c>
      <c r="Y439" s="1">
        <v>1</v>
      </c>
      <c r="Z439" s="1">
        <v>2</v>
      </c>
      <c r="AA439" s="1">
        <v>1</v>
      </c>
      <c r="AB439" s="1">
        <v>0</v>
      </c>
      <c r="AC439">
        <f t="shared" si="32"/>
        <v>0</v>
      </c>
      <c r="AD439" s="1">
        <v>0</v>
      </c>
      <c r="AE439" s="16">
        <v>0</v>
      </c>
      <c r="AF439" s="17">
        <f>Z439/U439</f>
        <v>0.66666666666666663</v>
      </c>
      <c r="AG439" s="17">
        <f>AF439/$AP$4</f>
        <v>0.99432253045036523</v>
      </c>
      <c r="AH439" s="17">
        <f>AG439/$AP$6</f>
        <v>2.0498304728842949</v>
      </c>
      <c r="AZ439"/>
      <c r="BA439"/>
    </row>
    <row r="440" spans="1:53">
      <c r="A440" s="1">
        <v>439</v>
      </c>
      <c r="B440" s="15">
        <v>276</v>
      </c>
      <c r="C440" s="2" t="s">
        <v>79</v>
      </c>
      <c r="D440" s="2" t="s">
        <v>80</v>
      </c>
      <c r="E440" s="2">
        <v>45013</v>
      </c>
      <c r="F440" s="73">
        <f t="shared" si="31"/>
        <v>19</v>
      </c>
      <c r="G440" s="73">
        <f t="shared" si="30"/>
        <v>20</v>
      </c>
      <c r="H440" s="1">
        <v>238</v>
      </c>
      <c r="I440" s="1">
        <v>2</v>
      </c>
      <c r="J440" s="1" t="str">
        <f t="shared" si="29"/>
        <v>YER_238.2</v>
      </c>
      <c r="K440" t="s">
        <v>131</v>
      </c>
      <c r="L440" s="1">
        <v>72</v>
      </c>
      <c r="M440" s="1">
        <v>57.4</v>
      </c>
      <c r="N440" s="3">
        <v>1.2543554006968642</v>
      </c>
      <c r="O440" s="16">
        <v>4132.8</v>
      </c>
      <c r="P440" s="17">
        <v>41.328000000000003</v>
      </c>
      <c r="Q440" s="1">
        <v>28.7</v>
      </c>
      <c r="R440" s="1">
        <v>13.9</v>
      </c>
      <c r="S440" s="1">
        <v>12.3</v>
      </c>
      <c r="T440" s="1">
        <v>238</v>
      </c>
      <c r="AA440" s="1">
        <v>0</v>
      </c>
      <c r="AB440" s="1">
        <v>0</v>
      </c>
      <c r="AC440">
        <f t="shared" si="32"/>
        <v>0</v>
      </c>
      <c r="AD440" s="1">
        <v>0</v>
      </c>
      <c r="AE440" s="16">
        <v>0</v>
      </c>
      <c r="AF440" s="17"/>
      <c r="AG440" s="17"/>
      <c r="AH440" s="17"/>
      <c r="AZ440"/>
      <c r="BA440"/>
    </row>
    <row r="441" spans="1:53">
      <c r="A441" s="1">
        <v>440</v>
      </c>
      <c r="B441" s="15">
        <v>280</v>
      </c>
      <c r="C441" s="2" t="s">
        <v>79</v>
      </c>
      <c r="D441" s="2" t="s">
        <v>80</v>
      </c>
      <c r="E441" s="2">
        <v>45013</v>
      </c>
      <c r="F441" s="73">
        <f t="shared" si="31"/>
        <v>19</v>
      </c>
      <c r="G441" s="73">
        <f t="shared" si="30"/>
        <v>20</v>
      </c>
      <c r="H441" s="1">
        <v>241</v>
      </c>
      <c r="I441" s="1">
        <v>1</v>
      </c>
      <c r="J441" s="1" t="str">
        <f t="shared" si="29"/>
        <v>YER_241.1</v>
      </c>
      <c r="K441" t="s">
        <v>136</v>
      </c>
      <c r="L441" s="1">
        <v>40.1</v>
      </c>
      <c r="M441" s="1">
        <v>53.5</v>
      </c>
      <c r="N441" s="3">
        <v>0.74953271028037383</v>
      </c>
      <c r="O441" s="16">
        <v>2145.35</v>
      </c>
      <c r="P441" s="17">
        <v>21.453499999999998</v>
      </c>
      <c r="Q441" s="1">
        <v>20.8</v>
      </c>
      <c r="R441" s="1">
        <v>11.4</v>
      </c>
      <c r="S441" s="1">
        <v>7.5</v>
      </c>
      <c r="T441" s="1">
        <v>241</v>
      </c>
      <c r="U441" s="1">
        <v>1</v>
      </c>
      <c r="V441" s="1">
        <v>1</v>
      </c>
      <c r="W441" s="1">
        <v>0</v>
      </c>
      <c r="X441" s="1">
        <v>1</v>
      </c>
      <c r="Y441" s="1">
        <v>0</v>
      </c>
      <c r="Z441" s="1">
        <v>1</v>
      </c>
      <c r="AA441" s="1">
        <v>1</v>
      </c>
      <c r="AB441" s="1">
        <v>2</v>
      </c>
      <c r="AC441">
        <f t="shared" si="32"/>
        <v>0.12591951536131543</v>
      </c>
      <c r="AD441" s="1">
        <v>16.100000000000001</v>
      </c>
      <c r="AE441" s="16">
        <v>8.0500000000000007</v>
      </c>
      <c r="AF441" s="17">
        <f>Z441/U441</f>
        <v>1</v>
      </c>
      <c r="AG441" s="17">
        <f>AF441/$AP$4</f>
        <v>1.4914837956755478</v>
      </c>
      <c r="AH441" s="17">
        <f>AG441/$AP$6</f>
        <v>3.0747457093264421</v>
      </c>
      <c r="AZ441"/>
      <c r="BA441"/>
    </row>
    <row r="442" spans="1:53">
      <c r="A442" s="1">
        <v>441</v>
      </c>
      <c r="B442" s="15">
        <v>16</v>
      </c>
      <c r="C442" s="2" t="s">
        <v>79</v>
      </c>
      <c r="D442" s="2" t="s">
        <v>80</v>
      </c>
      <c r="E442" s="2">
        <v>44994</v>
      </c>
      <c r="F442" s="73">
        <f t="shared" si="31"/>
        <v>0</v>
      </c>
      <c r="G442" s="73">
        <f t="shared" si="30"/>
        <v>1</v>
      </c>
      <c r="H442" s="1">
        <v>900</v>
      </c>
      <c r="I442" s="1">
        <v>1</v>
      </c>
      <c r="J442" s="1" t="str">
        <f t="shared" si="29"/>
        <v>YER_900.1</v>
      </c>
      <c r="K442" t="s">
        <v>134</v>
      </c>
      <c r="L442" s="1">
        <v>74.900000000000006</v>
      </c>
      <c r="M442" s="1">
        <v>47</v>
      </c>
      <c r="N442" s="3">
        <v>1.5936170212765959</v>
      </c>
      <c r="O442" s="16">
        <v>3520.3</v>
      </c>
      <c r="P442" s="17">
        <v>35.203000000000003</v>
      </c>
      <c r="Q442" s="1">
        <v>34.799999999999997</v>
      </c>
      <c r="R442" s="1">
        <v>17</v>
      </c>
      <c r="S442" s="1">
        <v>10.4</v>
      </c>
      <c r="T442" s="1">
        <v>900</v>
      </c>
      <c r="U442" s="1">
        <v>3</v>
      </c>
      <c r="V442" s="1">
        <v>2</v>
      </c>
      <c r="W442" s="1">
        <v>1</v>
      </c>
      <c r="X442" s="1">
        <v>2</v>
      </c>
      <c r="Y442" s="1">
        <v>1</v>
      </c>
      <c r="Z442" s="1">
        <v>3</v>
      </c>
      <c r="AA442" s="1">
        <v>1</v>
      </c>
      <c r="AB442" s="1">
        <v>76</v>
      </c>
      <c r="AC442">
        <f t="shared" si="32"/>
        <v>4.7849415837299869</v>
      </c>
      <c r="AD442" s="1">
        <v>1952.1</v>
      </c>
      <c r="AE442" s="16">
        <v>25.685526315789474</v>
      </c>
      <c r="AF442" s="17">
        <f>Z442/U442</f>
        <v>1</v>
      </c>
      <c r="AG442" s="17">
        <f>AF442/$AP$4</f>
        <v>1.4914837956755478</v>
      </c>
      <c r="AH442" s="17">
        <f>AG442/$AP$6</f>
        <v>3.0747457093264421</v>
      </c>
      <c r="AZ442"/>
      <c r="BA442"/>
    </row>
    <row r="443" spans="1:53">
      <c r="A443" s="1">
        <v>442</v>
      </c>
      <c r="B443" s="15">
        <v>17</v>
      </c>
      <c r="C443" s="2" t="s">
        <v>79</v>
      </c>
      <c r="D443" s="2" t="s">
        <v>80</v>
      </c>
      <c r="E443" s="2">
        <v>44994</v>
      </c>
      <c r="F443" s="73">
        <f t="shared" si="31"/>
        <v>0</v>
      </c>
      <c r="G443" s="73">
        <f t="shared" si="30"/>
        <v>1</v>
      </c>
      <c r="H443" s="1">
        <v>900</v>
      </c>
      <c r="I443" s="1">
        <v>2</v>
      </c>
      <c r="J443" s="1" t="str">
        <f t="shared" si="29"/>
        <v>YER_900.2</v>
      </c>
      <c r="K443" t="s">
        <v>134</v>
      </c>
      <c r="L443" s="1">
        <v>65.099999999999994</v>
      </c>
      <c r="M443" s="1">
        <v>69.5</v>
      </c>
      <c r="N443" s="3">
        <v>0.93669064748201436</v>
      </c>
      <c r="O443" s="16">
        <v>4524.45</v>
      </c>
      <c r="P443" s="17">
        <v>45.244500000000002</v>
      </c>
      <c r="Q443" s="1">
        <v>35</v>
      </c>
      <c r="R443" s="1">
        <v>13.6</v>
      </c>
      <c r="S443" s="1">
        <v>13.5</v>
      </c>
      <c r="T443" s="1">
        <v>900</v>
      </c>
      <c r="AA443" s="1">
        <v>1</v>
      </c>
      <c r="AB443" s="1">
        <v>39</v>
      </c>
      <c r="AC443">
        <f t="shared" si="32"/>
        <v>2.455430549545651</v>
      </c>
      <c r="AD443" s="1">
        <v>1977.8</v>
      </c>
      <c r="AE443" s="16">
        <v>50.712820512820514</v>
      </c>
      <c r="AF443" s="17"/>
      <c r="AG443" s="17"/>
      <c r="AH443" s="17"/>
      <c r="AZ443"/>
      <c r="BA443"/>
    </row>
    <row r="444" spans="1:53">
      <c r="A444" s="1">
        <v>443</v>
      </c>
      <c r="B444" s="15">
        <v>58</v>
      </c>
      <c r="C444" s="2" t="s">
        <v>79</v>
      </c>
      <c r="D444" s="2" t="s">
        <v>80</v>
      </c>
      <c r="E444" s="2">
        <v>45001</v>
      </c>
      <c r="F444" s="73">
        <f t="shared" si="31"/>
        <v>7</v>
      </c>
      <c r="G444" s="73">
        <f t="shared" si="30"/>
        <v>8</v>
      </c>
      <c r="H444" s="1">
        <v>902</v>
      </c>
      <c r="I444" s="1">
        <v>1</v>
      </c>
      <c r="J444" s="1" t="str">
        <f t="shared" si="29"/>
        <v>YER_902.1</v>
      </c>
      <c r="K444" t="s">
        <v>128</v>
      </c>
      <c r="L444" s="1">
        <v>43.1</v>
      </c>
      <c r="M444" s="1">
        <v>45.9</v>
      </c>
      <c r="N444" s="3">
        <v>0.9389978213507626</v>
      </c>
      <c r="O444" s="16">
        <v>1978.29</v>
      </c>
      <c r="P444" s="17">
        <v>19.782900000000001</v>
      </c>
      <c r="Q444" s="1">
        <v>22.4</v>
      </c>
      <c r="R444" s="1">
        <v>15.2</v>
      </c>
      <c r="S444" s="1">
        <v>12.9</v>
      </c>
      <c r="T444" s="1">
        <v>902</v>
      </c>
      <c r="U444" s="1">
        <v>4</v>
      </c>
      <c r="V444" s="1">
        <v>2</v>
      </c>
      <c r="W444" s="1">
        <v>2</v>
      </c>
      <c r="X444" s="1">
        <v>2</v>
      </c>
      <c r="Y444" s="1">
        <v>1</v>
      </c>
      <c r="Z444" s="1">
        <v>3</v>
      </c>
      <c r="AA444" s="1">
        <v>1</v>
      </c>
      <c r="AB444" s="1">
        <v>10</v>
      </c>
      <c r="AC444">
        <f t="shared" si="32"/>
        <v>0.62959757680657724</v>
      </c>
      <c r="AD444" s="1">
        <v>180</v>
      </c>
      <c r="AE444" s="16">
        <v>18</v>
      </c>
      <c r="AF444" s="17">
        <f>Z444/U444</f>
        <v>0.75</v>
      </c>
      <c r="AG444" s="17">
        <f>AF444/$AP$4</f>
        <v>1.118612846756661</v>
      </c>
      <c r="AH444" s="17">
        <f>AG444/$AP$6</f>
        <v>2.3060592819948318</v>
      </c>
      <c r="AZ444"/>
      <c r="BA444"/>
    </row>
    <row r="445" spans="1:53">
      <c r="A445" s="1">
        <v>444</v>
      </c>
      <c r="B445" s="15">
        <v>292</v>
      </c>
      <c r="C445" s="2" t="s">
        <v>79</v>
      </c>
      <c r="D445" s="2" t="s">
        <v>80</v>
      </c>
      <c r="E445" s="2">
        <v>45013</v>
      </c>
      <c r="F445" s="73">
        <f t="shared" si="31"/>
        <v>19</v>
      </c>
      <c r="G445" s="73">
        <f t="shared" si="30"/>
        <v>20</v>
      </c>
      <c r="H445" s="1">
        <v>902</v>
      </c>
      <c r="I445" s="1">
        <v>2</v>
      </c>
      <c r="J445" s="1" t="str">
        <f t="shared" si="29"/>
        <v>YER_902.2</v>
      </c>
      <c r="K445" t="s">
        <v>128</v>
      </c>
      <c r="L445" s="1">
        <v>54.2</v>
      </c>
      <c r="M445" s="1">
        <v>48.5</v>
      </c>
      <c r="N445" s="3">
        <v>1.1175257731958763</v>
      </c>
      <c r="O445" s="16">
        <v>2628.7000000000003</v>
      </c>
      <c r="P445" s="17">
        <v>26.286999999999999</v>
      </c>
      <c r="Q445" s="1">
        <v>25.8</v>
      </c>
      <c r="R445" s="1">
        <v>14.8</v>
      </c>
      <c r="S445" s="1">
        <v>10.8</v>
      </c>
      <c r="T445" s="1">
        <v>902</v>
      </c>
      <c r="AA445" s="1">
        <v>1</v>
      </c>
      <c r="AB445" s="1">
        <v>11</v>
      </c>
      <c r="AC445">
        <f t="shared" si="32"/>
        <v>0.692557334487235</v>
      </c>
      <c r="AD445" s="1">
        <v>145.9</v>
      </c>
      <c r="AE445" s="16">
        <v>13.263636363636364</v>
      </c>
      <c r="AF445" s="17"/>
      <c r="AG445" s="17"/>
      <c r="AH445" s="17"/>
      <c r="AZ445"/>
      <c r="BA445"/>
    </row>
    <row r="446" spans="1:53">
      <c r="A446" s="1">
        <v>445</v>
      </c>
      <c r="B446" s="15">
        <v>109</v>
      </c>
      <c r="C446" s="2" t="s">
        <v>79</v>
      </c>
      <c r="D446" s="2" t="s">
        <v>80</v>
      </c>
      <c r="E446" s="2">
        <v>45001</v>
      </c>
      <c r="F446" s="73">
        <f t="shared" si="31"/>
        <v>7</v>
      </c>
      <c r="G446" s="73">
        <f t="shared" si="30"/>
        <v>8</v>
      </c>
      <c r="H446" s="1">
        <v>903</v>
      </c>
      <c r="I446" s="1">
        <v>1</v>
      </c>
      <c r="J446" s="1" t="str">
        <f t="shared" si="29"/>
        <v>YER_903.1</v>
      </c>
      <c r="K446" t="s">
        <v>128</v>
      </c>
      <c r="L446" s="1">
        <v>57.2</v>
      </c>
      <c r="M446" s="1">
        <v>67.099999999999994</v>
      </c>
      <c r="N446" s="3">
        <v>0.85245901639344279</v>
      </c>
      <c r="O446" s="16">
        <v>3838.12</v>
      </c>
      <c r="P446" s="17">
        <v>38.3812</v>
      </c>
      <c r="Q446" s="1">
        <v>27.4</v>
      </c>
      <c r="R446" s="1">
        <v>12</v>
      </c>
      <c r="S446" s="1">
        <v>12</v>
      </c>
      <c r="T446" s="1">
        <v>903</v>
      </c>
      <c r="U446" s="1">
        <v>4</v>
      </c>
      <c r="V446" s="1">
        <v>3</v>
      </c>
      <c r="W446" s="1">
        <v>1</v>
      </c>
      <c r="X446" s="1">
        <v>3</v>
      </c>
      <c r="Y446" s="1">
        <v>1</v>
      </c>
      <c r="Z446" s="1">
        <v>4</v>
      </c>
      <c r="AA446" s="1">
        <v>1</v>
      </c>
      <c r="AB446" s="1">
        <v>25</v>
      </c>
      <c r="AC446">
        <f t="shared" si="32"/>
        <v>1.573993942016443</v>
      </c>
      <c r="AD446" s="1">
        <v>444.9</v>
      </c>
      <c r="AE446" s="16">
        <v>17.795999999999999</v>
      </c>
      <c r="AF446" s="17">
        <f>Z446/U446</f>
        <v>1</v>
      </c>
      <c r="AG446" s="17">
        <f>AF446/$AP$4</f>
        <v>1.4914837956755478</v>
      </c>
      <c r="AH446" s="17">
        <f>AG446/$AP$6</f>
        <v>3.0747457093264421</v>
      </c>
      <c r="AZ446"/>
      <c r="BA446"/>
    </row>
    <row r="447" spans="1:53">
      <c r="A447" s="1">
        <v>446</v>
      </c>
      <c r="B447" s="15">
        <v>226</v>
      </c>
      <c r="C447" s="2" t="s">
        <v>79</v>
      </c>
      <c r="D447" s="2" t="s">
        <v>80</v>
      </c>
      <c r="E447" s="2">
        <v>45007</v>
      </c>
      <c r="F447" s="73">
        <f t="shared" si="31"/>
        <v>13</v>
      </c>
      <c r="G447" s="73">
        <f t="shared" si="30"/>
        <v>14</v>
      </c>
      <c r="H447" s="1">
        <v>903</v>
      </c>
      <c r="I447" s="1">
        <v>2</v>
      </c>
      <c r="J447" s="1" t="str">
        <f t="shared" si="29"/>
        <v>YER_903.2</v>
      </c>
      <c r="K447" t="s">
        <v>128</v>
      </c>
      <c r="L447" s="1">
        <v>47.4</v>
      </c>
      <c r="M447" s="1">
        <v>53</v>
      </c>
      <c r="N447" s="3">
        <v>0.89433962264150946</v>
      </c>
      <c r="O447" s="16">
        <v>2512.1999999999998</v>
      </c>
      <c r="P447" s="17">
        <v>25.122</v>
      </c>
      <c r="Q447" s="1">
        <v>27.2</v>
      </c>
      <c r="R447" s="1">
        <v>12.4</v>
      </c>
      <c r="S447" s="1">
        <v>9.9</v>
      </c>
      <c r="T447" s="1">
        <v>903</v>
      </c>
      <c r="AA447" s="1">
        <v>1</v>
      </c>
      <c r="AB447" s="1">
        <v>24</v>
      </c>
      <c r="AC447">
        <f t="shared" si="32"/>
        <v>1.5110341843357853</v>
      </c>
      <c r="AD447" s="1">
        <v>324.2</v>
      </c>
      <c r="AE447" s="16">
        <v>13.508333333333333</v>
      </c>
      <c r="AF447" s="17"/>
      <c r="AG447" s="17"/>
      <c r="AH447" s="17"/>
      <c r="AZ447"/>
      <c r="BA447"/>
    </row>
    <row r="448" spans="1:53">
      <c r="A448" s="1">
        <v>447</v>
      </c>
      <c r="B448" s="15">
        <v>295</v>
      </c>
      <c r="C448" s="2" t="s">
        <v>79</v>
      </c>
      <c r="D448" s="2" t="s">
        <v>80</v>
      </c>
      <c r="E448" s="2">
        <v>45013</v>
      </c>
      <c r="F448" s="73">
        <f t="shared" si="31"/>
        <v>19</v>
      </c>
      <c r="G448" s="73">
        <f t="shared" si="30"/>
        <v>20</v>
      </c>
      <c r="H448" s="1">
        <v>903</v>
      </c>
      <c r="I448" s="1">
        <v>3</v>
      </c>
      <c r="J448" s="1" t="str">
        <f t="shared" si="29"/>
        <v>YER_903.3</v>
      </c>
      <c r="K448" t="s">
        <v>128</v>
      </c>
      <c r="L448" s="1">
        <v>53.3</v>
      </c>
      <c r="M448" s="1">
        <v>55</v>
      </c>
      <c r="N448" s="3">
        <v>0.969090909090909</v>
      </c>
      <c r="O448" s="16">
        <v>2931.5</v>
      </c>
      <c r="P448" s="17">
        <v>29.315000000000001</v>
      </c>
      <c r="Q448" s="1">
        <v>31.5</v>
      </c>
      <c r="R448" s="1">
        <v>14.1</v>
      </c>
      <c r="S448" s="1">
        <v>6.3</v>
      </c>
      <c r="T448" s="1">
        <v>903</v>
      </c>
      <c r="AA448" s="1">
        <v>1</v>
      </c>
      <c r="AB448" s="1">
        <v>7</v>
      </c>
      <c r="AC448">
        <f t="shared" si="32"/>
        <v>0.44071830376460408</v>
      </c>
      <c r="AD448" s="1">
        <v>68.900000000000006</v>
      </c>
      <c r="AE448" s="16">
        <v>9.8428571428571434</v>
      </c>
      <c r="AF448" s="17"/>
      <c r="AG448" s="17"/>
      <c r="AH448" s="17"/>
      <c r="AZ448"/>
      <c r="BA448"/>
    </row>
    <row r="449" spans="1:53">
      <c r="A449" s="1">
        <v>448</v>
      </c>
      <c r="B449" s="15">
        <v>117</v>
      </c>
      <c r="C449" s="2" t="s">
        <v>79</v>
      </c>
      <c r="D449" s="2" t="s">
        <v>80</v>
      </c>
      <c r="E449" s="2">
        <v>45001</v>
      </c>
      <c r="F449" s="73">
        <f t="shared" si="31"/>
        <v>7</v>
      </c>
      <c r="G449" s="73">
        <f t="shared" si="30"/>
        <v>8</v>
      </c>
      <c r="H449" s="1">
        <v>905</v>
      </c>
      <c r="I449" s="1">
        <v>1</v>
      </c>
      <c r="J449" s="1" t="str">
        <f t="shared" si="29"/>
        <v>YER_905.1</v>
      </c>
      <c r="K449" t="s">
        <v>134</v>
      </c>
      <c r="L449" s="1">
        <v>48</v>
      </c>
      <c r="M449" s="1">
        <v>61.2</v>
      </c>
      <c r="N449" s="3">
        <v>0.78431372549019607</v>
      </c>
      <c r="O449" s="16">
        <v>2937.6000000000004</v>
      </c>
      <c r="P449" s="17">
        <v>29.375999999999998</v>
      </c>
      <c r="Q449" s="1">
        <v>33</v>
      </c>
      <c r="R449" s="1">
        <v>12.8</v>
      </c>
      <c r="S449" s="1">
        <v>10.9</v>
      </c>
      <c r="T449" s="1">
        <v>905</v>
      </c>
      <c r="U449" s="1">
        <v>4</v>
      </c>
      <c r="V449" s="1">
        <v>3</v>
      </c>
      <c r="W449" s="1">
        <v>1</v>
      </c>
      <c r="X449" s="1">
        <v>3</v>
      </c>
      <c r="Y449" s="1">
        <v>1</v>
      </c>
      <c r="Z449" s="1">
        <v>4</v>
      </c>
      <c r="AA449" s="1">
        <v>1</v>
      </c>
      <c r="AB449" s="1">
        <v>22</v>
      </c>
      <c r="AC449">
        <f t="shared" si="32"/>
        <v>1.38511466897447</v>
      </c>
      <c r="AD449" s="1">
        <v>875.1</v>
      </c>
      <c r="AE449" s="16">
        <v>39.777272727272731</v>
      </c>
      <c r="AF449" s="17">
        <f>Z449/U449</f>
        <v>1</v>
      </c>
      <c r="AG449" s="17">
        <f>AF449/$AP$4</f>
        <v>1.4914837956755478</v>
      </c>
      <c r="AH449" s="17">
        <f>AG449/$AP$6</f>
        <v>3.0747457093264421</v>
      </c>
      <c r="AZ449"/>
      <c r="BA449"/>
    </row>
    <row r="450" spans="1:53">
      <c r="A450" s="1">
        <v>449</v>
      </c>
      <c r="B450" s="15">
        <v>116</v>
      </c>
      <c r="C450" s="2" t="s">
        <v>79</v>
      </c>
      <c r="D450" s="2" t="s">
        <v>80</v>
      </c>
      <c r="E450" s="2">
        <v>45001</v>
      </c>
      <c r="F450" s="73">
        <f t="shared" si="31"/>
        <v>7</v>
      </c>
      <c r="G450" s="73">
        <f t="shared" si="30"/>
        <v>8</v>
      </c>
      <c r="H450" s="1">
        <v>905</v>
      </c>
      <c r="I450" s="1">
        <v>2</v>
      </c>
      <c r="J450" s="1" t="str">
        <f t="shared" ref="J450:J465" si="33">D450&amp;"_"&amp;H450&amp;"."&amp;I450</f>
        <v>YER_905.2</v>
      </c>
      <c r="K450" t="s">
        <v>134</v>
      </c>
      <c r="L450" s="1">
        <v>66.8</v>
      </c>
      <c r="M450" s="1">
        <v>61.9</v>
      </c>
      <c r="N450" s="3">
        <v>1.0791599353796446</v>
      </c>
      <c r="O450" s="16">
        <v>4134.92</v>
      </c>
      <c r="P450" s="17">
        <v>41.349199999999996</v>
      </c>
      <c r="Q450" s="1">
        <v>30.6</v>
      </c>
      <c r="R450" s="1">
        <v>13</v>
      </c>
      <c r="S450" s="1">
        <v>11.5</v>
      </c>
      <c r="T450" s="1">
        <v>905</v>
      </c>
      <c r="AA450" s="1">
        <v>1</v>
      </c>
      <c r="AB450" s="1">
        <v>36</v>
      </c>
      <c r="AC450">
        <f t="shared" si="32"/>
        <v>2.2665512765036779</v>
      </c>
      <c r="AD450" s="1">
        <v>1377.3</v>
      </c>
      <c r="AE450" s="16">
        <v>38.258333333333333</v>
      </c>
      <c r="AF450" s="17"/>
      <c r="AG450" s="17"/>
      <c r="AH450" s="17"/>
      <c r="AZ450"/>
      <c r="BA450"/>
    </row>
    <row r="451" spans="1:53">
      <c r="A451" s="1">
        <v>450</v>
      </c>
      <c r="B451" s="15">
        <v>118</v>
      </c>
      <c r="C451" s="2" t="s">
        <v>79</v>
      </c>
      <c r="D451" s="2" t="s">
        <v>80</v>
      </c>
      <c r="E451" s="2">
        <v>45001</v>
      </c>
      <c r="F451" s="73">
        <f t="shared" si="31"/>
        <v>7</v>
      </c>
      <c r="G451" s="73">
        <f t="shared" ref="G451:G465" si="34">F451+1</f>
        <v>8</v>
      </c>
      <c r="H451" s="1">
        <v>905</v>
      </c>
      <c r="I451" s="1">
        <v>3</v>
      </c>
      <c r="J451" s="1" t="str">
        <f t="shared" si="33"/>
        <v>YER_905.3</v>
      </c>
      <c r="K451" t="s">
        <v>134</v>
      </c>
      <c r="L451" s="1">
        <v>55</v>
      </c>
      <c r="M451" s="1">
        <v>59.3</v>
      </c>
      <c r="N451" s="3">
        <v>0.92748735244519398</v>
      </c>
      <c r="O451" s="16">
        <v>3261.5</v>
      </c>
      <c r="P451" s="17">
        <v>32.614999999999995</v>
      </c>
      <c r="Q451" s="1">
        <v>30.6</v>
      </c>
      <c r="R451" s="1">
        <v>11.3</v>
      </c>
      <c r="S451" s="1">
        <v>9.8000000000000007</v>
      </c>
      <c r="T451" s="1">
        <v>905</v>
      </c>
      <c r="AA451" s="1">
        <v>1</v>
      </c>
      <c r="AB451" s="1">
        <v>18</v>
      </c>
      <c r="AC451">
        <f t="shared" si="32"/>
        <v>1.133275638251839</v>
      </c>
      <c r="AD451" s="1">
        <v>598.4</v>
      </c>
      <c r="AE451" s="16">
        <v>33.24444444444444</v>
      </c>
      <c r="AF451" s="17"/>
      <c r="AG451" s="17"/>
      <c r="AH451" s="17"/>
      <c r="AZ451"/>
      <c r="BA451"/>
    </row>
    <row r="452" spans="1:53">
      <c r="A452" s="1">
        <v>451</v>
      </c>
      <c r="B452" s="15">
        <v>183</v>
      </c>
      <c r="C452" s="2" t="s">
        <v>79</v>
      </c>
      <c r="D452" s="2" t="s">
        <v>80</v>
      </c>
      <c r="E452" s="2">
        <v>45004</v>
      </c>
      <c r="F452" s="73">
        <f t="shared" si="31"/>
        <v>10</v>
      </c>
      <c r="G452" s="73">
        <f t="shared" si="34"/>
        <v>11</v>
      </c>
      <c r="H452" s="1">
        <v>911</v>
      </c>
      <c r="I452" s="1">
        <v>1</v>
      </c>
      <c r="J452" s="1" t="str">
        <f t="shared" si="33"/>
        <v>YER_911.1</v>
      </c>
      <c r="K452" t="s">
        <v>131</v>
      </c>
      <c r="L452" s="1">
        <v>64.2</v>
      </c>
      <c r="M452" s="1">
        <v>68.400000000000006</v>
      </c>
      <c r="N452" s="3">
        <v>0.9385964912280701</v>
      </c>
      <c r="O452" s="16">
        <v>4391.2800000000007</v>
      </c>
      <c r="P452" s="17">
        <v>43.912800000000004</v>
      </c>
      <c r="Q452" s="1">
        <v>30.7</v>
      </c>
      <c r="R452" s="1">
        <v>15.3</v>
      </c>
      <c r="S452" s="1">
        <v>9.8000000000000007</v>
      </c>
      <c r="T452" s="1">
        <v>911</v>
      </c>
      <c r="U452" s="1">
        <v>5</v>
      </c>
      <c r="V452" s="1">
        <v>4</v>
      </c>
      <c r="W452" s="1">
        <v>1</v>
      </c>
      <c r="X452" s="1">
        <v>3</v>
      </c>
      <c r="Y452" s="1">
        <v>1</v>
      </c>
      <c r="Z452" s="1">
        <v>4</v>
      </c>
      <c r="AA452" s="1">
        <v>1</v>
      </c>
      <c r="AB452" s="1">
        <v>37</v>
      </c>
      <c r="AC452">
        <f t="shared" si="32"/>
        <v>2.3295110341843359</v>
      </c>
      <c r="AD452" s="1">
        <v>1020</v>
      </c>
      <c r="AE452" s="16">
        <v>27.567567567567568</v>
      </c>
      <c r="AF452" s="17">
        <f>Z452/U452</f>
        <v>0.8</v>
      </c>
      <c r="AG452" s="17">
        <f>AF452/$AP$4</f>
        <v>1.1931870365404385</v>
      </c>
      <c r="AH452" s="17">
        <f>AG452/$AP$6</f>
        <v>2.4597965674611544</v>
      </c>
      <c r="AZ452"/>
      <c r="BA452"/>
    </row>
    <row r="453" spans="1:53">
      <c r="A453" s="1">
        <v>452</v>
      </c>
      <c r="B453" s="15">
        <v>184</v>
      </c>
      <c r="C453" s="2" t="s">
        <v>79</v>
      </c>
      <c r="D453" s="2" t="s">
        <v>80</v>
      </c>
      <c r="E453" s="2">
        <v>45004</v>
      </c>
      <c r="F453" s="73">
        <f t="shared" si="31"/>
        <v>10</v>
      </c>
      <c r="G453" s="73">
        <f t="shared" si="34"/>
        <v>11</v>
      </c>
      <c r="H453" s="1">
        <v>911</v>
      </c>
      <c r="I453" s="1">
        <v>2</v>
      </c>
      <c r="J453" s="1" t="str">
        <f t="shared" si="33"/>
        <v>YER_911.2</v>
      </c>
      <c r="K453" t="s">
        <v>131</v>
      </c>
      <c r="L453" s="1">
        <v>53.7</v>
      </c>
      <c r="M453" s="1">
        <v>61.7</v>
      </c>
      <c r="N453" s="3">
        <v>0.87034035656401942</v>
      </c>
      <c r="O453" s="16">
        <v>3313.2900000000004</v>
      </c>
      <c r="P453" s="17">
        <v>33.132899999999999</v>
      </c>
      <c r="Q453" s="1">
        <v>28.5</v>
      </c>
      <c r="R453" s="1">
        <v>13.2</v>
      </c>
      <c r="S453" s="1">
        <v>11</v>
      </c>
      <c r="T453" s="1">
        <v>911</v>
      </c>
      <c r="AA453" s="1">
        <v>1</v>
      </c>
      <c r="AB453" s="1">
        <v>22</v>
      </c>
      <c r="AC453">
        <f t="shared" si="32"/>
        <v>1.38511466897447</v>
      </c>
      <c r="AD453" s="1">
        <v>747.8</v>
      </c>
      <c r="AE453" s="16">
        <v>33.990909090909092</v>
      </c>
      <c r="AF453" s="17"/>
      <c r="AG453" s="17"/>
      <c r="AH453" s="17"/>
      <c r="AZ453"/>
      <c r="BA453"/>
    </row>
    <row r="454" spans="1:53">
      <c r="A454" s="1">
        <v>453</v>
      </c>
      <c r="B454" s="15">
        <v>185</v>
      </c>
      <c r="C454" s="2" t="s">
        <v>79</v>
      </c>
      <c r="D454" s="2" t="s">
        <v>80</v>
      </c>
      <c r="E454" s="2">
        <v>45004</v>
      </c>
      <c r="F454" s="73">
        <f t="shared" si="31"/>
        <v>10</v>
      </c>
      <c r="G454" s="73">
        <f t="shared" si="34"/>
        <v>11</v>
      </c>
      <c r="H454" s="1">
        <v>911</v>
      </c>
      <c r="I454" s="1">
        <v>3</v>
      </c>
      <c r="J454" s="1" t="str">
        <f t="shared" si="33"/>
        <v>YER_911.3</v>
      </c>
      <c r="K454" t="s">
        <v>131</v>
      </c>
      <c r="L454" s="1">
        <v>56.6</v>
      </c>
      <c r="M454" s="1">
        <v>55.2</v>
      </c>
      <c r="N454" s="3">
        <v>1.0253623188405796</v>
      </c>
      <c r="O454" s="16">
        <v>3124.32</v>
      </c>
      <c r="P454" s="17">
        <v>31.243200000000002</v>
      </c>
      <c r="Q454" s="1">
        <v>25.7</v>
      </c>
      <c r="R454" s="1">
        <v>10.199999999999999</v>
      </c>
      <c r="S454" s="1">
        <v>11.7</v>
      </c>
      <c r="T454" s="1">
        <v>911</v>
      </c>
      <c r="AA454" s="1">
        <v>0</v>
      </c>
      <c r="AB454" s="1">
        <v>0</v>
      </c>
      <c r="AC454">
        <f t="shared" si="32"/>
        <v>0</v>
      </c>
      <c r="AD454" s="1">
        <v>0</v>
      </c>
      <c r="AE454" s="16">
        <v>0</v>
      </c>
      <c r="AF454" s="17"/>
      <c r="AG454" s="17"/>
      <c r="AH454" s="17"/>
      <c r="AZ454"/>
      <c r="BA454"/>
    </row>
    <row r="455" spans="1:53">
      <c r="A455" s="1">
        <v>454</v>
      </c>
      <c r="B455" s="15">
        <v>278</v>
      </c>
      <c r="C455" s="2" t="s">
        <v>79</v>
      </c>
      <c r="D455" s="2" t="s">
        <v>80</v>
      </c>
      <c r="E455" s="2">
        <v>45013</v>
      </c>
      <c r="F455" s="73">
        <f t="shared" si="31"/>
        <v>19</v>
      </c>
      <c r="G455" s="73">
        <f t="shared" si="34"/>
        <v>20</v>
      </c>
      <c r="H455" s="1">
        <v>911</v>
      </c>
      <c r="I455" s="1">
        <v>4</v>
      </c>
      <c r="J455" s="1" t="str">
        <f t="shared" si="33"/>
        <v>YER_911.4</v>
      </c>
      <c r="K455" t="s">
        <v>131</v>
      </c>
      <c r="L455" s="1">
        <v>59.7</v>
      </c>
      <c r="M455" s="1">
        <v>56.4</v>
      </c>
      <c r="N455" s="3">
        <v>1.0585106382978724</v>
      </c>
      <c r="O455" s="16">
        <v>3367.08</v>
      </c>
      <c r="P455" s="17">
        <v>33.6708</v>
      </c>
      <c r="Q455" s="1">
        <v>29</v>
      </c>
      <c r="R455" s="1">
        <v>13.5</v>
      </c>
      <c r="S455" s="1">
        <v>10.9</v>
      </c>
      <c r="T455" s="1">
        <v>911</v>
      </c>
      <c r="AA455" s="1">
        <v>1</v>
      </c>
      <c r="AB455" s="1">
        <v>7</v>
      </c>
      <c r="AC455">
        <f t="shared" si="32"/>
        <v>0.44071830376460408</v>
      </c>
      <c r="AD455" s="1">
        <v>210.1</v>
      </c>
      <c r="AE455" s="16">
        <v>30.014285714285712</v>
      </c>
      <c r="AF455" s="17"/>
      <c r="AG455" s="17"/>
      <c r="AH455" s="17"/>
      <c r="AZ455"/>
      <c r="BA455"/>
    </row>
    <row r="456" spans="1:53">
      <c r="A456" s="1">
        <v>455</v>
      </c>
      <c r="B456" s="15">
        <v>189</v>
      </c>
      <c r="C456" s="2" t="s">
        <v>79</v>
      </c>
      <c r="D456" s="2" t="s">
        <v>80</v>
      </c>
      <c r="E456" s="2">
        <v>45004</v>
      </c>
      <c r="F456" s="73">
        <f t="shared" si="31"/>
        <v>10</v>
      </c>
      <c r="G456" s="73">
        <f t="shared" si="34"/>
        <v>11</v>
      </c>
      <c r="H456" s="1">
        <v>914</v>
      </c>
      <c r="I456" s="1">
        <v>1</v>
      </c>
      <c r="J456" s="1" t="str">
        <f t="shared" si="33"/>
        <v>YER_914.1</v>
      </c>
      <c r="K456" t="s">
        <v>131</v>
      </c>
      <c r="L456" s="1">
        <v>61.7</v>
      </c>
      <c r="M456" s="1">
        <v>68.7</v>
      </c>
      <c r="N456" s="3">
        <v>0.89810771470160122</v>
      </c>
      <c r="O456" s="16">
        <v>4238.79</v>
      </c>
      <c r="P456" s="17">
        <v>42.387900000000002</v>
      </c>
      <c r="Q456" s="1">
        <v>24.8</v>
      </c>
      <c r="R456" s="1">
        <v>12.3</v>
      </c>
      <c r="S456" s="1">
        <v>11.1</v>
      </c>
      <c r="T456" s="1">
        <v>914</v>
      </c>
      <c r="U456" s="1">
        <v>4</v>
      </c>
      <c r="V456" s="1">
        <v>2</v>
      </c>
      <c r="W456" s="1">
        <v>2</v>
      </c>
      <c r="X456" s="1">
        <v>2</v>
      </c>
      <c r="Y456" s="1">
        <v>2</v>
      </c>
      <c r="Z456" s="1">
        <v>4</v>
      </c>
      <c r="AA456" s="1">
        <v>1</v>
      </c>
      <c r="AB456" s="1">
        <v>50</v>
      </c>
      <c r="AC456">
        <f t="shared" si="32"/>
        <v>3.1479878840328861</v>
      </c>
      <c r="AD456" s="1">
        <v>1257.7</v>
      </c>
      <c r="AE456" s="16">
        <v>25.154</v>
      </c>
      <c r="AF456" s="17">
        <f>Z456/U456</f>
        <v>1</v>
      </c>
      <c r="AG456" s="17">
        <f>AF456/$AP$4</f>
        <v>1.4914837956755478</v>
      </c>
      <c r="AH456" s="17">
        <f>AG456/$AP$6</f>
        <v>3.0747457093264421</v>
      </c>
      <c r="AZ456"/>
      <c r="BA456"/>
    </row>
    <row r="457" spans="1:53">
      <c r="A457" s="1">
        <v>456</v>
      </c>
      <c r="B457" s="15">
        <v>190</v>
      </c>
      <c r="C457" s="2" t="s">
        <v>79</v>
      </c>
      <c r="D457" s="2" t="s">
        <v>80</v>
      </c>
      <c r="E457" s="2">
        <v>45004</v>
      </c>
      <c r="F457" s="73">
        <f t="shared" si="31"/>
        <v>10</v>
      </c>
      <c r="G457" s="73">
        <f t="shared" si="34"/>
        <v>11</v>
      </c>
      <c r="H457" s="1">
        <v>914</v>
      </c>
      <c r="I457" s="1">
        <v>2</v>
      </c>
      <c r="J457" s="1" t="str">
        <f t="shared" si="33"/>
        <v>YER_914.2</v>
      </c>
      <c r="K457" t="s">
        <v>131</v>
      </c>
      <c r="L457" s="1">
        <v>65.099999999999994</v>
      </c>
      <c r="M457" s="1">
        <v>63.4</v>
      </c>
      <c r="N457" s="3">
        <v>1.0268138801261828</v>
      </c>
      <c r="O457" s="16">
        <v>4127.3399999999992</v>
      </c>
      <c r="P457" s="17">
        <v>41.273399999999995</v>
      </c>
      <c r="Q457" s="1">
        <v>26.9</v>
      </c>
      <c r="R457" s="1">
        <v>14.2</v>
      </c>
      <c r="S457" s="1">
        <v>8.6999999999999993</v>
      </c>
      <c r="T457" s="1">
        <v>914</v>
      </c>
      <c r="AA457" s="1">
        <v>1</v>
      </c>
      <c r="AB457" s="1">
        <v>16</v>
      </c>
      <c r="AC457">
        <f t="shared" si="32"/>
        <v>1.0073561228905235</v>
      </c>
      <c r="AD457" s="1">
        <v>338.7</v>
      </c>
      <c r="AE457" s="16">
        <v>21.168749999999999</v>
      </c>
      <c r="AF457" s="17"/>
      <c r="AG457" s="17"/>
      <c r="AH457" s="17"/>
      <c r="AZ457"/>
      <c r="BA457"/>
    </row>
    <row r="458" spans="1:53">
      <c r="A458" s="1">
        <v>457</v>
      </c>
      <c r="B458" s="15">
        <v>215</v>
      </c>
      <c r="C458" s="2" t="s">
        <v>79</v>
      </c>
      <c r="D458" s="2" t="s">
        <v>80</v>
      </c>
      <c r="E458" s="2">
        <v>45007</v>
      </c>
      <c r="F458" s="73">
        <f t="shared" si="31"/>
        <v>13</v>
      </c>
      <c r="G458" s="73">
        <f t="shared" si="34"/>
        <v>14</v>
      </c>
      <c r="H458" s="1">
        <v>917</v>
      </c>
      <c r="I458" s="1">
        <v>1</v>
      </c>
      <c r="J458" s="1" t="str">
        <f t="shared" si="33"/>
        <v>YER_917.1</v>
      </c>
      <c r="K458" t="s">
        <v>128</v>
      </c>
      <c r="L458" s="1">
        <v>54</v>
      </c>
      <c r="M458" s="1">
        <v>63.1</v>
      </c>
      <c r="N458" s="3">
        <v>0.85578446909667194</v>
      </c>
      <c r="O458" s="16">
        <v>3407.4</v>
      </c>
      <c r="P458" s="17">
        <v>34.074000000000005</v>
      </c>
      <c r="Q458" s="1">
        <v>27.5</v>
      </c>
      <c r="R458" s="1">
        <v>11.2</v>
      </c>
      <c r="S458" s="1">
        <v>8.8000000000000007</v>
      </c>
      <c r="T458" s="1">
        <v>917</v>
      </c>
      <c r="U458" s="1">
        <v>4</v>
      </c>
      <c r="V458" s="1">
        <v>1</v>
      </c>
      <c r="W458" s="1">
        <v>3</v>
      </c>
      <c r="X458" s="1">
        <v>0</v>
      </c>
      <c r="Y458" s="1">
        <v>3</v>
      </c>
      <c r="Z458" s="1">
        <v>3</v>
      </c>
      <c r="AA458" s="1">
        <v>0</v>
      </c>
      <c r="AB458" s="1">
        <v>0</v>
      </c>
      <c r="AC458">
        <f t="shared" si="32"/>
        <v>0</v>
      </c>
      <c r="AD458" s="1">
        <v>0</v>
      </c>
      <c r="AE458" s="16">
        <v>0</v>
      </c>
      <c r="AF458" s="17">
        <f>Z458/U458</f>
        <v>0.75</v>
      </c>
      <c r="AG458" s="17">
        <f>AF458/$AP$4</f>
        <v>1.118612846756661</v>
      </c>
      <c r="AH458" s="17">
        <f>AG458/$AP$6</f>
        <v>2.3060592819948318</v>
      </c>
      <c r="AZ458"/>
      <c r="BA458"/>
    </row>
    <row r="459" spans="1:53">
      <c r="A459" s="1">
        <v>458</v>
      </c>
      <c r="B459" s="15">
        <v>51</v>
      </c>
      <c r="C459" s="2" t="s">
        <v>79</v>
      </c>
      <c r="D459" s="2" t="s">
        <v>80</v>
      </c>
      <c r="E459" s="2">
        <v>45001</v>
      </c>
      <c r="F459" s="73">
        <f t="shared" si="31"/>
        <v>7</v>
      </c>
      <c r="G459" s="73">
        <f t="shared" si="34"/>
        <v>8</v>
      </c>
      <c r="H459" s="1">
        <v>918</v>
      </c>
      <c r="I459" s="1">
        <v>1</v>
      </c>
      <c r="J459" s="1" t="str">
        <f t="shared" si="33"/>
        <v>YER_918.1</v>
      </c>
      <c r="K459" t="s">
        <v>134</v>
      </c>
      <c r="L459" s="1">
        <v>56.9</v>
      </c>
      <c r="M459" s="1">
        <v>57.4</v>
      </c>
      <c r="N459" s="3">
        <v>0.99128919860627174</v>
      </c>
      <c r="O459" s="16">
        <v>3266.06</v>
      </c>
      <c r="P459" s="17">
        <v>32.660599999999995</v>
      </c>
      <c r="Q459" s="1">
        <v>31.7</v>
      </c>
      <c r="R459" s="1">
        <v>15.6</v>
      </c>
      <c r="S459" s="1">
        <v>9.1999999999999993</v>
      </c>
      <c r="T459" s="1">
        <v>918</v>
      </c>
      <c r="U459" s="1">
        <v>7</v>
      </c>
      <c r="V459" s="1">
        <v>5</v>
      </c>
      <c r="W459" s="1">
        <v>2</v>
      </c>
      <c r="X459" s="1">
        <v>4</v>
      </c>
      <c r="Y459" s="1">
        <v>2</v>
      </c>
      <c r="Z459" s="1">
        <v>6</v>
      </c>
      <c r="AA459" s="1">
        <v>1</v>
      </c>
      <c r="AB459" s="1">
        <v>28</v>
      </c>
      <c r="AC459">
        <f t="shared" si="32"/>
        <v>1.7628732150584163</v>
      </c>
      <c r="AD459" s="1">
        <v>989.2</v>
      </c>
      <c r="AE459" s="16">
        <v>35.328571428571429</v>
      </c>
      <c r="AF459" s="17">
        <f>Z459/U459</f>
        <v>0.8571428571428571</v>
      </c>
      <c r="AG459" s="17">
        <f>AF459/$AP$4</f>
        <v>1.2784146820076123</v>
      </c>
      <c r="AH459" s="17">
        <f>AG459/$AP$6</f>
        <v>2.6354963222798076</v>
      </c>
      <c r="AZ459"/>
      <c r="BA459"/>
    </row>
    <row r="460" spans="1:53">
      <c r="A460" s="1">
        <v>459</v>
      </c>
      <c r="B460" s="15">
        <v>52</v>
      </c>
      <c r="C460" s="2" t="s">
        <v>79</v>
      </c>
      <c r="D460" s="2" t="s">
        <v>80</v>
      </c>
      <c r="E460" s="2">
        <v>45001</v>
      </c>
      <c r="F460" s="73">
        <f t="shared" si="31"/>
        <v>7</v>
      </c>
      <c r="G460" s="73">
        <f t="shared" si="34"/>
        <v>8</v>
      </c>
      <c r="H460" s="1">
        <v>918</v>
      </c>
      <c r="I460" s="1">
        <v>2</v>
      </c>
      <c r="J460" s="1" t="str">
        <f t="shared" si="33"/>
        <v>YER_918.2</v>
      </c>
      <c r="K460" t="s">
        <v>134</v>
      </c>
      <c r="L460" s="1">
        <v>62.8</v>
      </c>
      <c r="M460" s="1">
        <v>54.9</v>
      </c>
      <c r="N460" s="3">
        <v>1.1438979963570128</v>
      </c>
      <c r="O460" s="16">
        <v>3447.72</v>
      </c>
      <c r="P460" s="17">
        <v>34.477199999999996</v>
      </c>
      <c r="Q460" s="1">
        <v>30.3</v>
      </c>
      <c r="R460" s="1">
        <v>12.4</v>
      </c>
      <c r="S460" s="1">
        <v>9.6</v>
      </c>
      <c r="T460" s="1">
        <v>918</v>
      </c>
      <c r="AA460" s="1">
        <v>1</v>
      </c>
      <c r="AB460" s="1">
        <v>41</v>
      </c>
      <c r="AC460">
        <f t="shared" si="32"/>
        <v>2.5813500649069665</v>
      </c>
      <c r="AD460" s="1">
        <v>1157.5999999999999</v>
      </c>
      <c r="AE460" s="16">
        <v>28.234146341463411</v>
      </c>
      <c r="AF460" s="17"/>
      <c r="AG460" s="17"/>
      <c r="AH460" s="17"/>
      <c r="AZ460"/>
      <c r="BA460"/>
    </row>
    <row r="461" spans="1:53">
      <c r="A461" s="1">
        <v>460</v>
      </c>
      <c r="B461" s="15">
        <v>53</v>
      </c>
      <c r="C461" s="2" t="s">
        <v>79</v>
      </c>
      <c r="D461" s="2" t="s">
        <v>80</v>
      </c>
      <c r="E461" s="2">
        <v>45001</v>
      </c>
      <c r="F461" s="73">
        <f t="shared" si="31"/>
        <v>7</v>
      </c>
      <c r="G461" s="73">
        <f t="shared" si="34"/>
        <v>8</v>
      </c>
      <c r="H461" s="1">
        <v>918</v>
      </c>
      <c r="I461" s="1">
        <v>3</v>
      </c>
      <c r="J461" s="1" t="str">
        <f t="shared" si="33"/>
        <v>YER_918.3</v>
      </c>
      <c r="K461" t="s">
        <v>134</v>
      </c>
      <c r="L461" s="1">
        <v>61.8</v>
      </c>
      <c r="M461" s="1">
        <v>60.6</v>
      </c>
      <c r="N461" s="3">
        <v>1.0198019801980198</v>
      </c>
      <c r="O461" s="16">
        <v>3745.08</v>
      </c>
      <c r="P461" s="17">
        <v>37.450800000000001</v>
      </c>
      <c r="Q461" s="1">
        <v>33.4</v>
      </c>
      <c r="R461" s="1">
        <v>12.6</v>
      </c>
      <c r="S461" s="1">
        <v>8</v>
      </c>
      <c r="T461" s="1">
        <v>918</v>
      </c>
      <c r="AA461" s="1">
        <v>1</v>
      </c>
      <c r="AB461" s="1">
        <v>50</v>
      </c>
      <c r="AC461">
        <f t="shared" si="32"/>
        <v>3.1479878840328861</v>
      </c>
      <c r="AD461" s="1">
        <v>1482.4</v>
      </c>
      <c r="AE461" s="16">
        <v>29.648000000000003</v>
      </c>
      <c r="AF461" s="17"/>
      <c r="AG461" s="17"/>
      <c r="AH461" s="17"/>
      <c r="AZ461"/>
      <c r="BA461"/>
    </row>
    <row r="462" spans="1:53">
      <c r="A462" s="1">
        <v>461</v>
      </c>
      <c r="B462" s="15">
        <v>54</v>
      </c>
      <c r="C462" s="2" t="s">
        <v>79</v>
      </c>
      <c r="D462" s="2" t="s">
        <v>80</v>
      </c>
      <c r="E462" s="2">
        <v>45001</v>
      </c>
      <c r="F462" s="73">
        <f t="shared" si="31"/>
        <v>7</v>
      </c>
      <c r="G462" s="73">
        <f t="shared" si="34"/>
        <v>8</v>
      </c>
      <c r="H462" s="1">
        <v>918</v>
      </c>
      <c r="I462" s="1">
        <v>4</v>
      </c>
      <c r="J462" s="1" t="str">
        <f t="shared" si="33"/>
        <v>YER_918.4</v>
      </c>
      <c r="K462" t="s">
        <v>134</v>
      </c>
      <c r="L462" s="1">
        <v>56</v>
      </c>
      <c r="M462" s="1">
        <v>63.2</v>
      </c>
      <c r="N462" s="3">
        <v>0.88607594936708856</v>
      </c>
      <c r="O462" s="16">
        <v>3539.2000000000003</v>
      </c>
      <c r="P462" s="17">
        <v>35.391999999999996</v>
      </c>
      <c r="Q462" s="1">
        <v>34.4</v>
      </c>
      <c r="R462" s="1">
        <v>16</v>
      </c>
      <c r="S462" s="1">
        <v>7.7</v>
      </c>
      <c r="T462" s="1">
        <v>918</v>
      </c>
      <c r="AA462" s="1">
        <v>1</v>
      </c>
      <c r="AB462" s="1">
        <v>35</v>
      </c>
      <c r="AC462">
        <f t="shared" si="32"/>
        <v>2.2035915188230204</v>
      </c>
      <c r="AD462" s="1">
        <v>1251.5999999999999</v>
      </c>
      <c r="AE462" s="16">
        <v>35.76</v>
      </c>
      <c r="AF462" s="17"/>
      <c r="AG462" s="17"/>
      <c r="AH462" s="17"/>
      <c r="AZ462"/>
      <c r="BA462"/>
    </row>
    <row r="463" spans="1:53">
      <c r="A463" s="1">
        <v>462</v>
      </c>
      <c r="B463" s="15">
        <v>216</v>
      </c>
      <c r="C463" s="2" t="s">
        <v>79</v>
      </c>
      <c r="D463" s="2" t="s">
        <v>80</v>
      </c>
      <c r="E463" s="2">
        <v>45007</v>
      </c>
      <c r="F463" s="73">
        <f t="shared" si="31"/>
        <v>13</v>
      </c>
      <c r="G463" s="73">
        <f t="shared" si="34"/>
        <v>14</v>
      </c>
      <c r="H463" s="1">
        <v>918</v>
      </c>
      <c r="I463" s="1">
        <v>5</v>
      </c>
      <c r="J463" s="1" t="str">
        <f t="shared" si="33"/>
        <v>YER_918.5</v>
      </c>
      <c r="K463" t="s">
        <v>134</v>
      </c>
      <c r="L463" s="1">
        <v>50</v>
      </c>
      <c r="M463" s="1">
        <v>50.4</v>
      </c>
      <c r="N463" s="3">
        <v>0.99206349206349209</v>
      </c>
      <c r="O463" s="16">
        <v>2520</v>
      </c>
      <c r="P463" s="17">
        <v>25.2</v>
      </c>
      <c r="Q463" s="1">
        <v>26.4</v>
      </c>
      <c r="R463" s="1">
        <v>12.3</v>
      </c>
      <c r="S463" s="1">
        <v>9.1999999999999993</v>
      </c>
      <c r="T463" s="1">
        <v>918</v>
      </c>
      <c r="AA463" s="1">
        <v>0</v>
      </c>
      <c r="AB463" s="1">
        <v>0</v>
      </c>
      <c r="AC463">
        <f t="shared" si="32"/>
        <v>0</v>
      </c>
      <c r="AD463" s="1">
        <v>0</v>
      </c>
      <c r="AE463" s="16">
        <v>0</v>
      </c>
      <c r="AF463" s="17"/>
      <c r="AG463" s="17"/>
      <c r="AH463" s="17"/>
      <c r="AZ463"/>
      <c r="BA463"/>
    </row>
    <row r="464" spans="1:53">
      <c r="A464" s="1">
        <v>463</v>
      </c>
      <c r="B464" s="15">
        <v>279</v>
      </c>
      <c r="C464" s="2" t="s">
        <v>79</v>
      </c>
      <c r="D464" s="2" t="s">
        <v>80</v>
      </c>
      <c r="E464" s="2">
        <v>45013</v>
      </c>
      <c r="F464" s="73">
        <f t="shared" si="31"/>
        <v>19</v>
      </c>
      <c r="G464" s="73">
        <f t="shared" si="34"/>
        <v>20</v>
      </c>
      <c r="H464" s="1">
        <v>920</v>
      </c>
      <c r="I464" s="1">
        <v>1</v>
      </c>
      <c r="J464" s="1" t="str">
        <f t="shared" si="33"/>
        <v>YER_920.1</v>
      </c>
      <c r="K464" t="s">
        <v>136</v>
      </c>
      <c r="L464" s="1">
        <v>53.5</v>
      </c>
      <c r="M464" s="1">
        <v>53.5</v>
      </c>
      <c r="N464" s="3">
        <v>1</v>
      </c>
      <c r="O464" s="16">
        <v>2862.25</v>
      </c>
      <c r="P464" s="17">
        <v>28.622499999999995</v>
      </c>
      <c r="Q464" s="1">
        <v>24.3</v>
      </c>
      <c r="R464" s="1">
        <v>13.4</v>
      </c>
      <c r="S464" s="1">
        <v>11.5</v>
      </c>
      <c r="T464" s="1">
        <v>920</v>
      </c>
      <c r="U464" s="1">
        <v>1</v>
      </c>
      <c r="V464" s="1">
        <v>1</v>
      </c>
      <c r="W464" s="1">
        <v>0</v>
      </c>
      <c r="X464" s="1">
        <v>1</v>
      </c>
      <c r="Y464" s="1">
        <v>0</v>
      </c>
      <c r="Z464" s="1">
        <v>1</v>
      </c>
      <c r="AA464" s="1">
        <v>1</v>
      </c>
      <c r="AB464" s="1">
        <v>6</v>
      </c>
      <c r="AC464">
        <f t="shared" si="32"/>
        <v>0.37775854608394632</v>
      </c>
      <c r="AD464" s="1">
        <v>201.6</v>
      </c>
      <c r="AE464" s="16">
        <v>33.6</v>
      </c>
      <c r="AF464" s="17">
        <f>Z464/U464</f>
        <v>1</v>
      </c>
      <c r="AG464" s="17">
        <f>AF464/$AP$4</f>
        <v>1.4914837956755478</v>
      </c>
      <c r="AH464" s="17">
        <f>AG464/$AP$6</f>
        <v>3.0747457093264421</v>
      </c>
      <c r="AZ464"/>
      <c r="BA464"/>
    </row>
    <row r="465" spans="1:53">
      <c r="A465" s="1">
        <v>464</v>
      </c>
      <c r="B465" s="15">
        <v>106</v>
      </c>
      <c r="C465" s="2" t="s">
        <v>79</v>
      </c>
      <c r="D465" s="2" t="s">
        <v>80</v>
      </c>
      <c r="E465" s="2">
        <v>45001</v>
      </c>
      <c r="F465" s="73">
        <f t="shared" si="31"/>
        <v>7</v>
      </c>
      <c r="G465" s="73">
        <f t="shared" si="34"/>
        <v>8</v>
      </c>
      <c r="H465" s="1">
        <v>921</v>
      </c>
      <c r="I465" s="1">
        <v>1</v>
      </c>
      <c r="J465" s="1" t="str">
        <f t="shared" si="33"/>
        <v>YER_921.1</v>
      </c>
      <c r="K465" t="s">
        <v>134</v>
      </c>
      <c r="L465" s="1">
        <v>57.8</v>
      </c>
      <c r="M465" s="1">
        <v>53.3</v>
      </c>
      <c r="N465" s="3">
        <v>1.0844277673545966</v>
      </c>
      <c r="O465" s="16">
        <v>3080.74</v>
      </c>
      <c r="P465" s="17">
        <v>30.807399999999998</v>
      </c>
      <c r="Q465" s="1">
        <v>27.1</v>
      </c>
      <c r="R465" s="1">
        <v>13</v>
      </c>
      <c r="S465" s="1">
        <v>9.9</v>
      </c>
      <c r="T465" s="1">
        <v>921</v>
      </c>
      <c r="U465" s="1">
        <v>1</v>
      </c>
      <c r="V465" s="1">
        <v>1</v>
      </c>
      <c r="W465" s="1">
        <v>0</v>
      </c>
      <c r="X465" s="1">
        <v>1</v>
      </c>
      <c r="Y465" s="1">
        <v>0</v>
      </c>
      <c r="Z465" s="1">
        <v>1</v>
      </c>
      <c r="AA465" s="1">
        <v>1</v>
      </c>
      <c r="AB465" s="1">
        <v>60</v>
      </c>
      <c r="AC465">
        <f t="shared" si="32"/>
        <v>3.7775854608394632</v>
      </c>
      <c r="AD465" s="1">
        <v>586.5</v>
      </c>
      <c r="AE465" s="16">
        <v>9.7750000000000004</v>
      </c>
      <c r="AF465" s="17">
        <f>Z465/U465</f>
        <v>1</v>
      </c>
      <c r="AG465" s="17">
        <f>AF465/$AP$4</f>
        <v>1.4914837956755478</v>
      </c>
      <c r="AH465" s="17">
        <f>AG465/$AP$6</f>
        <v>3.0747457093264421</v>
      </c>
      <c r="AZ465"/>
      <c r="BA465"/>
    </row>
    <row r="466" spans="1:53">
      <c r="AZ466"/>
      <c r="BA466"/>
    </row>
    <row r="467" spans="1:53">
      <c r="AZ467"/>
      <c r="BA467"/>
    </row>
    <row r="468" spans="1:53">
      <c r="AZ468"/>
      <c r="BA468"/>
    </row>
    <row r="469" spans="1:53">
      <c r="AZ469"/>
      <c r="BA469"/>
    </row>
    <row r="470" spans="1:53">
      <c r="AZ470"/>
      <c r="BA470"/>
    </row>
    <row r="471" spans="1:53">
      <c r="AZ471"/>
      <c r="BA471"/>
    </row>
    <row r="472" spans="1:53">
      <c r="AZ472"/>
      <c r="BA472"/>
    </row>
    <row r="473" spans="1:53">
      <c r="AZ473"/>
      <c r="BA473"/>
    </row>
    <row r="474" spans="1:53">
      <c r="AZ474"/>
      <c r="BA474"/>
    </row>
    <row r="475" spans="1:53">
      <c r="AZ475"/>
      <c r="BA475"/>
    </row>
    <row r="476" spans="1:53">
      <c r="AZ476"/>
      <c r="BA476"/>
    </row>
    <row r="477" spans="1:53">
      <c r="AZ477"/>
      <c r="BA477"/>
    </row>
    <row r="478" spans="1:53">
      <c r="AZ478"/>
      <c r="BA478"/>
    </row>
    <row r="479" spans="1:53">
      <c r="AZ479"/>
      <c r="BA479"/>
    </row>
    <row r="480" spans="1:53">
      <c r="AZ480"/>
      <c r="BA480"/>
    </row>
    <row r="481" spans="52:53">
      <c r="AZ481"/>
      <c r="BA481"/>
    </row>
    <row r="482" spans="52:53">
      <c r="AZ482"/>
      <c r="BA482"/>
    </row>
    <row r="483" spans="52:53">
      <c r="AZ483"/>
      <c r="BA483"/>
    </row>
    <row r="484" spans="52:53">
      <c r="AZ484"/>
      <c r="BA484"/>
    </row>
    <row r="485" spans="52:53">
      <c r="AZ485"/>
      <c r="BA485"/>
    </row>
    <row r="486" spans="52:53">
      <c r="AZ486"/>
      <c r="BA486"/>
    </row>
    <row r="487" spans="52:53">
      <c r="AZ487"/>
      <c r="BA487"/>
    </row>
    <row r="488" spans="52:53">
      <c r="AZ488"/>
      <c r="BA488"/>
    </row>
    <row r="489" spans="52:53">
      <c r="AZ489"/>
      <c r="BA489"/>
    </row>
    <row r="490" spans="52:53">
      <c r="AZ490"/>
      <c r="BA490"/>
    </row>
    <row r="491" spans="52:53">
      <c r="AZ491"/>
      <c r="BA491"/>
    </row>
    <row r="492" spans="52:53">
      <c r="AZ492"/>
      <c r="BA492"/>
    </row>
    <row r="493" spans="52:53">
      <c r="AZ493"/>
      <c r="BA493"/>
    </row>
    <row r="494" spans="52:53">
      <c r="AZ494"/>
      <c r="BA494"/>
    </row>
    <row r="495" spans="52:53">
      <c r="AZ495"/>
      <c r="BA495"/>
    </row>
    <row r="496" spans="52:53">
      <c r="AZ496"/>
      <c r="BA496"/>
    </row>
    <row r="497" spans="52:53">
      <c r="AZ497"/>
      <c r="BA497"/>
    </row>
    <row r="498" spans="52:53">
      <c r="AZ498"/>
      <c r="BA498"/>
    </row>
    <row r="499" spans="52:53">
      <c r="AZ499"/>
      <c r="BA499"/>
    </row>
    <row r="500" spans="52:53">
      <c r="AZ500"/>
      <c r="BA500"/>
    </row>
    <row r="501" spans="52:53">
      <c r="AZ501"/>
      <c r="BA501"/>
    </row>
    <row r="502" spans="52:53">
      <c r="AZ502"/>
      <c r="BA502"/>
    </row>
    <row r="503" spans="52:53">
      <c r="AZ503"/>
      <c r="BA503"/>
    </row>
    <row r="504" spans="52:53">
      <c r="AZ504"/>
      <c r="BA504"/>
    </row>
    <row r="505" spans="52:53">
      <c r="AZ505"/>
      <c r="BA505"/>
    </row>
    <row r="506" spans="52:53">
      <c r="AZ506"/>
      <c r="BA506"/>
    </row>
    <row r="507" spans="52:53">
      <c r="AZ507"/>
      <c r="BA507"/>
    </row>
    <row r="508" spans="52:53">
      <c r="AZ508"/>
      <c r="BA508"/>
    </row>
    <row r="509" spans="52:53">
      <c r="AZ509"/>
      <c r="BA509"/>
    </row>
    <row r="510" spans="52:53">
      <c r="AZ510"/>
      <c r="BA510"/>
    </row>
    <row r="511" spans="52:53">
      <c r="AZ511"/>
      <c r="BA511"/>
    </row>
    <row r="512" spans="52:53">
      <c r="AZ512"/>
      <c r="BA512"/>
    </row>
    <row r="513" spans="52:53">
      <c r="AZ513"/>
      <c r="BA513"/>
    </row>
    <row r="514" spans="52:53">
      <c r="AZ514"/>
      <c r="BA514"/>
    </row>
    <row r="515" spans="52:53">
      <c r="AZ515"/>
      <c r="BA515"/>
    </row>
    <row r="516" spans="52:53">
      <c r="AZ516"/>
      <c r="BA516"/>
    </row>
    <row r="517" spans="52:53">
      <c r="AZ517"/>
      <c r="BA517"/>
    </row>
    <row r="518" spans="52:53">
      <c r="AZ518"/>
      <c r="BA518"/>
    </row>
    <row r="519" spans="52:53">
      <c r="AZ519"/>
      <c r="BA519"/>
    </row>
    <row r="520" spans="52:53">
      <c r="AZ520"/>
      <c r="BA520"/>
    </row>
    <row r="521" spans="52:53">
      <c r="AZ521"/>
      <c r="BA521"/>
    </row>
    <row r="522" spans="52:53">
      <c r="AZ522"/>
      <c r="BA522"/>
    </row>
    <row r="523" spans="52:53">
      <c r="AZ523"/>
      <c r="BA523"/>
    </row>
    <row r="524" spans="52:53">
      <c r="AZ524"/>
      <c r="BA524"/>
    </row>
    <row r="525" spans="52:53">
      <c r="AZ525"/>
      <c r="BA525"/>
    </row>
    <row r="526" spans="52:53">
      <c r="AZ526"/>
      <c r="BA526"/>
    </row>
    <row r="527" spans="52:53">
      <c r="AZ527"/>
      <c r="BA527"/>
    </row>
    <row r="528" spans="52:53">
      <c r="AZ528"/>
      <c r="BA528"/>
    </row>
    <row r="529" spans="52:53">
      <c r="AZ529"/>
      <c r="BA529"/>
    </row>
    <row r="530" spans="52:53">
      <c r="AZ530"/>
      <c r="BA530"/>
    </row>
    <row r="531" spans="52:53">
      <c r="AZ531"/>
      <c r="BA531"/>
    </row>
    <row r="532" spans="52:53">
      <c r="AZ532"/>
      <c r="BA532"/>
    </row>
    <row r="533" spans="52:53">
      <c r="AZ533"/>
      <c r="BA533"/>
    </row>
    <row r="534" spans="52:53">
      <c r="AZ534"/>
      <c r="BA534"/>
    </row>
    <row r="535" spans="52:53">
      <c r="AZ535"/>
      <c r="BA535"/>
    </row>
    <row r="536" spans="52:53">
      <c r="AZ536"/>
      <c r="BA536"/>
    </row>
    <row r="537" spans="52:53">
      <c r="AZ537"/>
      <c r="BA537"/>
    </row>
    <row r="538" spans="52:53">
      <c r="AZ538"/>
      <c r="BA538"/>
    </row>
    <row r="539" spans="52:53">
      <c r="AZ539"/>
      <c r="BA539"/>
    </row>
    <row r="540" spans="52:53">
      <c r="AZ540"/>
      <c r="BA540"/>
    </row>
    <row r="541" spans="52:53">
      <c r="AZ541"/>
      <c r="BA541"/>
    </row>
    <row r="542" spans="52:53">
      <c r="AZ542"/>
      <c r="BA542"/>
    </row>
    <row r="543" spans="52:53">
      <c r="AZ543"/>
      <c r="BA543"/>
    </row>
    <row r="544" spans="52:53">
      <c r="AZ544"/>
      <c r="BA544"/>
    </row>
    <row r="545" spans="52:53">
      <c r="AZ545"/>
      <c r="BA545"/>
    </row>
    <row r="546" spans="52:53">
      <c r="AZ546"/>
      <c r="BA546"/>
    </row>
    <row r="547" spans="52:53">
      <c r="AZ547"/>
      <c r="BA547"/>
    </row>
    <row r="548" spans="52:53">
      <c r="AZ548"/>
      <c r="BA548"/>
    </row>
    <row r="549" spans="52:53">
      <c r="AZ549"/>
      <c r="BA549"/>
    </row>
    <row r="550" spans="52:53">
      <c r="AZ550"/>
      <c r="BA550"/>
    </row>
    <row r="551" spans="52:53">
      <c r="AZ551"/>
      <c r="BA551"/>
    </row>
    <row r="552" spans="52:53">
      <c r="AZ552"/>
      <c r="BA552"/>
    </row>
    <row r="553" spans="52:53">
      <c r="AZ553"/>
      <c r="BA553"/>
    </row>
    <row r="554" spans="52:53">
      <c r="AZ554"/>
      <c r="BA554"/>
    </row>
    <row r="555" spans="52:53">
      <c r="AZ555"/>
      <c r="BA555"/>
    </row>
    <row r="556" spans="52:53">
      <c r="AZ556"/>
      <c r="BA556"/>
    </row>
    <row r="557" spans="52:53">
      <c r="AZ557"/>
      <c r="BA557"/>
    </row>
    <row r="558" spans="52:53">
      <c r="AZ558"/>
      <c r="BA558"/>
    </row>
    <row r="559" spans="52:53">
      <c r="AZ559"/>
      <c r="BA559"/>
    </row>
    <row r="560" spans="52:53">
      <c r="AZ560"/>
      <c r="BA560"/>
    </row>
    <row r="561" spans="52:53">
      <c r="AZ561"/>
      <c r="BA561"/>
    </row>
    <row r="562" spans="52:53">
      <c r="AZ562"/>
      <c r="BA562"/>
    </row>
    <row r="563" spans="52:53">
      <c r="AZ563"/>
      <c r="BA563"/>
    </row>
    <row r="564" spans="52:53">
      <c r="AZ564"/>
      <c r="BA564"/>
    </row>
    <row r="565" spans="52:53">
      <c r="AZ565"/>
      <c r="BA565"/>
    </row>
    <row r="566" spans="52:53">
      <c r="AZ566"/>
      <c r="BA566"/>
    </row>
    <row r="567" spans="52:53">
      <c r="AZ567"/>
      <c r="BA567"/>
    </row>
    <row r="568" spans="52:53">
      <c r="AZ568"/>
      <c r="BA568"/>
    </row>
    <row r="569" spans="52:53">
      <c r="AZ569"/>
      <c r="BA569"/>
    </row>
    <row r="570" spans="52:53">
      <c r="AZ570"/>
      <c r="BA570"/>
    </row>
    <row r="571" spans="52:53">
      <c r="AZ571"/>
      <c r="BA571"/>
    </row>
    <row r="572" spans="52:53">
      <c r="AZ572"/>
      <c r="BA572"/>
    </row>
    <row r="573" spans="52:53">
      <c r="AZ573"/>
      <c r="BA573"/>
    </row>
    <row r="574" spans="52:53">
      <c r="AZ574"/>
      <c r="BA574"/>
    </row>
    <row r="575" spans="52:53">
      <c r="AZ575"/>
      <c r="BA575"/>
    </row>
    <row r="576" spans="52:53">
      <c r="AZ576"/>
      <c r="BA576"/>
    </row>
    <row r="577" spans="52:53">
      <c r="AZ577"/>
      <c r="BA577"/>
    </row>
    <row r="578" spans="52:53">
      <c r="AZ578"/>
      <c r="BA578"/>
    </row>
    <row r="579" spans="52:53">
      <c r="AZ579"/>
      <c r="BA579"/>
    </row>
    <row r="580" spans="52:53">
      <c r="AZ580"/>
      <c r="BA580"/>
    </row>
    <row r="581" spans="52:53">
      <c r="AZ581"/>
      <c r="BA581"/>
    </row>
    <row r="582" spans="52:53">
      <c r="AZ582"/>
      <c r="BA582"/>
    </row>
    <row r="583" spans="52:53">
      <c r="AZ583"/>
      <c r="BA583"/>
    </row>
    <row r="584" spans="52:53">
      <c r="AZ584"/>
      <c r="BA584"/>
    </row>
    <row r="585" spans="52:53">
      <c r="AZ585"/>
      <c r="BA585"/>
    </row>
    <row r="586" spans="52:53">
      <c r="AZ586"/>
      <c r="BA586"/>
    </row>
    <row r="587" spans="52:53">
      <c r="AZ587"/>
      <c r="BA587"/>
    </row>
    <row r="588" spans="52:53">
      <c r="AZ588"/>
      <c r="BA588"/>
    </row>
    <row r="589" spans="52:53">
      <c r="AZ589"/>
      <c r="BA589"/>
    </row>
    <row r="590" spans="52:53">
      <c r="AZ590"/>
      <c r="BA590"/>
    </row>
    <row r="591" spans="52:53">
      <c r="AZ591"/>
      <c r="BA591"/>
    </row>
    <row r="592" spans="52:53">
      <c r="AZ592"/>
      <c r="BA592"/>
    </row>
    <row r="593" spans="52:53">
      <c r="AZ593"/>
      <c r="BA593"/>
    </row>
    <row r="594" spans="52:53">
      <c r="AZ594"/>
      <c r="BA594"/>
    </row>
    <row r="595" spans="52:53">
      <c r="AZ595"/>
      <c r="BA595"/>
    </row>
    <row r="596" spans="52:53">
      <c r="AZ596"/>
      <c r="BA596"/>
    </row>
    <row r="597" spans="52:53">
      <c r="AZ597"/>
      <c r="BA597"/>
    </row>
    <row r="598" spans="52:53">
      <c r="AZ598"/>
      <c r="BA598"/>
    </row>
    <row r="599" spans="52:53">
      <c r="AZ599"/>
      <c r="BA599"/>
    </row>
    <row r="600" spans="52:53">
      <c r="AZ600"/>
      <c r="BA600"/>
    </row>
    <row r="601" spans="52:53">
      <c r="AZ601"/>
      <c r="BA601"/>
    </row>
    <row r="602" spans="52:53">
      <c r="AZ602"/>
      <c r="BA602"/>
    </row>
    <row r="603" spans="52:53">
      <c r="AZ603"/>
      <c r="BA603"/>
    </row>
    <row r="604" spans="52:53">
      <c r="AZ604"/>
      <c r="BA604"/>
    </row>
    <row r="605" spans="52:53">
      <c r="AZ605"/>
      <c r="BA605"/>
    </row>
    <row r="606" spans="52:53">
      <c r="AZ606"/>
      <c r="BA606"/>
    </row>
    <row r="607" spans="52:53">
      <c r="AZ607"/>
      <c r="BA607"/>
    </row>
    <row r="608" spans="52:53">
      <c r="AZ608"/>
      <c r="BA608"/>
    </row>
    <row r="609" spans="52:53">
      <c r="AZ609"/>
      <c r="BA609"/>
    </row>
    <row r="610" spans="52:53">
      <c r="AZ610"/>
      <c r="BA610"/>
    </row>
    <row r="611" spans="52:53">
      <c r="AZ611"/>
      <c r="BA611"/>
    </row>
    <row r="612" spans="52:53">
      <c r="AZ612"/>
      <c r="BA612"/>
    </row>
    <row r="613" spans="52:53">
      <c r="AZ613"/>
      <c r="BA613"/>
    </row>
    <row r="614" spans="52:53">
      <c r="AZ614"/>
      <c r="BA614"/>
    </row>
    <row r="615" spans="52:53">
      <c r="AZ615"/>
      <c r="BA615"/>
    </row>
    <row r="616" spans="52:53">
      <c r="AZ616"/>
      <c r="BA616"/>
    </row>
    <row r="617" spans="52:53">
      <c r="AZ617"/>
      <c r="BA617"/>
    </row>
    <row r="618" spans="52:53">
      <c r="AZ618"/>
      <c r="BA618"/>
    </row>
    <row r="619" spans="52:53">
      <c r="AZ619"/>
      <c r="BA619"/>
    </row>
    <row r="620" spans="52:53">
      <c r="AZ620"/>
      <c r="BA620"/>
    </row>
    <row r="621" spans="52:53">
      <c r="AZ621"/>
      <c r="BA621"/>
    </row>
    <row r="622" spans="52:53">
      <c r="AZ622"/>
      <c r="BA622"/>
    </row>
    <row r="623" spans="52:53">
      <c r="AZ623"/>
      <c r="BA623"/>
    </row>
    <row r="624" spans="52:53">
      <c r="AZ624"/>
      <c r="BA624"/>
    </row>
    <row r="625" spans="52:53">
      <c r="AZ625"/>
      <c r="BA625"/>
    </row>
    <row r="626" spans="52:53">
      <c r="AZ626"/>
      <c r="BA626"/>
    </row>
    <row r="627" spans="52:53">
      <c r="AZ627"/>
      <c r="BA627"/>
    </row>
    <row r="628" spans="52:53">
      <c r="AZ628"/>
      <c r="BA628"/>
    </row>
    <row r="629" spans="52:53">
      <c r="AZ629"/>
      <c r="BA629"/>
    </row>
    <row r="630" spans="52:53">
      <c r="AZ630"/>
      <c r="BA630"/>
    </row>
    <row r="631" spans="52:53">
      <c r="AZ631"/>
      <c r="BA631"/>
    </row>
    <row r="632" spans="52:53">
      <c r="AZ632"/>
      <c r="BA632"/>
    </row>
    <row r="633" spans="52:53">
      <c r="AZ633"/>
      <c r="BA633"/>
    </row>
    <row r="634" spans="52:53">
      <c r="AZ634"/>
      <c r="BA634"/>
    </row>
    <row r="635" spans="52:53">
      <c r="AZ635"/>
      <c r="BA635"/>
    </row>
    <row r="636" spans="52:53">
      <c r="AZ636"/>
      <c r="BA636"/>
    </row>
    <row r="637" spans="52:53">
      <c r="AZ637"/>
      <c r="BA637"/>
    </row>
    <row r="638" spans="52:53">
      <c r="AZ638"/>
      <c r="BA638"/>
    </row>
    <row r="639" spans="52:53">
      <c r="AZ639"/>
      <c r="BA639"/>
    </row>
    <row r="640" spans="52:53">
      <c r="AZ640"/>
      <c r="BA640"/>
    </row>
    <row r="641" spans="52:53">
      <c r="AZ641"/>
      <c r="BA641"/>
    </row>
    <row r="642" spans="52:53">
      <c r="AZ642"/>
      <c r="BA642"/>
    </row>
    <row r="643" spans="52:53">
      <c r="AZ643"/>
      <c r="BA643"/>
    </row>
    <row r="644" spans="52:53">
      <c r="AZ644"/>
      <c r="BA644"/>
    </row>
    <row r="645" spans="52:53">
      <c r="AZ645"/>
      <c r="BA645"/>
    </row>
    <row r="646" spans="52:53">
      <c r="AZ646"/>
      <c r="BA646"/>
    </row>
    <row r="647" spans="52:53">
      <c r="AZ647"/>
      <c r="BA647"/>
    </row>
    <row r="648" spans="52:53">
      <c r="AZ648"/>
      <c r="BA648"/>
    </row>
    <row r="649" spans="52:53">
      <c r="AZ649"/>
      <c r="BA649"/>
    </row>
    <row r="650" spans="52:53">
      <c r="AZ650"/>
      <c r="BA650"/>
    </row>
    <row r="651" spans="52:53">
      <c r="AZ651"/>
      <c r="BA651"/>
    </row>
    <row r="652" spans="52:53">
      <c r="AZ652"/>
      <c r="BA652"/>
    </row>
    <row r="653" spans="52:53">
      <c r="AZ653"/>
      <c r="BA653"/>
    </row>
    <row r="654" spans="52:53">
      <c r="AZ654"/>
      <c r="BA654"/>
    </row>
    <row r="655" spans="52:53">
      <c r="AZ655"/>
      <c r="BA655"/>
    </row>
    <row r="656" spans="52:53">
      <c r="AZ656"/>
      <c r="BA656"/>
    </row>
    <row r="657" spans="52:53">
      <c r="AZ657"/>
      <c r="BA657"/>
    </row>
    <row r="658" spans="52:53">
      <c r="AZ658"/>
      <c r="BA658"/>
    </row>
    <row r="659" spans="52:53">
      <c r="AZ659"/>
      <c r="BA659"/>
    </row>
    <row r="660" spans="52:53">
      <c r="AZ660"/>
      <c r="BA660"/>
    </row>
    <row r="661" spans="52:53">
      <c r="AZ661"/>
      <c r="BA661"/>
    </row>
    <row r="662" spans="52:53">
      <c r="AZ662"/>
      <c r="BA662"/>
    </row>
    <row r="663" spans="52:53">
      <c r="AZ663"/>
      <c r="BA663"/>
    </row>
    <row r="664" spans="52:53">
      <c r="AZ664"/>
      <c r="BA664"/>
    </row>
    <row r="665" spans="52:53">
      <c r="AZ665"/>
      <c r="BA665"/>
    </row>
    <row r="666" spans="52:53">
      <c r="AZ666"/>
      <c r="BA666"/>
    </row>
    <row r="667" spans="52:53">
      <c r="AZ667"/>
      <c r="BA667"/>
    </row>
    <row r="668" spans="52:53">
      <c r="AZ668"/>
      <c r="BA668"/>
    </row>
    <row r="669" spans="52:53">
      <c r="AZ669"/>
      <c r="BA669"/>
    </row>
    <row r="670" spans="52:53">
      <c r="AZ670"/>
      <c r="BA670"/>
    </row>
    <row r="671" spans="52:53">
      <c r="AZ671"/>
      <c r="BA671"/>
    </row>
    <row r="672" spans="52:53">
      <c r="AZ672"/>
      <c r="BA672"/>
    </row>
    <row r="673" spans="52:53">
      <c r="AZ673"/>
      <c r="BA673"/>
    </row>
    <row r="674" spans="52:53">
      <c r="AZ674"/>
      <c r="BA674"/>
    </row>
    <row r="675" spans="52:53">
      <c r="AZ675"/>
      <c r="BA675"/>
    </row>
    <row r="676" spans="52:53">
      <c r="AZ676"/>
      <c r="BA676"/>
    </row>
  </sheetData>
  <pageMargins left="0.25" right="0.25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9"/>
  <sheetViews>
    <sheetView workbookViewId="0">
      <selection activeCell="E30" sqref="E30"/>
    </sheetView>
  </sheetViews>
  <sheetFormatPr defaultRowHeight="14.5"/>
  <cols>
    <col min="1" max="1" width="15.81640625" bestFit="1" customWidth="1"/>
    <col min="2" max="2" width="21.54296875" customWidth="1"/>
    <col min="3" max="3" width="20" customWidth="1"/>
    <col min="4" max="4" width="14.54296875" customWidth="1"/>
    <col min="5" max="5" width="24.453125" customWidth="1"/>
    <col min="6" max="6" width="16.453125" bestFit="1" customWidth="1"/>
    <col min="7" max="7" width="18" customWidth="1"/>
    <col min="8" max="8" width="20.54296875" customWidth="1"/>
  </cols>
  <sheetData>
    <row r="2" spans="1:8">
      <c r="B2" s="18" t="s">
        <v>197</v>
      </c>
    </row>
    <row r="3" spans="1:8">
      <c r="A3" s="19" t="s">
        <v>108</v>
      </c>
      <c r="B3" t="s">
        <v>195</v>
      </c>
      <c r="C3" t="s">
        <v>112</v>
      </c>
      <c r="D3" t="s">
        <v>113</v>
      </c>
      <c r="E3" t="s">
        <v>111</v>
      </c>
      <c r="F3" t="s">
        <v>196</v>
      </c>
      <c r="G3" t="s">
        <v>198</v>
      </c>
      <c r="H3" t="s">
        <v>199</v>
      </c>
    </row>
    <row r="4" spans="1:8">
      <c r="A4" s="20" t="s">
        <v>63</v>
      </c>
      <c r="B4">
        <v>73</v>
      </c>
      <c r="C4">
        <v>350</v>
      </c>
      <c r="D4">
        <v>169</v>
      </c>
      <c r="E4" s="81">
        <v>39.211937455621296</v>
      </c>
      <c r="F4" s="81">
        <v>2.1800000000000002</v>
      </c>
      <c r="G4">
        <v>27</v>
      </c>
      <c r="H4">
        <v>20</v>
      </c>
    </row>
    <row r="5" spans="1:8">
      <c r="A5" s="21" t="s">
        <v>64</v>
      </c>
      <c r="B5">
        <v>43</v>
      </c>
      <c r="C5">
        <v>222</v>
      </c>
      <c r="D5">
        <v>117</v>
      </c>
      <c r="E5" s="81">
        <v>36.609278205128199</v>
      </c>
      <c r="F5" s="81">
        <v>1.5047619047619047</v>
      </c>
      <c r="G5">
        <v>13</v>
      </c>
      <c r="H5">
        <v>10</v>
      </c>
    </row>
    <row r="6" spans="1:8">
      <c r="A6" s="21" t="s">
        <v>81</v>
      </c>
      <c r="B6">
        <v>30</v>
      </c>
      <c r="C6">
        <v>128</v>
      </c>
      <c r="D6">
        <v>52</v>
      </c>
      <c r="E6" s="81">
        <v>45.067920769230781</v>
      </c>
      <c r="F6" s="81">
        <v>3.7555555555555555</v>
      </c>
      <c r="G6">
        <v>14</v>
      </c>
      <c r="H6">
        <v>10</v>
      </c>
    </row>
    <row r="7" spans="1:8">
      <c r="A7" s="20" t="s">
        <v>79</v>
      </c>
      <c r="B7">
        <v>123</v>
      </c>
      <c r="C7">
        <v>515</v>
      </c>
      <c r="D7">
        <v>295</v>
      </c>
      <c r="E7" s="81">
        <v>31.770570169491538</v>
      </c>
      <c r="F7" s="81">
        <v>15.883161512027492</v>
      </c>
      <c r="G7">
        <v>327</v>
      </c>
      <c r="H7">
        <v>202</v>
      </c>
    </row>
    <row r="8" spans="1:8">
      <c r="A8" s="21" t="s">
        <v>80</v>
      </c>
      <c r="B8">
        <v>123</v>
      </c>
      <c r="C8">
        <v>515</v>
      </c>
      <c r="D8">
        <v>295</v>
      </c>
      <c r="E8" s="81">
        <v>31.770570169491538</v>
      </c>
      <c r="F8" s="81">
        <v>15.883161512027492</v>
      </c>
      <c r="G8">
        <v>327</v>
      </c>
      <c r="H8">
        <v>202</v>
      </c>
    </row>
    <row r="9" spans="1:8">
      <c r="A9" s="20" t="s">
        <v>109</v>
      </c>
      <c r="B9">
        <v>196</v>
      </c>
      <c r="C9">
        <v>865</v>
      </c>
      <c r="D9">
        <v>464</v>
      </c>
      <c r="E9" s="81">
        <v>34.480895754310353</v>
      </c>
      <c r="F9" s="81">
        <v>11.222222222222221</v>
      </c>
      <c r="G9">
        <v>354</v>
      </c>
      <c r="H9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5"/>
  <sheetViews>
    <sheetView workbookViewId="0">
      <selection activeCell="I19" sqref="I19"/>
    </sheetView>
  </sheetViews>
  <sheetFormatPr defaultRowHeight="14.5"/>
  <cols>
    <col min="1" max="1" width="11.54296875" style="1" customWidth="1"/>
    <col min="2" max="2" width="7.453125" style="1" customWidth="1"/>
    <col min="8" max="8" width="9.1796875"/>
  </cols>
  <sheetData>
    <row r="1" spans="1:12" ht="24" customHeight="1" thickBot="1">
      <c r="A1" s="12" t="s">
        <v>62</v>
      </c>
      <c r="B1" s="12" t="s">
        <v>2</v>
      </c>
      <c r="E1" s="14" t="s">
        <v>172</v>
      </c>
      <c r="F1" s="14" t="s">
        <v>163</v>
      </c>
      <c r="H1" s="14" t="s">
        <v>190</v>
      </c>
      <c r="I1" s="14" t="s">
        <v>163</v>
      </c>
      <c r="K1" s="14" t="s">
        <v>191</v>
      </c>
      <c r="L1" s="14" t="s">
        <v>163</v>
      </c>
    </row>
    <row r="2" spans="1:12" ht="15.5">
      <c r="A2" s="1" t="s">
        <v>81</v>
      </c>
      <c r="B2" s="1">
        <v>3</v>
      </c>
      <c r="C2" t="str">
        <f>VLOOKUP(B2,E:F,2,FALSE)</f>
        <v>Blue</v>
      </c>
      <c r="E2" s="1">
        <v>3</v>
      </c>
      <c r="F2" t="s">
        <v>166</v>
      </c>
      <c r="H2" s="72">
        <v>155</v>
      </c>
      <c r="I2" s="67" t="s">
        <v>166</v>
      </c>
      <c r="K2">
        <v>1</v>
      </c>
      <c r="L2" t="s">
        <v>125</v>
      </c>
    </row>
    <row r="3" spans="1:12" ht="15.5">
      <c r="A3" s="1" t="s">
        <v>81</v>
      </c>
      <c r="B3" s="1">
        <v>10</v>
      </c>
      <c r="C3" t="str">
        <f t="shared" ref="C3:C53" si="0">VLOOKUP(B3,E:F,2,FALSE)</f>
        <v>Blue</v>
      </c>
      <c r="E3" s="1">
        <v>10</v>
      </c>
      <c r="F3" t="s">
        <v>166</v>
      </c>
      <c r="H3" s="72">
        <v>156</v>
      </c>
      <c r="I3" s="67" t="s">
        <v>166</v>
      </c>
      <c r="K3">
        <v>2</v>
      </c>
      <c r="L3" t="s">
        <v>125</v>
      </c>
    </row>
    <row r="4" spans="1:12" ht="15.5">
      <c r="A4" s="1" t="s">
        <v>81</v>
      </c>
      <c r="B4" s="1">
        <v>10</v>
      </c>
      <c r="C4" t="str">
        <f t="shared" si="0"/>
        <v>Blue</v>
      </c>
      <c r="E4" s="1">
        <v>29</v>
      </c>
      <c r="F4" t="s">
        <v>171</v>
      </c>
      <c r="H4" s="72">
        <v>151</v>
      </c>
      <c r="I4" s="67" t="s">
        <v>166</v>
      </c>
      <c r="K4">
        <v>3</v>
      </c>
      <c r="L4" t="s">
        <v>125</v>
      </c>
    </row>
    <row r="5" spans="1:12" ht="15.5">
      <c r="A5" s="1" t="s">
        <v>81</v>
      </c>
      <c r="B5" s="1">
        <v>29</v>
      </c>
      <c r="C5" t="str">
        <f t="shared" si="0"/>
        <v>Red</v>
      </c>
      <c r="E5" s="1">
        <v>34</v>
      </c>
      <c r="F5" t="s">
        <v>171</v>
      </c>
      <c r="H5" s="72">
        <v>174</v>
      </c>
      <c r="I5" s="67" t="s">
        <v>166</v>
      </c>
      <c r="K5">
        <v>4</v>
      </c>
      <c r="L5" t="s">
        <v>125</v>
      </c>
    </row>
    <row r="6" spans="1:12" ht="15.5">
      <c r="A6" s="1" t="s">
        <v>81</v>
      </c>
      <c r="B6" s="1">
        <v>34</v>
      </c>
      <c r="C6" t="str">
        <f t="shared" si="0"/>
        <v>Red</v>
      </c>
      <c r="E6" s="1">
        <v>47</v>
      </c>
      <c r="F6" t="s">
        <v>170</v>
      </c>
      <c r="H6" s="72">
        <v>153</v>
      </c>
      <c r="I6" s="67" t="s">
        <v>166</v>
      </c>
      <c r="K6">
        <v>5</v>
      </c>
      <c r="L6" t="s">
        <v>125</v>
      </c>
    </row>
    <row r="7" spans="1:12" ht="15.5">
      <c r="A7" s="1" t="s">
        <v>81</v>
      </c>
      <c r="B7" s="1">
        <v>47</v>
      </c>
      <c r="C7" t="str">
        <f t="shared" si="0"/>
        <v>Green</v>
      </c>
      <c r="E7" s="1">
        <v>49</v>
      </c>
      <c r="F7" t="s">
        <v>170</v>
      </c>
      <c r="H7" s="72">
        <v>150</v>
      </c>
      <c r="I7" s="67" t="s">
        <v>166</v>
      </c>
      <c r="K7">
        <v>6</v>
      </c>
      <c r="L7" t="s">
        <v>125</v>
      </c>
    </row>
    <row r="8" spans="1:12" ht="15.5">
      <c r="A8" s="1" t="s">
        <v>81</v>
      </c>
      <c r="B8" s="1">
        <v>49</v>
      </c>
      <c r="C8" t="str">
        <f t="shared" si="0"/>
        <v>Green</v>
      </c>
      <c r="E8" s="1">
        <v>51</v>
      </c>
      <c r="F8" t="s">
        <v>170</v>
      </c>
      <c r="H8" s="72">
        <v>176</v>
      </c>
      <c r="I8" s="67" t="s">
        <v>166</v>
      </c>
      <c r="K8">
        <v>7</v>
      </c>
      <c r="L8" t="s">
        <v>125</v>
      </c>
    </row>
    <row r="9" spans="1:12" ht="15.5">
      <c r="A9" s="1" t="s">
        <v>81</v>
      </c>
      <c r="B9" s="1">
        <v>51</v>
      </c>
      <c r="C9" t="str">
        <f t="shared" si="0"/>
        <v>Green</v>
      </c>
      <c r="E9" s="1">
        <v>56</v>
      </c>
      <c r="F9" t="s">
        <v>169</v>
      </c>
      <c r="H9" s="72">
        <v>154</v>
      </c>
      <c r="I9" s="67" t="s">
        <v>166</v>
      </c>
      <c r="K9">
        <v>8</v>
      </c>
      <c r="L9" t="s">
        <v>125</v>
      </c>
    </row>
    <row r="10" spans="1:12" ht="15.5">
      <c r="A10" s="1" t="s">
        <v>81</v>
      </c>
      <c r="B10" s="1">
        <v>51</v>
      </c>
      <c r="C10" t="str">
        <f t="shared" si="0"/>
        <v>Green</v>
      </c>
      <c r="E10" s="1">
        <v>73</v>
      </c>
      <c r="F10" t="s">
        <v>169</v>
      </c>
      <c r="H10" s="72">
        <v>171</v>
      </c>
      <c r="I10" s="67" t="s">
        <v>166</v>
      </c>
      <c r="K10">
        <v>9</v>
      </c>
      <c r="L10" t="s">
        <v>125</v>
      </c>
    </row>
    <row r="11" spans="1:12" ht="15.5">
      <c r="A11" s="1" t="s">
        <v>81</v>
      </c>
      <c r="B11" s="1">
        <v>51</v>
      </c>
      <c r="C11" t="str">
        <f t="shared" si="0"/>
        <v>Green</v>
      </c>
      <c r="E11" s="1">
        <v>77</v>
      </c>
      <c r="F11" t="s">
        <v>168</v>
      </c>
      <c r="H11" s="72">
        <v>179</v>
      </c>
      <c r="I11" s="67" t="s">
        <v>166</v>
      </c>
      <c r="K11">
        <v>10</v>
      </c>
      <c r="L11" t="s">
        <v>125</v>
      </c>
    </row>
    <row r="12" spans="1:12" ht="15.5">
      <c r="A12" s="1" t="s">
        <v>81</v>
      </c>
      <c r="B12" s="1">
        <v>51</v>
      </c>
      <c r="C12" t="str">
        <f t="shared" si="0"/>
        <v>Green</v>
      </c>
      <c r="E12" s="1">
        <v>80</v>
      </c>
      <c r="F12" t="s">
        <v>168</v>
      </c>
      <c r="H12" s="72">
        <v>149</v>
      </c>
      <c r="I12" s="67" t="s">
        <v>166</v>
      </c>
      <c r="K12">
        <v>11</v>
      </c>
      <c r="L12" t="s">
        <v>125</v>
      </c>
    </row>
    <row r="13" spans="1:12" ht="15.5">
      <c r="A13" s="1" t="s">
        <v>81</v>
      </c>
      <c r="B13" s="1">
        <v>51</v>
      </c>
      <c r="C13" t="str">
        <f t="shared" si="0"/>
        <v>Green</v>
      </c>
      <c r="E13" s="1">
        <v>87</v>
      </c>
      <c r="F13" t="s">
        <v>166</v>
      </c>
      <c r="H13" s="72">
        <v>172</v>
      </c>
      <c r="I13" s="67" t="s">
        <v>166</v>
      </c>
      <c r="K13">
        <v>12</v>
      </c>
      <c r="L13" t="s">
        <v>125</v>
      </c>
    </row>
    <row r="14" spans="1:12" ht="15.5">
      <c r="A14" s="1" t="s">
        <v>81</v>
      </c>
      <c r="B14" s="1">
        <v>56</v>
      </c>
      <c r="C14" t="str">
        <f t="shared" si="0"/>
        <v>Pink</v>
      </c>
      <c r="E14" s="1">
        <v>104</v>
      </c>
      <c r="F14" t="s">
        <v>166</v>
      </c>
      <c r="H14" s="72">
        <v>158</v>
      </c>
      <c r="I14" s="67" t="s">
        <v>166</v>
      </c>
      <c r="K14">
        <v>13</v>
      </c>
      <c r="L14" t="s">
        <v>125</v>
      </c>
    </row>
    <row r="15" spans="1:12" ht="15.5">
      <c r="A15" s="1" t="s">
        <v>81</v>
      </c>
      <c r="B15" s="1">
        <v>56</v>
      </c>
      <c r="C15" t="str">
        <f t="shared" si="0"/>
        <v>Pink</v>
      </c>
      <c r="E15" s="1">
        <v>115</v>
      </c>
      <c r="F15" t="s">
        <v>166</v>
      </c>
      <c r="H15" s="72">
        <v>157</v>
      </c>
      <c r="I15" s="67" t="s">
        <v>166</v>
      </c>
      <c r="K15">
        <v>14</v>
      </c>
      <c r="L15" t="s">
        <v>125</v>
      </c>
    </row>
    <row r="16" spans="1:12" ht="15.5">
      <c r="A16" s="1" t="s">
        <v>81</v>
      </c>
      <c r="B16" s="1">
        <v>56</v>
      </c>
      <c r="C16" t="str">
        <f t="shared" si="0"/>
        <v>Pink</v>
      </c>
      <c r="E16" s="1">
        <v>116</v>
      </c>
      <c r="F16" t="s">
        <v>166</v>
      </c>
      <c r="H16" s="72">
        <v>182</v>
      </c>
      <c r="I16" s="67" t="s">
        <v>166</v>
      </c>
      <c r="K16">
        <v>15</v>
      </c>
      <c r="L16" t="s">
        <v>125</v>
      </c>
    </row>
    <row r="17" spans="1:12" ht="15.5">
      <c r="A17" s="1" t="s">
        <v>81</v>
      </c>
      <c r="B17" s="1">
        <v>56</v>
      </c>
      <c r="C17" t="str">
        <f t="shared" si="0"/>
        <v>Pink</v>
      </c>
      <c r="E17" s="1">
        <v>130</v>
      </c>
      <c r="F17" t="s">
        <v>167</v>
      </c>
      <c r="H17" s="72">
        <v>183</v>
      </c>
      <c r="I17" s="67" t="s">
        <v>166</v>
      </c>
      <c r="K17">
        <v>16</v>
      </c>
      <c r="L17" t="s">
        <v>125</v>
      </c>
    </row>
    <row r="18" spans="1:12" ht="15.5">
      <c r="A18" s="1" t="s">
        <v>81</v>
      </c>
      <c r="B18" s="1">
        <v>56</v>
      </c>
      <c r="C18" t="str">
        <f t="shared" si="0"/>
        <v>Pink</v>
      </c>
      <c r="E18" s="1">
        <v>144</v>
      </c>
      <c r="F18" t="s">
        <v>168</v>
      </c>
      <c r="H18" s="72">
        <v>189</v>
      </c>
      <c r="I18" s="67" t="s">
        <v>166</v>
      </c>
      <c r="K18">
        <v>17</v>
      </c>
      <c r="L18" t="s">
        <v>125</v>
      </c>
    </row>
    <row r="19" spans="1:12" ht="15.5">
      <c r="A19" s="1" t="s">
        <v>81</v>
      </c>
      <c r="B19" s="1">
        <v>73</v>
      </c>
      <c r="C19" t="str">
        <f t="shared" si="0"/>
        <v>Pink</v>
      </c>
      <c r="E19" s="1">
        <v>156</v>
      </c>
      <c r="F19" t="s">
        <v>170</v>
      </c>
      <c r="H19" s="72">
        <v>190</v>
      </c>
      <c r="I19" s="67" t="s">
        <v>166</v>
      </c>
      <c r="K19">
        <v>18</v>
      </c>
      <c r="L19" t="s">
        <v>125</v>
      </c>
    </row>
    <row r="20" spans="1:12" ht="15.5">
      <c r="A20" s="1" t="s">
        <v>81</v>
      </c>
      <c r="B20" s="1">
        <v>77</v>
      </c>
      <c r="C20" t="str">
        <f t="shared" si="0"/>
        <v>Orange</v>
      </c>
      <c r="E20" s="1">
        <v>158</v>
      </c>
      <c r="F20" t="s">
        <v>166</v>
      </c>
      <c r="H20" s="72">
        <v>193</v>
      </c>
      <c r="I20" s="67" t="s">
        <v>166</v>
      </c>
      <c r="K20">
        <v>19</v>
      </c>
      <c r="L20" t="s">
        <v>125</v>
      </c>
    </row>
    <row r="21" spans="1:12" ht="15.5">
      <c r="A21" s="1" t="s">
        <v>81</v>
      </c>
      <c r="B21" s="1">
        <v>77</v>
      </c>
      <c r="C21" t="str">
        <f t="shared" si="0"/>
        <v>Orange</v>
      </c>
      <c r="E21" s="1">
        <v>162</v>
      </c>
      <c r="F21" t="s">
        <v>166</v>
      </c>
      <c r="H21" s="72">
        <v>194</v>
      </c>
      <c r="I21" s="67" t="s">
        <v>166</v>
      </c>
      <c r="K21">
        <v>20</v>
      </c>
      <c r="L21" t="s">
        <v>125</v>
      </c>
    </row>
    <row r="22" spans="1:12" ht="15.5">
      <c r="A22" s="1" t="s">
        <v>81</v>
      </c>
      <c r="B22" s="1">
        <v>80</v>
      </c>
      <c r="C22" t="str">
        <f t="shared" si="0"/>
        <v>Orange</v>
      </c>
      <c r="E22" s="1">
        <v>165</v>
      </c>
      <c r="F22" t="s">
        <v>166</v>
      </c>
      <c r="H22" s="72">
        <v>195</v>
      </c>
      <c r="I22" s="67" t="s">
        <v>166</v>
      </c>
      <c r="K22">
        <v>21</v>
      </c>
      <c r="L22" t="s">
        <v>125</v>
      </c>
    </row>
    <row r="23" spans="1:12" ht="15.5">
      <c r="A23" s="1" t="s">
        <v>81</v>
      </c>
      <c r="B23" s="1">
        <v>87</v>
      </c>
      <c r="C23" t="str">
        <f t="shared" si="0"/>
        <v>Blue</v>
      </c>
      <c r="E23" s="1">
        <v>174</v>
      </c>
      <c r="F23" t="s">
        <v>166</v>
      </c>
      <c r="H23" s="72">
        <v>196</v>
      </c>
      <c r="I23" s="67" t="s">
        <v>166</v>
      </c>
      <c r="K23">
        <v>22</v>
      </c>
      <c r="L23" t="s">
        <v>125</v>
      </c>
    </row>
    <row r="24" spans="1:12" ht="15.5">
      <c r="A24" s="1" t="s">
        <v>81</v>
      </c>
      <c r="B24" s="1">
        <v>104</v>
      </c>
      <c r="C24" t="str">
        <f t="shared" si="0"/>
        <v>Blue</v>
      </c>
      <c r="E24" s="1">
        <v>175</v>
      </c>
      <c r="F24" t="s">
        <v>166</v>
      </c>
      <c r="H24" s="72">
        <v>199</v>
      </c>
      <c r="I24" s="67" t="s">
        <v>166</v>
      </c>
      <c r="K24">
        <v>23</v>
      </c>
      <c r="L24" t="s">
        <v>125</v>
      </c>
    </row>
    <row r="25" spans="1:12" ht="15.5">
      <c r="A25" s="1" t="s">
        <v>81</v>
      </c>
      <c r="B25" s="1">
        <v>104</v>
      </c>
      <c r="C25" t="str">
        <f t="shared" si="0"/>
        <v>Blue</v>
      </c>
      <c r="E25" s="1">
        <v>176</v>
      </c>
      <c r="F25" t="s">
        <v>166</v>
      </c>
      <c r="H25" s="72">
        <v>201</v>
      </c>
      <c r="I25" s="67" t="s">
        <v>166</v>
      </c>
      <c r="K25">
        <v>24</v>
      </c>
      <c r="L25" t="s">
        <v>125</v>
      </c>
    </row>
    <row r="26" spans="1:12" ht="15.5">
      <c r="A26" s="1" t="s">
        <v>81</v>
      </c>
      <c r="B26" s="1">
        <v>115</v>
      </c>
      <c r="C26" t="str">
        <f t="shared" si="0"/>
        <v>Blue</v>
      </c>
      <c r="E26" s="1">
        <v>234</v>
      </c>
      <c r="F26" t="s">
        <v>168</v>
      </c>
      <c r="H26" s="72">
        <v>202</v>
      </c>
      <c r="I26" s="67" t="s">
        <v>166</v>
      </c>
      <c r="K26">
        <v>25</v>
      </c>
      <c r="L26" t="s">
        <v>125</v>
      </c>
    </row>
    <row r="27" spans="1:12" ht="15.5">
      <c r="A27" s="1" t="s">
        <v>81</v>
      </c>
      <c r="B27" s="1">
        <v>116</v>
      </c>
      <c r="C27" t="str">
        <f t="shared" si="0"/>
        <v>Blue</v>
      </c>
      <c r="E27" s="1">
        <v>902</v>
      </c>
      <c r="F27" t="s">
        <v>168</v>
      </c>
      <c r="H27" s="72">
        <v>204</v>
      </c>
      <c r="I27" s="67" t="s">
        <v>166</v>
      </c>
      <c r="K27">
        <v>26</v>
      </c>
      <c r="L27" t="s">
        <v>126</v>
      </c>
    </row>
    <row r="28" spans="1:12" ht="15.5">
      <c r="A28" s="1" t="s">
        <v>81</v>
      </c>
      <c r="B28" s="1">
        <v>130</v>
      </c>
      <c r="C28" t="str">
        <f t="shared" si="0"/>
        <v>Brown</v>
      </c>
      <c r="E28" s="1">
        <v>907</v>
      </c>
      <c r="F28" t="s">
        <v>170</v>
      </c>
      <c r="H28" s="72">
        <v>207</v>
      </c>
      <c r="I28" s="67" t="s">
        <v>166</v>
      </c>
      <c r="K28">
        <v>27</v>
      </c>
      <c r="L28" t="s">
        <v>126</v>
      </c>
    </row>
    <row r="29" spans="1:12" ht="15.5">
      <c r="A29" s="1" t="s">
        <v>81</v>
      </c>
      <c r="B29" s="1">
        <v>144</v>
      </c>
      <c r="C29" t="str">
        <f t="shared" si="0"/>
        <v>Orange</v>
      </c>
      <c r="E29" s="1">
        <v>908</v>
      </c>
      <c r="F29" t="s">
        <v>171</v>
      </c>
      <c r="H29" s="72">
        <v>152</v>
      </c>
      <c r="I29" s="68" t="s">
        <v>192</v>
      </c>
      <c r="K29">
        <v>28</v>
      </c>
      <c r="L29" t="s">
        <v>126</v>
      </c>
    </row>
    <row r="30" spans="1:12" ht="15.5">
      <c r="A30" s="1" t="s">
        <v>81</v>
      </c>
      <c r="B30" s="1">
        <v>156</v>
      </c>
      <c r="C30" t="str">
        <f t="shared" si="0"/>
        <v>Green</v>
      </c>
      <c r="E30" s="1">
        <v>910</v>
      </c>
      <c r="F30" t="s">
        <v>171</v>
      </c>
      <c r="H30" s="72">
        <v>135</v>
      </c>
      <c r="I30" s="68" t="s">
        <v>192</v>
      </c>
      <c r="K30">
        <v>29</v>
      </c>
      <c r="L30" t="s">
        <v>126</v>
      </c>
    </row>
    <row r="31" spans="1:12" ht="15.5">
      <c r="A31" s="1" t="s">
        <v>81</v>
      </c>
      <c r="B31" s="1">
        <v>158</v>
      </c>
      <c r="C31" t="str">
        <f t="shared" si="0"/>
        <v>Blue</v>
      </c>
      <c r="E31" s="1">
        <v>911</v>
      </c>
      <c r="F31" t="s">
        <v>170</v>
      </c>
      <c r="H31" s="72">
        <v>140</v>
      </c>
      <c r="I31" s="68" t="s">
        <v>192</v>
      </c>
      <c r="K31">
        <v>30</v>
      </c>
      <c r="L31" t="s">
        <v>126</v>
      </c>
    </row>
    <row r="32" spans="1:12" ht="15.5">
      <c r="A32" s="1" t="s">
        <v>81</v>
      </c>
      <c r="B32" s="1">
        <v>162</v>
      </c>
      <c r="C32" t="str">
        <f t="shared" si="0"/>
        <v>Blue</v>
      </c>
      <c r="H32" s="72">
        <v>139</v>
      </c>
      <c r="I32" s="68" t="s">
        <v>192</v>
      </c>
      <c r="K32">
        <v>31</v>
      </c>
      <c r="L32" t="s">
        <v>126</v>
      </c>
    </row>
    <row r="33" spans="1:12" ht="15.5">
      <c r="A33" s="1" t="s">
        <v>81</v>
      </c>
      <c r="B33" s="1">
        <v>162</v>
      </c>
      <c r="C33" t="str">
        <f t="shared" si="0"/>
        <v>Blue</v>
      </c>
      <c r="H33" s="72">
        <v>138</v>
      </c>
      <c r="I33" s="68" t="s">
        <v>192</v>
      </c>
      <c r="K33">
        <v>32</v>
      </c>
      <c r="L33" t="s">
        <v>126</v>
      </c>
    </row>
    <row r="34" spans="1:12" ht="15.5">
      <c r="A34" s="1" t="s">
        <v>81</v>
      </c>
      <c r="B34" s="1">
        <v>165</v>
      </c>
      <c r="C34" t="str">
        <f t="shared" si="0"/>
        <v>Blue</v>
      </c>
      <c r="H34" s="72">
        <v>170</v>
      </c>
      <c r="I34" s="68" t="s">
        <v>192</v>
      </c>
      <c r="K34">
        <v>33</v>
      </c>
      <c r="L34" t="s">
        <v>126</v>
      </c>
    </row>
    <row r="35" spans="1:12" ht="15.5">
      <c r="A35" s="1" t="s">
        <v>81</v>
      </c>
      <c r="B35" s="1">
        <v>165</v>
      </c>
      <c r="C35" t="str">
        <f t="shared" si="0"/>
        <v>Blue</v>
      </c>
      <c r="H35" s="72">
        <v>137</v>
      </c>
      <c r="I35" s="68" t="s">
        <v>192</v>
      </c>
      <c r="K35">
        <v>34</v>
      </c>
      <c r="L35" t="s">
        <v>126</v>
      </c>
    </row>
    <row r="36" spans="1:12" ht="15.5">
      <c r="A36" s="1" t="s">
        <v>81</v>
      </c>
      <c r="B36" s="1">
        <v>165</v>
      </c>
      <c r="C36" t="str">
        <f t="shared" si="0"/>
        <v>Blue</v>
      </c>
      <c r="H36" s="72">
        <v>175</v>
      </c>
      <c r="I36" s="68" t="s">
        <v>192</v>
      </c>
      <c r="K36">
        <v>35</v>
      </c>
      <c r="L36" t="s">
        <v>126</v>
      </c>
    </row>
    <row r="37" spans="1:12" ht="15.5">
      <c r="A37" s="1" t="s">
        <v>81</v>
      </c>
      <c r="B37" s="1">
        <v>165</v>
      </c>
      <c r="C37" t="str">
        <f t="shared" si="0"/>
        <v>Blue</v>
      </c>
      <c r="H37" s="72">
        <v>136</v>
      </c>
      <c r="I37" s="68" t="s">
        <v>192</v>
      </c>
      <c r="K37">
        <v>36</v>
      </c>
      <c r="L37" t="s">
        <v>126</v>
      </c>
    </row>
    <row r="38" spans="1:12" ht="15.5">
      <c r="A38" s="1" t="s">
        <v>81</v>
      </c>
      <c r="B38" s="1">
        <v>174</v>
      </c>
      <c r="C38" t="str">
        <f t="shared" si="0"/>
        <v>Blue</v>
      </c>
      <c r="H38" s="72">
        <v>186</v>
      </c>
      <c r="I38" s="68" t="s">
        <v>192</v>
      </c>
      <c r="K38">
        <v>37</v>
      </c>
      <c r="L38" t="s">
        <v>126</v>
      </c>
    </row>
    <row r="39" spans="1:12" ht="15.5">
      <c r="A39" s="1" t="s">
        <v>81</v>
      </c>
      <c r="B39" s="1">
        <v>175</v>
      </c>
      <c r="C39" t="str">
        <f t="shared" si="0"/>
        <v>Blue</v>
      </c>
      <c r="H39" s="72">
        <v>187</v>
      </c>
      <c r="I39" s="68" t="s">
        <v>192</v>
      </c>
      <c r="K39">
        <v>38</v>
      </c>
      <c r="L39" t="s">
        <v>126</v>
      </c>
    </row>
    <row r="40" spans="1:12" ht="15.5">
      <c r="A40" s="1" t="s">
        <v>81</v>
      </c>
      <c r="B40" s="1">
        <v>175</v>
      </c>
      <c r="C40" t="str">
        <f t="shared" si="0"/>
        <v>Blue</v>
      </c>
      <c r="H40" s="72">
        <v>188</v>
      </c>
      <c r="I40" s="68" t="s">
        <v>192</v>
      </c>
      <c r="K40">
        <v>39</v>
      </c>
      <c r="L40" t="s">
        <v>126</v>
      </c>
    </row>
    <row r="41" spans="1:12" ht="15.5">
      <c r="A41" s="1" t="s">
        <v>81</v>
      </c>
      <c r="B41" s="1">
        <v>175</v>
      </c>
      <c r="C41" t="str">
        <f t="shared" si="0"/>
        <v>Blue</v>
      </c>
      <c r="H41" s="72">
        <v>197</v>
      </c>
      <c r="I41" s="68" t="s">
        <v>192</v>
      </c>
      <c r="K41">
        <v>40</v>
      </c>
      <c r="L41" t="s">
        <v>126</v>
      </c>
    </row>
    <row r="42" spans="1:12" ht="15.5">
      <c r="A42" s="1" t="s">
        <v>81</v>
      </c>
      <c r="B42" s="1">
        <v>176</v>
      </c>
      <c r="C42" t="str">
        <f t="shared" si="0"/>
        <v>Blue</v>
      </c>
      <c r="H42" s="72">
        <v>203</v>
      </c>
      <c r="I42" s="68" t="s">
        <v>192</v>
      </c>
      <c r="K42">
        <v>41</v>
      </c>
      <c r="L42" t="s">
        <v>127</v>
      </c>
    </row>
    <row r="43" spans="1:12" ht="15.5">
      <c r="A43" s="1" t="s">
        <v>81</v>
      </c>
      <c r="B43" s="1">
        <v>234</v>
      </c>
      <c r="C43" t="str">
        <f t="shared" si="0"/>
        <v>Orange</v>
      </c>
      <c r="H43" s="72">
        <v>206</v>
      </c>
      <c r="I43" s="68" t="s">
        <v>192</v>
      </c>
      <c r="K43">
        <v>42</v>
      </c>
      <c r="L43" t="s">
        <v>127</v>
      </c>
    </row>
    <row r="44" spans="1:12" ht="15.5">
      <c r="A44" s="1" t="s">
        <v>81</v>
      </c>
      <c r="B44" s="1">
        <v>902</v>
      </c>
      <c r="C44" t="str">
        <f t="shared" si="0"/>
        <v>Orange</v>
      </c>
      <c r="H44" s="72">
        <v>141</v>
      </c>
      <c r="I44" s="69" t="s">
        <v>167</v>
      </c>
      <c r="K44">
        <v>43</v>
      </c>
      <c r="L44" t="s">
        <v>127</v>
      </c>
    </row>
    <row r="45" spans="1:12" ht="15.5">
      <c r="A45" s="1" t="s">
        <v>81</v>
      </c>
      <c r="B45" s="1">
        <v>907</v>
      </c>
      <c r="C45" t="str">
        <f t="shared" si="0"/>
        <v>Green</v>
      </c>
      <c r="H45" s="72">
        <v>142</v>
      </c>
      <c r="I45" s="69" t="s">
        <v>167</v>
      </c>
      <c r="K45">
        <v>44</v>
      </c>
      <c r="L45" t="s">
        <v>127</v>
      </c>
    </row>
    <row r="46" spans="1:12" ht="15.5">
      <c r="A46" s="1" t="s">
        <v>81</v>
      </c>
      <c r="B46" s="1">
        <v>908</v>
      </c>
      <c r="C46" t="str">
        <f t="shared" si="0"/>
        <v>Red</v>
      </c>
      <c r="H46" s="72">
        <v>169</v>
      </c>
      <c r="I46" s="69" t="s">
        <v>167</v>
      </c>
      <c r="K46">
        <v>45</v>
      </c>
      <c r="L46" t="s">
        <v>127</v>
      </c>
    </row>
    <row r="47" spans="1:12" ht="15.5">
      <c r="A47" s="1" t="s">
        <v>81</v>
      </c>
      <c r="B47" s="1">
        <v>908</v>
      </c>
      <c r="C47" t="str">
        <f t="shared" si="0"/>
        <v>Red</v>
      </c>
      <c r="H47" s="72">
        <v>143</v>
      </c>
      <c r="I47" s="69" t="s">
        <v>167</v>
      </c>
      <c r="K47">
        <v>46</v>
      </c>
      <c r="L47" t="s">
        <v>127</v>
      </c>
    </row>
    <row r="48" spans="1:12" ht="15.5">
      <c r="A48" s="1" t="s">
        <v>81</v>
      </c>
      <c r="B48" s="1">
        <v>910</v>
      </c>
      <c r="C48" t="str">
        <f t="shared" si="0"/>
        <v>Red</v>
      </c>
      <c r="H48" s="72">
        <v>144</v>
      </c>
      <c r="I48" s="69" t="s">
        <v>167</v>
      </c>
      <c r="K48">
        <v>47</v>
      </c>
      <c r="L48" t="s">
        <v>127</v>
      </c>
    </row>
    <row r="49" spans="1:12" ht="15.5">
      <c r="A49" s="1" t="s">
        <v>81</v>
      </c>
      <c r="B49" s="1">
        <v>910</v>
      </c>
      <c r="C49" t="str">
        <f t="shared" si="0"/>
        <v>Red</v>
      </c>
      <c r="H49" s="72">
        <v>180</v>
      </c>
      <c r="I49" s="69" t="s">
        <v>167</v>
      </c>
      <c r="K49">
        <v>48</v>
      </c>
      <c r="L49" t="s">
        <v>127</v>
      </c>
    </row>
    <row r="50" spans="1:12" ht="15.5">
      <c r="A50" s="1" t="s">
        <v>81</v>
      </c>
      <c r="B50" s="1">
        <v>910</v>
      </c>
      <c r="C50" t="str">
        <f t="shared" si="0"/>
        <v>Red</v>
      </c>
      <c r="H50" s="72">
        <v>159</v>
      </c>
      <c r="I50" s="69" t="s">
        <v>167</v>
      </c>
      <c r="K50">
        <v>49</v>
      </c>
      <c r="L50" t="s">
        <v>127</v>
      </c>
    </row>
    <row r="51" spans="1:12" ht="15.5">
      <c r="A51" s="1" t="s">
        <v>81</v>
      </c>
      <c r="B51" s="1">
        <v>910</v>
      </c>
      <c r="C51" t="str">
        <f t="shared" si="0"/>
        <v>Red</v>
      </c>
      <c r="H51" s="72">
        <v>160</v>
      </c>
      <c r="I51" s="70" t="s">
        <v>170</v>
      </c>
      <c r="K51">
        <v>50</v>
      </c>
      <c r="L51" t="s">
        <v>127</v>
      </c>
    </row>
    <row r="52" spans="1:12" ht="15.5">
      <c r="A52" s="1" t="s">
        <v>81</v>
      </c>
      <c r="B52" s="1">
        <v>911</v>
      </c>
      <c r="C52" t="str">
        <f t="shared" si="0"/>
        <v>Green</v>
      </c>
      <c r="H52" s="72">
        <v>173</v>
      </c>
      <c r="I52" s="70" t="s">
        <v>170</v>
      </c>
      <c r="K52">
        <v>51</v>
      </c>
      <c r="L52" t="s">
        <v>128</v>
      </c>
    </row>
    <row r="53" spans="1:12" ht="15.5">
      <c r="A53" s="1" t="s">
        <v>81</v>
      </c>
      <c r="B53" s="1">
        <v>911</v>
      </c>
      <c r="C53" t="str">
        <f t="shared" si="0"/>
        <v>Green</v>
      </c>
      <c r="H53" s="72">
        <v>161</v>
      </c>
      <c r="I53" s="70" t="s">
        <v>170</v>
      </c>
      <c r="K53">
        <v>52</v>
      </c>
      <c r="L53" t="s">
        <v>128</v>
      </c>
    </row>
    <row r="54" spans="1:12" ht="15.5">
      <c r="A54" s="2" t="s">
        <v>64</v>
      </c>
      <c r="B54" s="1">
        <v>135</v>
      </c>
      <c r="C54" t="str">
        <f>VLOOKUP(B54,H:I,2,)</f>
        <v>Yellow</v>
      </c>
      <c r="H54" s="72">
        <v>162</v>
      </c>
      <c r="I54" s="70" t="s">
        <v>170</v>
      </c>
      <c r="K54">
        <v>53</v>
      </c>
      <c r="L54" t="s">
        <v>128</v>
      </c>
    </row>
    <row r="55" spans="1:12" ht="15.5">
      <c r="A55" s="2" t="s">
        <v>64</v>
      </c>
      <c r="B55" s="1">
        <v>136</v>
      </c>
      <c r="C55" t="str">
        <f t="shared" ref="C55:C118" si="1">VLOOKUP(B55,H:I,2,)</f>
        <v>Yellow</v>
      </c>
      <c r="H55" s="72">
        <v>163</v>
      </c>
      <c r="I55" s="70" t="s">
        <v>170</v>
      </c>
      <c r="K55">
        <v>54</v>
      </c>
      <c r="L55" t="s">
        <v>128</v>
      </c>
    </row>
    <row r="56" spans="1:12" ht="15.5">
      <c r="A56" s="2" t="s">
        <v>64</v>
      </c>
      <c r="B56" s="1">
        <v>139</v>
      </c>
      <c r="C56" t="str">
        <f t="shared" si="1"/>
        <v>Yellow</v>
      </c>
      <c r="H56" s="72">
        <v>198</v>
      </c>
      <c r="I56" s="70" t="s">
        <v>170</v>
      </c>
      <c r="K56">
        <v>55</v>
      </c>
      <c r="L56" t="s">
        <v>128</v>
      </c>
    </row>
    <row r="57" spans="1:12" ht="15.5">
      <c r="A57" s="2" t="s">
        <v>64</v>
      </c>
      <c r="B57" s="1">
        <v>139</v>
      </c>
      <c r="C57" t="str">
        <f t="shared" si="1"/>
        <v>Yellow</v>
      </c>
      <c r="H57" s="72">
        <v>168</v>
      </c>
      <c r="I57" s="71" t="s">
        <v>171</v>
      </c>
      <c r="K57">
        <v>56</v>
      </c>
      <c r="L57" t="s">
        <v>128</v>
      </c>
    </row>
    <row r="58" spans="1:12" ht="15.5">
      <c r="A58" s="2" t="s">
        <v>64</v>
      </c>
      <c r="B58" s="1">
        <v>139</v>
      </c>
      <c r="C58" t="str">
        <f t="shared" si="1"/>
        <v>Yellow</v>
      </c>
      <c r="H58" s="72">
        <v>167</v>
      </c>
      <c r="I58" s="71" t="s">
        <v>171</v>
      </c>
      <c r="K58">
        <v>57</v>
      </c>
      <c r="L58" t="s">
        <v>128</v>
      </c>
    </row>
    <row r="59" spans="1:12" ht="15.5">
      <c r="A59" s="2" t="s">
        <v>64</v>
      </c>
      <c r="B59" s="1">
        <v>140</v>
      </c>
      <c r="C59" t="str">
        <f t="shared" si="1"/>
        <v>Yellow</v>
      </c>
      <c r="H59" s="72">
        <v>178</v>
      </c>
      <c r="I59" s="71" t="s">
        <v>171</v>
      </c>
      <c r="K59">
        <v>58</v>
      </c>
      <c r="L59" t="s">
        <v>128</v>
      </c>
    </row>
    <row r="60" spans="1:12" ht="15.5">
      <c r="A60" s="2" t="s">
        <v>64</v>
      </c>
      <c r="B60" s="1">
        <v>140</v>
      </c>
      <c r="C60" t="str">
        <f t="shared" si="1"/>
        <v>Yellow</v>
      </c>
      <c r="H60" s="72">
        <v>177</v>
      </c>
      <c r="I60" s="71" t="s">
        <v>171</v>
      </c>
      <c r="K60">
        <v>59</v>
      </c>
      <c r="L60" t="s">
        <v>128</v>
      </c>
    </row>
    <row r="61" spans="1:12" ht="15.5">
      <c r="A61" s="2" t="s">
        <v>64</v>
      </c>
      <c r="B61" s="1">
        <v>140</v>
      </c>
      <c r="C61" t="str">
        <f t="shared" si="1"/>
        <v>Yellow</v>
      </c>
      <c r="H61" s="72">
        <v>181</v>
      </c>
      <c r="I61" s="71" t="s">
        <v>171</v>
      </c>
      <c r="K61">
        <v>60</v>
      </c>
      <c r="L61" t="s">
        <v>128</v>
      </c>
    </row>
    <row r="62" spans="1:12" ht="15.5">
      <c r="A62" s="2" t="s">
        <v>64</v>
      </c>
      <c r="B62" s="1">
        <v>140</v>
      </c>
      <c r="C62" t="str">
        <f t="shared" si="1"/>
        <v>Yellow</v>
      </c>
      <c r="H62" s="72">
        <v>166</v>
      </c>
      <c r="I62" s="71" t="s">
        <v>171</v>
      </c>
      <c r="K62">
        <v>61</v>
      </c>
      <c r="L62" t="s">
        <v>128</v>
      </c>
    </row>
    <row r="63" spans="1:12" ht="15.5">
      <c r="A63" s="2" t="s">
        <v>64</v>
      </c>
      <c r="B63" s="1">
        <v>140</v>
      </c>
      <c r="C63" t="str">
        <f t="shared" si="1"/>
        <v>Yellow</v>
      </c>
      <c r="H63" s="72">
        <v>165</v>
      </c>
      <c r="I63" s="71" t="s">
        <v>171</v>
      </c>
      <c r="K63">
        <v>62</v>
      </c>
      <c r="L63" t="s">
        <v>128</v>
      </c>
    </row>
    <row r="64" spans="1:12" ht="15.5">
      <c r="A64" s="2" t="s">
        <v>64</v>
      </c>
      <c r="B64" s="1">
        <v>145</v>
      </c>
      <c r="C64" t="str">
        <f t="shared" si="1"/>
        <v>Red</v>
      </c>
      <c r="H64" s="72">
        <v>164</v>
      </c>
      <c r="I64" s="71" t="s">
        <v>171</v>
      </c>
      <c r="K64">
        <v>63</v>
      </c>
      <c r="L64" t="s">
        <v>128</v>
      </c>
    </row>
    <row r="65" spans="1:12" ht="15.5">
      <c r="A65" s="2" t="s">
        <v>64</v>
      </c>
      <c r="B65" s="1">
        <v>147</v>
      </c>
      <c r="C65" t="str">
        <f t="shared" si="1"/>
        <v>Red</v>
      </c>
      <c r="H65" s="72">
        <v>145</v>
      </c>
      <c r="I65" s="71" t="s">
        <v>171</v>
      </c>
      <c r="K65">
        <v>64</v>
      </c>
      <c r="L65" t="s">
        <v>128</v>
      </c>
    </row>
    <row r="66" spans="1:12" ht="15.5">
      <c r="A66" s="2" t="s">
        <v>64</v>
      </c>
      <c r="B66" s="1">
        <v>147</v>
      </c>
      <c r="C66" t="str">
        <f t="shared" si="1"/>
        <v>Red</v>
      </c>
      <c r="H66" s="72">
        <v>146</v>
      </c>
      <c r="I66" s="71" t="s">
        <v>171</v>
      </c>
      <c r="K66">
        <v>65</v>
      </c>
      <c r="L66" t="s">
        <v>128</v>
      </c>
    </row>
    <row r="67" spans="1:12" ht="15.5">
      <c r="A67" s="2" t="s">
        <v>64</v>
      </c>
      <c r="B67" s="1">
        <v>155</v>
      </c>
      <c r="C67" t="str">
        <f t="shared" si="1"/>
        <v>Blue</v>
      </c>
      <c r="H67" s="72">
        <v>147</v>
      </c>
      <c r="I67" s="71" t="s">
        <v>171</v>
      </c>
      <c r="K67">
        <v>66</v>
      </c>
      <c r="L67" t="s">
        <v>128</v>
      </c>
    </row>
    <row r="68" spans="1:12" ht="15.5">
      <c r="A68" s="2" t="s">
        <v>64</v>
      </c>
      <c r="B68" s="1">
        <v>155</v>
      </c>
      <c r="C68" t="str">
        <f t="shared" si="1"/>
        <v>Blue</v>
      </c>
      <c r="H68" s="72">
        <v>148</v>
      </c>
      <c r="I68" s="71" t="s">
        <v>171</v>
      </c>
      <c r="K68">
        <v>67</v>
      </c>
      <c r="L68" t="s">
        <v>128</v>
      </c>
    </row>
    <row r="69" spans="1:12" ht="15.5">
      <c r="A69" s="2" t="s">
        <v>64</v>
      </c>
      <c r="B69" s="1">
        <v>159</v>
      </c>
      <c r="C69" t="str">
        <f t="shared" si="1"/>
        <v>Brown</v>
      </c>
      <c r="H69" s="72">
        <v>184</v>
      </c>
      <c r="I69" s="71" t="s">
        <v>171</v>
      </c>
      <c r="K69">
        <v>68</v>
      </c>
      <c r="L69" t="s">
        <v>128</v>
      </c>
    </row>
    <row r="70" spans="1:12" ht="15.5">
      <c r="A70" s="2" t="s">
        <v>64</v>
      </c>
      <c r="B70" s="1">
        <v>159</v>
      </c>
      <c r="C70" t="str">
        <f t="shared" si="1"/>
        <v>Brown</v>
      </c>
      <c r="H70" s="72">
        <v>185</v>
      </c>
      <c r="I70" s="71" t="s">
        <v>171</v>
      </c>
      <c r="K70">
        <v>69</v>
      </c>
      <c r="L70" t="s">
        <v>128</v>
      </c>
    </row>
    <row r="71" spans="1:12" ht="15.5">
      <c r="A71" s="2" t="s">
        <v>64</v>
      </c>
      <c r="B71" s="1">
        <v>159</v>
      </c>
      <c r="C71" t="str">
        <f t="shared" si="1"/>
        <v>Brown</v>
      </c>
      <c r="H71" s="72">
        <v>191</v>
      </c>
      <c r="I71" s="71" t="s">
        <v>171</v>
      </c>
      <c r="K71">
        <v>70</v>
      </c>
      <c r="L71" t="s">
        <v>128</v>
      </c>
    </row>
    <row r="72" spans="1:12" ht="15.5">
      <c r="A72" s="2" t="s">
        <v>64</v>
      </c>
      <c r="B72" s="1">
        <v>159</v>
      </c>
      <c r="C72" t="str">
        <f t="shared" si="1"/>
        <v>Brown</v>
      </c>
      <c r="H72" s="72">
        <v>192</v>
      </c>
      <c r="I72" s="71" t="s">
        <v>171</v>
      </c>
      <c r="K72">
        <v>71</v>
      </c>
      <c r="L72" t="s">
        <v>128</v>
      </c>
    </row>
    <row r="73" spans="1:12" ht="15.5">
      <c r="A73" s="2" t="s">
        <v>64</v>
      </c>
      <c r="B73" s="1">
        <v>159</v>
      </c>
      <c r="C73" t="str">
        <f t="shared" si="1"/>
        <v>Brown</v>
      </c>
      <c r="H73" s="72">
        <v>200</v>
      </c>
      <c r="I73" s="71" t="s">
        <v>171</v>
      </c>
      <c r="K73">
        <v>72</v>
      </c>
      <c r="L73" t="s">
        <v>128</v>
      </c>
    </row>
    <row r="74" spans="1:12" ht="15.5">
      <c r="A74" s="2" t="s">
        <v>64</v>
      </c>
      <c r="B74" s="1">
        <v>159</v>
      </c>
      <c r="C74" t="str">
        <f t="shared" si="1"/>
        <v>Brown</v>
      </c>
      <c r="H74" s="72">
        <v>205</v>
      </c>
      <c r="I74" s="71" t="s">
        <v>171</v>
      </c>
      <c r="K74">
        <v>73</v>
      </c>
      <c r="L74" t="s">
        <v>128</v>
      </c>
    </row>
    <row r="75" spans="1:12" ht="15.5">
      <c r="A75" s="2" t="s">
        <v>64</v>
      </c>
      <c r="B75" s="1">
        <v>159</v>
      </c>
      <c r="C75" t="str">
        <f t="shared" si="1"/>
        <v>Brown</v>
      </c>
      <c r="H75" s="72">
        <v>208</v>
      </c>
      <c r="I75" s="71" t="s">
        <v>171</v>
      </c>
      <c r="K75">
        <v>74</v>
      </c>
      <c r="L75" t="s">
        <v>128</v>
      </c>
    </row>
    <row r="76" spans="1:12" ht="15.5">
      <c r="A76" s="2" t="s">
        <v>64</v>
      </c>
      <c r="B76" s="1">
        <v>159</v>
      </c>
      <c r="C76" t="str">
        <f t="shared" si="1"/>
        <v>Brown</v>
      </c>
      <c r="H76" s="72">
        <v>209</v>
      </c>
      <c r="I76" s="71" t="s">
        <v>171</v>
      </c>
      <c r="K76">
        <v>75</v>
      </c>
      <c r="L76" t="s">
        <v>128</v>
      </c>
    </row>
    <row r="77" spans="1:12">
      <c r="A77" s="2" t="s">
        <v>64</v>
      </c>
      <c r="B77" s="1">
        <v>159</v>
      </c>
      <c r="C77" t="str">
        <f t="shared" si="1"/>
        <v>Brown</v>
      </c>
      <c r="K77">
        <v>76</v>
      </c>
      <c r="L77" t="s">
        <v>128</v>
      </c>
    </row>
    <row r="78" spans="1:12">
      <c r="A78" s="2" t="s">
        <v>64</v>
      </c>
      <c r="B78" s="1">
        <v>162</v>
      </c>
      <c r="C78" t="str">
        <f t="shared" si="1"/>
        <v>Green</v>
      </c>
      <c r="K78">
        <v>77</v>
      </c>
      <c r="L78" t="s">
        <v>128</v>
      </c>
    </row>
    <row r="79" spans="1:12">
      <c r="A79" s="2" t="s">
        <v>64</v>
      </c>
      <c r="B79" s="1">
        <v>162</v>
      </c>
      <c r="C79" t="str">
        <f t="shared" si="1"/>
        <v>Green</v>
      </c>
      <c r="K79">
        <v>78</v>
      </c>
      <c r="L79" t="s">
        <v>128</v>
      </c>
    </row>
    <row r="80" spans="1:12">
      <c r="A80" s="2" t="s">
        <v>64</v>
      </c>
      <c r="B80" s="1">
        <v>163</v>
      </c>
      <c r="C80" t="str">
        <f t="shared" si="1"/>
        <v>Green</v>
      </c>
      <c r="K80">
        <v>79</v>
      </c>
      <c r="L80" t="s">
        <v>128</v>
      </c>
    </row>
    <row r="81" spans="1:12">
      <c r="A81" s="2" t="s">
        <v>64</v>
      </c>
      <c r="B81" s="1">
        <v>165</v>
      </c>
      <c r="C81" t="str">
        <f t="shared" si="1"/>
        <v>Red</v>
      </c>
      <c r="K81">
        <v>80</v>
      </c>
      <c r="L81" t="s">
        <v>128</v>
      </c>
    </row>
    <row r="82" spans="1:12">
      <c r="A82" s="2" t="s">
        <v>64</v>
      </c>
      <c r="B82" s="1">
        <v>169</v>
      </c>
      <c r="C82" t="str">
        <f t="shared" si="1"/>
        <v>Brown</v>
      </c>
      <c r="K82">
        <v>81</v>
      </c>
      <c r="L82" t="s">
        <v>128</v>
      </c>
    </row>
    <row r="83" spans="1:12">
      <c r="A83" s="2" t="s">
        <v>64</v>
      </c>
      <c r="B83" s="1">
        <v>170</v>
      </c>
      <c r="C83" t="str">
        <f t="shared" si="1"/>
        <v>Yellow</v>
      </c>
      <c r="K83">
        <v>82</v>
      </c>
      <c r="L83" t="s">
        <v>128</v>
      </c>
    </row>
    <row r="84" spans="1:12">
      <c r="A84" s="2" t="s">
        <v>64</v>
      </c>
      <c r="B84" s="1">
        <v>172</v>
      </c>
      <c r="C84" t="str">
        <f t="shared" si="1"/>
        <v>Blue</v>
      </c>
      <c r="K84">
        <v>83</v>
      </c>
      <c r="L84" t="s">
        <v>128</v>
      </c>
    </row>
    <row r="85" spans="1:12">
      <c r="A85" s="2" t="s">
        <v>64</v>
      </c>
      <c r="B85" s="1">
        <v>177</v>
      </c>
      <c r="C85" t="str">
        <f t="shared" si="1"/>
        <v>Red</v>
      </c>
      <c r="K85">
        <v>84</v>
      </c>
      <c r="L85" t="s">
        <v>128</v>
      </c>
    </row>
    <row r="86" spans="1:12">
      <c r="A86" s="2" t="s">
        <v>64</v>
      </c>
      <c r="B86" s="1">
        <v>177</v>
      </c>
      <c r="C86" t="str">
        <f t="shared" si="1"/>
        <v>Red</v>
      </c>
      <c r="K86">
        <v>85</v>
      </c>
      <c r="L86" t="s">
        <v>128</v>
      </c>
    </row>
    <row r="87" spans="1:12">
      <c r="A87" s="2" t="s">
        <v>64</v>
      </c>
      <c r="B87" s="1">
        <v>179</v>
      </c>
      <c r="C87" t="str">
        <f t="shared" si="1"/>
        <v>Blue</v>
      </c>
      <c r="K87">
        <v>86</v>
      </c>
      <c r="L87" t="s">
        <v>128</v>
      </c>
    </row>
    <row r="88" spans="1:12">
      <c r="A88" s="2" t="s">
        <v>64</v>
      </c>
      <c r="B88" s="1">
        <v>179</v>
      </c>
      <c r="C88" t="str">
        <f t="shared" si="1"/>
        <v>Blue</v>
      </c>
      <c r="K88">
        <v>87</v>
      </c>
      <c r="L88" t="s">
        <v>128</v>
      </c>
    </row>
    <row r="89" spans="1:12">
      <c r="A89" s="2" t="s">
        <v>64</v>
      </c>
      <c r="B89" s="1">
        <v>183</v>
      </c>
      <c r="C89" t="str">
        <f t="shared" si="1"/>
        <v>Blue</v>
      </c>
      <c r="K89">
        <v>88</v>
      </c>
      <c r="L89" t="s">
        <v>128</v>
      </c>
    </row>
    <row r="90" spans="1:12">
      <c r="A90" s="2" t="s">
        <v>64</v>
      </c>
      <c r="B90" s="1">
        <v>183</v>
      </c>
      <c r="C90" t="str">
        <f t="shared" si="1"/>
        <v>Blue</v>
      </c>
      <c r="K90">
        <v>89</v>
      </c>
      <c r="L90" t="s">
        <v>128</v>
      </c>
    </row>
    <row r="91" spans="1:12">
      <c r="A91" s="2" t="s">
        <v>64</v>
      </c>
      <c r="B91" s="1">
        <v>184</v>
      </c>
      <c r="C91" t="str">
        <f t="shared" si="1"/>
        <v>Red</v>
      </c>
      <c r="K91">
        <v>90</v>
      </c>
      <c r="L91" t="s">
        <v>128</v>
      </c>
    </row>
    <row r="92" spans="1:12">
      <c r="A92" s="2" t="s">
        <v>64</v>
      </c>
      <c r="B92" s="1">
        <v>184</v>
      </c>
      <c r="C92" t="str">
        <f t="shared" si="1"/>
        <v>Red</v>
      </c>
      <c r="K92">
        <v>91</v>
      </c>
      <c r="L92" t="s">
        <v>128</v>
      </c>
    </row>
    <row r="93" spans="1:12">
      <c r="A93" s="2" t="s">
        <v>64</v>
      </c>
      <c r="B93" s="1">
        <v>184</v>
      </c>
      <c r="C93" t="str">
        <f t="shared" si="1"/>
        <v>Red</v>
      </c>
      <c r="K93">
        <v>92</v>
      </c>
      <c r="L93" t="s">
        <v>128</v>
      </c>
    </row>
    <row r="94" spans="1:12">
      <c r="A94" s="2" t="s">
        <v>64</v>
      </c>
      <c r="B94" s="1">
        <v>184</v>
      </c>
      <c r="C94" t="str">
        <f t="shared" si="1"/>
        <v>Red</v>
      </c>
      <c r="K94">
        <v>93</v>
      </c>
      <c r="L94" t="s">
        <v>128</v>
      </c>
    </row>
    <row r="95" spans="1:12">
      <c r="A95" s="2" t="s">
        <v>64</v>
      </c>
      <c r="B95" s="1">
        <v>184</v>
      </c>
      <c r="C95" t="str">
        <f t="shared" si="1"/>
        <v>Red</v>
      </c>
      <c r="K95">
        <v>94</v>
      </c>
      <c r="L95" t="s">
        <v>128</v>
      </c>
    </row>
    <row r="96" spans="1:12">
      <c r="A96" s="2" t="s">
        <v>64</v>
      </c>
      <c r="B96" s="1">
        <v>184</v>
      </c>
      <c r="C96" t="str">
        <f t="shared" si="1"/>
        <v>Red</v>
      </c>
      <c r="K96">
        <v>95</v>
      </c>
      <c r="L96" t="s">
        <v>128</v>
      </c>
    </row>
    <row r="97" spans="1:12">
      <c r="A97" s="2" t="s">
        <v>64</v>
      </c>
      <c r="B97" s="1">
        <v>185</v>
      </c>
      <c r="C97" t="str">
        <f t="shared" si="1"/>
        <v>Red</v>
      </c>
      <c r="K97">
        <v>96</v>
      </c>
      <c r="L97" t="s">
        <v>128</v>
      </c>
    </row>
    <row r="98" spans="1:12">
      <c r="A98" s="2" t="s">
        <v>64</v>
      </c>
      <c r="B98" s="1">
        <v>186</v>
      </c>
      <c r="C98" t="str">
        <f t="shared" si="1"/>
        <v>Yellow</v>
      </c>
      <c r="K98">
        <v>97</v>
      </c>
      <c r="L98" t="s">
        <v>128</v>
      </c>
    </row>
    <row r="99" spans="1:12">
      <c r="A99" s="2" t="s">
        <v>64</v>
      </c>
      <c r="B99" s="1">
        <v>187</v>
      </c>
      <c r="C99" t="str">
        <f t="shared" si="1"/>
        <v>Yellow</v>
      </c>
      <c r="K99">
        <v>98</v>
      </c>
      <c r="L99" t="s">
        <v>128</v>
      </c>
    </row>
    <row r="100" spans="1:12">
      <c r="A100" s="2" t="s">
        <v>64</v>
      </c>
      <c r="B100" s="1">
        <v>187</v>
      </c>
      <c r="C100" t="str">
        <f t="shared" si="1"/>
        <v>Yellow</v>
      </c>
      <c r="K100">
        <v>99</v>
      </c>
      <c r="L100" t="s">
        <v>128</v>
      </c>
    </row>
    <row r="101" spans="1:12">
      <c r="A101" s="2" t="s">
        <v>64</v>
      </c>
      <c r="B101" s="1">
        <v>187</v>
      </c>
      <c r="C101" t="str">
        <f t="shared" si="1"/>
        <v>Yellow</v>
      </c>
      <c r="K101">
        <v>100</v>
      </c>
      <c r="L101" t="s">
        <v>128</v>
      </c>
    </row>
    <row r="102" spans="1:12">
      <c r="A102" s="2" t="s">
        <v>64</v>
      </c>
      <c r="B102" s="1">
        <v>187</v>
      </c>
      <c r="C102" t="str">
        <f t="shared" si="1"/>
        <v>Yellow</v>
      </c>
      <c r="K102">
        <v>101</v>
      </c>
      <c r="L102" t="s">
        <v>128</v>
      </c>
    </row>
    <row r="103" spans="1:12">
      <c r="A103" s="2" t="s">
        <v>64</v>
      </c>
      <c r="B103" s="1">
        <v>188</v>
      </c>
      <c r="C103" t="str">
        <f t="shared" si="1"/>
        <v>Yellow</v>
      </c>
      <c r="K103">
        <v>102</v>
      </c>
      <c r="L103" t="s">
        <v>128</v>
      </c>
    </row>
    <row r="104" spans="1:12">
      <c r="A104" s="2" t="s">
        <v>64</v>
      </c>
      <c r="B104" s="1">
        <v>188</v>
      </c>
      <c r="C104" t="str">
        <f t="shared" si="1"/>
        <v>Yellow</v>
      </c>
      <c r="K104">
        <v>103</v>
      </c>
      <c r="L104" t="s">
        <v>128</v>
      </c>
    </row>
    <row r="105" spans="1:12">
      <c r="A105" s="2" t="s">
        <v>64</v>
      </c>
      <c r="B105" s="1">
        <v>189</v>
      </c>
      <c r="C105" t="str">
        <f t="shared" si="1"/>
        <v>Blue</v>
      </c>
      <c r="K105">
        <v>104</v>
      </c>
      <c r="L105" t="s">
        <v>128</v>
      </c>
    </row>
    <row r="106" spans="1:12">
      <c r="A106" s="2" t="s">
        <v>64</v>
      </c>
      <c r="B106" s="1">
        <v>189</v>
      </c>
      <c r="C106" t="str">
        <f t="shared" si="1"/>
        <v>Blue</v>
      </c>
      <c r="K106">
        <v>105</v>
      </c>
      <c r="L106" t="s">
        <v>128</v>
      </c>
    </row>
    <row r="107" spans="1:12">
      <c r="A107" s="2" t="s">
        <v>64</v>
      </c>
      <c r="B107" s="1">
        <v>189</v>
      </c>
      <c r="C107" t="str">
        <f t="shared" si="1"/>
        <v>Blue</v>
      </c>
      <c r="K107">
        <v>106</v>
      </c>
      <c r="L107" t="s">
        <v>128</v>
      </c>
    </row>
    <row r="108" spans="1:12">
      <c r="A108" s="2" t="s">
        <v>64</v>
      </c>
      <c r="B108" s="1">
        <v>189</v>
      </c>
      <c r="C108" t="str">
        <f t="shared" si="1"/>
        <v>Blue</v>
      </c>
      <c r="K108">
        <v>107</v>
      </c>
      <c r="L108" t="s">
        <v>128</v>
      </c>
    </row>
    <row r="109" spans="1:12">
      <c r="A109" s="2" t="s">
        <v>64</v>
      </c>
      <c r="B109" s="1">
        <v>189</v>
      </c>
      <c r="C109" t="str">
        <f t="shared" si="1"/>
        <v>Blue</v>
      </c>
      <c r="K109">
        <v>108</v>
      </c>
      <c r="L109" t="s">
        <v>128</v>
      </c>
    </row>
    <row r="110" spans="1:12">
      <c r="A110" s="2" t="s">
        <v>64</v>
      </c>
      <c r="B110" s="1">
        <v>190</v>
      </c>
      <c r="C110" t="str">
        <f t="shared" si="1"/>
        <v>Blue</v>
      </c>
      <c r="K110">
        <v>109</v>
      </c>
      <c r="L110" t="s">
        <v>129</v>
      </c>
    </row>
    <row r="111" spans="1:12">
      <c r="A111" s="2" t="s">
        <v>64</v>
      </c>
      <c r="B111" s="1">
        <v>190</v>
      </c>
      <c r="C111" t="str">
        <f t="shared" si="1"/>
        <v>Blue</v>
      </c>
      <c r="K111">
        <v>110</v>
      </c>
      <c r="L111" t="s">
        <v>129</v>
      </c>
    </row>
    <row r="112" spans="1:12">
      <c r="A112" s="2" t="s">
        <v>64</v>
      </c>
      <c r="B112" s="1">
        <v>190</v>
      </c>
      <c r="C112" t="str">
        <f t="shared" si="1"/>
        <v>Blue</v>
      </c>
      <c r="K112">
        <v>111</v>
      </c>
      <c r="L112" t="s">
        <v>129</v>
      </c>
    </row>
    <row r="113" spans="1:12">
      <c r="A113" s="2" t="s">
        <v>64</v>
      </c>
      <c r="B113" s="1">
        <v>191</v>
      </c>
      <c r="C113" t="str">
        <f t="shared" si="1"/>
        <v>Red</v>
      </c>
      <c r="K113">
        <v>112</v>
      </c>
      <c r="L113" t="s">
        <v>129</v>
      </c>
    </row>
    <row r="114" spans="1:12">
      <c r="A114" s="2" t="s">
        <v>64</v>
      </c>
      <c r="B114" s="1">
        <v>191</v>
      </c>
      <c r="C114" t="str">
        <f t="shared" si="1"/>
        <v>Red</v>
      </c>
      <c r="K114">
        <v>113</v>
      </c>
      <c r="L114" t="s">
        <v>129</v>
      </c>
    </row>
    <row r="115" spans="1:12">
      <c r="A115" s="2" t="s">
        <v>64</v>
      </c>
      <c r="B115" s="1">
        <v>191</v>
      </c>
      <c r="C115" t="str">
        <f t="shared" si="1"/>
        <v>Red</v>
      </c>
      <c r="K115">
        <v>114</v>
      </c>
      <c r="L115" t="s">
        <v>129</v>
      </c>
    </row>
    <row r="116" spans="1:12">
      <c r="A116" s="2" t="s">
        <v>64</v>
      </c>
      <c r="B116" s="1">
        <v>191</v>
      </c>
      <c r="C116" t="str">
        <f t="shared" si="1"/>
        <v>Red</v>
      </c>
      <c r="K116">
        <v>115</v>
      </c>
      <c r="L116" t="s">
        <v>129</v>
      </c>
    </row>
    <row r="117" spans="1:12">
      <c r="A117" s="2" t="s">
        <v>64</v>
      </c>
      <c r="B117" s="1">
        <v>191</v>
      </c>
      <c r="C117" t="str">
        <f t="shared" si="1"/>
        <v>Red</v>
      </c>
      <c r="K117">
        <v>116</v>
      </c>
      <c r="L117" t="s">
        <v>129</v>
      </c>
    </row>
    <row r="118" spans="1:12">
      <c r="A118" s="2" t="s">
        <v>64</v>
      </c>
      <c r="B118" s="1">
        <v>192</v>
      </c>
      <c r="C118" t="str">
        <f t="shared" si="1"/>
        <v>Red</v>
      </c>
      <c r="K118">
        <v>117</v>
      </c>
      <c r="L118" t="s">
        <v>129</v>
      </c>
    </row>
    <row r="119" spans="1:12">
      <c r="A119" s="2" t="s">
        <v>64</v>
      </c>
      <c r="B119" s="1">
        <v>192</v>
      </c>
      <c r="C119" t="str">
        <f t="shared" ref="C119:C170" si="2">VLOOKUP(B119,H:I,2,)</f>
        <v>Red</v>
      </c>
      <c r="K119">
        <v>118</v>
      </c>
      <c r="L119" t="s">
        <v>129</v>
      </c>
    </row>
    <row r="120" spans="1:12">
      <c r="A120" s="2" t="s">
        <v>64</v>
      </c>
      <c r="B120" s="1">
        <v>193</v>
      </c>
      <c r="C120" t="str">
        <f t="shared" si="2"/>
        <v>Blue</v>
      </c>
      <c r="K120">
        <v>119</v>
      </c>
      <c r="L120" t="s">
        <v>129</v>
      </c>
    </row>
    <row r="121" spans="1:12">
      <c r="A121" s="2" t="s">
        <v>64</v>
      </c>
      <c r="B121" s="1">
        <v>193</v>
      </c>
      <c r="C121" t="str">
        <f t="shared" si="2"/>
        <v>Blue</v>
      </c>
      <c r="K121">
        <v>120</v>
      </c>
      <c r="L121" t="s">
        <v>129</v>
      </c>
    </row>
    <row r="122" spans="1:12">
      <c r="A122" s="2" t="s">
        <v>64</v>
      </c>
      <c r="B122" s="1">
        <v>193</v>
      </c>
      <c r="C122" t="str">
        <f t="shared" si="2"/>
        <v>Blue</v>
      </c>
      <c r="K122">
        <v>121</v>
      </c>
      <c r="L122" t="s">
        <v>129</v>
      </c>
    </row>
    <row r="123" spans="1:12">
      <c r="A123" s="2" t="s">
        <v>64</v>
      </c>
      <c r="B123" s="1">
        <v>193</v>
      </c>
      <c r="C123" t="str">
        <f t="shared" si="2"/>
        <v>Blue</v>
      </c>
      <c r="K123">
        <v>122</v>
      </c>
      <c r="L123" t="s">
        <v>129</v>
      </c>
    </row>
    <row r="124" spans="1:12">
      <c r="A124" s="2" t="s">
        <v>64</v>
      </c>
      <c r="B124" s="1">
        <v>194</v>
      </c>
      <c r="C124" t="str">
        <f t="shared" si="2"/>
        <v>Blue</v>
      </c>
      <c r="K124">
        <v>123</v>
      </c>
      <c r="L124" t="s">
        <v>129</v>
      </c>
    </row>
    <row r="125" spans="1:12">
      <c r="A125" s="2" t="s">
        <v>64</v>
      </c>
      <c r="B125" s="1">
        <v>194</v>
      </c>
      <c r="C125" t="str">
        <f t="shared" si="2"/>
        <v>Blue</v>
      </c>
      <c r="K125">
        <v>124</v>
      </c>
      <c r="L125" t="s">
        <v>129</v>
      </c>
    </row>
    <row r="126" spans="1:12">
      <c r="A126" s="2" t="s">
        <v>64</v>
      </c>
      <c r="B126" s="1">
        <v>194</v>
      </c>
      <c r="C126" t="str">
        <f t="shared" si="2"/>
        <v>Blue</v>
      </c>
      <c r="K126">
        <v>125</v>
      </c>
      <c r="L126" t="s">
        <v>129</v>
      </c>
    </row>
    <row r="127" spans="1:12">
      <c r="A127" s="2" t="s">
        <v>64</v>
      </c>
      <c r="B127" s="1">
        <v>195</v>
      </c>
      <c r="C127" t="str">
        <f t="shared" si="2"/>
        <v>Blue</v>
      </c>
      <c r="K127">
        <v>126</v>
      </c>
      <c r="L127" t="s">
        <v>129</v>
      </c>
    </row>
    <row r="128" spans="1:12">
      <c r="A128" s="2" t="s">
        <v>64</v>
      </c>
      <c r="B128" s="1">
        <v>195</v>
      </c>
      <c r="C128" t="str">
        <f t="shared" si="2"/>
        <v>Blue</v>
      </c>
      <c r="K128">
        <v>127</v>
      </c>
      <c r="L128" t="s">
        <v>129</v>
      </c>
    </row>
    <row r="129" spans="1:12">
      <c r="A129" s="2" t="s">
        <v>64</v>
      </c>
      <c r="B129" s="1">
        <v>195</v>
      </c>
      <c r="C129" t="str">
        <f t="shared" si="2"/>
        <v>Blue</v>
      </c>
      <c r="K129">
        <v>128</v>
      </c>
      <c r="L129" t="s">
        <v>129</v>
      </c>
    </row>
    <row r="130" spans="1:12">
      <c r="A130" s="2" t="s">
        <v>64</v>
      </c>
      <c r="B130" s="1">
        <v>195</v>
      </c>
      <c r="C130" t="str">
        <f t="shared" si="2"/>
        <v>Blue</v>
      </c>
      <c r="K130">
        <v>129</v>
      </c>
      <c r="L130" t="s">
        <v>129</v>
      </c>
    </row>
    <row r="131" spans="1:12">
      <c r="A131" s="2" t="s">
        <v>64</v>
      </c>
      <c r="B131" s="1">
        <v>195</v>
      </c>
      <c r="C131" t="str">
        <f t="shared" si="2"/>
        <v>Blue</v>
      </c>
      <c r="K131">
        <v>130</v>
      </c>
      <c r="L131" t="s">
        <v>129</v>
      </c>
    </row>
    <row r="132" spans="1:12">
      <c r="A132" s="2" t="s">
        <v>64</v>
      </c>
      <c r="B132" s="1">
        <v>195</v>
      </c>
      <c r="C132" t="str">
        <f t="shared" si="2"/>
        <v>Blue</v>
      </c>
      <c r="K132">
        <v>131</v>
      </c>
      <c r="L132" t="s">
        <v>130</v>
      </c>
    </row>
    <row r="133" spans="1:12">
      <c r="A133" s="2" t="s">
        <v>64</v>
      </c>
      <c r="B133" s="1">
        <v>196</v>
      </c>
      <c r="C133" t="str">
        <f t="shared" si="2"/>
        <v>Blue</v>
      </c>
      <c r="K133">
        <v>132</v>
      </c>
      <c r="L133" t="s">
        <v>131</v>
      </c>
    </row>
    <row r="134" spans="1:12">
      <c r="A134" s="2" t="s">
        <v>64</v>
      </c>
      <c r="B134" s="1">
        <v>196</v>
      </c>
      <c r="C134" t="str">
        <f t="shared" si="2"/>
        <v>Blue</v>
      </c>
      <c r="K134">
        <v>133</v>
      </c>
      <c r="L134" t="s">
        <v>131</v>
      </c>
    </row>
    <row r="135" spans="1:12">
      <c r="A135" s="2" t="s">
        <v>64</v>
      </c>
      <c r="B135" s="1">
        <v>196</v>
      </c>
      <c r="C135" t="str">
        <f t="shared" si="2"/>
        <v>Blue</v>
      </c>
      <c r="K135">
        <v>134</v>
      </c>
      <c r="L135" t="s">
        <v>131</v>
      </c>
    </row>
    <row r="136" spans="1:12">
      <c r="A136" s="2" t="s">
        <v>64</v>
      </c>
      <c r="B136" s="1">
        <v>197</v>
      </c>
      <c r="C136" t="str">
        <f t="shared" si="2"/>
        <v>Yellow</v>
      </c>
      <c r="K136">
        <v>135</v>
      </c>
      <c r="L136" t="s">
        <v>125</v>
      </c>
    </row>
    <row r="137" spans="1:12">
      <c r="A137" s="2" t="s">
        <v>64</v>
      </c>
      <c r="B137" s="1">
        <v>197</v>
      </c>
      <c r="C137" t="str">
        <f t="shared" si="2"/>
        <v>Yellow</v>
      </c>
      <c r="K137">
        <v>136</v>
      </c>
      <c r="L137" t="s">
        <v>131</v>
      </c>
    </row>
    <row r="138" spans="1:12">
      <c r="A138" s="2" t="s">
        <v>64</v>
      </c>
      <c r="B138" s="1">
        <v>197</v>
      </c>
      <c r="C138" t="str">
        <f t="shared" si="2"/>
        <v>Yellow</v>
      </c>
      <c r="K138">
        <v>137</v>
      </c>
      <c r="L138" t="s">
        <v>131</v>
      </c>
    </row>
    <row r="139" spans="1:12">
      <c r="A139" s="2" t="s">
        <v>64</v>
      </c>
      <c r="B139" s="1">
        <v>197</v>
      </c>
      <c r="C139" t="str">
        <f t="shared" si="2"/>
        <v>Yellow</v>
      </c>
      <c r="K139">
        <v>138</v>
      </c>
      <c r="L139" t="s">
        <v>131</v>
      </c>
    </row>
    <row r="140" spans="1:12">
      <c r="A140" s="2" t="s">
        <v>64</v>
      </c>
      <c r="B140" s="1">
        <v>198</v>
      </c>
      <c r="C140" t="str">
        <f t="shared" si="2"/>
        <v>Green</v>
      </c>
      <c r="K140">
        <v>139</v>
      </c>
      <c r="L140" t="s">
        <v>131</v>
      </c>
    </row>
    <row r="141" spans="1:12">
      <c r="A141" s="2" t="s">
        <v>64</v>
      </c>
      <c r="B141" s="1">
        <v>199</v>
      </c>
      <c r="C141" t="str">
        <f t="shared" si="2"/>
        <v>Blue</v>
      </c>
      <c r="K141">
        <v>140</v>
      </c>
      <c r="L141" t="s">
        <v>131</v>
      </c>
    </row>
    <row r="142" spans="1:12">
      <c r="A142" s="2" t="s">
        <v>64</v>
      </c>
      <c r="B142" s="1">
        <v>199</v>
      </c>
      <c r="C142" t="str">
        <f t="shared" si="2"/>
        <v>Blue</v>
      </c>
      <c r="K142">
        <v>141</v>
      </c>
      <c r="L142" t="s">
        <v>131</v>
      </c>
    </row>
    <row r="143" spans="1:12">
      <c r="A143" s="2" t="s">
        <v>64</v>
      </c>
      <c r="B143" s="1">
        <v>200</v>
      </c>
      <c r="C143" t="str">
        <f t="shared" si="2"/>
        <v>Red</v>
      </c>
      <c r="K143">
        <v>142</v>
      </c>
      <c r="L143" t="s">
        <v>131</v>
      </c>
    </row>
    <row r="144" spans="1:12">
      <c r="A144" s="2" t="s">
        <v>64</v>
      </c>
      <c r="B144" s="1">
        <v>200</v>
      </c>
      <c r="C144" t="str">
        <f t="shared" si="2"/>
        <v>Red</v>
      </c>
      <c r="K144">
        <v>143</v>
      </c>
      <c r="L144" t="s">
        <v>131</v>
      </c>
    </row>
    <row r="145" spans="1:12">
      <c r="A145" s="2" t="s">
        <v>64</v>
      </c>
      <c r="B145" s="1">
        <v>200</v>
      </c>
      <c r="C145" t="str">
        <f t="shared" si="2"/>
        <v>Red</v>
      </c>
      <c r="K145">
        <v>144</v>
      </c>
      <c r="L145" t="s">
        <v>131</v>
      </c>
    </row>
    <row r="146" spans="1:12">
      <c r="A146" s="2" t="s">
        <v>64</v>
      </c>
      <c r="B146" s="1">
        <v>201</v>
      </c>
      <c r="C146" t="str">
        <f t="shared" si="2"/>
        <v>Blue</v>
      </c>
      <c r="K146">
        <v>145</v>
      </c>
      <c r="L146" t="s">
        <v>131</v>
      </c>
    </row>
    <row r="147" spans="1:12">
      <c r="A147" s="2" t="s">
        <v>64</v>
      </c>
      <c r="B147" s="1">
        <v>201</v>
      </c>
      <c r="C147" t="str">
        <f t="shared" si="2"/>
        <v>Blue</v>
      </c>
      <c r="K147">
        <v>146</v>
      </c>
      <c r="L147" t="s">
        <v>131</v>
      </c>
    </row>
    <row r="148" spans="1:12">
      <c r="A148" s="2" t="s">
        <v>64</v>
      </c>
      <c r="B148" s="1">
        <v>201</v>
      </c>
      <c r="C148" t="str">
        <f t="shared" si="2"/>
        <v>Blue</v>
      </c>
      <c r="K148">
        <v>147</v>
      </c>
      <c r="L148" t="s">
        <v>131</v>
      </c>
    </row>
    <row r="149" spans="1:12">
      <c r="A149" s="2" t="s">
        <v>64</v>
      </c>
      <c r="B149" s="1">
        <v>202</v>
      </c>
      <c r="C149" t="str">
        <f t="shared" si="2"/>
        <v>Blue</v>
      </c>
      <c r="K149">
        <v>148</v>
      </c>
      <c r="L149" t="s">
        <v>131</v>
      </c>
    </row>
    <row r="150" spans="1:12">
      <c r="A150" s="2" t="s">
        <v>64</v>
      </c>
      <c r="B150" s="1">
        <v>202</v>
      </c>
      <c r="C150" t="str">
        <f t="shared" si="2"/>
        <v>Blue</v>
      </c>
      <c r="K150">
        <v>149</v>
      </c>
      <c r="L150" t="s">
        <v>131</v>
      </c>
    </row>
    <row r="151" spans="1:12">
      <c r="A151" s="2" t="s">
        <v>64</v>
      </c>
      <c r="B151" s="1">
        <v>202</v>
      </c>
      <c r="C151" t="str">
        <f t="shared" si="2"/>
        <v>Blue</v>
      </c>
      <c r="K151">
        <v>150</v>
      </c>
      <c r="L151" t="s">
        <v>131</v>
      </c>
    </row>
    <row r="152" spans="1:12">
      <c r="A152" s="2" t="s">
        <v>64</v>
      </c>
      <c r="B152" s="1">
        <v>203</v>
      </c>
      <c r="C152" t="str">
        <f t="shared" si="2"/>
        <v>Yellow</v>
      </c>
      <c r="K152">
        <v>151</v>
      </c>
      <c r="L152" t="s">
        <v>131</v>
      </c>
    </row>
    <row r="153" spans="1:12">
      <c r="A153" s="2" t="s">
        <v>64</v>
      </c>
      <c r="B153" s="1">
        <v>203</v>
      </c>
      <c r="C153" t="str">
        <f t="shared" si="2"/>
        <v>Yellow</v>
      </c>
      <c r="K153">
        <v>152</v>
      </c>
      <c r="L153" t="s">
        <v>131</v>
      </c>
    </row>
    <row r="154" spans="1:12">
      <c r="A154" s="2" t="s">
        <v>64</v>
      </c>
      <c r="B154" s="1">
        <v>204</v>
      </c>
      <c r="C154" t="str">
        <f t="shared" si="2"/>
        <v>Blue</v>
      </c>
      <c r="K154">
        <v>153</v>
      </c>
      <c r="L154" t="s">
        <v>131</v>
      </c>
    </row>
    <row r="155" spans="1:12">
      <c r="A155" s="2" t="s">
        <v>64</v>
      </c>
      <c r="B155" s="1">
        <v>204</v>
      </c>
      <c r="C155" t="str">
        <f t="shared" si="2"/>
        <v>Blue</v>
      </c>
      <c r="K155">
        <v>154</v>
      </c>
      <c r="L155" t="s">
        <v>131</v>
      </c>
    </row>
    <row r="156" spans="1:12">
      <c r="A156" s="2" t="s">
        <v>64</v>
      </c>
      <c r="B156" s="1">
        <v>204</v>
      </c>
      <c r="C156" t="str">
        <f t="shared" si="2"/>
        <v>Blue</v>
      </c>
      <c r="K156">
        <v>155</v>
      </c>
      <c r="L156" t="s">
        <v>125</v>
      </c>
    </row>
    <row r="157" spans="1:12">
      <c r="A157" s="2" t="s">
        <v>64</v>
      </c>
      <c r="B157" s="1">
        <v>204</v>
      </c>
      <c r="C157" t="str">
        <f t="shared" si="2"/>
        <v>Blue</v>
      </c>
      <c r="K157">
        <v>156</v>
      </c>
      <c r="L157" t="s">
        <v>125</v>
      </c>
    </row>
    <row r="158" spans="1:12">
      <c r="A158" s="2" t="s">
        <v>64</v>
      </c>
      <c r="B158" s="1">
        <v>204</v>
      </c>
      <c r="C158" t="str">
        <f t="shared" si="2"/>
        <v>Blue</v>
      </c>
      <c r="K158">
        <v>157</v>
      </c>
      <c r="L158" t="s">
        <v>125</v>
      </c>
    </row>
    <row r="159" spans="1:12">
      <c r="A159" s="2" t="s">
        <v>64</v>
      </c>
      <c r="B159" s="1">
        <v>204</v>
      </c>
      <c r="C159" t="str">
        <f t="shared" si="2"/>
        <v>Blue</v>
      </c>
      <c r="K159">
        <v>158</v>
      </c>
      <c r="L159" t="s">
        <v>125</v>
      </c>
    </row>
    <row r="160" spans="1:12">
      <c r="A160" s="2" t="s">
        <v>64</v>
      </c>
      <c r="B160" s="1">
        <v>205</v>
      </c>
      <c r="C160" t="str">
        <f t="shared" si="2"/>
        <v>Red</v>
      </c>
      <c r="K160">
        <v>159</v>
      </c>
      <c r="L160" t="s">
        <v>132</v>
      </c>
    </row>
    <row r="161" spans="1:12">
      <c r="A161" s="2" t="s">
        <v>64</v>
      </c>
      <c r="B161" s="1">
        <v>205</v>
      </c>
      <c r="C161" t="str">
        <f t="shared" si="2"/>
        <v>Red</v>
      </c>
      <c r="K161">
        <v>160</v>
      </c>
      <c r="L161" t="s">
        <v>132</v>
      </c>
    </row>
    <row r="162" spans="1:12">
      <c r="A162" s="2" t="s">
        <v>64</v>
      </c>
      <c r="B162" s="1">
        <v>206</v>
      </c>
      <c r="C162" t="str">
        <f t="shared" si="2"/>
        <v>Yellow</v>
      </c>
      <c r="K162">
        <v>161</v>
      </c>
      <c r="L162" t="s">
        <v>132</v>
      </c>
    </row>
    <row r="163" spans="1:12">
      <c r="A163" s="2" t="s">
        <v>64</v>
      </c>
      <c r="B163" s="1">
        <v>206</v>
      </c>
      <c r="C163" t="str">
        <f t="shared" si="2"/>
        <v>Yellow</v>
      </c>
      <c r="K163">
        <v>162</v>
      </c>
      <c r="L163" t="s">
        <v>132</v>
      </c>
    </row>
    <row r="164" spans="1:12">
      <c r="A164" s="2" t="s">
        <v>64</v>
      </c>
      <c r="B164" s="1">
        <v>207</v>
      </c>
      <c r="C164" t="str">
        <f t="shared" si="2"/>
        <v>Blue</v>
      </c>
      <c r="K164">
        <v>163</v>
      </c>
      <c r="L164" t="s">
        <v>132</v>
      </c>
    </row>
    <row r="165" spans="1:12">
      <c r="A165" s="2" t="s">
        <v>64</v>
      </c>
      <c r="B165" s="1">
        <v>207</v>
      </c>
      <c r="C165" t="str">
        <f t="shared" si="2"/>
        <v>Blue</v>
      </c>
      <c r="K165">
        <v>164</v>
      </c>
      <c r="L165" t="s">
        <v>130</v>
      </c>
    </row>
    <row r="166" spans="1:12">
      <c r="A166" s="2" t="s">
        <v>64</v>
      </c>
      <c r="B166" s="1">
        <v>208</v>
      </c>
      <c r="C166" t="str">
        <f t="shared" si="2"/>
        <v>Red</v>
      </c>
      <c r="K166">
        <v>165</v>
      </c>
      <c r="L166" t="s">
        <v>132</v>
      </c>
    </row>
    <row r="167" spans="1:12">
      <c r="A167" s="2" t="s">
        <v>64</v>
      </c>
      <c r="B167" s="1">
        <v>209</v>
      </c>
      <c r="C167" t="str">
        <f t="shared" si="2"/>
        <v>Red</v>
      </c>
      <c r="K167">
        <v>166</v>
      </c>
      <c r="L167" t="s">
        <v>132</v>
      </c>
    </row>
    <row r="168" spans="1:12">
      <c r="A168" s="2" t="s">
        <v>64</v>
      </c>
      <c r="B168" s="1">
        <v>209</v>
      </c>
      <c r="C168" t="str">
        <f t="shared" si="2"/>
        <v>Red</v>
      </c>
      <c r="K168">
        <v>167</v>
      </c>
      <c r="L168" t="s">
        <v>132</v>
      </c>
    </row>
    <row r="169" spans="1:12">
      <c r="A169" s="2" t="s">
        <v>64</v>
      </c>
      <c r="B169" s="1">
        <v>209</v>
      </c>
      <c r="C169" t="str">
        <f t="shared" si="2"/>
        <v>Red</v>
      </c>
      <c r="K169">
        <v>168</v>
      </c>
      <c r="L169" t="s">
        <v>125</v>
      </c>
    </row>
    <row r="170" spans="1:12">
      <c r="A170" s="2" t="s">
        <v>64</v>
      </c>
      <c r="B170" s="1">
        <v>209</v>
      </c>
      <c r="C170" t="str">
        <f t="shared" si="2"/>
        <v>Red</v>
      </c>
      <c r="K170">
        <v>169</v>
      </c>
      <c r="L170" t="s">
        <v>132</v>
      </c>
    </row>
    <row r="171" spans="1:12">
      <c r="A171" s="2" t="s">
        <v>80</v>
      </c>
      <c r="B171" s="1">
        <v>1</v>
      </c>
      <c r="C171" t="str">
        <f>VLOOKUP(B171,K:L,2,)</f>
        <v>Middle - stream</v>
      </c>
      <c r="K171">
        <v>170</v>
      </c>
      <c r="L171" t="s">
        <v>132</v>
      </c>
    </row>
    <row r="172" spans="1:12">
      <c r="A172" s="2" t="s">
        <v>80</v>
      </c>
      <c r="B172" s="1">
        <v>2</v>
      </c>
      <c r="C172" t="str">
        <f t="shared" ref="C172:C235" si="3">VLOOKUP(B172,K:L,2,)</f>
        <v>Middle - stream</v>
      </c>
      <c r="K172">
        <v>171</v>
      </c>
      <c r="L172" t="s">
        <v>127</v>
      </c>
    </row>
    <row r="173" spans="1:12">
      <c r="A173" s="2" t="s">
        <v>80</v>
      </c>
      <c r="B173" s="1">
        <v>5</v>
      </c>
      <c r="C173" t="str">
        <f t="shared" si="3"/>
        <v>Middle - stream</v>
      </c>
      <c r="K173">
        <v>172</v>
      </c>
      <c r="L173" t="s">
        <v>127</v>
      </c>
    </row>
    <row r="174" spans="1:12">
      <c r="A174" s="2" t="s">
        <v>80</v>
      </c>
      <c r="B174" s="1">
        <v>7</v>
      </c>
      <c r="C174" t="str">
        <f t="shared" si="3"/>
        <v>Middle - stream</v>
      </c>
      <c r="K174">
        <v>173</v>
      </c>
      <c r="L174" t="s">
        <v>127</v>
      </c>
    </row>
    <row r="175" spans="1:12">
      <c r="A175" s="2" t="s">
        <v>80</v>
      </c>
      <c r="B175" s="1">
        <v>7</v>
      </c>
      <c r="C175" t="str">
        <f t="shared" si="3"/>
        <v>Middle - stream</v>
      </c>
      <c r="K175" s="30">
        <v>174</v>
      </c>
      <c r="L175" t="s">
        <v>133</v>
      </c>
    </row>
    <row r="176" spans="1:12">
      <c r="A176" s="2" t="s">
        <v>80</v>
      </c>
      <c r="B176" s="1">
        <v>8</v>
      </c>
      <c r="C176" t="str">
        <f t="shared" si="3"/>
        <v>Middle - stream</v>
      </c>
      <c r="K176" s="30" t="s">
        <v>17</v>
      </c>
      <c r="L176" t="s">
        <v>127</v>
      </c>
    </row>
    <row r="177" spans="1:12">
      <c r="A177" s="2" t="s">
        <v>80</v>
      </c>
      <c r="B177" s="1">
        <v>9</v>
      </c>
      <c r="C177" t="str">
        <f t="shared" si="3"/>
        <v>Middle - stream</v>
      </c>
      <c r="K177">
        <v>175</v>
      </c>
      <c r="L177" t="s">
        <v>127</v>
      </c>
    </row>
    <row r="178" spans="1:12">
      <c r="A178" s="2" t="s">
        <v>80</v>
      </c>
      <c r="B178" s="1">
        <v>9</v>
      </c>
      <c r="C178" t="str">
        <f t="shared" si="3"/>
        <v>Middle - stream</v>
      </c>
      <c r="K178">
        <v>176</v>
      </c>
      <c r="L178" t="s">
        <v>127</v>
      </c>
    </row>
    <row r="179" spans="1:12">
      <c r="A179" s="2" t="s">
        <v>80</v>
      </c>
      <c r="B179" s="1">
        <v>9</v>
      </c>
      <c r="C179" t="str">
        <f t="shared" si="3"/>
        <v>Middle - stream</v>
      </c>
      <c r="K179">
        <v>177</v>
      </c>
      <c r="L179" t="s">
        <v>127</v>
      </c>
    </row>
    <row r="180" spans="1:12">
      <c r="A180" s="2" t="s">
        <v>80</v>
      </c>
      <c r="B180" s="1">
        <v>10</v>
      </c>
      <c r="C180" t="str">
        <f t="shared" si="3"/>
        <v>Middle - stream</v>
      </c>
      <c r="K180">
        <v>178</v>
      </c>
      <c r="L180" t="s">
        <v>127</v>
      </c>
    </row>
    <row r="181" spans="1:12">
      <c r="A181" s="2" t="s">
        <v>80</v>
      </c>
      <c r="B181" s="1">
        <v>10</v>
      </c>
      <c r="C181" t="str">
        <f t="shared" si="3"/>
        <v>Middle - stream</v>
      </c>
      <c r="K181">
        <v>179</v>
      </c>
      <c r="L181" t="s">
        <v>127</v>
      </c>
    </row>
    <row r="182" spans="1:12">
      <c r="A182" s="2" t="s">
        <v>80</v>
      </c>
      <c r="B182" s="1">
        <v>10</v>
      </c>
      <c r="C182" t="str">
        <f t="shared" si="3"/>
        <v>Middle - stream</v>
      </c>
      <c r="K182">
        <v>180</v>
      </c>
      <c r="L182" t="s">
        <v>127</v>
      </c>
    </row>
    <row r="183" spans="1:12">
      <c r="A183" s="2" t="s">
        <v>80</v>
      </c>
      <c r="B183" s="1">
        <v>10</v>
      </c>
      <c r="C183" t="str">
        <f t="shared" si="3"/>
        <v>Middle - stream</v>
      </c>
      <c r="K183">
        <v>181</v>
      </c>
      <c r="L183" t="s">
        <v>134</v>
      </c>
    </row>
    <row r="184" spans="1:12">
      <c r="A184" s="2" t="s">
        <v>80</v>
      </c>
      <c r="B184" s="1">
        <v>13</v>
      </c>
      <c r="C184" t="str">
        <f t="shared" si="3"/>
        <v>Middle - stream</v>
      </c>
      <c r="K184">
        <v>182</v>
      </c>
      <c r="L184" t="s">
        <v>134</v>
      </c>
    </row>
    <row r="185" spans="1:12">
      <c r="A185" s="2" t="s">
        <v>80</v>
      </c>
      <c r="B185" s="1">
        <v>15</v>
      </c>
      <c r="C185" t="str">
        <f t="shared" si="3"/>
        <v>Middle - stream</v>
      </c>
      <c r="K185">
        <v>183</v>
      </c>
      <c r="L185" t="s">
        <v>134</v>
      </c>
    </row>
    <row r="186" spans="1:12">
      <c r="A186" s="2" t="s">
        <v>80</v>
      </c>
      <c r="B186" s="1">
        <v>15</v>
      </c>
      <c r="C186" t="str">
        <f t="shared" si="3"/>
        <v>Middle - stream</v>
      </c>
      <c r="K186">
        <v>184</v>
      </c>
      <c r="L186" t="s">
        <v>134</v>
      </c>
    </row>
    <row r="187" spans="1:12">
      <c r="A187" s="2" t="s">
        <v>80</v>
      </c>
      <c r="B187" s="1">
        <v>15</v>
      </c>
      <c r="C187" t="str">
        <f t="shared" si="3"/>
        <v>Middle - stream</v>
      </c>
      <c r="K187">
        <v>185</v>
      </c>
      <c r="L187" t="s">
        <v>134</v>
      </c>
    </row>
    <row r="188" spans="1:12">
      <c r="A188" s="2" t="s">
        <v>80</v>
      </c>
      <c r="B188" s="1">
        <v>15</v>
      </c>
      <c r="C188" t="str">
        <f t="shared" si="3"/>
        <v>Middle - stream</v>
      </c>
      <c r="K188">
        <v>186</v>
      </c>
      <c r="L188" t="s">
        <v>134</v>
      </c>
    </row>
    <row r="189" spans="1:12">
      <c r="A189" s="2" t="s">
        <v>80</v>
      </c>
      <c r="B189" s="1">
        <v>17</v>
      </c>
      <c r="C189" t="str">
        <f t="shared" si="3"/>
        <v>Middle - stream</v>
      </c>
      <c r="K189">
        <v>187</v>
      </c>
      <c r="L189" t="s">
        <v>134</v>
      </c>
    </row>
    <row r="190" spans="1:12">
      <c r="A190" s="2" t="s">
        <v>80</v>
      </c>
      <c r="B190" s="1">
        <v>18</v>
      </c>
      <c r="C190" t="str">
        <f t="shared" si="3"/>
        <v>Middle - stream</v>
      </c>
      <c r="K190">
        <v>188</v>
      </c>
      <c r="L190" t="s">
        <v>134</v>
      </c>
    </row>
    <row r="191" spans="1:12">
      <c r="A191" s="2" t="s">
        <v>80</v>
      </c>
      <c r="B191" s="1">
        <v>18</v>
      </c>
      <c r="C191" t="str">
        <f t="shared" si="3"/>
        <v>Middle - stream</v>
      </c>
      <c r="K191">
        <v>189</v>
      </c>
      <c r="L191" t="s">
        <v>134</v>
      </c>
    </row>
    <row r="192" spans="1:12">
      <c r="A192" s="2" t="s">
        <v>80</v>
      </c>
      <c r="B192" s="1">
        <v>19</v>
      </c>
      <c r="C192" t="str">
        <f t="shared" si="3"/>
        <v>Middle - stream</v>
      </c>
      <c r="K192">
        <v>190</v>
      </c>
      <c r="L192" t="s">
        <v>134</v>
      </c>
    </row>
    <row r="193" spans="1:12">
      <c r="A193" s="2" t="s">
        <v>80</v>
      </c>
      <c r="B193" s="1">
        <v>21</v>
      </c>
      <c r="C193" t="str">
        <f t="shared" si="3"/>
        <v>Middle - stream</v>
      </c>
      <c r="K193">
        <v>191</v>
      </c>
      <c r="L193" t="s">
        <v>134</v>
      </c>
    </row>
    <row r="194" spans="1:12">
      <c r="A194" s="2" t="s">
        <v>80</v>
      </c>
      <c r="B194" s="1">
        <v>21</v>
      </c>
      <c r="C194" t="str">
        <f t="shared" si="3"/>
        <v>Middle - stream</v>
      </c>
      <c r="K194">
        <v>192</v>
      </c>
      <c r="L194" t="s">
        <v>134</v>
      </c>
    </row>
    <row r="195" spans="1:12">
      <c r="A195" s="2" t="s">
        <v>80</v>
      </c>
      <c r="B195" s="1">
        <v>26</v>
      </c>
      <c r="C195" t="str">
        <f t="shared" si="3"/>
        <v xml:space="preserve">Middle </v>
      </c>
      <c r="K195">
        <v>193</v>
      </c>
      <c r="L195" t="s">
        <v>134</v>
      </c>
    </row>
    <row r="196" spans="1:12">
      <c r="A196" s="2" t="s">
        <v>80</v>
      </c>
      <c r="B196" s="1">
        <v>26</v>
      </c>
      <c r="C196" t="str">
        <f t="shared" si="3"/>
        <v xml:space="preserve">Middle </v>
      </c>
      <c r="K196">
        <v>194</v>
      </c>
      <c r="L196" t="s">
        <v>133</v>
      </c>
    </row>
    <row r="197" spans="1:12">
      <c r="A197" s="2" t="s">
        <v>80</v>
      </c>
      <c r="B197" s="1">
        <v>26</v>
      </c>
      <c r="C197" t="str">
        <f t="shared" si="3"/>
        <v xml:space="preserve">Middle </v>
      </c>
      <c r="K197">
        <v>195</v>
      </c>
      <c r="L197" t="s">
        <v>134</v>
      </c>
    </row>
    <row r="198" spans="1:12">
      <c r="A198" s="2" t="s">
        <v>80</v>
      </c>
      <c r="B198" s="1">
        <v>26</v>
      </c>
      <c r="C198" t="str">
        <f t="shared" si="3"/>
        <v xml:space="preserve">Middle </v>
      </c>
      <c r="K198">
        <v>196</v>
      </c>
      <c r="L198" t="s">
        <v>134</v>
      </c>
    </row>
    <row r="199" spans="1:12">
      <c r="A199" s="2" t="s">
        <v>80</v>
      </c>
      <c r="B199" s="1">
        <v>27</v>
      </c>
      <c r="C199" t="str">
        <f t="shared" si="3"/>
        <v xml:space="preserve">Middle </v>
      </c>
      <c r="K199">
        <v>198</v>
      </c>
      <c r="L199" t="s">
        <v>134</v>
      </c>
    </row>
    <row r="200" spans="1:12">
      <c r="A200" s="2" t="s">
        <v>80</v>
      </c>
      <c r="B200" s="1">
        <v>30</v>
      </c>
      <c r="C200" t="str">
        <f t="shared" si="3"/>
        <v xml:space="preserve">Middle </v>
      </c>
      <c r="K200">
        <v>199</v>
      </c>
      <c r="L200" t="s">
        <v>134</v>
      </c>
    </row>
    <row r="201" spans="1:12">
      <c r="A201" s="2" t="s">
        <v>80</v>
      </c>
      <c r="B201" s="1">
        <v>30</v>
      </c>
      <c r="C201" t="str">
        <f t="shared" si="3"/>
        <v xml:space="preserve">Middle </v>
      </c>
      <c r="K201">
        <v>200</v>
      </c>
      <c r="L201" t="s">
        <v>134</v>
      </c>
    </row>
    <row r="202" spans="1:12">
      <c r="A202" s="2" t="s">
        <v>80</v>
      </c>
      <c r="B202" s="1">
        <v>31</v>
      </c>
      <c r="C202" t="str">
        <f t="shared" si="3"/>
        <v xml:space="preserve">Middle </v>
      </c>
      <c r="K202">
        <v>201</v>
      </c>
      <c r="L202" t="s">
        <v>134</v>
      </c>
    </row>
    <row r="203" spans="1:12">
      <c r="A203" s="2" t="s">
        <v>80</v>
      </c>
      <c r="B203" s="1">
        <v>32</v>
      </c>
      <c r="C203" t="str">
        <f t="shared" si="3"/>
        <v xml:space="preserve">Middle </v>
      </c>
      <c r="K203" s="30" t="s">
        <v>135</v>
      </c>
      <c r="L203" t="s">
        <v>134</v>
      </c>
    </row>
    <row r="204" spans="1:12">
      <c r="A204" s="2" t="s">
        <v>80</v>
      </c>
      <c r="B204" s="1">
        <v>32</v>
      </c>
      <c r="C204" t="str">
        <f t="shared" si="3"/>
        <v xml:space="preserve">Middle </v>
      </c>
      <c r="K204">
        <v>202</v>
      </c>
      <c r="L204" t="s">
        <v>128</v>
      </c>
    </row>
    <row r="205" spans="1:12">
      <c r="A205" s="2" t="s">
        <v>80</v>
      </c>
      <c r="B205" s="1">
        <v>32</v>
      </c>
      <c r="C205" t="str">
        <f t="shared" si="3"/>
        <v xml:space="preserve">Middle </v>
      </c>
      <c r="K205">
        <v>203</v>
      </c>
      <c r="L205" t="s">
        <v>128</v>
      </c>
    </row>
    <row r="206" spans="1:12">
      <c r="A206" s="2" t="s">
        <v>80</v>
      </c>
      <c r="B206" s="1">
        <v>33</v>
      </c>
      <c r="C206" t="str">
        <f t="shared" si="3"/>
        <v xml:space="preserve">Middle </v>
      </c>
      <c r="K206">
        <v>204</v>
      </c>
      <c r="L206" t="s">
        <v>128</v>
      </c>
    </row>
    <row r="207" spans="1:12">
      <c r="A207" s="2" t="s">
        <v>80</v>
      </c>
      <c r="B207" s="1">
        <v>34</v>
      </c>
      <c r="C207" t="str">
        <f t="shared" si="3"/>
        <v xml:space="preserve">Middle </v>
      </c>
      <c r="K207">
        <v>205</v>
      </c>
      <c r="L207" t="s">
        <v>128</v>
      </c>
    </row>
    <row r="208" spans="1:12">
      <c r="A208" s="2" t="s">
        <v>80</v>
      </c>
      <c r="B208" s="1">
        <v>36</v>
      </c>
      <c r="C208" t="str">
        <f t="shared" si="3"/>
        <v xml:space="preserve">Middle </v>
      </c>
      <c r="K208">
        <v>206</v>
      </c>
      <c r="L208" t="s">
        <v>128</v>
      </c>
    </row>
    <row r="209" spans="1:12">
      <c r="A209" s="2" t="s">
        <v>80</v>
      </c>
      <c r="B209" s="1">
        <v>39</v>
      </c>
      <c r="C209" t="str">
        <f t="shared" si="3"/>
        <v xml:space="preserve">Middle </v>
      </c>
      <c r="K209">
        <v>207</v>
      </c>
      <c r="L209" t="s">
        <v>128</v>
      </c>
    </row>
    <row r="210" spans="1:12">
      <c r="A210" s="2" t="s">
        <v>80</v>
      </c>
      <c r="B210" s="1">
        <v>39</v>
      </c>
      <c r="C210" t="str">
        <f t="shared" si="3"/>
        <v xml:space="preserve">Middle </v>
      </c>
      <c r="K210">
        <v>208</v>
      </c>
      <c r="L210" t="s">
        <v>128</v>
      </c>
    </row>
    <row r="211" spans="1:12">
      <c r="A211" s="2" t="s">
        <v>80</v>
      </c>
      <c r="B211" s="1">
        <v>39</v>
      </c>
      <c r="C211" t="str">
        <f t="shared" si="3"/>
        <v xml:space="preserve">Middle </v>
      </c>
      <c r="K211">
        <v>209</v>
      </c>
      <c r="L211" t="s">
        <v>128</v>
      </c>
    </row>
    <row r="212" spans="1:12">
      <c r="A212" s="2" t="s">
        <v>80</v>
      </c>
      <c r="B212" s="1">
        <v>40</v>
      </c>
      <c r="C212" t="str">
        <f t="shared" si="3"/>
        <v xml:space="preserve">Middle </v>
      </c>
      <c r="K212">
        <v>210</v>
      </c>
      <c r="L212" t="s">
        <v>128</v>
      </c>
    </row>
    <row r="213" spans="1:12">
      <c r="A213" s="2" t="s">
        <v>80</v>
      </c>
      <c r="B213" s="1">
        <v>40</v>
      </c>
      <c r="C213" t="str">
        <f t="shared" si="3"/>
        <v xml:space="preserve">Middle </v>
      </c>
      <c r="K213">
        <v>211</v>
      </c>
      <c r="L213" t="s">
        <v>128</v>
      </c>
    </row>
    <row r="214" spans="1:12">
      <c r="A214" s="2" t="s">
        <v>80</v>
      </c>
      <c r="B214" s="1">
        <v>40</v>
      </c>
      <c r="C214" t="str">
        <f t="shared" si="3"/>
        <v xml:space="preserve">Middle </v>
      </c>
      <c r="K214">
        <v>212</v>
      </c>
      <c r="L214" t="s">
        <v>131</v>
      </c>
    </row>
    <row r="215" spans="1:12">
      <c r="A215" s="2" t="s">
        <v>80</v>
      </c>
      <c r="B215" s="1">
        <v>40</v>
      </c>
      <c r="C215" t="str">
        <f t="shared" si="3"/>
        <v xml:space="preserve">Middle </v>
      </c>
      <c r="K215">
        <v>213</v>
      </c>
      <c r="L215" t="s">
        <v>131</v>
      </c>
    </row>
    <row r="216" spans="1:12">
      <c r="A216" s="2" t="s">
        <v>80</v>
      </c>
      <c r="B216" s="1">
        <v>43</v>
      </c>
      <c r="C216" t="str">
        <f t="shared" si="3"/>
        <v>Middle - right</v>
      </c>
      <c r="K216">
        <v>214</v>
      </c>
      <c r="L216" t="s">
        <v>131</v>
      </c>
    </row>
    <row r="217" spans="1:12">
      <c r="A217" s="2" t="s">
        <v>80</v>
      </c>
      <c r="B217" s="1">
        <v>44</v>
      </c>
      <c r="C217" t="str">
        <f t="shared" si="3"/>
        <v>Middle - right</v>
      </c>
      <c r="K217">
        <v>215</v>
      </c>
      <c r="L217" t="s">
        <v>131</v>
      </c>
    </row>
    <row r="218" spans="1:12">
      <c r="A218" s="2" t="s">
        <v>80</v>
      </c>
      <c r="B218" s="1">
        <v>47</v>
      </c>
      <c r="C218" t="str">
        <f t="shared" si="3"/>
        <v>Middle - right</v>
      </c>
      <c r="K218">
        <v>216</v>
      </c>
      <c r="L218" t="s">
        <v>134</v>
      </c>
    </row>
    <row r="219" spans="1:12">
      <c r="A219" s="2" t="s">
        <v>80</v>
      </c>
      <c r="B219" s="1">
        <v>47</v>
      </c>
      <c r="C219" t="str">
        <f t="shared" si="3"/>
        <v>Middle - right</v>
      </c>
      <c r="K219">
        <v>217</v>
      </c>
      <c r="L219" t="s">
        <v>131</v>
      </c>
    </row>
    <row r="220" spans="1:12">
      <c r="A220" s="2" t="s">
        <v>80</v>
      </c>
      <c r="B220" s="1">
        <v>47</v>
      </c>
      <c r="C220" t="str">
        <f t="shared" si="3"/>
        <v>Middle - right</v>
      </c>
      <c r="K220">
        <v>218</v>
      </c>
      <c r="L220" t="s">
        <v>128</v>
      </c>
    </row>
    <row r="221" spans="1:12">
      <c r="A221" s="2" t="s">
        <v>80</v>
      </c>
      <c r="B221" s="1">
        <v>47</v>
      </c>
      <c r="C221" t="str">
        <f t="shared" si="3"/>
        <v>Middle - right</v>
      </c>
      <c r="K221">
        <v>219</v>
      </c>
      <c r="L221" t="s">
        <v>134</v>
      </c>
    </row>
    <row r="222" spans="1:12">
      <c r="A222" s="2" t="s">
        <v>80</v>
      </c>
      <c r="B222" s="1">
        <v>47</v>
      </c>
      <c r="C222" t="str">
        <f t="shared" si="3"/>
        <v>Middle - right</v>
      </c>
      <c r="K222">
        <v>220</v>
      </c>
      <c r="L222" t="s">
        <v>131</v>
      </c>
    </row>
    <row r="223" spans="1:12">
      <c r="A223" s="2" t="s">
        <v>80</v>
      </c>
      <c r="B223" s="1">
        <v>50</v>
      </c>
      <c r="C223" t="str">
        <f t="shared" si="3"/>
        <v>Middle - right</v>
      </c>
      <c r="K223">
        <v>221</v>
      </c>
      <c r="L223" t="s">
        <v>131</v>
      </c>
    </row>
    <row r="224" spans="1:12">
      <c r="A224" s="2" t="s">
        <v>80</v>
      </c>
      <c r="B224" s="1">
        <v>50</v>
      </c>
      <c r="C224" t="str">
        <f t="shared" si="3"/>
        <v>Middle - right</v>
      </c>
      <c r="K224">
        <v>222</v>
      </c>
      <c r="L224" t="s">
        <v>131</v>
      </c>
    </row>
    <row r="225" spans="1:12">
      <c r="A225" s="2" t="s">
        <v>80</v>
      </c>
      <c r="B225" s="1">
        <v>53</v>
      </c>
      <c r="C225" t="str">
        <f t="shared" si="3"/>
        <v>Hill - Middle</v>
      </c>
      <c r="K225">
        <v>223</v>
      </c>
      <c r="L225" t="s">
        <v>131</v>
      </c>
    </row>
    <row r="226" spans="1:12">
      <c r="A226" s="2" t="s">
        <v>80</v>
      </c>
      <c r="B226" s="1">
        <v>53</v>
      </c>
      <c r="C226" t="str">
        <f t="shared" si="3"/>
        <v>Hill - Middle</v>
      </c>
      <c r="K226">
        <v>224</v>
      </c>
      <c r="L226" t="s">
        <v>131</v>
      </c>
    </row>
    <row r="227" spans="1:12">
      <c r="A227" s="2" t="s">
        <v>80</v>
      </c>
      <c r="B227" s="1">
        <v>53</v>
      </c>
      <c r="C227" t="str">
        <f t="shared" si="3"/>
        <v>Hill - Middle</v>
      </c>
      <c r="K227">
        <v>225</v>
      </c>
      <c r="L227" t="s">
        <v>131</v>
      </c>
    </row>
    <row r="228" spans="1:12">
      <c r="A228" s="2" t="s">
        <v>80</v>
      </c>
      <c r="B228" s="1">
        <v>53</v>
      </c>
      <c r="C228" t="str">
        <f t="shared" si="3"/>
        <v>Hill - Middle</v>
      </c>
      <c r="K228">
        <v>226</v>
      </c>
      <c r="L228" t="s">
        <v>131</v>
      </c>
    </row>
    <row r="229" spans="1:12">
      <c r="A229" s="2" t="s">
        <v>80</v>
      </c>
      <c r="B229" s="1">
        <v>53</v>
      </c>
      <c r="C229" t="str">
        <f t="shared" si="3"/>
        <v>Hill - Middle</v>
      </c>
      <c r="K229">
        <v>227</v>
      </c>
      <c r="L229" t="s">
        <v>134</v>
      </c>
    </row>
    <row r="230" spans="1:12">
      <c r="A230" s="2" t="s">
        <v>80</v>
      </c>
      <c r="B230" s="1">
        <v>54</v>
      </c>
      <c r="C230" t="str">
        <f t="shared" si="3"/>
        <v>Hill - Middle</v>
      </c>
      <c r="K230">
        <v>228</v>
      </c>
      <c r="L230" t="s">
        <v>128</v>
      </c>
    </row>
    <row r="231" spans="1:12">
      <c r="A231" s="2" t="s">
        <v>80</v>
      </c>
      <c r="B231" s="1">
        <v>54</v>
      </c>
      <c r="C231" t="str">
        <f t="shared" si="3"/>
        <v>Hill - Middle</v>
      </c>
      <c r="K231">
        <v>229</v>
      </c>
      <c r="L231" t="s">
        <v>132</v>
      </c>
    </row>
    <row r="232" spans="1:12">
      <c r="A232" s="2" t="s">
        <v>80</v>
      </c>
      <c r="B232" s="1">
        <v>54</v>
      </c>
      <c r="C232" t="str">
        <f t="shared" si="3"/>
        <v>Hill - Middle</v>
      </c>
      <c r="K232">
        <v>230</v>
      </c>
      <c r="L232" t="s">
        <v>131</v>
      </c>
    </row>
    <row r="233" spans="1:12">
      <c r="A233" s="2" t="s">
        <v>80</v>
      </c>
      <c r="B233" s="1">
        <v>55</v>
      </c>
      <c r="C233" t="str">
        <f t="shared" si="3"/>
        <v>Hill - Middle</v>
      </c>
      <c r="K233">
        <v>231</v>
      </c>
      <c r="L233" t="s">
        <v>131</v>
      </c>
    </row>
    <row r="234" spans="1:12">
      <c r="A234" s="2" t="s">
        <v>80</v>
      </c>
      <c r="B234" s="1">
        <v>55</v>
      </c>
      <c r="C234" t="str">
        <f t="shared" si="3"/>
        <v>Hill - Middle</v>
      </c>
      <c r="K234">
        <v>232</v>
      </c>
      <c r="L234" t="s">
        <v>134</v>
      </c>
    </row>
    <row r="235" spans="1:12">
      <c r="A235" s="2" t="s">
        <v>80</v>
      </c>
      <c r="B235" s="1">
        <v>57</v>
      </c>
      <c r="C235" t="str">
        <f t="shared" si="3"/>
        <v>Hill - Middle</v>
      </c>
      <c r="K235">
        <v>234</v>
      </c>
      <c r="L235" t="s">
        <v>128</v>
      </c>
    </row>
    <row r="236" spans="1:12">
      <c r="A236" s="2" t="s">
        <v>80</v>
      </c>
      <c r="B236" s="1">
        <v>57</v>
      </c>
      <c r="C236" t="str">
        <f t="shared" ref="C236:C299" si="4">VLOOKUP(B236,K:L,2,)</f>
        <v>Hill - Middle</v>
      </c>
      <c r="K236">
        <v>235</v>
      </c>
      <c r="L236" t="s">
        <v>131</v>
      </c>
    </row>
    <row r="237" spans="1:12">
      <c r="A237" s="2" t="s">
        <v>80</v>
      </c>
      <c r="B237" s="1">
        <v>57</v>
      </c>
      <c r="C237" t="str">
        <f t="shared" si="4"/>
        <v>Hill - Middle</v>
      </c>
      <c r="K237">
        <v>237</v>
      </c>
      <c r="L237" t="s">
        <v>129</v>
      </c>
    </row>
    <row r="238" spans="1:12">
      <c r="A238" s="2" t="s">
        <v>80</v>
      </c>
      <c r="B238" s="1">
        <v>60</v>
      </c>
      <c r="C238" t="str">
        <f t="shared" si="4"/>
        <v>Hill - Middle</v>
      </c>
      <c r="K238">
        <v>238</v>
      </c>
      <c r="L238" t="s">
        <v>131</v>
      </c>
    </row>
    <row r="239" spans="1:12">
      <c r="A239" s="2" t="s">
        <v>80</v>
      </c>
      <c r="B239" s="1">
        <v>60</v>
      </c>
      <c r="C239" t="str">
        <f t="shared" si="4"/>
        <v>Hill - Middle</v>
      </c>
      <c r="K239">
        <v>239</v>
      </c>
      <c r="L239" t="s">
        <v>131</v>
      </c>
    </row>
    <row r="240" spans="1:12">
      <c r="A240" s="2" t="s">
        <v>80</v>
      </c>
      <c r="B240" s="1">
        <v>60</v>
      </c>
      <c r="C240" t="str">
        <f t="shared" si="4"/>
        <v>Hill - Middle</v>
      </c>
      <c r="K240">
        <v>240</v>
      </c>
      <c r="L240" t="s">
        <v>131</v>
      </c>
    </row>
    <row r="241" spans="1:12">
      <c r="A241" s="2" t="s">
        <v>80</v>
      </c>
      <c r="B241" s="1">
        <v>60</v>
      </c>
      <c r="C241" t="str">
        <f t="shared" si="4"/>
        <v>Hill - Middle</v>
      </c>
      <c r="K241">
        <v>241</v>
      </c>
      <c r="L241" t="s">
        <v>136</v>
      </c>
    </row>
    <row r="242" spans="1:12">
      <c r="A242" s="2" t="s">
        <v>80</v>
      </c>
      <c r="B242" s="1">
        <v>61</v>
      </c>
      <c r="C242" t="str">
        <f t="shared" si="4"/>
        <v>Hill - Middle</v>
      </c>
      <c r="K242">
        <v>242</v>
      </c>
      <c r="L242" t="s">
        <v>131</v>
      </c>
    </row>
    <row r="243" spans="1:12">
      <c r="A243" s="2" t="s">
        <v>80</v>
      </c>
      <c r="B243" s="1">
        <v>64</v>
      </c>
      <c r="C243" t="str">
        <f t="shared" si="4"/>
        <v>Hill - Middle</v>
      </c>
      <c r="K243" s="30">
        <v>300</v>
      </c>
    </row>
    <row r="244" spans="1:12">
      <c r="A244" s="2" t="s">
        <v>80</v>
      </c>
      <c r="B244" s="1">
        <v>65</v>
      </c>
      <c r="C244" t="str">
        <f t="shared" si="4"/>
        <v>Hill - Middle</v>
      </c>
      <c r="K244">
        <v>900</v>
      </c>
      <c r="L244" t="s">
        <v>134</v>
      </c>
    </row>
    <row r="245" spans="1:12">
      <c r="A245" s="2" t="s">
        <v>80</v>
      </c>
      <c r="B245" s="1">
        <v>65</v>
      </c>
      <c r="C245" t="str">
        <f t="shared" si="4"/>
        <v>Hill - Middle</v>
      </c>
      <c r="K245">
        <v>901</v>
      </c>
      <c r="L245" t="s">
        <v>134</v>
      </c>
    </row>
    <row r="246" spans="1:12">
      <c r="A246" s="2" t="s">
        <v>80</v>
      </c>
      <c r="B246" s="1">
        <v>65</v>
      </c>
      <c r="C246" t="str">
        <f t="shared" si="4"/>
        <v>Hill - Middle</v>
      </c>
      <c r="K246">
        <v>902</v>
      </c>
      <c r="L246" t="s">
        <v>128</v>
      </c>
    </row>
    <row r="247" spans="1:12">
      <c r="A247" s="2" t="s">
        <v>80</v>
      </c>
      <c r="B247" s="1">
        <v>66</v>
      </c>
      <c r="C247" t="str">
        <f t="shared" si="4"/>
        <v>Hill - Middle</v>
      </c>
      <c r="K247">
        <v>903</v>
      </c>
      <c r="L247" t="s">
        <v>128</v>
      </c>
    </row>
    <row r="248" spans="1:12">
      <c r="A248" s="2" t="s">
        <v>80</v>
      </c>
      <c r="B248" s="1">
        <v>66</v>
      </c>
      <c r="C248" t="str">
        <f t="shared" si="4"/>
        <v>Hill - Middle</v>
      </c>
      <c r="K248">
        <v>904</v>
      </c>
      <c r="L248" t="s">
        <v>128</v>
      </c>
    </row>
    <row r="249" spans="1:12">
      <c r="A249" s="2" t="s">
        <v>80</v>
      </c>
      <c r="B249" s="1">
        <v>66</v>
      </c>
      <c r="C249" t="str">
        <f t="shared" si="4"/>
        <v>Hill - Middle</v>
      </c>
      <c r="K249">
        <v>905</v>
      </c>
      <c r="L249" t="s">
        <v>134</v>
      </c>
    </row>
    <row r="250" spans="1:12">
      <c r="A250" s="2" t="s">
        <v>80</v>
      </c>
      <c r="B250" s="1">
        <v>67</v>
      </c>
      <c r="C250" t="str">
        <f t="shared" si="4"/>
        <v>Hill - Middle</v>
      </c>
      <c r="K250">
        <v>906</v>
      </c>
      <c r="L250" t="s">
        <v>134</v>
      </c>
    </row>
    <row r="251" spans="1:12">
      <c r="A251" s="2" t="s">
        <v>80</v>
      </c>
      <c r="B251" s="1">
        <v>68</v>
      </c>
      <c r="C251" t="str">
        <f t="shared" si="4"/>
        <v>Hill - Middle</v>
      </c>
      <c r="K251">
        <v>907</v>
      </c>
      <c r="L251" t="s">
        <v>129</v>
      </c>
    </row>
    <row r="252" spans="1:12">
      <c r="A252" s="2" t="s">
        <v>80</v>
      </c>
      <c r="B252" s="1">
        <v>72</v>
      </c>
      <c r="C252" t="str">
        <f t="shared" si="4"/>
        <v>Hill - Middle</v>
      </c>
      <c r="K252">
        <v>908</v>
      </c>
      <c r="L252" t="s">
        <v>129</v>
      </c>
    </row>
    <row r="253" spans="1:12">
      <c r="A253" s="2" t="s">
        <v>80</v>
      </c>
      <c r="B253" s="1">
        <v>73</v>
      </c>
      <c r="C253" t="str">
        <f t="shared" si="4"/>
        <v>Hill - Middle</v>
      </c>
      <c r="K253">
        <v>909</v>
      </c>
      <c r="L253" t="s">
        <v>131</v>
      </c>
    </row>
    <row r="254" spans="1:12">
      <c r="A254" s="2" t="s">
        <v>80</v>
      </c>
      <c r="B254" s="1">
        <v>73</v>
      </c>
      <c r="C254" t="str">
        <f t="shared" si="4"/>
        <v>Hill - Middle</v>
      </c>
      <c r="K254">
        <v>910</v>
      </c>
      <c r="L254" t="s">
        <v>131</v>
      </c>
    </row>
    <row r="255" spans="1:12">
      <c r="A255" s="2" t="s">
        <v>80</v>
      </c>
      <c r="B255" s="1">
        <v>73</v>
      </c>
      <c r="C255" t="str">
        <f t="shared" si="4"/>
        <v>Hill - Middle</v>
      </c>
      <c r="K255">
        <v>911</v>
      </c>
      <c r="L255" t="s">
        <v>131</v>
      </c>
    </row>
    <row r="256" spans="1:12">
      <c r="A256" s="2" t="s">
        <v>80</v>
      </c>
      <c r="B256" s="1">
        <v>74</v>
      </c>
      <c r="C256" t="str">
        <f t="shared" si="4"/>
        <v>Hill - Middle</v>
      </c>
      <c r="K256">
        <v>912</v>
      </c>
      <c r="L256" t="s">
        <v>131</v>
      </c>
    </row>
    <row r="257" spans="1:12">
      <c r="A257" s="2" t="s">
        <v>80</v>
      </c>
      <c r="B257" s="1">
        <v>78</v>
      </c>
      <c r="C257" t="str">
        <f t="shared" si="4"/>
        <v>Hill - Middle</v>
      </c>
      <c r="K257">
        <v>913</v>
      </c>
      <c r="L257" t="s">
        <v>131</v>
      </c>
    </row>
    <row r="258" spans="1:12">
      <c r="A258" s="2" t="s">
        <v>80</v>
      </c>
      <c r="B258" s="1">
        <v>78</v>
      </c>
      <c r="C258" t="str">
        <f t="shared" si="4"/>
        <v>Hill - Middle</v>
      </c>
      <c r="K258">
        <v>914</v>
      </c>
      <c r="L258" t="s">
        <v>131</v>
      </c>
    </row>
    <row r="259" spans="1:12">
      <c r="A259" s="2" t="s">
        <v>80</v>
      </c>
      <c r="B259" s="1">
        <v>79</v>
      </c>
      <c r="C259" t="str">
        <f t="shared" si="4"/>
        <v>Hill - Middle</v>
      </c>
      <c r="K259">
        <v>915</v>
      </c>
      <c r="L259" t="s">
        <v>131</v>
      </c>
    </row>
    <row r="260" spans="1:12">
      <c r="A260" s="2" t="s">
        <v>80</v>
      </c>
      <c r="B260" s="1">
        <v>79</v>
      </c>
      <c r="C260" t="str">
        <f t="shared" si="4"/>
        <v>Hill - Middle</v>
      </c>
      <c r="K260">
        <v>916</v>
      </c>
      <c r="L260" t="s">
        <v>155</v>
      </c>
    </row>
    <row r="261" spans="1:12">
      <c r="A261" s="2" t="s">
        <v>80</v>
      </c>
      <c r="B261" s="1">
        <v>79</v>
      </c>
      <c r="C261" t="str">
        <f t="shared" si="4"/>
        <v>Hill - Middle</v>
      </c>
      <c r="K261">
        <v>917</v>
      </c>
      <c r="L261" t="s">
        <v>128</v>
      </c>
    </row>
    <row r="262" spans="1:12">
      <c r="A262" s="2" t="s">
        <v>80</v>
      </c>
      <c r="B262" s="1">
        <v>79</v>
      </c>
      <c r="C262" t="str">
        <f t="shared" si="4"/>
        <v>Hill - Middle</v>
      </c>
      <c r="K262">
        <v>918</v>
      </c>
      <c r="L262" t="s">
        <v>134</v>
      </c>
    </row>
    <row r="263" spans="1:12">
      <c r="A263" s="2" t="s">
        <v>80</v>
      </c>
      <c r="B263" s="1">
        <v>79</v>
      </c>
      <c r="C263" t="str">
        <f t="shared" si="4"/>
        <v>Hill - Middle</v>
      </c>
      <c r="K263">
        <v>919</v>
      </c>
      <c r="L263" t="s">
        <v>131</v>
      </c>
    </row>
    <row r="264" spans="1:12">
      <c r="A264" s="2" t="s">
        <v>80</v>
      </c>
      <c r="B264" s="1">
        <v>80</v>
      </c>
      <c r="C264" t="str">
        <f t="shared" si="4"/>
        <v>Hill - Middle</v>
      </c>
      <c r="K264">
        <v>920</v>
      </c>
      <c r="L264" t="s">
        <v>136</v>
      </c>
    </row>
    <row r="265" spans="1:12">
      <c r="A265" s="2" t="s">
        <v>80</v>
      </c>
      <c r="B265" s="1">
        <v>80</v>
      </c>
      <c r="C265" t="str">
        <f t="shared" si="4"/>
        <v>Hill - Middle</v>
      </c>
      <c r="K265">
        <v>921</v>
      </c>
      <c r="L265" t="s">
        <v>134</v>
      </c>
    </row>
    <row r="266" spans="1:12">
      <c r="A266" s="2" t="s">
        <v>80</v>
      </c>
      <c r="B266" s="1">
        <v>80</v>
      </c>
      <c r="C266" t="str">
        <f t="shared" si="4"/>
        <v>Hill - Middle</v>
      </c>
      <c r="K266">
        <v>922</v>
      </c>
      <c r="L266" t="s">
        <v>131</v>
      </c>
    </row>
    <row r="267" spans="1:12">
      <c r="A267" s="2" t="s">
        <v>80</v>
      </c>
      <c r="B267" s="1">
        <v>82</v>
      </c>
      <c r="C267" t="str">
        <f t="shared" si="4"/>
        <v>Hill - Middle</v>
      </c>
    </row>
    <row r="268" spans="1:12">
      <c r="A268" s="2" t="s">
        <v>80</v>
      </c>
      <c r="B268" s="1">
        <v>82</v>
      </c>
      <c r="C268" t="str">
        <f t="shared" si="4"/>
        <v>Hill - Middle</v>
      </c>
    </row>
    <row r="269" spans="1:12">
      <c r="A269" s="2" t="s">
        <v>80</v>
      </c>
      <c r="B269" s="1">
        <v>82</v>
      </c>
      <c r="C269" t="str">
        <f t="shared" si="4"/>
        <v>Hill - Middle</v>
      </c>
    </row>
    <row r="270" spans="1:12">
      <c r="A270" s="2" t="s">
        <v>80</v>
      </c>
      <c r="B270" s="1">
        <v>82</v>
      </c>
      <c r="C270" t="str">
        <f t="shared" si="4"/>
        <v>Hill - Middle</v>
      </c>
    </row>
    <row r="271" spans="1:12">
      <c r="A271" s="2" t="s">
        <v>80</v>
      </c>
      <c r="B271" s="1">
        <v>83</v>
      </c>
      <c r="C271" t="str">
        <f t="shared" si="4"/>
        <v>Hill - Middle</v>
      </c>
    </row>
    <row r="272" spans="1:12">
      <c r="A272" s="2" t="s">
        <v>80</v>
      </c>
      <c r="B272" s="1">
        <v>83</v>
      </c>
      <c r="C272" t="str">
        <f t="shared" si="4"/>
        <v>Hill - Middle</v>
      </c>
    </row>
    <row r="273" spans="1:3">
      <c r="A273" s="2" t="s">
        <v>80</v>
      </c>
      <c r="B273" s="1">
        <v>84</v>
      </c>
      <c r="C273" t="str">
        <f t="shared" si="4"/>
        <v>Hill - Middle</v>
      </c>
    </row>
    <row r="274" spans="1:3">
      <c r="A274" s="2" t="s">
        <v>80</v>
      </c>
      <c r="B274" s="1">
        <v>87</v>
      </c>
      <c r="C274" t="str">
        <f t="shared" si="4"/>
        <v>Hill - Middle</v>
      </c>
    </row>
    <row r="275" spans="1:3">
      <c r="A275" s="2" t="s">
        <v>80</v>
      </c>
      <c r="B275" s="1">
        <v>87</v>
      </c>
      <c r="C275" t="str">
        <f t="shared" si="4"/>
        <v>Hill - Middle</v>
      </c>
    </row>
    <row r="276" spans="1:3">
      <c r="A276" s="2" t="s">
        <v>80</v>
      </c>
      <c r="B276" s="1">
        <v>88</v>
      </c>
      <c r="C276" t="str">
        <f t="shared" si="4"/>
        <v>Hill - Middle</v>
      </c>
    </row>
    <row r="277" spans="1:3">
      <c r="A277" s="2" t="s">
        <v>80</v>
      </c>
      <c r="B277" s="1">
        <v>88</v>
      </c>
      <c r="C277" t="str">
        <f t="shared" si="4"/>
        <v>Hill - Middle</v>
      </c>
    </row>
    <row r="278" spans="1:3">
      <c r="A278" s="2" t="s">
        <v>80</v>
      </c>
      <c r="B278" s="1">
        <v>88</v>
      </c>
      <c r="C278" t="str">
        <f t="shared" si="4"/>
        <v>Hill - Middle</v>
      </c>
    </row>
    <row r="279" spans="1:3">
      <c r="A279" s="2" t="s">
        <v>80</v>
      </c>
      <c r="B279" s="1">
        <v>88</v>
      </c>
      <c r="C279" t="str">
        <f t="shared" si="4"/>
        <v>Hill - Middle</v>
      </c>
    </row>
    <row r="280" spans="1:3">
      <c r="A280" s="2" t="s">
        <v>80</v>
      </c>
      <c r="B280" s="1">
        <v>90</v>
      </c>
      <c r="C280" t="str">
        <f t="shared" si="4"/>
        <v>Hill - Middle</v>
      </c>
    </row>
    <row r="281" spans="1:3">
      <c r="A281" s="2" t="s">
        <v>80</v>
      </c>
      <c r="B281" s="1">
        <v>97</v>
      </c>
      <c r="C281" t="str">
        <f t="shared" si="4"/>
        <v>Hill - Middle</v>
      </c>
    </row>
    <row r="282" spans="1:3">
      <c r="A282" s="2" t="s">
        <v>80</v>
      </c>
      <c r="B282" s="1">
        <v>97</v>
      </c>
      <c r="C282" t="str">
        <f t="shared" si="4"/>
        <v>Hill - Middle</v>
      </c>
    </row>
    <row r="283" spans="1:3">
      <c r="A283" s="2" t="s">
        <v>80</v>
      </c>
      <c r="B283" s="1">
        <v>98</v>
      </c>
      <c r="C283" t="str">
        <f t="shared" si="4"/>
        <v>Hill - Middle</v>
      </c>
    </row>
    <row r="284" spans="1:3">
      <c r="A284" s="2" t="s">
        <v>80</v>
      </c>
      <c r="B284" s="1">
        <v>99</v>
      </c>
      <c r="C284" t="str">
        <f t="shared" si="4"/>
        <v>Hill - Middle</v>
      </c>
    </row>
    <row r="285" spans="1:3">
      <c r="A285" s="2" t="s">
        <v>80</v>
      </c>
      <c r="B285" s="1">
        <v>99</v>
      </c>
      <c r="C285" t="str">
        <f t="shared" si="4"/>
        <v>Hill - Middle</v>
      </c>
    </row>
    <row r="286" spans="1:3">
      <c r="A286" s="2" t="s">
        <v>80</v>
      </c>
      <c r="B286" s="1">
        <v>99</v>
      </c>
      <c r="C286" t="str">
        <f t="shared" si="4"/>
        <v>Hill - Middle</v>
      </c>
    </row>
    <row r="287" spans="1:3">
      <c r="A287" s="2" t="s">
        <v>80</v>
      </c>
      <c r="B287" s="1">
        <v>99</v>
      </c>
      <c r="C287" t="str">
        <f t="shared" si="4"/>
        <v>Hill - Middle</v>
      </c>
    </row>
    <row r="288" spans="1:3">
      <c r="A288" s="2" t="s">
        <v>80</v>
      </c>
      <c r="B288" s="1">
        <v>100</v>
      </c>
      <c r="C288" t="str">
        <f t="shared" si="4"/>
        <v>Hill - Middle</v>
      </c>
    </row>
    <row r="289" spans="1:3">
      <c r="A289" s="2" t="s">
        <v>80</v>
      </c>
      <c r="B289" s="1">
        <v>100</v>
      </c>
      <c r="C289" t="str">
        <f t="shared" si="4"/>
        <v>Hill - Middle</v>
      </c>
    </row>
    <row r="290" spans="1:3">
      <c r="A290" s="2" t="s">
        <v>80</v>
      </c>
      <c r="B290" s="1">
        <v>100</v>
      </c>
      <c r="C290" t="str">
        <f t="shared" si="4"/>
        <v>Hill - Middle</v>
      </c>
    </row>
    <row r="291" spans="1:3">
      <c r="A291" s="2" t="s">
        <v>80</v>
      </c>
      <c r="B291" s="1">
        <v>105</v>
      </c>
      <c r="C291" t="str">
        <f t="shared" si="4"/>
        <v>Hill - Middle</v>
      </c>
    </row>
    <row r="292" spans="1:3">
      <c r="A292" s="2" t="s">
        <v>80</v>
      </c>
      <c r="B292" s="1">
        <v>105</v>
      </c>
      <c r="C292" t="str">
        <f t="shared" si="4"/>
        <v>Hill - Middle</v>
      </c>
    </row>
    <row r="293" spans="1:3">
      <c r="A293" s="2" t="s">
        <v>80</v>
      </c>
      <c r="B293" s="1">
        <v>106</v>
      </c>
      <c r="C293" t="str">
        <f t="shared" si="4"/>
        <v>Hill - Middle</v>
      </c>
    </row>
    <row r="294" spans="1:3">
      <c r="A294" s="2" t="s">
        <v>80</v>
      </c>
      <c r="B294" s="1">
        <v>108</v>
      </c>
      <c r="C294" t="str">
        <f t="shared" si="4"/>
        <v>Hill - Middle</v>
      </c>
    </row>
    <row r="295" spans="1:3">
      <c r="A295" s="2" t="s">
        <v>80</v>
      </c>
      <c r="B295" s="1">
        <v>108</v>
      </c>
      <c r="C295" t="str">
        <f t="shared" si="4"/>
        <v>Hill - Middle</v>
      </c>
    </row>
    <row r="296" spans="1:3">
      <c r="A296" s="2" t="s">
        <v>80</v>
      </c>
      <c r="B296" s="1">
        <v>112</v>
      </c>
      <c r="C296" t="str">
        <f t="shared" si="4"/>
        <v>Hill - right</v>
      </c>
    </row>
    <row r="297" spans="1:3">
      <c r="A297" s="2" t="s">
        <v>80</v>
      </c>
      <c r="B297" s="1">
        <v>115</v>
      </c>
      <c r="C297" t="str">
        <f t="shared" si="4"/>
        <v>Hill - right</v>
      </c>
    </row>
    <row r="298" spans="1:3">
      <c r="A298" s="2" t="s">
        <v>80</v>
      </c>
      <c r="B298" s="1">
        <v>115</v>
      </c>
      <c r="C298" t="str">
        <f t="shared" si="4"/>
        <v>Hill - right</v>
      </c>
    </row>
    <row r="299" spans="1:3">
      <c r="A299" s="2" t="s">
        <v>80</v>
      </c>
      <c r="B299" s="1">
        <v>117</v>
      </c>
      <c r="C299" t="str">
        <f t="shared" si="4"/>
        <v>Hill - right</v>
      </c>
    </row>
    <row r="300" spans="1:3">
      <c r="A300" s="2" t="s">
        <v>80</v>
      </c>
      <c r="B300" s="1">
        <v>118</v>
      </c>
      <c r="C300" t="str">
        <f t="shared" ref="C300:C363" si="5">VLOOKUP(B300,K:L,2,)</f>
        <v>Hill - right</v>
      </c>
    </row>
    <row r="301" spans="1:3">
      <c r="A301" s="2" t="s">
        <v>80</v>
      </c>
      <c r="B301" s="1">
        <v>118</v>
      </c>
      <c r="C301" t="str">
        <f t="shared" si="5"/>
        <v>Hill - right</v>
      </c>
    </row>
    <row r="302" spans="1:3">
      <c r="A302" s="2" t="s">
        <v>80</v>
      </c>
      <c r="B302" s="1">
        <v>118</v>
      </c>
      <c r="C302" t="str">
        <f t="shared" si="5"/>
        <v>Hill - right</v>
      </c>
    </row>
    <row r="303" spans="1:3">
      <c r="A303" s="2" t="s">
        <v>80</v>
      </c>
      <c r="B303" s="1">
        <v>119</v>
      </c>
      <c r="C303" t="str">
        <f t="shared" si="5"/>
        <v>Hill - right</v>
      </c>
    </row>
    <row r="304" spans="1:3">
      <c r="A304" s="2" t="s">
        <v>80</v>
      </c>
      <c r="B304" s="1">
        <v>119</v>
      </c>
      <c r="C304" t="str">
        <f t="shared" si="5"/>
        <v>Hill - right</v>
      </c>
    </row>
    <row r="305" spans="1:3">
      <c r="A305" s="2" t="s">
        <v>80</v>
      </c>
      <c r="B305" s="1">
        <v>119</v>
      </c>
      <c r="C305" t="str">
        <f t="shared" si="5"/>
        <v>Hill - right</v>
      </c>
    </row>
    <row r="306" spans="1:3">
      <c r="A306" s="2" t="s">
        <v>80</v>
      </c>
      <c r="B306" s="1">
        <v>119</v>
      </c>
      <c r="C306" t="str">
        <f t="shared" si="5"/>
        <v>Hill - right</v>
      </c>
    </row>
    <row r="307" spans="1:3">
      <c r="A307" s="2" t="s">
        <v>80</v>
      </c>
      <c r="B307" s="1">
        <v>120</v>
      </c>
      <c r="C307" t="str">
        <f t="shared" si="5"/>
        <v>Hill - right</v>
      </c>
    </row>
    <row r="308" spans="1:3">
      <c r="A308" s="2" t="s">
        <v>80</v>
      </c>
      <c r="B308" s="1">
        <v>120</v>
      </c>
      <c r="C308" t="str">
        <f t="shared" si="5"/>
        <v>Hill - right</v>
      </c>
    </row>
    <row r="309" spans="1:3">
      <c r="A309" s="2" t="s">
        <v>80</v>
      </c>
      <c r="B309" s="1">
        <v>120</v>
      </c>
      <c r="C309" t="str">
        <f t="shared" si="5"/>
        <v>Hill - right</v>
      </c>
    </row>
    <row r="310" spans="1:3">
      <c r="A310" s="2" t="s">
        <v>80</v>
      </c>
      <c r="B310" s="1">
        <v>121</v>
      </c>
      <c r="C310" t="str">
        <f t="shared" si="5"/>
        <v>Hill - right</v>
      </c>
    </row>
    <row r="311" spans="1:3">
      <c r="A311" s="2" t="s">
        <v>80</v>
      </c>
      <c r="B311" s="1">
        <v>121</v>
      </c>
      <c r="C311" t="str">
        <f t="shared" si="5"/>
        <v>Hill - right</v>
      </c>
    </row>
    <row r="312" spans="1:3">
      <c r="A312" s="2" t="s">
        <v>80</v>
      </c>
      <c r="B312" s="1">
        <v>122</v>
      </c>
      <c r="C312" t="str">
        <f t="shared" si="5"/>
        <v>Hill - right</v>
      </c>
    </row>
    <row r="313" spans="1:3">
      <c r="A313" s="2" t="s">
        <v>80</v>
      </c>
      <c r="B313" s="1">
        <v>123</v>
      </c>
      <c r="C313" t="str">
        <f t="shared" si="5"/>
        <v>Hill - right</v>
      </c>
    </row>
    <row r="314" spans="1:3">
      <c r="A314" s="2" t="s">
        <v>80</v>
      </c>
      <c r="B314" s="1">
        <v>123</v>
      </c>
      <c r="C314" t="str">
        <f t="shared" si="5"/>
        <v>Hill - right</v>
      </c>
    </row>
    <row r="315" spans="1:3">
      <c r="A315" s="2" t="s">
        <v>80</v>
      </c>
      <c r="B315" s="1">
        <v>124</v>
      </c>
      <c r="C315" t="str">
        <f t="shared" si="5"/>
        <v>Hill - right</v>
      </c>
    </row>
    <row r="316" spans="1:3">
      <c r="A316" s="2" t="s">
        <v>80</v>
      </c>
      <c r="B316" s="1">
        <v>124</v>
      </c>
      <c r="C316" t="str">
        <f t="shared" si="5"/>
        <v>Hill - right</v>
      </c>
    </row>
    <row r="317" spans="1:3">
      <c r="A317" s="2" t="s">
        <v>80</v>
      </c>
      <c r="B317" s="1">
        <v>124</v>
      </c>
      <c r="C317" t="str">
        <f t="shared" si="5"/>
        <v>Hill - right</v>
      </c>
    </row>
    <row r="318" spans="1:3">
      <c r="A318" s="2" t="s">
        <v>80</v>
      </c>
      <c r="B318" s="1">
        <v>124</v>
      </c>
      <c r="C318" t="str">
        <f t="shared" si="5"/>
        <v>Hill - right</v>
      </c>
    </row>
    <row r="319" spans="1:3">
      <c r="A319" s="2" t="s">
        <v>80</v>
      </c>
      <c r="B319" s="1">
        <v>127</v>
      </c>
      <c r="C319" t="str">
        <f t="shared" si="5"/>
        <v>Hill - right</v>
      </c>
    </row>
    <row r="320" spans="1:3">
      <c r="A320" s="2" t="s">
        <v>80</v>
      </c>
      <c r="B320" s="1">
        <v>127</v>
      </c>
      <c r="C320" t="str">
        <f t="shared" si="5"/>
        <v>Hill - right</v>
      </c>
    </row>
    <row r="321" spans="1:3">
      <c r="A321" s="2" t="s">
        <v>80</v>
      </c>
      <c r="B321" s="1">
        <v>127</v>
      </c>
      <c r="C321" t="str">
        <f t="shared" si="5"/>
        <v>Hill - right</v>
      </c>
    </row>
    <row r="322" spans="1:3">
      <c r="A322" s="2" t="s">
        <v>80</v>
      </c>
      <c r="B322" s="1">
        <v>127</v>
      </c>
      <c r="C322" t="str">
        <f t="shared" si="5"/>
        <v>Hill - right</v>
      </c>
    </row>
    <row r="323" spans="1:3">
      <c r="A323" s="2" t="s">
        <v>80</v>
      </c>
      <c r="B323" s="1">
        <v>128</v>
      </c>
      <c r="C323" t="str">
        <f t="shared" si="5"/>
        <v>Hill - right</v>
      </c>
    </row>
    <row r="324" spans="1:3">
      <c r="A324" s="2" t="s">
        <v>80</v>
      </c>
      <c r="B324" s="1">
        <v>128</v>
      </c>
      <c r="C324" t="str">
        <f t="shared" si="5"/>
        <v>Hill - right</v>
      </c>
    </row>
    <row r="325" spans="1:3">
      <c r="A325" s="2" t="s">
        <v>80</v>
      </c>
      <c r="B325" s="1">
        <v>128</v>
      </c>
      <c r="C325" t="str">
        <f t="shared" si="5"/>
        <v>Hill - right</v>
      </c>
    </row>
    <row r="326" spans="1:3">
      <c r="A326" s="2" t="s">
        <v>80</v>
      </c>
      <c r="B326" s="1">
        <v>128</v>
      </c>
      <c r="C326" t="str">
        <f t="shared" si="5"/>
        <v>Hill - right</v>
      </c>
    </row>
    <row r="327" spans="1:3">
      <c r="A327" s="2" t="s">
        <v>80</v>
      </c>
      <c r="B327" s="1">
        <v>128</v>
      </c>
      <c r="C327" t="str">
        <f t="shared" si="5"/>
        <v>Hill - right</v>
      </c>
    </row>
    <row r="328" spans="1:3">
      <c r="A328" s="2" t="s">
        <v>80</v>
      </c>
      <c r="B328" s="1">
        <v>131</v>
      </c>
      <c r="C328" t="str">
        <f t="shared" si="5"/>
        <v>Left - Far</v>
      </c>
    </row>
    <row r="329" spans="1:3">
      <c r="A329" s="2" t="s">
        <v>80</v>
      </c>
      <c r="B329" s="1">
        <v>135</v>
      </c>
      <c r="C329" t="str">
        <f t="shared" si="5"/>
        <v>Middle - stream</v>
      </c>
    </row>
    <row r="330" spans="1:3">
      <c r="A330" s="2" t="s">
        <v>80</v>
      </c>
      <c r="B330" s="1">
        <v>135</v>
      </c>
      <c r="C330" t="str">
        <f t="shared" si="5"/>
        <v>Middle - stream</v>
      </c>
    </row>
    <row r="331" spans="1:3">
      <c r="A331" s="2" t="s">
        <v>80</v>
      </c>
      <c r="B331" s="1">
        <v>137</v>
      </c>
      <c r="C331" t="str">
        <f t="shared" si="5"/>
        <v>Left</v>
      </c>
    </row>
    <row r="332" spans="1:3">
      <c r="A332" s="2" t="s">
        <v>80</v>
      </c>
      <c r="B332" s="1">
        <v>143</v>
      </c>
      <c r="C332" t="str">
        <f t="shared" si="5"/>
        <v>Left</v>
      </c>
    </row>
    <row r="333" spans="1:3">
      <c r="A333" s="2" t="s">
        <v>80</v>
      </c>
      <c r="B333" s="1">
        <v>143</v>
      </c>
      <c r="C333" t="str">
        <f t="shared" si="5"/>
        <v>Left</v>
      </c>
    </row>
    <row r="334" spans="1:3">
      <c r="A334" s="2" t="s">
        <v>80</v>
      </c>
      <c r="B334" s="1">
        <v>143</v>
      </c>
      <c r="C334" t="str">
        <f t="shared" si="5"/>
        <v>Left</v>
      </c>
    </row>
    <row r="335" spans="1:3">
      <c r="A335" s="2" t="s">
        <v>80</v>
      </c>
      <c r="B335" s="1">
        <v>143</v>
      </c>
      <c r="C335" t="str">
        <f t="shared" si="5"/>
        <v>Left</v>
      </c>
    </row>
    <row r="336" spans="1:3">
      <c r="A336" s="2" t="s">
        <v>80</v>
      </c>
      <c r="B336" s="1">
        <v>143</v>
      </c>
      <c r="C336" t="str">
        <f t="shared" si="5"/>
        <v>Left</v>
      </c>
    </row>
    <row r="337" spans="1:3">
      <c r="A337" s="2" t="s">
        <v>80</v>
      </c>
      <c r="B337" s="1">
        <v>146</v>
      </c>
      <c r="C337" t="str">
        <f t="shared" si="5"/>
        <v>Left</v>
      </c>
    </row>
    <row r="338" spans="1:3">
      <c r="A338" s="2" t="s">
        <v>80</v>
      </c>
      <c r="B338" s="1">
        <v>146</v>
      </c>
      <c r="C338" t="str">
        <f t="shared" si="5"/>
        <v>Left</v>
      </c>
    </row>
    <row r="339" spans="1:3">
      <c r="A339" s="2" t="s">
        <v>80</v>
      </c>
      <c r="B339" s="1">
        <v>146</v>
      </c>
      <c r="C339" t="str">
        <f t="shared" si="5"/>
        <v>Left</v>
      </c>
    </row>
    <row r="340" spans="1:3">
      <c r="A340" s="2" t="s">
        <v>80</v>
      </c>
      <c r="B340" s="1">
        <v>147</v>
      </c>
      <c r="C340" t="str">
        <f t="shared" si="5"/>
        <v>Left</v>
      </c>
    </row>
    <row r="341" spans="1:3">
      <c r="A341" s="2" t="s">
        <v>80</v>
      </c>
      <c r="B341" s="1">
        <v>148</v>
      </c>
      <c r="C341" t="str">
        <f t="shared" si="5"/>
        <v>Left</v>
      </c>
    </row>
    <row r="342" spans="1:3">
      <c r="A342" s="2" t="s">
        <v>80</v>
      </c>
      <c r="B342" s="1">
        <v>156</v>
      </c>
      <c r="C342" t="str">
        <f t="shared" si="5"/>
        <v>Middle - stream</v>
      </c>
    </row>
    <row r="343" spans="1:3">
      <c r="A343" s="2" t="s">
        <v>80</v>
      </c>
      <c r="B343" s="1">
        <v>157</v>
      </c>
      <c r="C343" t="str">
        <f t="shared" si="5"/>
        <v>Middle - stream</v>
      </c>
    </row>
    <row r="344" spans="1:3">
      <c r="A344" s="2" t="s">
        <v>80</v>
      </c>
      <c r="B344" s="1">
        <v>157</v>
      </c>
      <c r="C344" t="str">
        <f t="shared" si="5"/>
        <v>Middle - stream</v>
      </c>
    </row>
    <row r="345" spans="1:3">
      <c r="A345" s="2" t="s">
        <v>80</v>
      </c>
      <c r="B345" s="1">
        <v>157</v>
      </c>
      <c r="C345" t="str">
        <f t="shared" si="5"/>
        <v>Middle - stream</v>
      </c>
    </row>
    <row r="346" spans="1:3">
      <c r="A346" s="2" t="s">
        <v>80</v>
      </c>
      <c r="B346" s="1">
        <v>157</v>
      </c>
      <c r="C346" t="str">
        <f t="shared" si="5"/>
        <v>Middle - stream</v>
      </c>
    </row>
    <row r="347" spans="1:3">
      <c r="A347" s="2" t="s">
        <v>80</v>
      </c>
      <c r="B347" s="1">
        <v>161</v>
      </c>
      <c r="C347" t="str">
        <f t="shared" si="5"/>
        <v>Middle</v>
      </c>
    </row>
    <row r="348" spans="1:3">
      <c r="A348" s="2" t="s">
        <v>80</v>
      </c>
      <c r="B348" s="1">
        <v>161</v>
      </c>
      <c r="C348" t="str">
        <f t="shared" si="5"/>
        <v>Middle</v>
      </c>
    </row>
    <row r="349" spans="1:3">
      <c r="A349" s="2" t="s">
        <v>80</v>
      </c>
      <c r="B349" s="1">
        <v>163</v>
      </c>
      <c r="C349" t="str">
        <f t="shared" si="5"/>
        <v>Middle</v>
      </c>
    </row>
    <row r="350" spans="1:3">
      <c r="A350" s="2" t="s">
        <v>80</v>
      </c>
      <c r="B350" s="1">
        <v>163</v>
      </c>
      <c r="C350" t="str">
        <f t="shared" si="5"/>
        <v>Middle</v>
      </c>
    </row>
    <row r="351" spans="1:3">
      <c r="A351" s="2" t="s">
        <v>80</v>
      </c>
      <c r="B351" s="1">
        <v>163</v>
      </c>
      <c r="C351" t="str">
        <f t="shared" si="5"/>
        <v>Middle</v>
      </c>
    </row>
    <row r="352" spans="1:3">
      <c r="A352" s="2" t="s">
        <v>80</v>
      </c>
      <c r="B352" s="1">
        <v>165</v>
      </c>
      <c r="C352" t="str">
        <f t="shared" si="5"/>
        <v>Middle</v>
      </c>
    </row>
    <row r="353" spans="1:3">
      <c r="A353" s="2" t="s">
        <v>80</v>
      </c>
      <c r="B353" s="1">
        <v>165</v>
      </c>
      <c r="C353" t="str">
        <f t="shared" si="5"/>
        <v>Middle</v>
      </c>
    </row>
    <row r="354" spans="1:3">
      <c r="A354" s="2" t="s">
        <v>80</v>
      </c>
      <c r="B354" s="1">
        <v>167</v>
      </c>
      <c r="C354" t="str">
        <f t="shared" si="5"/>
        <v>Middle</v>
      </c>
    </row>
    <row r="355" spans="1:3">
      <c r="A355" s="2" t="s">
        <v>80</v>
      </c>
      <c r="B355" s="1">
        <v>167</v>
      </c>
      <c r="C355" t="str">
        <f t="shared" si="5"/>
        <v>Middle</v>
      </c>
    </row>
    <row r="356" spans="1:3">
      <c r="A356" s="2" t="s">
        <v>80</v>
      </c>
      <c r="B356" s="1">
        <v>167</v>
      </c>
      <c r="C356" t="str">
        <f t="shared" si="5"/>
        <v>Middle</v>
      </c>
    </row>
    <row r="357" spans="1:3">
      <c r="A357" s="2" t="s">
        <v>80</v>
      </c>
      <c r="B357" s="1">
        <v>168</v>
      </c>
      <c r="C357" t="str">
        <f t="shared" si="5"/>
        <v>Middle - stream</v>
      </c>
    </row>
    <row r="358" spans="1:3">
      <c r="A358" s="2" t="s">
        <v>80</v>
      </c>
      <c r="B358" s="1">
        <v>168</v>
      </c>
      <c r="C358" t="str">
        <f t="shared" si="5"/>
        <v>Middle - stream</v>
      </c>
    </row>
    <row r="359" spans="1:3">
      <c r="A359" s="2" t="s">
        <v>80</v>
      </c>
      <c r="B359" s="1">
        <v>168</v>
      </c>
      <c r="C359" t="str">
        <f t="shared" si="5"/>
        <v>Middle - stream</v>
      </c>
    </row>
    <row r="360" spans="1:3">
      <c r="A360" s="2" t="s">
        <v>80</v>
      </c>
      <c r="B360" s="1">
        <v>170</v>
      </c>
      <c r="C360" t="str">
        <f t="shared" si="5"/>
        <v>Middle</v>
      </c>
    </row>
    <row r="361" spans="1:3">
      <c r="A361" s="2" t="s">
        <v>80</v>
      </c>
      <c r="B361" s="1">
        <v>170</v>
      </c>
      <c r="C361" t="str">
        <f t="shared" si="5"/>
        <v>Middle</v>
      </c>
    </row>
    <row r="362" spans="1:3">
      <c r="A362" s="2" t="s">
        <v>80</v>
      </c>
      <c r="B362" s="1">
        <v>170</v>
      </c>
      <c r="C362" t="str">
        <f t="shared" si="5"/>
        <v>Middle</v>
      </c>
    </row>
    <row r="363" spans="1:3">
      <c r="A363" s="2" t="s">
        <v>80</v>
      </c>
      <c r="B363" s="1">
        <v>170</v>
      </c>
      <c r="C363" t="str">
        <f t="shared" si="5"/>
        <v>Middle</v>
      </c>
    </row>
    <row r="364" spans="1:3">
      <c r="A364" s="2" t="s">
        <v>80</v>
      </c>
      <c r="B364" s="1">
        <v>170</v>
      </c>
      <c r="C364" t="str">
        <f t="shared" ref="C364:C427" si="6">VLOOKUP(B364,K:L,2,)</f>
        <v>Middle</v>
      </c>
    </row>
    <row r="365" spans="1:3">
      <c r="A365" s="2" t="s">
        <v>80</v>
      </c>
      <c r="B365" s="1">
        <v>172</v>
      </c>
      <c r="C365" t="str">
        <f t="shared" si="6"/>
        <v>Middle - right</v>
      </c>
    </row>
    <row r="366" spans="1:3">
      <c r="A366" s="2" t="s">
        <v>80</v>
      </c>
      <c r="B366" s="1">
        <v>172</v>
      </c>
      <c r="C366" t="str">
        <f t="shared" si="6"/>
        <v>Middle - right</v>
      </c>
    </row>
    <row r="367" spans="1:3">
      <c r="A367" s="2" t="s">
        <v>80</v>
      </c>
      <c r="B367" s="1">
        <v>173</v>
      </c>
      <c r="C367" t="str">
        <f t="shared" si="6"/>
        <v>Middle - right</v>
      </c>
    </row>
    <row r="368" spans="1:3">
      <c r="A368" s="2" t="s">
        <v>80</v>
      </c>
      <c r="B368" s="1">
        <v>173</v>
      </c>
      <c r="C368" t="str">
        <f t="shared" si="6"/>
        <v>Middle - right</v>
      </c>
    </row>
    <row r="369" spans="1:3">
      <c r="A369" s="2" t="s">
        <v>80</v>
      </c>
      <c r="B369" s="1">
        <v>174</v>
      </c>
      <c r="C369" t="str">
        <f t="shared" si="6"/>
        <v>Left middle - far</v>
      </c>
    </row>
    <row r="370" spans="1:3">
      <c r="A370" s="2" t="s">
        <v>80</v>
      </c>
      <c r="B370" s="1">
        <v>174</v>
      </c>
      <c r="C370" t="str">
        <f t="shared" si="6"/>
        <v>Left middle - far</v>
      </c>
    </row>
    <row r="371" spans="1:3">
      <c r="A371" s="2" t="s">
        <v>80</v>
      </c>
      <c r="B371" s="1">
        <v>174</v>
      </c>
      <c r="C371" t="str">
        <f t="shared" si="6"/>
        <v>Left middle - far</v>
      </c>
    </row>
    <row r="372" spans="1:3">
      <c r="A372" s="2" t="s">
        <v>80</v>
      </c>
      <c r="B372" s="1">
        <v>175</v>
      </c>
      <c r="C372" t="str">
        <f t="shared" si="6"/>
        <v>Middle - right</v>
      </c>
    </row>
    <row r="373" spans="1:3">
      <c r="A373" s="2" t="s">
        <v>80</v>
      </c>
      <c r="B373" s="1">
        <v>177</v>
      </c>
      <c r="C373" t="str">
        <f t="shared" si="6"/>
        <v>Middle - right</v>
      </c>
    </row>
    <row r="374" spans="1:3">
      <c r="A374" s="2" t="s">
        <v>80</v>
      </c>
      <c r="B374" s="1">
        <v>177</v>
      </c>
      <c r="C374" t="str">
        <f t="shared" si="6"/>
        <v>Middle - right</v>
      </c>
    </row>
    <row r="375" spans="1:3">
      <c r="A375" s="2" t="s">
        <v>80</v>
      </c>
      <c r="B375" s="1">
        <v>177</v>
      </c>
      <c r="C375" t="str">
        <f t="shared" si="6"/>
        <v>Middle - right</v>
      </c>
    </row>
    <row r="376" spans="1:3">
      <c r="A376" s="2" t="s">
        <v>80</v>
      </c>
      <c r="B376" s="1">
        <v>179</v>
      </c>
      <c r="C376" t="str">
        <f t="shared" si="6"/>
        <v>Middle - right</v>
      </c>
    </row>
    <row r="377" spans="1:3">
      <c r="A377" s="2" t="s">
        <v>80</v>
      </c>
      <c r="B377" s="1">
        <v>179</v>
      </c>
      <c r="C377" t="str">
        <f t="shared" si="6"/>
        <v>Middle - right</v>
      </c>
    </row>
    <row r="378" spans="1:3">
      <c r="A378" s="2" t="s">
        <v>80</v>
      </c>
      <c r="B378" s="1">
        <v>179</v>
      </c>
      <c r="C378" t="str">
        <f t="shared" si="6"/>
        <v>Middle - right</v>
      </c>
    </row>
    <row r="379" spans="1:3">
      <c r="A379" s="2" t="s">
        <v>80</v>
      </c>
      <c r="B379" s="1">
        <v>179</v>
      </c>
      <c r="C379" t="str">
        <f t="shared" si="6"/>
        <v>Middle - right</v>
      </c>
    </row>
    <row r="380" spans="1:3">
      <c r="A380" s="2" t="s">
        <v>80</v>
      </c>
      <c r="B380" s="1">
        <v>179</v>
      </c>
      <c r="C380" t="str">
        <f t="shared" si="6"/>
        <v>Middle - right</v>
      </c>
    </row>
    <row r="381" spans="1:3">
      <c r="A381" s="2" t="s">
        <v>80</v>
      </c>
      <c r="B381" s="1">
        <v>181</v>
      </c>
      <c r="C381" t="str">
        <f t="shared" si="6"/>
        <v>Hill - left</v>
      </c>
    </row>
    <row r="382" spans="1:3">
      <c r="A382" s="2" t="s">
        <v>80</v>
      </c>
      <c r="B382" s="1">
        <v>181</v>
      </c>
      <c r="C382" t="str">
        <f t="shared" si="6"/>
        <v>Hill - left</v>
      </c>
    </row>
    <row r="383" spans="1:3">
      <c r="A383" s="2" t="s">
        <v>80</v>
      </c>
      <c r="B383" s="1">
        <v>181</v>
      </c>
      <c r="C383" t="str">
        <f t="shared" si="6"/>
        <v>Hill - left</v>
      </c>
    </row>
    <row r="384" spans="1:3">
      <c r="A384" s="2" t="s">
        <v>80</v>
      </c>
      <c r="B384" s="1">
        <v>185</v>
      </c>
      <c r="C384" t="str">
        <f t="shared" si="6"/>
        <v>Hill - left</v>
      </c>
    </row>
    <row r="385" spans="1:3">
      <c r="A385" s="2" t="s">
        <v>80</v>
      </c>
      <c r="B385" s="1">
        <v>185</v>
      </c>
      <c r="C385" t="str">
        <f t="shared" si="6"/>
        <v>Hill - left</v>
      </c>
    </row>
    <row r="386" spans="1:3">
      <c r="A386" s="2" t="s">
        <v>80</v>
      </c>
      <c r="B386" s="1">
        <v>185</v>
      </c>
      <c r="C386" t="str">
        <f t="shared" si="6"/>
        <v>Hill - left</v>
      </c>
    </row>
    <row r="387" spans="1:3">
      <c r="A387" s="2" t="s">
        <v>80</v>
      </c>
      <c r="B387" s="1">
        <v>185</v>
      </c>
      <c r="C387" t="str">
        <f t="shared" si="6"/>
        <v>Hill - left</v>
      </c>
    </row>
    <row r="388" spans="1:3">
      <c r="A388" s="2" t="s">
        <v>80</v>
      </c>
      <c r="B388" s="1">
        <v>188</v>
      </c>
      <c r="C388" t="str">
        <f t="shared" si="6"/>
        <v>Hill - left</v>
      </c>
    </row>
    <row r="389" spans="1:3">
      <c r="A389" s="2" t="s">
        <v>80</v>
      </c>
      <c r="B389" s="1">
        <v>188</v>
      </c>
      <c r="C389" t="str">
        <f t="shared" si="6"/>
        <v>Hill - left</v>
      </c>
    </row>
    <row r="390" spans="1:3">
      <c r="A390" s="2" t="s">
        <v>80</v>
      </c>
      <c r="B390" s="1">
        <v>192</v>
      </c>
      <c r="C390" t="str">
        <f t="shared" si="6"/>
        <v>Hill - left</v>
      </c>
    </row>
    <row r="391" spans="1:3">
      <c r="A391" s="2" t="s">
        <v>80</v>
      </c>
      <c r="B391" s="1">
        <v>193</v>
      </c>
      <c r="C391" t="str">
        <f t="shared" si="6"/>
        <v>Hill - left</v>
      </c>
    </row>
    <row r="392" spans="1:3">
      <c r="A392" s="2" t="s">
        <v>80</v>
      </c>
      <c r="B392" s="1">
        <v>193</v>
      </c>
      <c r="C392" t="str">
        <f t="shared" si="6"/>
        <v>Hill - left</v>
      </c>
    </row>
    <row r="393" spans="1:3">
      <c r="A393" s="2" t="s">
        <v>80</v>
      </c>
      <c r="B393" s="1">
        <v>193</v>
      </c>
      <c r="C393" t="str">
        <f t="shared" si="6"/>
        <v>Hill - left</v>
      </c>
    </row>
    <row r="394" spans="1:3">
      <c r="A394" s="2" t="s">
        <v>80</v>
      </c>
      <c r="B394" s="1">
        <v>193</v>
      </c>
      <c r="C394" t="str">
        <f t="shared" si="6"/>
        <v>Hill - left</v>
      </c>
    </row>
    <row r="395" spans="1:3">
      <c r="A395" s="2" t="s">
        <v>80</v>
      </c>
      <c r="B395" s="1">
        <v>193</v>
      </c>
      <c r="C395" t="str">
        <f t="shared" si="6"/>
        <v>Hill - left</v>
      </c>
    </row>
    <row r="396" spans="1:3">
      <c r="A396" s="2" t="s">
        <v>80</v>
      </c>
      <c r="B396" s="1">
        <v>195</v>
      </c>
      <c r="C396" t="str">
        <f t="shared" si="6"/>
        <v>Hill - left</v>
      </c>
    </row>
    <row r="397" spans="1:3">
      <c r="A397" s="2" t="s">
        <v>80</v>
      </c>
      <c r="B397" s="1">
        <v>195</v>
      </c>
      <c r="C397" t="str">
        <f t="shared" si="6"/>
        <v>Hill - left</v>
      </c>
    </row>
    <row r="398" spans="1:3">
      <c r="A398" s="2" t="s">
        <v>80</v>
      </c>
      <c r="B398" s="1">
        <v>195</v>
      </c>
      <c r="C398" t="str">
        <f t="shared" si="6"/>
        <v>Hill - left</v>
      </c>
    </row>
    <row r="399" spans="1:3">
      <c r="A399" s="2" t="s">
        <v>80</v>
      </c>
      <c r="B399" s="1">
        <v>195</v>
      </c>
      <c r="C399" t="str">
        <f t="shared" si="6"/>
        <v>Hill - left</v>
      </c>
    </row>
    <row r="400" spans="1:3">
      <c r="A400" s="2" t="s">
        <v>80</v>
      </c>
      <c r="B400" s="1">
        <v>195</v>
      </c>
      <c r="C400" t="str">
        <f t="shared" si="6"/>
        <v>Hill - left</v>
      </c>
    </row>
    <row r="401" spans="1:3">
      <c r="A401" s="2" t="s">
        <v>80</v>
      </c>
      <c r="B401" s="1">
        <v>195</v>
      </c>
      <c r="C401" t="str">
        <f t="shared" si="6"/>
        <v>Hill - left</v>
      </c>
    </row>
    <row r="402" spans="1:3">
      <c r="A402" s="2" t="s">
        <v>80</v>
      </c>
      <c r="B402" s="1">
        <v>200</v>
      </c>
      <c r="C402" t="str">
        <f t="shared" si="6"/>
        <v>Hill - left</v>
      </c>
    </row>
    <row r="403" spans="1:3">
      <c r="A403" s="2" t="s">
        <v>80</v>
      </c>
      <c r="B403" s="1">
        <v>200</v>
      </c>
      <c r="C403" t="str">
        <f t="shared" si="6"/>
        <v>Hill - left</v>
      </c>
    </row>
    <row r="404" spans="1:3">
      <c r="A404" s="2" t="s">
        <v>80</v>
      </c>
      <c r="B404" s="1">
        <v>200</v>
      </c>
      <c r="C404" t="str">
        <f t="shared" si="6"/>
        <v>Hill - left</v>
      </c>
    </row>
    <row r="405" spans="1:3">
      <c r="A405" s="2" t="s">
        <v>80</v>
      </c>
      <c r="B405" s="1">
        <v>201</v>
      </c>
      <c r="C405" t="str">
        <f t="shared" si="6"/>
        <v>Hill - left</v>
      </c>
    </row>
    <row r="406" spans="1:3">
      <c r="A406" s="2" t="s">
        <v>80</v>
      </c>
      <c r="B406" s="1">
        <v>201</v>
      </c>
      <c r="C406" t="str">
        <f t="shared" si="6"/>
        <v>Hill - left</v>
      </c>
    </row>
    <row r="407" spans="1:3">
      <c r="A407" s="2" t="s">
        <v>80</v>
      </c>
      <c r="B407" s="1">
        <v>201</v>
      </c>
      <c r="C407" t="str">
        <f t="shared" si="6"/>
        <v>Hill - left</v>
      </c>
    </row>
    <row r="408" spans="1:3">
      <c r="A408" s="2" t="s">
        <v>80</v>
      </c>
      <c r="B408" s="1">
        <v>202</v>
      </c>
      <c r="C408" t="str">
        <f t="shared" si="6"/>
        <v>Hill - Middle</v>
      </c>
    </row>
    <row r="409" spans="1:3">
      <c r="A409" s="2" t="s">
        <v>80</v>
      </c>
      <c r="B409" s="1">
        <v>202</v>
      </c>
      <c r="C409" t="str">
        <f t="shared" si="6"/>
        <v>Hill - Middle</v>
      </c>
    </row>
    <row r="410" spans="1:3">
      <c r="A410" s="2" t="s">
        <v>80</v>
      </c>
      <c r="B410" s="1">
        <v>204</v>
      </c>
      <c r="C410" t="str">
        <f t="shared" si="6"/>
        <v>Hill - Middle</v>
      </c>
    </row>
    <row r="411" spans="1:3">
      <c r="A411" s="2" t="s">
        <v>80</v>
      </c>
      <c r="B411" s="1">
        <v>206</v>
      </c>
      <c r="C411" t="str">
        <f t="shared" si="6"/>
        <v>Hill - Middle</v>
      </c>
    </row>
    <row r="412" spans="1:3">
      <c r="A412" s="2" t="s">
        <v>80</v>
      </c>
      <c r="B412" s="1">
        <v>211</v>
      </c>
      <c r="C412" t="str">
        <f t="shared" si="6"/>
        <v>Hill - Middle</v>
      </c>
    </row>
    <row r="413" spans="1:3">
      <c r="A413" s="2" t="s">
        <v>80</v>
      </c>
      <c r="B413" s="1">
        <v>213</v>
      </c>
      <c r="C413" t="str">
        <f t="shared" si="6"/>
        <v>Left</v>
      </c>
    </row>
    <row r="414" spans="1:3">
      <c r="A414" s="2" t="s">
        <v>80</v>
      </c>
      <c r="B414" s="1">
        <v>217</v>
      </c>
      <c r="C414" t="str">
        <f t="shared" si="6"/>
        <v>Left</v>
      </c>
    </row>
    <row r="415" spans="1:3">
      <c r="A415" s="2" t="s">
        <v>80</v>
      </c>
      <c r="B415" s="1">
        <v>217</v>
      </c>
      <c r="C415" t="str">
        <f t="shared" si="6"/>
        <v>Left</v>
      </c>
    </row>
    <row r="416" spans="1:3">
      <c r="A416" s="2" t="s">
        <v>80</v>
      </c>
      <c r="B416" s="1">
        <v>223</v>
      </c>
      <c r="C416" t="str">
        <f t="shared" si="6"/>
        <v>Left</v>
      </c>
    </row>
    <row r="417" spans="1:3">
      <c r="A417" s="2" t="s">
        <v>80</v>
      </c>
      <c r="B417" s="1">
        <v>226</v>
      </c>
      <c r="C417" t="str">
        <f t="shared" si="6"/>
        <v>Left</v>
      </c>
    </row>
    <row r="418" spans="1:3">
      <c r="A418" s="2" t="s">
        <v>80</v>
      </c>
      <c r="B418" s="1">
        <v>228</v>
      </c>
      <c r="C418" t="str">
        <f t="shared" si="6"/>
        <v>Hill - Middle</v>
      </c>
    </row>
    <row r="419" spans="1:3">
      <c r="A419" s="2" t="s">
        <v>80</v>
      </c>
      <c r="B419" s="1">
        <v>232</v>
      </c>
      <c r="C419" t="str">
        <f t="shared" si="6"/>
        <v>Hill - left</v>
      </c>
    </row>
    <row r="420" spans="1:3">
      <c r="A420" s="2" t="s">
        <v>80</v>
      </c>
      <c r="B420" s="1">
        <v>232</v>
      </c>
      <c r="C420" t="str">
        <f t="shared" si="6"/>
        <v>Hill - left</v>
      </c>
    </row>
    <row r="421" spans="1:3">
      <c r="A421" s="2" t="s">
        <v>80</v>
      </c>
      <c r="B421" s="1">
        <v>232</v>
      </c>
      <c r="C421" t="str">
        <f t="shared" si="6"/>
        <v>Hill - left</v>
      </c>
    </row>
    <row r="422" spans="1:3">
      <c r="A422" s="2" t="s">
        <v>80</v>
      </c>
      <c r="B422" s="1">
        <v>234</v>
      </c>
      <c r="C422" t="str">
        <f t="shared" si="6"/>
        <v>Hill - Middle</v>
      </c>
    </row>
    <row r="423" spans="1:3">
      <c r="A423" s="2" t="s">
        <v>80</v>
      </c>
      <c r="B423" s="1">
        <v>234</v>
      </c>
      <c r="C423" t="str">
        <f t="shared" si="6"/>
        <v>Hill - Middle</v>
      </c>
    </row>
    <row r="424" spans="1:3">
      <c r="A424" s="2" t="s">
        <v>80</v>
      </c>
      <c r="B424" s="1">
        <v>234</v>
      </c>
      <c r="C424" t="str">
        <f t="shared" si="6"/>
        <v>Hill - Middle</v>
      </c>
    </row>
    <row r="425" spans="1:3">
      <c r="A425" s="2" t="s">
        <v>80</v>
      </c>
      <c r="B425" s="1">
        <v>234</v>
      </c>
      <c r="C425" t="str">
        <f t="shared" si="6"/>
        <v>Hill - Middle</v>
      </c>
    </row>
    <row r="426" spans="1:3">
      <c r="A426" s="2" t="s">
        <v>80</v>
      </c>
      <c r="B426" s="1">
        <v>234</v>
      </c>
      <c r="C426" t="str">
        <f t="shared" si="6"/>
        <v>Hill - Middle</v>
      </c>
    </row>
    <row r="427" spans="1:3">
      <c r="A427" s="2" t="s">
        <v>80</v>
      </c>
      <c r="B427" s="1">
        <v>234</v>
      </c>
      <c r="C427" t="str">
        <f t="shared" si="6"/>
        <v>Hill - Middle</v>
      </c>
    </row>
    <row r="428" spans="1:3">
      <c r="A428" s="2" t="s">
        <v>80</v>
      </c>
      <c r="B428" s="1">
        <v>234</v>
      </c>
      <c r="C428" t="str">
        <f t="shared" ref="C428:C465" si="7">VLOOKUP(B428,K:L,2,)</f>
        <v>Hill - Middle</v>
      </c>
    </row>
    <row r="429" spans="1:3">
      <c r="A429" s="2" t="s">
        <v>80</v>
      </c>
      <c r="B429" s="1">
        <v>234</v>
      </c>
      <c r="C429" t="str">
        <f t="shared" si="7"/>
        <v>Hill - Middle</v>
      </c>
    </row>
    <row r="430" spans="1:3">
      <c r="A430" s="2" t="s">
        <v>80</v>
      </c>
      <c r="B430" s="1">
        <v>235</v>
      </c>
      <c r="C430" t="str">
        <f t="shared" si="7"/>
        <v>Left</v>
      </c>
    </row>
    <row r="431" spans="1:3">
      <c r="A431" s="2" t="s">
        <v>80</v>
      </c>
      <c r="B431" s="1">
        <v>237</v>
      </c>
      <c r="C431" t="str">
        <f t="shared" si="7"/>
        <v>Hill - right</v>
      </c>
    </row>
    <row r="432" spans="1:3">
      <c r="A432" s="2" t="s">
        <v>80</v>
      </c>
      <c r="B432" s="1">
        <v>237</v>
      </c>
      <c r="C432" t="str">
        <f t="shared" si="7"/>
        <v>Hill - right</v>
      </c>
    </row>
    <row r="433" spans="1:3">
      <c r="A433" s="2" t="s">
        <v>80</v>
      </c>
      <c r="B433" s="1">
        <v>237</v>
      </c>
      <c r="C433" t="str">
        <f t="shared" si="7"/>
        <v>Hill - right</v>
      </c>
    </row>
    <row r="434" spans="1:3">
      <c r="A434" s="2" t="s">
        <v>80</v>
      </c>
      <c r="B434" s="1">
        <v>237</v>
      </c>
      <c r="C434" t="str">
        <f t="shared" si="7"/>
        <v>Hill - right</v>
      </c>
    </row>
    <row r="435" spans="1:3">
      <c r="A435" s="2" t="s">
        <v>80</v>
      </c>
      <c r="B435" s="1">
        <v>237</v>
      </c>
      <c r="C435" t="str">
        <f t="shared" si="7"/>
        <v>Hill - right</v>
      </c>
    </row>
    <row r="436" spans="1:3">
      <c r="A436" s="2" t="s">
        <v>80</v>
      </c>
      <c r="B436" s="1">
        <v>237</v>
      </c>
      <c r="C436" t="str">
        <f t="shared" si="7"/>
        <v>Hill - right</v>
      </c>
    </row>
    <row r="437" spans="1:3">
      <c r="A437" s="2" t="s">
        <v>80</v>
      </c>
      <c r="B437" s="1">
        <v>237</v>
      </c>
      <c r="C437" t="str">
        <f t="shared" si="7"/>
        <v>Hill - right</v>
      </c>
    </row>
    <row r="438" spans="1:3">
      <c r="A438" s="2" t="s">
        <v>80</v>
      </c>
      <c r="B438" s="1">
        <v>237</v>
      </c>
      <c r="C438" t="str">
        <f t="shared" si="7"/>
        <v>Hill - right</v>
      </c>
    </row>
    <row r="439" spans="1:3">
      <c r="A439" s="2" t="s">
        <v>80</v>
      </c>
      <c r="B439" s="1">
        <v>238</v>
      </c>
      <c r="C439" t="str">
        <f t="shared" si="7"/>
        <v>Left</v>
      </c>
    </row>
    <row r="440" spans="1:3">
      <c r="A440" s="2" t="s">
        <v>80</v>
      </c>
      <c r="B440" s="1">
        <v>238</v>
      </c>
      <c r="C440" t="str">
        <f t="shared" si="7"/>
        <v>Left</v>
      </c>
    </row>
    <row r="441" spans="1:3">
      <c r="A441" s="2" t="s">
        <v>80</v>
      </c>
      <c r="B441" s="1">
        <v>241</v>
      </c>
      <c r="C441" t="str">
        <f t="shared" si="7"/>
        <v>Left - far</v>
      </c>
    </row>
    <row r="442" spans="1:3">
      <c r="A442" s="2" t="s">
        <v>80</v>
      </c>
      <c r="B442" s="1">
        <v>900</v>
      </c>
      <c r="C442" t="str">
        <f t="shared" si="7"/>
        <v>Hill - left</v>
      </c>
    </row>
    <row r="443" spans="1:3">
      <c r="A443" s="2" t="s">
        <v>80</v>
      </c>
      <c r="B443" s="1">
        <v>900</v>
      </c>
      <c r="C443" t="str">
        <f t="shared" si="7"/>
        <v>Hill - left</v>
      </c>
    </row>
    <row r="444" spans="1:3">
      <c r="A444" s="2" t="s">
        <v>80</v>
      </c>
      <c r="B444" s="1">
        <v>902</v>
      </c>
      <c r="C444" t="str">
        <f t="shared" si="7"/>
        <v>Hill - Middle</v>
      </c>
    </row>
    <row r="445" spans="1:3">
      <c r="A445" s="2" t="s">
        <v>80</v>
      </c>
      <c r="B445" s="1">
        <v>902</v>
      </c>
      <c r="C445" t="str">
        <f t="shared" si="7"/>
        <v>Hill - Middle</v>
      </c>
    </row>
    <row r="446" spans="1:3">
      <c r="A446" s="2" t="s">
        <v>80</v>
      </c>
      <c r="B446" s="1">
        <v>903</v>
      </c>
      <c r="C446" t="str">
        <f t="shared" si="7"/>
        <v>Hill - Middle</v>
      </c>
    </row>
    <row r="447" spans="1:3">
      <c r="A447" s="2" t="s">
        <v>80</v>
      </c>
      <c r="B447" s="1">
        <v>903</v>
      </c>
      <c r="C447" t="str">
        <f t="shared" si="7"/>
        <v>Hill - Middle</v>
      </c>
    </row>
    <row r="448" spans="1:3">
      <c r="A448" s="2" t="s">
        <v>80</v>
      </c>
      <c r="B448" s="1">
        <v>903</v>
      </c>
      <c r="C448" t="str">
        <f t="shared" si="7"/>
        <v>Hill - Middle</v>
      </c>
    </row>
    <row r="449" spans="1:3">
      <c r="A449" s="2" t="s">
        <v>80</v>
      </c>
      <c r="B449" s="1">
        <v>905</v>
      </c>
      <c r="C449" t="str">
        <f t="shared" si="7"/>
        <v>Hill - left</v>
      </c>
    </row>
    <row r="450" spans="1:3">
      <c r="A450" s="2" t="s">
        <v>80</v>
      </c>
      <c r="B450" s="1">
        <v>905</v>
      </c>
      <c r="C450" t="str">
        <f t="shared" si="7"/>
        <v>Hill - left</v>
      </c>
    </row>
    <row r="451" spans="1:3">
      <c r="A451" s="2" t="s">
        <v>80</v>
      </c>
      <c r="B451" s="1">
        <v>905</v>
      </c>
      <c r="C451" t="str">
        <f t="shared" si="7"/>
        <v>Hill - left</v>
      </c>
    </row>
    <row r="452" spans="1:3">
      <c r="A452" s="2" t="s">
        <v>80</v>
      </c>
      <c r="B452" s="1">
        <v>911</v>
      </c>
      <c r="C452" t="str">
        <f t="shared" si="7"/>
        <v>Left</v>
      </c>
    </row>
    <row r="453" spans="1:3">
      <c r="A453" s="2" t="s">
        <v>80</v>
      </c>
      <c r="B453" s="1">
        <v>911</v>
      </c>
      <c r="C453" t="str">
        <f t="shared" si="7"/>
        <v>Left</v>
      </c>
    </row>
    <row r="454" spans="1:3">
      <c r="A454" s="2" t="s">
        <v>80</v>
      </c>
      <c r="B454" s="1">
        <v>911</v>
      </c>
      <c r="C454" t="str">
        <f t="shared" si="7"/>
        <v>Left</v>
      </c>
    </row>
    <row r="455" spans="1:3">
      <c r="A455" s="2" t="s">
        <v>80</v>
      </c>
      <c r="B455" s="1">
        <v>911</v>
      </c>
      <c r="C455" t="str">
        <f t="shared" si="7"/>
        <v>Left</v>
      </c>
    </row>
    <row r="456" spans="1:3">
      <c r="A456" s="2" t="s">
        <v>80</v>
      </c>
      <c r="B456" s="1">
        <v>914</v>
      </c>
      <c r="C456" t="str">
        <f t="shared" si="7"/>
        <v>Left</v>
      </c>
    </row>
    <row r="457" spans="1:3">
      <c r="A457" s="2" t="s">
        <v>80</v>
      </c>
      <c r="B457" s="1">
        <v>914</v>
      </c>
      <c r="C457" t="str">
        <f t="shared" si="7"/>
        <v>Left</v>
      </c>
    </row>
    <row r="458" spans="1:3">
      <c r="A458" s="2" t="s">
        <v>80</v>
      </c>
      <c r="B458" s="1">
        <v>917</v>
      </c>
      <c r="C458" t="str">
        <f t="shared" si="7"/>
        <v>Hill - Middle</v>
      </c>
    </row>
    <row r="459" spans="1:3">
      <c r="A459" s="2" t="s">
        <v>80</v>
      </c>
      <c r="B459" s="1">
        <v>918</v>
      </c>
      <c r="C459" t="str">
        <f t="shared" si="7"/>
        <v>Hill - left</v>
      </c>
    </row>
    <row r="460" spans="1:3">
      <c r="A460" s="2" t="s">
        <v>80</v>
      </c>
      <c r="B460" s="1">
        <v>918</v>
      </c>
      <c r="C460" t="str">
        <f t="shared" si="7"/>
        <v>Hill - left</v>
      </c>
    </row>
    <row r="461" spans="1:3">
      <c r="A461" s="2" t="s">
        <v>80</v>
      </c>
      <c r="B461" s="1">
        <v>918</v>
      </c>
      <c r="C461" t="str">
        <f t="shared" si="7"/>
        <v>Hill - left</v>
      </c>
    </row>
    <row r="462" spans="1:3">
      <c r="A462" s="2" t="s">
        <v>80</v>
      </c>
      <c r="B462" s="1">
        <v>918</v>
      </c>
      <c r="C462" t="str">
        <f t="shared" si="7"/>
        <v>Hill - left</v>
      </c>
    </row>
    <row r="463" spans="1:3">
      <c r="A463" s="2" t="s">
        <v>80</v>
      </c>
      <c r="B463" s="1">
        <v>918</v>
      </c>
      <c r="C463" t="str">
        <f t="shared" si="7"/>
        <v>Hill - left</v>
      </c>
    </row>
    <row r="464" spans="1:3">
      <c r="A464" s="2" t="s">
        <v>80</v>
      </c>
      <c r="B464" s="1">
        <v>920</v>
      </c>
      <c r="C464" t="str">
        <f t="shared" si="7"/>
        <v>Left - far</v>
      </c>
    </row>
    <row r="465" spans="1:3">
      <c r="A465" s="2" t="s">
        <v>80</v>
      </c>
      <c r="B465" s="1">
        <v>921</v>
      </c>
      <c r="C465" t="str">
        <f t="shared" si="7"/>
        <v>Hill - left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465"/>
  <sheetViews>
    <sheetView zoomScaleNormal="100" workbookViewId="0">
      <pane ySplit="1" topLeftCell="A109" activePane="bottomLeft" state="frozen"/>
      <selection pane="bottomLeft" activeCell="U127" sqref="U127"/>
    </sheetView>
  </sheetViews>
  <sheetFormatPr defaultColWidth="9" defaultRowHeight="15.5"/>
  <cols>
    <col min="1" max="1" width="9" style="1"/>
    <col min="2" max="2" width="9.26953125" style="1" bestFit="1" customWidth="1"/>
    <col min="3" max="3" width="15.54296875" style="1" customWidth="1"/>
    <col min="4" max="4" width="11.54296875" style="1" customWidth="1"/>
    <col min="5" max="5" width="12.1796875" style="1" bestFit="1" customWidth="1"/>
    <col min="6" max="6" width="9.1796875" style="1" bestFit="1" customWidth="1"/>
    <col min="7" max="7" width="8.1796875" style="1" customWidth="1"/>
    <col min="8" max="8" width="10.81640625" style="1" customWidth="1"/>
    <col min="9" max="9" width="9.1796875" style="1" bestFit="1" customWidth="1"/>
    <col min="10" max="10" width="8.54296875" style="1" customWidth="1"/>
    <col min="11" max="11" width="9.54296875" style="1" customWidth="1"/>
    <col min="12" max="14" width="10.81640625" style="1" customWidth="1"/>
    <col min="15" max="15" width="8.1796875" style="1" customWidth="1"/>
    <col min="16" max="16" width="9.1796875" style="1" bestFit="1" customWidth="1"/>
    <col min="17" max="17" width="7.26953125" style="1" customWidth="1"/>
    <col min="18" max="18" width="9.1796875" style="18" bestFit="1" customWidth="1"/>
    <col min="19" max="21" width="9.1796875" style="1" bestFit="1" customWidth="1"/>
    <col min="22" max="22" width="8.1796875" style="1" customWidth="1"/>
    <col min="23" max="23" width="11" style="1" customWidth="1"/>
    <col min="24" max="24" width="7.7265625" style="1" customWidth="1"/>
    <col min="25" max="27" width="9.1796875" style="1" bestFit="1" customWidth="1"/>
    <col min="28" max="28" width="12.1796875" style="1" customWidth="1"/>
    <col min="29" max="30" width="9" style="1"/>
    <col min="31" max="32" width="12" style="1" customWidth="1"/>
    <col min="33" max="34" width="9" style="1" customWidth="1"/>
    <col min="35" max="35" width="8.81640625" style="52" customWidth="1"/>
    <col min="36" max="36" width="8.7265625" style="52" customWidth="1"/>
    <col min="37" max="39" width="8" style="1" customWidth="1"/>
    <col min="40" max="40" width="10.1796875" style="1" customWidth="1"/>
    <col min="41" max="41" width="9.54296875" style="1" customWidth="1"/>
    <col min="42" max="46" width="3" style="1" customWidth="1"/>
    <col min="47" max="47" width="5.54296875" style="1" bestFit="1" customWidth="1"/>
    <col min="48" max="48" width="3.81640625" style="1" customWidth="1"/>
    <col min="49" max="49" width="7.1796875" style="1" customWidth="1"/>
    <col min="50" max="50" width="8.1796875" style="1" bestFit="1" customWidth="1"/>
    <col min="51" max="51" width="13.81640625" style="1" customWidth="1"/>
    <col min="52" max="52" width="5" style="1" bestFit="1" customWidth="1"/>
    <col min="53" max="53" width="8.81640625" style="1" bestFit="1" customWidth="1"/>
    <col min="54" max="54" width="11" style="1" customWidth="1"/>
    <col min="55" max="55" width="9.1796875" style="1" customWidth="1"/>
    <col min="56" max="56" width="3.81640625" style="1" customWidth="1"/>
    <col min="57" max="57" width="7.1796875" style="1" customWidth="1"/>
    <col min="58" max="58" width="8.1796875" style="1" bestFit="1" customWidth="1"/>
    <col min="59" max="60" width="12" style="1" bestFit="1" customWidth="1"/>
    <col min="61" max="61" width="14.453125" bestFit="1" customWidth="1"/>
    <col min="62" max="62" width="9.1796875"/>
    <col min="63" max="64" width="3" style="1" customWidth="1"/>
    <col min="65" max="65" width="7.7265625" style="1" customWidth="1"/>
    <col min="66" max="66" width="3" style="1" customWidth="1"/>
    <col min="67" max="67" width="4" style="1" customWidth="1"/>
    <col min="68" max="69" width="3" style="1" customWidth="1"/>
    <col min="70" max="70" width="16.26953125" style="1" bestFit="1" customWidth="1"/>
    <col min="71" max="71" width="5" style="1" customWidth="1"/>
    <col min="72" max="75" width="12" style="1" bestFit="1" customWidth="1"/>
    <col min="76" max="76" width="12" style="1" customWidth="1"/>
    <col min="77" max="77" width="19.26953125" style="1" customWidth="1"/>
    <col min="78" max="78" width="11" style="34" customWidth="1"/>
    <col min="79" max="79" width="6.453125" style="1" customWidth="1"/>
    <col min="80" max="80" width="11.1796875" style="34" customWidth="1"/>
    <col min="81" max="81" width="7" style="34" customWidth="1"/>
    <col min="82" max="82" width="8.81640625" style="1" customWidth="1"/>
    <col min="83" max="83" width="5.453125" style="1" bestFit="1" customWidth="1"/>
    <col min="84" max="84" width="4" style="1" customWidth="1"/>
    <col min="85" max="86" width="3" style="1" customWidth="1"/>
    <col min="87" max="87" width="29.453125" style="1" bestFit="1" customWidth="1"/>
    <col min="88" max="88" width="12.81640625" style="1" customWidth="1"/>
    <col min="89" max="89" width="10" style="34" customWidth="1"/>
    <col min="90" max="90" width="9.26953125" style="1" customWidth="1"/>
    <col min="91" max="91" width="9.81640625" style="1" customWidth="1"/>
    <col min="92" max="92" width="6.7265625" style="34" customWidth="1"/>
    <col min="93" max="93" width="10.453125" style="1" customWidth="1"/>
    <col min="94" max="94" width="10.1796875" style="1" customWidth="1"/>
    <col min="95" max="96" width="10.26953125" style="1" customWidth="1"/>
    <col min="97" max="97" width="9" style="1"/>
    <col min="98" max="99" width="12" style="1" customWidth="1"/>
    <col min="100" max="100" width="9" style="1" customWidth="1"/>
    <col min="101" max="16384" width="9" style="1"/>
  </cols>
  <sheetData>
    <row r="1" spans="1:98" s="14" customFormat="1" ht="36.75" customHeight="1" thickBot="1">
      <c r="A1" s="12" t="s">
        <v>41</v>
      </c>
      <c r="B1" s="12" t="s">
        <v>103</v>
      </c>
      <c r="C1" s="12" t="s">
        <v>61</v>
      </c>
      <c r="D1" s="12" t="s">
        <v>62</v>
      </c>
      <c r="E1" s="12" t="s">
        <v>3</v>
      </c>
      <c r="F1" s="12" t="s">
        <v>2</v>
      </c>
      <c r="G1" s="12" t="s">
        <v>55</v>
      </c>
      <c r="H1" s="12" t="s">
        <v>106</v>
      </c>
      <c r="I1" s="12" t="s">
        <v>54</v>
      </c>
      <c r="J1" s="12" t="s">
        <v>53</v>
      </c>
      <c r="K1" s="12" t="s">
        <v>52</v>
      </c>
      <c r="L1" s="12" t="s">
        <v>51</v>
      </c>
      <c r="M1" s="12" t="s">
        <v>50</v>
      </c>
      <c r="N1" s="12" t="s">
        <v>116</v>
      </c>
      <c r="O1" s="12" t="s">
        <v>49</v>
      </c>
      <c r="P1" s="12" t="s">
        <v>104</v>
      </c>
      <c r="Q1" s="12" t="s">
        <v>105</v>
      </c>
      <c r="R1" s="12" t="s">
        <v>2</v>
      </c>
      <c r="S1" s="12" t="s">
        <v>47</v>
      </c>
      <c r="T1" s="12" t="s">
        <v>0</v>
      </c>
      <c r="U1" s="12" t="s">
        <v>1</v>
      </c>
      <c r="V1" s="12" t="s">
        <v>46</v>
      </c>
      <c r="W1" s="12" t="s">
        <v>45</v>
      </c>
      <c r="X1" s="12" t="s">
        <v>44</v>
      </c>
      <c r="Y1" s="12" t="s">
        <v>31</v>
      </c>
      <c r="Z1" s="12" t="s">
        <v>4</v>
      </c>
      <c r="AA1" s="12" t="s">
        <v>5</v>
      </c>
      <c r="AB1" s="12" t="s">
        <v>58</v>
      </c>
      <c r="AC1" s="13"/>
      <c r="AD1" s="13"/>
      <c r="AE1" s="14" t="s">
        <v>163</v>
      </c>
      <c r="AF1" s="14" t="s">
        <v>172</v>
      </c>
      <c r="AG1" s="14" t="s">
        <v>115</v>
      </c>
      <c r="AI1" s="53" t="s">
        <v>165</v>
      </c>
      <c r="AJ1" s="54" t="s">
        <v>164</v>
      </c>
      <c r="AM1" s="14" t="s">
        <v>2</v>
      </c>
      <c r="AN1" s="14" t="s">
        <v>114</v>
      </c>
      <c r="AO1" s="14" t="s">
        <v>115</v>
      </c>
      <c r="AU1" s="14" t="s">
        <v>2</v>
      </c>
      <c r="AW1" s="14" t="s">
        <v>114</v>
      </c>
      <c r="AX1" s="14" t="s">
        <v>115</v>
      </c>
      <c r="AY1" s="14" t="s">
        <v>123</v>
      </c>
      <c r="BC1" s="14" t="s">
        <v>2</v>
      </c>
      <c r="BE1" s="14" t="s">
        <v>114</v>
      </c>
      <c r="BF1" s="14" t="s">
        <v>115</v>
      </c>
      <c r="BG1" s="14" t="s">
        <v>123</v>
      </c>
      <c r="BI1" s="30" t="s">
        <v>124</v>
      </c>
      <c r="BJ1"/>
      <c r="BR1" s="14" t="s">
        <v>2</v>
      </c>
      <c r="BT1" s="14" t="s">
        <v>114</v>
      </c>
      <c r="BU1" s="14" t="s">
        <v>115</v>
      </c>
      <c r="BV1" s="14" t="s">
        <v>123</v>
      </c>
      <c r="BY1" s="35" t="s">
        <v>123</v>
      </c>
      <c r="BZ1" s="36" t="s">
        <v>2</v>
      </c>
      <c r="CA1" s="35"/>
      <c r="CB1" s="36" t="s">
        <v>114</v>
      </c>
      <c r="CC1" s="36" t="s">
        <v>115</v>
      </c>
      <c r="CD1" s="35"/>
      <c r="CE1" s="35"/>
      <c r="CJ1" s="58" t="s">
        <v>163</v>
      </c>
      <c r="CK1" s="58" t="s">
        <v>172</v>
      </c>
      <c r="CL1" s="58" t="s">
        <v>173</v>
      </c>
      <c r="CM1" s="58" t="s">
        <v>184</v>
      </c>
      <c r="CN1" s="55"/>
      <c r="CO1" s="58" t="s">
        <v>163</v>
      </c>
      <c r="CP1" s="58" t="s">
        <v>172</v>
      </c>
      <c r="CQ1" s="58" t="s">
        <v>173</v>
      </c>
      <c r="CR1" s="58" t="s">
        <v>184</v>
      </c>
    </row>
    <row r="2" spans="1:98" ht="18.5">
      <c r="A2" s="1">
        <v>68</v>
      </c>
      <c r="B2" s="1">
        <v>53</v>
      </c>
      <c r="C2" s="2" t="s">
        <v>63</v>
      </c>
      <c r="D2" s="2" t="s">
        <v>64</v>
      </c>
      <c r="E2" s="2">
        <v>44986</v>
      </c>
      <c r="F2" s="1">
        <v>159</v>
      </c>
      <c r="G2" s="1">
        <v>1</v>
      </c>
      <c r="H2" s="1" t="str">
        <f t="shared" ref="H2:H65" si="0">D2&amp;"_"&amp;F2&amp;"."&amp;G2</f>
        <v>KUR_159.1</v>
      </c>
      <c r="I2" s="1">
        <v>49.7</v>
      </c>
      <c r="J2" s="1">
        <v>48.3</v>
      </c>
      <c r="K2" s="3">
        <v>1.0289855072463769</v>
      </c>
      <c r="L2" s="16">
        <v>2400.5100000000002</v>
      </c>
      <c r="M2" s="17">
        <v>24.005100000000002</v>
      </c>
      <c r="N2" s="17"/>
      <c r="O2" s="1">
        <v>24.5</v>
      </c>
      <c r="P2" s="1">
        <v>9.1999999999999993</v>
      </c>
      <c r="Q2" s="1">
        <v>8.8000000000000007</v>
      </c>
      <c r="R2" s="1">
        <v>159</v>
      </c>
      <c r="S2" s="1">
        <v>14</v>
      </c>
      <c r="T2" s="1">
        <v>9</v>
      </c>
      <c r="U2" s="1">
        <v>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E2" t="str">
        <f>VLOOKUP(AF2,AI:AJ,2,FALSE)</f>
        <v>Blue</v>
      </c>
      <c r="AF2" s="1">
        <v>3</v>
      </c>
      <c r="AG2">
        <v>3</v>
      </c>
      <c r="AH2"/>
      <c r="AI2" s="52">
        <v>1</v>
      </c>
      <c r="AJ2" s="52" t="s">
        <v>166</v>
      </c>
      <c r="AL2"/>
      <c r="AM2" s="1">
        <v>47</v>
      </c>
      <c r="AN2" s="17">
        <v>23.712</v>
      </c>
      <c r="AO2" s="1">
        <v>17</v>
      </c>
      <c r="AP2"/>
      <c r="AQ2"/>
      <c r="AR2"/>
      <c r="AS2"/>
      <c r="AT2"/>
      <c r="AU2" s="1">
        <v>47</v>
      </c>
      <c r="AV2" s="17" t="s">
        <v>119</v>
      </c>
      <c r="AW2" s="17">
        <v>23.712</v>
      </c>
      <c r="AX2" s="1">
        <v>17</v>
      </c>
      <c r="AY2" t="s">
        <v>127</v>
      </c>
      <c r="AZ2"/>
      <c r="BA2" s="28" t="s">
        <v>120</v>
      </c>
      <c r="BB2" s="28" t="s">
        <v>119</v>
      </c>
      <c r="BC2" s="1">
        <v>7</v>
      </c>
      <c r="BD2" s="17" t="s">
        <v>119</v>
      </c>
      <c r="BE2" s="17">
        <v>23.863199999999999</v>
      </c>
      <c r="BF2" s="1">
        <v>5</v>
      </c>
      <c r="BG2" t="str">
        <f>VLOOKUP(BC2,BI:BJ,2,)</f>
        <v>Middle - stream</v>
      </c>
      <c r="BH2"/>
      <c r="BI2">
        <v>1</v>
      </c>
      <c r="BJ2" t="s">
        <v>125</v>
      </c>
      <c r="BK2"/>
      <c r="BL2"/>
      <c r="BM2"/>
      <c r="BN2"/>
      <c r="BO2"/>
      <c r="BP2"/>
      <c r="BQ2"/>
      <c r="BR2">
        <v>181</v>
      </c>
      <c r="BS2" t="s">
        <v>118</v>
      </c>
      <c r="BT2" s="17">
        <v>43.292800000000007</v>
      </c>
      <c r="BU2">
        <v>9</v>
      </c>
      <c r="BV2" t="s">
        <v>134</v>
      </c>
      <c r="BW2"/>
      <c r="BX2"/>
      <c r="BY2" s="37" t="s">
        <v>134</v>
      </c>
      <c r="BZ2" s="38">
        <v>181</v>
      </c>
      <c r="CA2" s="39" t="s">
        <v>118</v>
      </c>
      <c r="CB2" s="40">
        <v>43.292800000000007</v>
      </c>
      <c r="CC2" s="38">
        <v>9</v>
      </c>
      <c r="CD2" s="41" t="s">
        <v>120</v>
      </c>
      <c r="CE2" s="41" t="s">
        <v>119</v>
      </c>
      <c r="CF2"/>
      <c r="CG2"/>
      <c r="CH2"/>
      <c r="CI2"/>
      <c r="CJ2" s="59" t="s">
        <v>166</v>
      </c>
      <c r="CK2" s="57">
        <v>3</v>
      </c>
      <c r="CL2" s="57" t="s">
        <v>176</v>
      </c>
      <c r="CM2" s="56">
        <v>3</v>
      </c>
      <c r="CO2" s="59" t="s">
        <v>166</v>
      </c>
      <c r="CP2" s="57">
        <v>108</v>
      </c>
      <c r="CQ2" s="57" t="s">
        <v>176</v>
      </c>
      <c r="CR2" s="57" t="s">
        <v>178</v>
      </c>
      <c r="CT2"/>
    </row>
    <row r="3" spans="1:98" ht="18.5">
      <c r="A3" s="1">
        <v>90</v>
      </c>
      <c r="B3" s="1">
        <v>3</v>
      </c>
      <c r="C3" s="2" t="s">
        <v>63</v>
      </c>
      <c r="D3" s="2" t="s">
        <v>64</v>
      </c>
      <c r="E3" s="2">
        <v>44971</v>
      </c>
      <c r="F3" s="1">
        <v>184</v>
      </c>
      <c r="G3" s="1">
        <v>1</v>
      </c>
      <c r="H3" s="1" t="str">
        <f t="shared" si="0"/>
        <v>KUR_184.1</v>
      </c>
      <c r="I3" s="1">
        <v>85.35</v>
      </c>
      <c r="J3" s="1">
        <v>65.900000000000006</v>
      </c>
      <c r="K3" s="3">
        <v>1.2951441578148708</v>
      </c>
      <c r="L3" s="16">
        <v>5624.5650000000005</v>
      </c>
      <c r="M3" s="17">
        <v>56.245650000000005</v>
      </c>
      <c r="N3" s="17"/>
      <c r="O3" s="1">
        <v>25.1</v>
      </c>
      <c r="P3" s="1">
        <v>9.6</v>
      </c>
      <c r="Q3" s="1">
        <v>8.6</v>
      </c>
      <c r="R3" s="1">
        <v>184</v>
      </c>
      <c r="S3" s="1">
        <v>14</v>
      </c>
      <c r="T3" s="1">
        <v>6</v>
      </c>
      <c r="U3" s="1">
        <v>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E3" t="str">
        <f t="shared" ref="AE3:AE31" si="1">VLOOKUP(AF3,AI:AJ,2,FALSE)</f>
        <v>Blue</v>
      </c>
      <c r="AF3" s="1">
        <v>10</v>
      </c>
      <c r="AG3">
        <v>3</v>
      </c>
      <c r="AH3"/>
      <c r="AI3" s="52">
        <v>2</v>
      </c>
      <c r="AJ3" s="52" t="s">
        <v>166</v>
      </c>
      <c r="AM3" s="1">
        <v>99</v>
      </c>
      <c r="AN3" s="17">
        <v>25.207999999999995</v>
      </c>
      <c r="AO3" s="1">
        <v>8</v>
      </c>
      <c r="AP3"/>
      <c r="AQ3"/>
      <c r="AR3"/>
      <c r="AS3"/>
      <c r="AT3"/>
      <c r="AU3" s="1">
        <v>234</v>
      </c>
      <c r="AV3" s="17" t="s">
        <v>119</v>
      </c>
      <c r="AW3" s="17">
        <v>26.51</v>
      </c>
      <c r="AX3" s="1">
        <v>17</v>
      </c>
      <c r="AY3" t="s">
        <v>128</v>
      </c>
      <c r="AZ3"/>
      <c r="BA3" s="18" t="s">
        <v>121</v>
      </c>
      <c r="BB3" s="18" t="s">
        <v>117</v>
      </c>
      <c r="BC3" s="1">
        <v>10</v>
      </c>
      <c r="BD3" s="17" t="s">
        <v>118</v>
      </c>
      <c r="BE3" s="17">
        <v>36.993000000000002</v>
      </c>
      <c r="BF3" s="1">
        <v>10</v>
      </c>
      <c r="BG3" t="str">
        <f t="shared" ref="BG3:BG44" si="2">VLOOKUP(BC3,BI:BJ,2,)</f>
        <v>Middle - stream</v>
      </c>
      <c r="BH3"/>
      <c r="BI3">
        <v>2</v>
      </c>
      <c r="BJ3" t="s">
        <v>125</v>
      </c>
      <c r="BK3"/>
      <c r="BL3"/>
      <c r="BM3"/>
      <c r="BN3"/>
      <c r="BO3"/>
      <c r="BP3"/>
      <c r="BQ3"/>
      <c r="BR3">
        <v>193</v>
      </c>
      <c r="BS3" t="s">
        <v>117</v>
      </c>
      <c r="BT3" s="17">
        <v>33.983400000000003</v>
      </c>
      <c r="BU3">
        <v>7</v>
      </c>
      <c r="BV3" t="s">
        <v>134</v>
      </c>
      <c r="BW3"/>
      <c r="BX3"/>
      <c r="BY3" s="37" t="s">
        <v>134</v>
      </c>
      <c r="BZ3" s="42">
        <v>185</v>
      </c>
      <c r="CA3" s="39" t="s">
        <v>118</v>
      </c>
      <c r="CB3" s="40">
        <v>39.253499999999995</v>
      </c>
      <c r="CC3" s="38">
        <v>6</v>
      </c>
      <c r="CD3" s="43" t="s">
        <v>121</v>
      </c>
      <c r="CE3" s="43" t="s">
        <v>117</v>
      </c>
      <c r="CF3"/>
      <c r="CG3"/>
      <c r="CH3"/>
      <c r="CI3"/>
      <c r="CJ3" s="60" t="s">
        <v>166</v>
      </c>
      <c r="CK3" s="56">
        <v>10</v>
      </c>
      <c r="CL3" s="56" t="s">
        <v>176</v>
      </c>
      <c r="CM3" s="56">
        <v>3</v>
      </c>
      <c r="CO3" s="60" t="s">
        <v>166</v>
      </c>
      <c r="CP3" s="56">
        <v>109</v>
      </c>
      <c r="CQ3" s="56" t="s">
        <v>175</v>
      </c>
      <c r="CR3" s="56">
        <v>8</v>
      </c>
      <c r="CT3"/>
    </row>
    <row r="4" spans="1:98" ht="18.5">
      <c r="A4" s="1">
        <v>166</v>
      </c>
      <c r="B4" s="1">
        <v>114</v>
      </c>
      <c r="C4" s="2" t="s">
        <v>63</v>
      </c>
      <c r="D4" s="2" t="s">
        <v>64</v>
      </c>
      <c r="E4" s="2">
        <v>44998</v>
      </c>
      <c r="F4" s="1">
        <v>209</v>
      </c>
      <c r="G4" s="1">
        <v>1</v>
      </c>
      <c r="H4" s="1" t="str">
        <f t="shared" si="0"/>
        <v>KUR_209.1</v>
      </c>
      <c r="I4" s="1">
        <v>71.2</v>
      </c>
      <c r="J4" s="1">
        <v>55.5</v>
      </c>
      <c r="K4" s="3">
        <v>1.2828828828828829</v>
      </c>
      <c r="L4" s="16">
        <v>3951.6000000000004</v>
      </c>
      <c r="M4" s="17">
        <v>39.515999999999998</v>
      </c>
      <c r="N4" s="17"/>
      <c r="O4" s="1">
        <v>26.4</v>
      </c>
      <c r="P4" s="1">
        <v>12.5</v>
      </c>
      <c r="Q4" s="1">
        <v>9.9</v>
      </c>
      <c r="R4" s="1">
        <v>209</v>
      </c>
      <c r="S4" s="1">
        <v>13</v>
      </c>
      <c r="T4" s="1">
        <v>4</v>
      </c>
      <c r="U4" s="1">
        <v>9</v>
      </c>
      <c r="V4" s="1">
        <v>0</v>
      </c>
      <c r="W4" s="1">
        <v>3</v>
      </c>
      <c r="X4" s="1">
        <v>3</v>
      </c>
      <c r="Y4" s="1">
        <v>0</v>
      </c>
      <c r="Z4" s="1">
        <v>0</v>
      </c>
      <c r="AA4" s="1">
        <v>0</v>
      </c>
      <c r="AB4" s="16">
        <v>0</v>
      </c>
      <c r="AE4" t="str">
        <f t="shared" si="1"/>
        <v>Red</v>
      </c>
      <c r="AF4" s="1">
        <v>29</v>
      </c>
      <c r="AG4">
        <v>2</v>
      </c>
      <c r="AH4"/>
      <c r="AI4" s="52">
        <v>3</v>
      </c>
      <c r="AJ4" s="52" t="s">
        <v>166</v>
      </c>
      <c r="AL4"/>
      <c r="AM4" s="1">
        <v>234</v>
      </c>
      <c r="AN4" s="17">
        <v>26.51</v>
      </c>
      <c r="AO4" s="1">
        <v>17</v>
      </c>
      <c r="AP4"/>
      <c r="AQ4"/>
      <c r="AR4"/>
      <c r="AS4"/>
      <c r="AT4"/>
      <c r="AU4" s="1">
        <v>99</v>
      </c>
      <c r="AV4" s="17" t="s">
        <v>119</v>
      </c>
      <c r="AW4" s="17">
        <v>25.207999999999995</v>
      </c>
      <c r="AX4" s="1">
        <v>8</v>
      </c>
      <c r="AY4" t="s">
        <v>128</v>
      </c>
      <c r="AZ4"/>
      <c r="BA4" s="29" t="s">
        <v>122</v>
      </c>
      <c r="BB4" s="29" t="s">
        <v>118</v>
      </c>
      <c r="BC4" s="1">
        <v>17</v>
      </c>
      <c r="BD4" s="17" t="s">
        <v>119</v>
      </c>
      <c r="BE4" s="17">
        <v>24.040800000000001</v>
      </c>
      <c r="BF4" s="1">
        <v>3</v>
      </c>
      <c r="BG4" t="str">
        <f t="shared" si="2"/>
        <v>Middle - stream</v>
      </c>
      <c r="BH4"/>
      <c r="BI4">
        <v>3</v>
      </c>
      <c r="BJ4" t="s">
        <v>125</v>
      </c>
      <c r="BK4"/>
      <c r="BL4"/>
      <c r="BM4"/>
      <c r="BN4"/>
      <c r="BO4"/>
      <c r="BP4"/>
      <c r="BQ4"/>
      <c r="BR4" t="s">
        <v>157</v>
      </c>
      <c r="BS4" t="s">
        <v>117</v>
      </c>
      <c r="BT4" s="17">
        <v>32.660599999999995</v>
      </c>
      <c r="BU4">
        <v>7</v>
      </c>
      <c r="BV4" t="s">
        <v>134</v>
      </c>
      <c r="BW4"/>
      <c r="BX4"/>
      <c r="BY4" s="37" t="s">
        <v>134</v>
      </c>
      <c r="BZ4" s="38">
        <v>193</v>
      </c>
      <c r="CA4" s="39" t="s">
        <v>117</v>
      </c>
      <c r="CB4" s="40">
        <v>33.983400000000003</v>
      </c>
      <c r="CC4" s="38">
        <v>7</v>
      </c>
      <c r="CD4" s="44" t="s">
        <v>122</v>
      </c>
      <c r="CE4" s="44" t="s">
        <v>118</v>
      </c>
      <c r="CF4"/>
      <c r="CG4"/>
      <c r="CH4"/>
      <c r="CI4"/>
      <c r="CJ4" s="60" t="s">
        <v>166</v>
      </c>
      <c r="CK4" s="56">
        <v>87</v>
      </c>
      <c r="CL4" s="56" t="s">
        <v>174</v>
      </c>
      <c r="CM4" s="56">
        <v>2</v>
      </c>
      <c r="CO4" s="60" t="s">
        <v>166</v>
      </c>
      <c r="CP4" s="56">
        <v>111</v>
      </c>
      <c r="CQ4" s="56" t="s">
        <v>175</v>
      </c>
      <c r="CR4" s="56">
        <v>6</v>
      </c>
      <c r="CT4"/>
    </row>
    <row r="5" spans="1:98" ht="18.5">
      <c r="A5" s="1">
        <v>153</v>
      </c>
      <c r="B5" s="1">
        <v>93</v>
      </c>
      <c r="C5" s="2" t="s">
        <v>63</v>
      </c>
      <c r="D5" s="2" t="s">
        <v>64</v>
      </c>
      <c r="E5" s="2">
        <v>44993</v>
      </c>
      <c r="F5" s="1">
        <v>204</v>
      </c>
      <c r="G5" s="1">
        <v>1</v>
      </c>
      <c r="H5" s="1" t="str">
        <f t="shared" si="0"/>
        <v>KUR_204.1</v>
      </c>
      <c r="I5" s="1">
        <v>75.7</v>
      </c>
      <c r="J5" s="1">
        <v>64.7</v>
      </c>
      <c r="K5" s="3">
        <v>1.1700154559505409</v>
      </c>
      <c r="L5" s="16">
        <v>4897.79</v>
      </c>
      <c r="M5" s="17">
        <v>48.977900000000005</v>
      </c>
      <c r="N5" s="17"/>
      <c r="O5" s="1">
        <v>33</v>
      </c>
      <c r="P5" s="1">
        <v>11.3</v>
      </c>
      <c r="Q5" s="1">
        <v>8.6</v>
      </c>
      <c r="R5" s="1">
        <v>204</v>
      </c>
      <c r="S5" s="1">
        <v>12</v>
      </c>
      <c r="T5" s="1">
        <v>6</v>
      </c>
      <c r="U5" s="1">
        <v>6</v>
      </c>
      <c r="V5" s="1">
        <v>1</v>
      </c>
      <c r="W5" s="1">
        <v>0</v>
      </c>
      <c r="X5" s="1">
        <v>1</v>
      </c>
      <c r="Y5" s="1" t="s">
        <v>36</v>
      </c>
      <c r="Z5" s="1" t="s">
        <v>36</v>
      </c>
      <c r="AA5" s="1" t="s">
        <v>36</v>
      </c>
      <c r="AB5" s="1" t="s">
        <v>36</v>
      </c>
      <c r="AE5" t="str">
        <f t="shared" si="1"/>
        <v>Red</v>
      </c>
      <c r="AF5" s="1">
        <v>34</v>
      </c>
      <c r="AG5">
        <v>2</v>
      </c>
      <c r="AH5"/>
      <c r="AI5" s="52">
        <v>4</v>
      </c>
      <c r="AJ5" s="52" t="s">
        <v>166</v>
      </c>
      <c r="AM5" s="1">
        <v>60</v>
      </c>
      <c r="AN5" s="17">
        <v>27.9</v>
      </c>
      <c r="AO5" s="1">
        <v>6</v>
      </c>
      <c r="AP5"/>
      <c r="AQ5"/>
      <c r="AR5"/>
      <c r="AS5"/>
      <c r="AT5"/>
      <c r="AU5" s="1">
        <v>7</v>
      </c>
      <c r="AV5" s="17" t="s">
        <v>119</v>
      </c>
      <c r="AW5" s="17">
        <v>23.863199999999999</v>
      </c>
      <c r="AX5" s="1">
        <v>5</v>
      </c>
      <c r="AY5" t="s">
        <v>125</v>
      </c>
      <c r="AZ5"/>
      <c r="BA5" s="33"/>
      <c r="BB5" s="33" t="s">
        <v>162</v>
      </c>
      <c r="BC5" s="1">
        <v>18</v>
      </c>
      <c r="BD5" s="17" t="s">
        <v>119</v>
      </c>
      <c r="BE5" s="17">
        <v>25.7516</v>
      </c>
      <c r="BF5" s="1">
        <v>5</v>
      </c>
      <c r="BG5" t="str">
        <f t="shared" si="2"/>
        <v>Middle - stream</v>
      </c>
      <c r="BH5"/>
      <c r="BI5">
        <v>4</v>
      </c>
      <c r="BJ5" t="s">
        <v>125</v>
      </c>
      <c r="BK5"/>
      <c r="BL5"/>
      <c r="BM5"/>
      <c r="BN5"/>
      <c r="BO5"/>
      <c r="BP5"/>
      <c r="BQ5"/>
      <c r="BR5">
        <v>185</v>
      </c>
      <c r="BS5" t="s">
        <v>118</v>
      </c>
      <c r="BT5" s="17">
        <v>39.253499999999995</v>
      </c>
      <c r="BU5">
        <v>6</v>
      </c>
      <c r="BV5" t="s">
        <v>134</v>
      </c>
      <c r="BW5"/>
      <c r="BX5"/>
      <c r="BY5" s="37" t="s">
        <v>134</v>
      </c>
      <c r="BZ5" s="42">
        <v>195</v>
      </c>
      <c r="CA5" s="39" t="s">
        <v>118</v>
      </c>
      <c r="CB5" s="40">
        <v>38.004599999999996</v>
      </c>
      <c r="CC5" s="38">
        <v>6</v>
      </c>
      <c r="CD5" s="45"/>
      <c r="CE5" s="45" t="s">
        <v>162</v>
      </c>
      <c r="CF5"/>
      <c r="CG5"/>
      <c r="CH5"/>
      <c r="CI5"/>
      <c r="CJ5" s="60" t="s">
        <v>166</v>
      </c>
      <c r="CK5" s="56">
        <v>104</v>
      </c>
      <c r="CL5" s="56" t="s">
        <v>174</v>
      </c>
      <c r="CM5" s="56">
        <v>4</v>
      </c>
      <c r="CO5" s="60" t="s">
        <v>166</v>
      </c>
      <c r="CP5" s="56">
        <v>119</v>
      </c>
      <c r="CQ5" s="56" t="s">
        <v>176</v>
      </c>
      <c r="CR5" s="56">
        <v>8</v>
      </c>
      <c r="CT5"/>
    </row>
    <row r="6" spans="1:98" ht="18.5">
      <c r="A6" s="1">
        <v>163</v>
      </c>
      <c r="B6" s="1">
        <v>109</v>
      </c>
      <c r="C6" s="2" t="s">
        <v>63</v>
      </c>
      <c r="D6" s="2" t="s">
        <v>64</v>
      </c>
      <c r="E6" s="2">
        <v>44998</v>
      </c>
      <c r="F6" s="1">
        <v>207</v>
      </c>
      <c r="G6" s="1">
        <v>1</v>
      </c>
      <c r="H6" s="1" t="str">
        <f t="shared" si="0"/>
        <v>KUR_207.1</v>
      </c>
      <c r="I6" s="1">
        <v>69.8</v>
      </c>
      <c r="J6" s="1">
        <v>67.7</v>
      </c>
      <c r="K6" s="3">
        <v>1.0310192023633677</v>
      </c>
      <c r="L6" s="16">
        <v>4725.46</v>
      </c>
      <c r="M6" s="17">
        <v>47.254600000000003</v>
      </c>
      <c r="N6" s="17"/>
      <c r="O6" s="1">
        <v>29.9</v>
      </c>
      <c r="P6" s="1">
        <v>10.4</v>
      </c>
      <c r="Q6" s="1">
        <v>8.6999999999999993</v>
      </c>
      <c r="R6" s="1">
        <v>207</v>
      </c>
      <c r="S6" s="1">
        <v>10</v>
      </c>
      <c r="T6" s="1">
        <v>2</v>
      </c>
      <c r="U6" s="1">
        <v>8</v>
      </c>
      <c r="V6" s="1">
        <v>0</v>
      </c>
      <c r="W6" s="1" t="s">
        <v>36</v>
      </c>
      <c r="X6" s="1" t="s">
        <v>36</v>
      </c>
      <c r="Y6" s="1">
        <v>0</v>
      </c>
      <c r="Z6" s="1">
        <v>0</v>
      </c>
      <c r="AA6" s="1">
        <v>0</v>
      </c>
      <c r="AB6" s="16">
        <v>0</v>
      </c>
      <c r="AE6" t="str">
        <f t="shared" si="1"/>
        <v>Green</v>
      </c>
      <c r="AF6" s="1">
        <v>47</v>
      </c>
      <c r="AG6">
        <v>6</v>
      </c>
      <c r="AH6"/>
      <c r="AI6" s="52">
        <v>5</v>
      </c>
      <c r="AJ6" s="52" t="s">
        <v>166</v>
      </c>
      <c r="AL6"/>
      <c r="AM6" s="1">
        <v>168</v>
      </c>
      <c r="AN6" s="17">
        <v>27.9832</v>
      </c>
      <c r="AO6" s="1">
        <v>6</v>
      </c>
      <c r="AP6"/>
      <c r="AQ6"/>
      <c r="AR6"/>
      <c r="AS6"/>
      <c r="AT6"/>
      <c r="AU6" s="1">
        <v>66</v>
      </c>
      <c r="AV6" s="17" t="s">
        <v>119</v>
      </c>
      <c r="AW6" s="17">
        <v>25.1</v>
      </c>
      <c r="AX6" s="1">
        <v>5</v>
      </c>
      <c r="AY6" t="s">
        <v>128</v>
      </c>
      <c r="AZ6"/>
      <c r="BA6"/>
      <c r="BB6"/>
      <c r="BC6" s="1">
        <v>21</v>
      </c>
      <c r="BD6" s="17" t="s">
        <v>118</v>
      </c>
      <c r="BE6" s="17">
        <v>36.697200000000002</v>
      </c>
      <c r="BF6" s="1">
        <v>5</v>
      </c>
      <c r="BG6" t="str">
        <f t="shared" si="2"/>
        <v>Middle - stream</v>
      </c>
      <c r="BH6"/>
      <c r="BI6">
        <v>5</v>
      </c>
      <c r="BJ6" t="s">
        <v>125</v>
      </c>
      <c r="BK6"/>
      <c r="BL6"/>
      <c r="BM6"/>
      <c r="BN6"/>
      <c r="BO6"/>
      <c r="BP6"/>
      <c r="BQ6"/>
      <c r="BR6">
        <v>195</v>
      </c>
      <c r="BS6" t="s">
        <v>118</v>
      </c>
      <c r="BT6" s="17">
        <v>38.004599999999996</v>
      </c>
      <c r="BU6">
        <v>6</v>
      </c>
      <c r="BV6" t="s">
        <v>134</v>
      </c>
      <c r="BW6"/>
      <c r="BX6"/>
      <c r="BY6" s="37" t="s">
        <v>134</v>
      </c>
      <c r="BZ6" s="42">
        <v>232</v>
      </c>
      <c r="CA6" s="39" t="s">
        <v>117</v>
      </c>
      <c r="CB6" s="40">
        <v>28.836000000000002</v>
      </c>
      <c r="CC6" s="38">
        <v>6</v>
      </c>
      <c r="CD6" s="37"/>
      <c r="CE6" s="37"/>
      <c r="CF6"/>
      <c r="CG6"/>
      <c r="CH6"/>
      <c r="CI6"/>
      <c r="CJ6" s="60" t="s">
        <v>166</v>
      </c>
      <c r="CK6" s="56">
        <v>115</v>
      </c>
      <c r="CL6" s="56" t="s">
        <v>176</v>
      </c>
      <c r="CM6" s="56">
        <v>1</v>
      </c>
      <c r="CO6" s="60" t="s">
        <v>166</v>
      </c>
      <c r="CP6" s="56">
        <v>169</v>
      </c>
      <c r="CQ6" s="56" t="s">
        <v>177</v>
      </c>
      <c r="CR6" s="56">
        <v>4</v>
      </c>
      <c r="CT6"/>
    </row>
    <row r="7" spans="1:98" ht="18.5">
      <c r="A7" s="1">
        <v>102</v>
      </c>
      <c r="B7" s="1">
        <v>11</v>
      </c>
      <c r="C7" s="2" t="s">
        <v>63</v>
      </c>
      <c r="D7" s="2" t="s">
        <v>64</v>
      </c>
      <c r="E7" s="2">
        <v>44980</v>
      </c>
      <c r="F7" s="1">
        <v>188</v>
      </c>
      <c r="G7" s="1">
        <v>1</v>
      </c>
      <c r="H7" s="1" t="str">
        <f t="shared" si="0"/>
        <v>KUR_188.1</v>
      </c>
      <c r="I7" s="1">
        <v>57.8</v>
      </c>
      <c r="J7" s="1">
        <v>52</v>
      </c>
      <c r="K7" s="3">
        <v>1.1115384615384616</v>
      </c>
      <c r="L7" s="16">
        <v>3005.6</v>
      </c>
      <c r="M7" s="17">
        <v>30.055999999999997</v>
      </c>
      <c r="N7" s="17"/>
      <c r="O7" s="1">
        <v>23.6</v>
      </c>
      <c r="P7" s="1">
        <v>14.2</v>
      </c>
      <c r="Q7" s="1">
        <v>5.7</v>
      </c>
      <c r="R7" s="1">
        <v>188</v>
      </c>
      <c r="S7" s="1">
        <v>9</v>
      </c>
      <c r="T7" s="1">
        <v>2</v>
      </c>
      <c r="U7" s="1">
        <v>7</v>
      </c>
      <c r="V7" s="6">
        <v>1</v>
      </c>
      <c r="W7" s="1">
        <v>0</v>
      </c>
      <c r="X7" s="1">
        <v>1</v>
      </c>
      <c r="Y7" s="6">
        <v>1</v>
      </c>
      <c r="Z7" s="1">
        <v>27</v>
      </c>
      <c r="AA7" s="1">
        <v>532</v>
      </c>
      <c r="AB7" s="16">
        <v>19.703703703703702</v>
      </c>
      <c r="AE7" t="str">
        <f t="shared" si="1"/>
        <v>Green</v>
      </c>
      <c r="AF7" s="1">
        <v>49</v>
      </c>
      <c r="AG7">
        <v>2</v>
      </c>
      <c r="AH7"/>
      <c r="AI7" s="52">
        <v>6</v>
      </c>
      <c r="AJ7" s="52" t="s">
        <v>166</v>
      </c>
      <c r="AM7" s="1">
        <v>232</v>
      </c>
      <c r="AN7" s="17">
        <v>28.836000000000002</v>
      </c>
      <c r="AO7" s="1">
        <v>6</v>
      </c>
      <c r="AU7" s="1">
        <v>18</v>
      </c>
      <c r="AV7" s="17" t="s">
        <v>119</v>
      </c>
      <c r="AW7" s="17">
        <v>25.7516</v>
      </c>
      <c r="AX7" s="1">
        <v>5</v>
      </c>
      <c r="AY7" t="s">
        <v>125</v>
      </c>
      <c r="BC7" s="1">
        <v>30</v>
      </c>
      <c r="BD7" s="17" t="s">
        <v>117</v>
      </c>
      <c r="BE7" s="17">
        <v>32.9467</v>
      </c>
      <c r="BF7" s="1">
        <v>6</v>
      </c>
      <c r="BG7" t="str">
        <f t="shared" si="2"/>
        <v xml:space="preserve">Middle </v>
      </c>
      <c r="BI7">
        <v>6</v>
      </c>
      <c r="BJ7" t="s">
        <v>125</v>
      </c>
      <c r="BR7" s="1">
        <v>232</v>
      </c>
      <c r="BS7" s="1" t="s">
        <v>117</v>
      </c>
      <c r="BT7" s="17">
        <v>28.836000000000002</v>
      </c>
      <c r="BU7" s="1">
        <v>6</v>
      </c>
      <c r="BV7" s="1" t="s">
        <v>134</v>
      </c>
      <c r="BY7" s="37" t="s">
        <v>134</v>
      </c>
      <c r="BZ7" s="38" t="s">
        <v>157</v>
      </c>
      <c r="CA7" s="39" t="s">
        <v>117</v>
      </c>
      <c r="CB7" s="40">
        <v>32.660599999999995</v>
      </c>
      <c r="CC7" s="38">
        <v>7</v>
      </c>
      <c r="CD7" s="46"/>
      <c r="CE7" s="46"/>
      <c r="CJ7" s="60" t="s">
        <v>166</v>
      </c>
      <c r="CK7" s="56">
        <v>116</v>
      </c>
      <c r="CL7" s="56" t="s">
        <v>175</v>
      </c>
      <c r="CM7" s="56">
        <v>2</v>
      </c>
      <c r="CO7" s="60" t="s">
        <v>166</v>
      </c>
      <c r="CP7" s="56">
        <v>171</v>
      </c>
      <c r="CQ7" s="56" t="s">
        <v>176</v>
      </c>
      <c r="CR7" s="56">
        <v>6</v>
      </c>
      <c r="CT7"/>
    </row>
    <row r="8" spans="1:98" ht="18.5">
      <c r="A8" s="1">
        <v>126</v>
      </c>
      <c r="B8" s="1">
        <v>37</v>
      </c>
      <c r="C8" s="2" t="s">
        <v>63</v>
      </c>
      <c r="D8" s="2" t="s">
        <v>64</v>
      </c>
      <c r="E8" s="2">
        <v>44986</v>
      </c>
      <c r="F8" s="1">
        <v>195</v>
      </c>
      <c r="G8" s="1">
        <v>1</v>
      </c>
      <c r="H8" s="1" t="str">
        <f t="shared" si="0"/>
        <v>KUR_195.1</v>
      </c>
      <c r="I8" s="1">
        <v>62.1</v>
      </c>
      <c r="J8" s="1">
        <v>51.1</v>
      </c>
      <c r="K8" s="3">
        <v>1.2152641878669277</v>
      </c>
      <c r="L8" s="16">
        <v>3173.31</v>
      </c>
      <c r="M8" s="17">
        <v>31.7331</v>
      </c>
      <c r="N8" s="17"/>
      <c r="O8" s="1">
        <v>28.3</v>
      </c>
      <c r="P8" s="1">
        <v>10.8</v>
      </c>
      <c r="Q8" s="1">
        <v>9</v>
      </c>
      <c r="R8" s="1">
        <v>195</v>
      </c>
      <c r="S8" s="1">
        <v>9</v>
      </c>
      <c r="T8" s="1">
        <v>6</v>
      </c>
      <c r="U8" s="1">
        <v>3</v>
      </c>
      <c r="V8" s="1">
        <v>1</v>
      </c>
      <c r="W8" s="1" t="s">
        <v>36</v>
      </c>
      <c r="X8" s="1" t="s">
        <v>36</v>
      </c>
      <c r="Y8" s="1">
        <v>0</v>
      </c>
      <c r="Z8" s="1">
        <v>0</v>
      </c>
      <c r="AA8" s="1">
        <v>0</v>
      </c>
      <c r="AB8" s="1">
        <v>0</v>
      </c>
      <c r="AE8" t="str">
        <f t="shared" si="1"/>
        <v>Green</v>
      </c>
      <c r="AF8" s="1">
        <v>51</v>
      </c>
      <c r="AG8">
        <v>18</v>
      </c>
      <c r="AH8"/>
      <c r="AI8" s="52">
        <v>7</v>
      </c>
      <c r="AJ8" s="52" t="s">
        <v>166</v>
      </c>
      <c r="AM8" s="1">
        <v>217</v>
      </c>
      <c r="AN8" s="17">
        <v>30.24</v>
      </c>
      <c r="AO8" s="1">
        <v>5</v>
      </c>
      <c r="AP8"/>
      <c r="AQ8"/>
      <c r="AR8"/>
      <c r="AS8"/>
      <c r="AT8"/>
      <c r="AU8" s="1">
        <v>65</v>
      </c>
      <c r="AV8" s="17" t="s">
        <v>119</v>
      </c>
      <c r="AW8" s="17">
        <v>18.603000000000002</v>
      </c>
      <c r="AX8" s="1">
        <v>4</v>
      </c>
      <c r="AY8" t="s">
        <v>128</v>
      </c>
      <c r="AZ8"/>
      <c r="BA8"/>
      <c r="BB8"/>
      <c r="BC8" s="1">
        <v>39</v>
      </c>
      <c r="BD8" s="17" t="s">
        <v>118</v>
      </c>
      <c r="BE8" s="17">
        <v>62.822399999999995</v>
      </c>
      <c r="BF8" s="1">
        <v>6</v>
      </c>
      <c r="BG8" t="str">
        <f t="shared" si="2"/>
        <v xml:space="preserve">Middle </v>
      </c>
      <c r="BH8"/>
      <c r="BI8">
        <v>7</v>
      </c>
      <c r="BJ8" t="s">
        <v>125</v>
      </c>
      <c r="BK8"/>
      <c r="BL8"/>
      <c r="BM8"/>
      <c r="BN8"/>
      <c r="BO8"/>
      <c r="BP8"/>
      <c r="BQ8"/>
      <c r="BR8">
        <v>234</v>
      </c>
      <c r="BS8" t="s">
        <v>119</v>
      </c>
      <c r="BT8" s="17">
        <v>26.51</v>
      </c>
      <c r="BU8">
        <v>17</v>
      </c>
      <c r="BV8" t="s">
        <v>128</v>
      </c>
      <c r="BW8"/>
      <c r="BX8"/>
      <c r="BY8" s="37" t="s">
        <v>128</v>
      </c>
      <c r="BZ8" s="38">
        <v>53</v>
      </c>
      <c r="CA8" s="39" t="s">
        <v>117</v>
      </c>
      <c r="CB8" s="40">
        <v>34.393999999999998</v>
      </c>
      <c r="CC8" s="38">
        <v>8</v>
      </c>
      <c r="CD8" s="37"/>
      <c r="CE8" s="37"/>
      <c r="CF8"/>
      <c r="CG8"/>
      <c r="CH8"/>
      <c r="CI8"/>
      <c r="CJ8" s="60" t="s">
        <v>166</v>
      </c>
      <c r="CK8" s="56">
        <v>158</v>
      </c>
      <c r="CL8" s="56" t="s">
        <v>176</v>
      </c>
      <c r="CM8" s="56">
        <v>1</v>
      </c>
      <c r="CO8" s="61" t="s">
        <v>167</v>
      </c>
      <c r="CP8" s="56">
        <v>136</v>
      </c>
      <c r="CQ8" s="56" t="s">
        <v>174</v>
      </c>
      <c r="CR8" s="56">
        <v>5</v>
      </c>
      <c r="CT8"/>
    </row>
    <row r="9" spans="1:98" ht="18.5">
      <c r="A9" s="1">
        <v>119</v>
      </c>
      <c r="B9" s="1">
        <v>29</v>
      </c>
      <c r="C9" s="2" t="s">
        <v>63</v>
      </c>
      <c r="D9" s="2" t="s">
        <v>64</v>
      </c>
      <c r="E9" s="2">
        <v>44986</v>
      </c>
      <c r="F9" s="1">
        <v>193</v>
      </c>
      <c r="G9" s="1">
        <v>1</v>
      </c>
      <c r="H9" s="1" t="str">
        <f t="shared" si="0"/>
        <v>KUR_193.1</v>
      </c>
      <c r="I9" s="1">
        <v>54.3</v>
      </c>
      <c r="J9" s="1">
        <v>68.7</v>
      </c>
      <c r="K9" s="3">
        <v>0.79039301310043664</v>
      </c>
      <c r="L9" s="16">
        <v>3730.41</v>
      </c>
      <c r="M9" s="17">
        <v>37.304099999999998</v>
      </c>
      <c r="N9" s="17"/>
      <c r="O9" s="1">
        <v>29.7</v>
      </c>
      <c r="P9" s="1">
        <v>14.6</v>
      </c>
      <c r="Q9" s="1">
        <v>6.3</v>
      </c>
      <c r="R9" s="1">
        <v>193</v>
      </c>
      <c r="S9" s="1">
        <v>8</v>
      </c>
      <c r="T9" s="1">
        <v>4</v>
      </c>
      <c r="U9" s="1">
        <v>4</v>
      </c>
      <c r="V9" s="1" t="s">
        <v>36</v>
      </c>
      <c r="W9" s="1">
        <v>0</v>
      </c>
      <c r="X9" s="1" t="s">
        <v>36</v>
      </c>
      <c r="Y9" s="1" t="s">
        <v>36</v>
      </c>
      <c r="Z9" s="1" t="s">
        <v>36</v>
      </c>
      <c r="AA9" s="1" t="s">
        <v>36</v>
      </c>
      <c r="AB9" s="1" t="s">
        <v>36</v>
      </c>
      <c r="AE9" t="str">
        <f t="shared" si="1"/>
        <v>Pink</v>
      </c>
      <c r="AF9" s="1">
        <v>56</v>
      </c>
      <c r="AG9">
        <v>9</v>
      </c>
      <c r="AH9"/>
      <c r="AI9" s="52">
        <v>8</v>
      </c>
      <c r="AJ9" s="52" t="s">
        <v>166</v>
      </c>
      <c r="AM9" s="1">
        <v>157</v>
      </c>
      <c r="AN9" s="17">
        <v>30.364600000000003</v>
      </c>
      <c r="AO9" s="1">
        <v>7</v>
      </c>
      <c r="AU9" s="1" t="s">
        <v>140</v>
      </c>
      <c r="AV9" s="17" t="s">
        <v>119</v>
      </c>
      <c r="AW9" s="17">
        <v>19.782900000000001</v>
      </c>
      <c r="AX9" s="1">
        <v>4</v>
      </c>
      <c r="AY9" t="s">
        <v>128</v>
      </c>
      <c r="BC9" s="1">
        <v>43</v>
      </c>
      <c r="BD9" s="17" t="s">
        <v>119</v>
      </c>
      <c r="BE9" s="17">
        <v>21.228199999999998</v>
      </c>
      <c r="BF9" s="1">
        <v>4</v>
      </c>
      <c r="BG9" t="str">
        <f t="shared" si="2"/>
        <v>Middle - right</v>
      </c>
      <c r="BI9">
        <v>8</v>
      </c>
      <c r="BJ9" t="s">
        <v>125</v>
      </c>
      <c r="BR9">
        <v>53</v>
      </c>
      <c r="BS9" t="s">
        <v>117</v>
      </c>
      <c r="BT9" s="17">
        <v>34.393999999999998</v>
      </c>
      <c r="BU9">
        <v>8</v>
      </c>
      <c r="BV9" t="s">
        <v>128</v>
      </c>
      <c r="BY9" s="37" t="s">
        <v>128</v>
      </c>
      <c r="BZ9" s="38">
        <v>54</v>
      </c>
      <c r="CA9" s="39" t="s">
        <v>118</v>
      </c>
      <c r="CB9" s="40">
        <v>43.329000000000008</v>
      </c>
      <c r="CC9" s="38">
        <v>8</v>
      </c>
      <c r="CD9" s="46"/>
      <c r="CE9" s="46"/>
      <c r="CJ9" s="60" t="s">
        <v>166</v>
      </c>
      <c r="CK9" s="56">
        <v>162</v>
      </c>
      <c r="CL9" s="56" t="s">
        <v>176</v>
      </c>
      <c r="CM9" s="56">
        <v>5</v>
      </c>
      <c r="CO9" s="61" t="s">
        <v>167</v>
      </c>
      <c r="CP9" s="56">
        <v>155</v>
      </c>
      <c r="CQ9" s="56" t="s">
        <v>175</v>
      </c>
      <c r="CR9" s="56">
        <v>6</v>
      </c>
      <c r="CT9"/>
    </row>
    <row r="10" spans="1:98" ht="18.5">
      <c r="A10" s="1">
        <v>98</v>
      </c>
      <c r="B10" s="1">
        <v>8</v>
      </c>
      <c r="C10" s="2" t="s">
        <v>63</v>
      </c>
      <c r="D10" s="2" t="s">
        <v>64</v>
      </c>
      <c r="E10" s="2">
        <v>44980</v>
      </c>
      <c r="F10" s="1">
        <v>187</v>
      </c>
      <c r="G10" s="1">
        <v>1</v>
      </c>
      <c r="H10" s="1" t="str">
        <f t="shared" si="0"/>
        <v>KUR_187.1</v>
      </c>
      <c r="I10" s="1">
        <v>73.7</v>
      </c>
      <c r="J10" s="1">
        <v>69</v>
      </c>
      <c r="K10" s="3">
        <v>1.0681159420289856</v>
      </c>
      <c r="L10" s="16">
        <v>5085.3</v>
      </c>
      <c r="M10" s="17">
        <v>50.853000000000002</v>
      </c>
      <c r="N10" s="17"/>
      <c r="O10" s="1">
        <v>26.4</v>
      </c>
      <c r="P10" s="1">
        <v>13.3</v>
      </c>
      <c r="Q10" s="1">
        <v>8.8000000000000007</v>
      </c>
      <c r="R10" s="1">
        <v>187</v>
      </c>
      <c r="S10" s="1">
        <v>8</v>
      </c>
      <c r="T10" s="1">
        <v>4</v>
      </c>
      <c r="U10" s="1">
        <v>4</v>
      </c>
      <c r="V10" s="6">
        <v>0</v>
      </c>
      <c r="W10" s="1">
        <v>0</v>
      </c>
      <c r="X10" s="1">
        <v>0</v>
      </c>
      <c r="Y10" s="6">
        <v>0</v>
      </c>
      <c r="Z10" s="1">
        <v>0</v>
      </c>
      <c r="AA10" s="1">
        <v>0</v>
      </c>
      <c r="AB10" s="1">
        <v>0</v>
      </c>
      <c r="AE10" t="str">
        <f t="shared" si="1"/>
        <v>Pink</v>
      </c>
      <c r="AF10" s="1">
        <v>73</v>
      </c>
      <c r="AG10">
        <v>1</v>
      </c>
      <c r="AH10"/>
      <c r="AI10" s="52">
        <v>9</v>
      </c>
      <c r="AJ10" s="52" t="s">
        <v>166</v>
      </c>
      <c r="AL10"/>
      <c r="AM10" s="1">
        <v>161</v>
      </c>
      <c r="AN10" s="17">
        <v>30.451299999999996</v>
      </c>
      <c r="AO10" s="1">
        <v>7</v>
      </c>
      <c r="AP10"/>
      <c r="AQ10"/>
      <c r="AR10"/>
      <c r="AS10"/>
      <c r="AT10"/>
      <c r="AU10" s="1">
        <v>43</v>
      </c>
      <c r="AV10" s="17" t="s">
        <v>119</v>
      </c>
      <c r="AW10" s="17">
        <v>21.228199999999998</v>
      </c>
      <c r="AX10" s="1">
        <v>4</v>
      </c>
      <c r="AY10" t="s">
        <v>127</v>
      </c>
      <c r="AZ10"/>
      <c r="BA10"/>
      <c r="BB10"/>
      <c r="BC10" s="1">
        <v>47</v>
      </c>
      <c r="BD10" s="17" t="s">
        <v>119</v>
      </c>
      <c r="BE10" s="17">
        <v>23.712</v>
      </c>
      <c r="BF10" s="1">
        <v>17</v>
      </c>
      <c r="BG10" t="str">
        <f t="shared" si="2"/>
        <v>Middle - right</v>
      </c>
      <c r="BH10"/>
      <c r="BI10">
        <v>9</v>
      </c>
      <c r="BJ10" t="s">
        <v>125</v>
      </c>
      <c r="BK10"/>
      <c r="BL10"/>
      <c r="BM10"/>
      <c r="BN10"/>
      <c r="BO10"/>
      <c r="BP10"/>
      <c r="BQ10"/>
      <c r="BR10">
        <v>54</v>
      </c>
      <c r="BS10" t="s">
        <v>118</v>
      </c>
      <c r="BT10" s="17">
        <v>43.329000000000008</v>
      </c>
      <c r="BU10">
        <v>8</v>
      </c>
      <c r="BV10" t="s">
        <v>128</v>
      </c>
      <c r="BW10"/>
      <c r="BX10"/>
      <c r="BY10" s="37" t="s">
        <v>128</v>
      </c>
      <c r="BZ10" s="38">
        <v>57</v>
      </c>
      <c r="CA10" s="39" t="s">
        <v>117</v>
      </c>
      <c r="CB10" s="40">
        <v>34.262800000000006</v>
      </c>
      <c r="CC10" s="38">
        <v>8</v>
      </c>
      <c r="CD10" s="37"/>
      <c r="CE10" s="37"/>
      <c r="CF10"/>
      <c r="CG10"/>
      <c r="CH10"/>
      <c r="CI10"/>
      <c r="CJ10" s="60" t="s">
        <v>166</v>
      </c>
      <c r="CK10" s="56">
        <v>165</v>
      </c>
      <c r="CL10" s="56" t="s">
        <v>176</v>
      </c>
      <c r="CM10" s="56">
        <v>6</v>
      </c>
      <c r="CO10" s="62" t="s">
        <v>168</v>
      </c>
      <c r="CP10" s="56">
        <v>148</v>
      </c>
      <c r="CQ10" s="56" t="s">
        <v>176</v>
      </c>
      <c r="CR10" s="56">
        <v>4</v>
      </c>
      <c r="CT10"/>
    </row>
    <row r="11" spans="1:98" ht="18.5">
      <c r="A11" s="1">
        <v>58</v>
      </c>
      <c r="B11" s="1">
        <v>85</v>
      </c>
      <c r="C11" s="2" t="s">
        <v>63</v>
      </c>
      <c r="D11" s="2" t="s">
        <v>64</v>
      </c>
      <c r="E11" s="2">
        <v>44993</v>
      </c>
      <c r="F11" s="1">
        <v>140</v>
      </c>
      <c r="G11" s="1">
        <v>1</v>
      </c>
      <c r="H11" s="1" t="str">
        <f t="shared" si="0"/>
        <v>KUR_140.1</v>
      </c>
      <c r="I11" s="1">
        <v>65.900000000000006</v>
      </c>
      <c r="J11" s="1">
        <v>49.5</v>
      </c>
      <c r="K11" s="3">
        <v>1.3313131313131314</v>
      </c>
      <c r="L11" s="16">
        <v>3262.05</v>
      </c>
      <c r="M11" s="17">
        <v>32.620500000000007</v>
      </c>
      <c r="N11" s="17"/>
      <c r="O11" s="1">
        <v>25.4</v>
      </c>
      <c r="P11" s="1">
        <v>14.4</v>
      </c>
      <c r="Q11" s="1">
        <v>6</v>
      </c>
      <c r="R11" s="1">
        <v>140</v>
      </c>
      <c r="S11" s="1">
        <v>7</v>
      </c>
      <c r="T11" s="1">
        <v>5</v>
      </c>
      <c r="U11" s="1">
        <v>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E11" t="str">
        <f t="shared" si="1"/>
        <v>Orange</v>
      </c>
      <c r="AF11" s="1">
        <v>77</v>
      </c>
      <c r="AG11">
        <v>9</v>
      </c>
      <c r="AH11"/>
      <c r="AI11" s="52">
        <v>10</v>
      </c>
      <c r="AJ11" s="52" t="s">
        <v>166</v>
      </c>
      <c r="AL11"/>
      <c r="AM11" s="1">
        <v>179</v>
      </c>
      <c r="AN11" s="17">
        <v>31.1922</v>
      </c>
      <c r="AO11" s="1">
        <v>5</v>
      </c>
      <c r="AP11"/>
      <c r="AQ11"/>
      <c r="AR11"/>
      <c r="AS11"/>
      <c r="AT11"/>
      <c r="AU11" s="22">
        <v>137</v>
      </c>
      <c r="AV11" s="23" t="s">
        <v>119</v>
      </c>
      <c r="AW11" s="23">
        <v>23.927400000000002</v>
      </c>
      <c r="AX11" s="22">
        <v>4</v>
      </c>
      <c r="AY11" t="s">
        <v>131</v>
      </c>
      <c r="AZ11"/>
      <c r="BA11"/>
      <c r="BB11"/>
      <c r="BC11" s="22">
        <v>53</v>
      </c>
      <c r="BD11" s="23" t="s">
        <v>117</v>
      </c>
      <c r="BE11" s="23">
        <v>34.393999999999998</v>
      </c>
      <c r="BF11" s="22">
        <v>8</v>
      </c>
      <c r="BG11" t="str">
        <f t="shared" si="2"/>
        <v>Hill - Middle</v>
      </c>
      <c r="BH11"/>
      <c r="BI11">
        <v>10</v>
      </c>
      <c r="BJ11" t="s">
        <v>125</v>
      </c>
      <c r="BK11"/>
      <c r="BL11"/>
      <c r="BM11"/>
      <c r="BN11"/>
      <c r="BO11"/>
      <c r="BP11"/>
      <c r="BQ11"/>
      <c r="BR11" s="1">
        <v>57</v>
      </c>
      <c r="BS11" s="1" t="s">
        <v>117</v>
      </c>
      <c r="BT11" s="17">
        <v>34.262800000000006</v>
      </c>
      <c r="BU11" s="1">
        <v>8</v>
      </c>
      <c r="BV11" s="1" t="s">
        <v>128</v>
      </c>
      <c r="BW11"/>
      <c r="BX11"/>
      <c r="BY11" s="37" t="s">
        <v>128</v>
      </c>
      <c r="BZ11" s="38">
        <v>60</v>
      </c>
      <c r="CA11" s="39" t="s">
        <v>117</v>
      </c>
      <c r="CB11" s="40">
        <v>27.9</v>
      </c>
      <c r="CC11" s="38">
        <v>6</v>
      </c>
      <c r="CD11" s="37"/>
      <c r="CE11" s="37"/>
      <c r="CF11"/>
      <c r="CG11"/>
      <c r="CH11"/>
      <c r="CI11"/>
      <c r="CJ11" s="60" t="s">
        <v>166</v>
      </c>
      <c r="CK11" s="56">
        <v>174</v>
      </c>
      <c r="CL11" s="56" t="s">
        <v>176</v>
      </c>
      <c r="CM11" s="56">
        <v>3</v>
      </c>
      <c r="CO11" s="62" t="s">
        <v>168</v>
      </c>
      <c r="CP11" s="56">
        <v>905</v>
      </c>
      <c r="CQ11" s="56" t="s">
        <v>176</v>
      </c>
      <c r="CR11" s="56">
        <v>8</v>
      </c>
      <c r="CT11"/>
    </row>
    <row r="12" spans="1:98" ht="18.5">
      <c r="A12" s="1">
        <v>132</v>
      </c>
      <c r="B12" s="1">
        <v>39</v>
      </c>
      <c r="C12" s="2" t="s">
        <v>63</v>
      </c>
      <c r="D12" s="2" t="s">
        <v>64</v>
      </c>
      <c r="E12" s="2">
        <v>44986</v>
      </c>
      <c r="F12" s="1">
        <v>196</v>
      </c>
      <c r="G12" s="1">
        <v>1</v>
      </c>
      <c r="H12" s="1" t="str">
        <f t="shared" si="0"/>
        <v>KUR_196.1</v>
      </c>
      <c r="I12" s="1">
        <v>64.400000000000006</v>
      </c>
      <c r="J12" s="1">
        <v>54.9</v>
      </c>
      <c r="K12" s="3">
        <v>1.1730418943533698</v>
      </c>
      <c r="L12" s="16">
        <v>3535.5600000000004</v>
      </c>
      <c r="M12" s="17">
        <v>35.355600000000003</v>
      </c>
      <c r="N12" s="17"/>
      <c r="O12" s="1">
        <v>25.6</v>
      </c>
      <c r="P12" s="1">
        <v>15.8</v>
      </c>
      <c r="Q12" s="1">
        <v>6.4</v>
      </c>
      <c r="R12" s="1">
        <v>196</v>
      </c>
      <c r="S12" s="1">
        <v>7</v>
      </c>
      <c r="T12" s="1">
        <v>3</v>
      </c>
      <c r="U12" s="1">
        <v>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E12" t="str">
        <f t="shared" si="1"/>
        <v>Orange</v>
      </c>
      <c r="AF12" s="1">
        <v>80</v>
      </c>
      <c r="AG12">
        <v>5</v>
      </c>
      <c r="AH12"/>
      <c r="AI12" s="52">
        <v>11</v>
      </c>
      <c r="AJ12" s="52" t="s">
        <v>166</v>
      </c>
      <c r="AL12"/>
      <c r="AM12" s="1">
        <v>119</v>
      </c>
      <c r="AN12" s="17">
        <v>32.194799999999994</v>
      </c>
      <c r="AO12" s="1">
        <v>6</v>
      </c>
      <c r="AP12"/>
      <c r="AQ12"/>
      <c r="AR12"/>
      <c r="AS12"/>
      <c r="AT12"/>
      <c r="AU12" s="31">
        <v>173</v>
      </c>
      <c r="AV12" s="17" t="s">
        <v>119</v>
      </c>
      <c r="AW12" s="17">
        <v>26.332000000000001</v>
      </c>
      <c r="AX12" s="1">
        <v>4</v>
      </c>
      <c r="AY12" t="s">
        <v>127</v>
      </c>
      <c r="BC12" s="1">
        <v>54</v>
      </c>
      <c r="BD12" s="17" t="s">
        <v>118</v>
      </c>
      <c r="BE12" s="17">
        <v>43.329000000000008</v>
      </c>
      <c r="BF12" s="1">
        <v>8</v>
      </c>
      <c r="BG12" t="str">
        <f t="shared" si="2"/>
        <v>Hill - Middle</v>
      </c>
      <c r="BH12"/>
      <c r="BI12">
        <v>11</v>
      </c>
      <c r="BJ12" t="s">
        <v>125</v>
      </c>
      <c r="BK12"/>
      <c r="BL12"/>
      <c r="BM12"/>
      <c r="BN12"/>
      <c r="BO12"/>
      <c r="BP12"/>
      <c r="BQ12"/>
      <c r="BR12">
        <v>99</v>
      </c>
      <c r="BS12" t="s">
        <v>119</v>
      </c>
      <c r="BT12" s="17">
        <v>25.207999999999995</v>
      </c>
      <c r="BU12">
        <v>8</v>
      </c>
      <c r="BV12" t="s">
        <v>128</v>
      </c>
      <c r="BW12"/>
      <c r="BX12"/>
      <c r="BY12" s="37" t="s">
        <v>128</v>
      </c>
      <c r="BZ12" s="38">
        <v>65</v>
      </c>
      <c r="CA12" s="39" t="s">
        <v>119</v>
      </c>
      <c r="CB12" s="40">
        <v>18.603000000000002</v>
      </c>
      <c r="CC12" s="38">
        <v>4</v>
      </c>
      <c r="CD12" s="37"/>
      <c r="CE12" s="37"/>
      <c r="CF12"/>
      <c r="CG12"/>
      <c r="CH12"/>
      <c r="CI12"/>
      <c r="CJ12" s="60" t="s">
        <v>166</v>
      </c>
      <c r="CK12" s="56">
        <v>175</v>
      </c>
      <c r="CL12" s="56" t="s">
        <v>176</v>
      </c>
      <c r="CM12" s="56">
        <v>4</v>
      </c>
      <c r="CO12" s="63" t="s">
        <v>169</v>
      </c>
      <c r="CP12" s="56">
        <v>60</v>
      </c>
      <c r="CQ12" s="56" t="s">
        <v>175</v>
      </c>
      <c r="CR12" s="56">
        <v>7</v>
      </c>
      <c r="CT12"/>
    </row>
    <row r="13" spans="1:98" ht="18.5">
      <c r="A13" s="1">
        <v>135</v>
      </c>
      <c r="B13" s="1">
        <v>47</v>
      </c>
      <c r="C13" s="2" t="s">
        <v>63</v>
      </c>
      <c r="D13" s="2" t="s">
        <v>64</v>
      </c>
      <c r="E13" s="2">
        <v>44986</v>
      </c>
      <c r="F13" s="1">
        <v>197</v>
      </c>
      <c r="G13" s="1">
        <v>1</v>
      </c>
      <c r="H13" s="1" t="str">
        <f t="shared" si="0"/>
        <v>KUR_197.1</v>
      </c>
      <c r="I13" s="1">
        <v>64.599999999999994</v>
      </c>
      <c r="J13" s="1">
        <v>57.2</v>
      </c>
      <c r="K13" s="3">
        <v>1.1293706293706292</v>
      </c>
      <c r="L13" s="16">
        <v>3695.12</v>
      </c>
      <c r="M13" s="17">
        <v>36.9512</v>
      </c>
      <c r="N13" s="17"/>
      <c r="O13" s="1">
        <v>27.5</v>
      </c>
      <c r="P13" s="1">
        <v>13.3</v>
      </c>
      <c r="Q13" s="1">
        <v>9.6</v>
      </c>
      <c r="R13" s="1">
        <v>197</v>
      </c>
      <c r="S13" s="1">
        <v>7</v>
      </c>
      <c r="T13" s="1">
        <v>4</v>
      </c>
      <c r="U13" s="1">
        <v>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E13" t="str">
        <f t="shared" si="1"/>
        <v>Blue</v>
      </c>
      <c r="AF13" s="1">
        <v>87</v>
      </c>
      <c r="AG13">
        <v>2</v>
      </c>
      <c r="AH13"/>
      <c r="AI13" s="52">
        <v>12</v>
      </c>
      <c r="AJ13" s="52" t="s">
        <v>166</v>
      </c>
      <c r="AL13"/>
      <c r="AM13" s="1">
        <v>15</v>
      </c>
      <c r="AN13" s="17">
        <v>32.421999999999997</v>
      </c>
      <c r="AO13" s="1">
        <v>5</v>
      </c>
      <c r="AU13" s="31">
        <v>106</v>
      </c>
      <c r="AV13" s="17" t="s">
        <v>119</v>
      </c>
      <c r="AW13" s="17">
        <v>23.251199999999994</v>
      </c>
      <c r="AX13" s="1">
        <v>3</v>
      </c>
      <c r="AY13" t="s">
        <v>128</v>
      </c>
      <c r="BC13" s="1">
        <v>57</v>
      </c>
      <c r="BD13" s="17" t="s">
        <v>117</v>
      </c>
      <c r="BE13" s="17">
        <v>34.262800000000006</v>
      </c>
      <c r="BF13" s="1">
        <v>8</v>
      </c>
      <c r="BG13" t="str">
        <f t="shared" si="2"/>
        <v>Hill - Middle</v>
      </c>
      <c r="BI13">
        <v>12</v>
      </c>
      <c r="BJ13" t="s">
        <v>125</v>
      </c>
      <c r="BR13" s="1">
        <v>100</v>
      </c>
      <c r="BS13" s="1" t="s">
        <v>117</v>
      </c>
      <c r="BT13" s="17">
        <v>33.819499999999998</v>
      </c>
      <c r="BU13" s="1">
        <v>8</v>
      </c>
      <c r="BV13" s="1" t="s">
        <v>128</v>
      </c>
      <c r="BY13" s="37" t="s">
        <v>128</v>
      </c>
      <c r="BZ13" s="38">
        <v>66</v>
      </c>
      <c r="CA13" s="39" t="s">
        <v>119</v>
      </c>
      <c r="CB13" s="40">
        <v>25.1</v>
      </c>
      <c r="CC13" s="38">
        <v>5</v>
      </c>
      <c r="CD13" s="46"/>
      <c r="CE13" s="46"/>
      <c r="CJ13" s="60" t="s">
        <v>166</v>
      </c>
      <c r="CK13" s="56">
        <v>176</v>
      </c>
      <c r="CL13" s="56" t="s">
        <v>176</v>
      </c>
      <c r="CM13" s="56">
        <v>1</v>
      </c>
      <c r="CO13" s="63" t="s">
        <v>169</v>
      </c>
      <c r="CP13" s="56">
        <v>75</v>
      </c>
      <c r="CQ13" s="56" t="s">
        <v>176</v>
      </c>
      <c r="CR13" s="56">
        <v>7</v>
      </c>
      <c r="CT13"/>
    </row>
    <row r="14" spans="1:98" ht="18.5">
      <c r="A14" s="1">
        <v>148</v>
      </c>
      <c r="B14" s="1">
        <v>72</v>
      </c>
      <c r="C14" s="2" t="s">
        <v>63</v>
      </c>
      <c r="D14" s="2" t="s">
        <v>64</v>
      </c>
      <c r="E14" s="2">
        <v>44993</v>
      </c>
      <c r="F14" s="1">
        <v>202</v>
      </c>
      <c r="G14" s="1">
        <v>1</v>
      </c>
      <c r="H14" s="1" t="str">
        <f t="shared" si="0"/>
        <v>KUR_202.1</v>
      </c>
      <c r="I14" s="1">
        <v>64.400000000000006</v>
      </c>
      <c r="J14" s="1">
        <v>57.5</v>
      </c>
      <c r="K14" s="3">
        <v>1.1200000000000001</v>
      </c>
      <c r="L14" s="16">
        <v>3703.0000000000005</v>
      </c>
      <c r="M14" s="17">
        <v>37.03</v>
      </c>
      <c r="N14" s="17"/>
      <c r="O14" s="1">
        <v>27.1</v>
      </c>
      <c r="P14" s="1">
        <v>13.4</v>
      </c>
      <c r="Q14" s="1">
        <v>9.5</v>
      </c>
      <c r="R14" s="1">
        <v>202</v>
      </c>
      <c r="S14" s="1">
        <v>7</v>
      </c>
      <c r="T14" s="1">
        <v>3</v>
      </c>
      <c r="U14" s="1">
        <v>4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E14" t="str">
        <f t="shared" si="1"/>
        <v>Blue</v>
      </c>
      <c r="AF14" s="1">
        <v>104</v>
      </c>
      <c r="AG14">
        <v>4</v>
      </c>
      <c r="AH14"/>
      <c r="AI14" s="52">
        <v>13</v>
      </c>
      <c r="AJ14" s="52" t="s">
        <v>166</v>
      </c>
      <c r="AM14" s="1">
        <v>177</v>
      </c>
      <c r="AN14" s="17">
        <v>32.6556</v>
      </c>
      <c r="AO14" s="1">
        <v>6</v>
      </c>
      <c r="AP14"/>
      <c r="AQ14"/>
      <c r="AR14"/>
      <c r="AS14"/>
      <c r="AT14"/>
      <c r="AU14" s="31">
        <v>17</v>
      </c>
      <c r="AV14" s="17" t="s">
        <v>119</v>
      </c>
      <c r="AW14" s="17">
        <v>24.040800000000001</v>
      </c>
      <c r="AX14" s="1">
        <v>3</v>
      </c>
      <c r="AY14" t="s">
        <v>125</v>
      </c>
      <c r="BC14" s="1">
        <v>60</v>
      </c>
      <c r="BD14" s="17" t="s">
        <v>117</v>
      </c>
      <c r="BE14" s="17">
        <v>27.9</v>
      </c>
      <c r="BF14" s="1">
        <v>6</v>
      </c>
      <c r="BG14" t="str">
        <f t="shared" si="2"/>
        <v>Hill - Middle</v>
      </c>
      <c r="BH14"/>
      <c r="BI14">
        <v>13</v>
      </c>
      <c r="BJ14" t="s">
        <v>125</v>
      </c>
      <c r="BK14"/>
      <c r="BL14"/>
      <c r="BM14"/>
      <c r="BN14"/>
      <c r="BO14"/>
      <c r="BP14"/>
      <c r="BQ14"/>
      <c r="BR14">
        <v>79</v>
      </c>
      <c r="BS14" t="s">
        <v>118</v>
      </c>
      <c r="BT14" s="17">
        <v>37.1571</v>
      </c>
      <c r="BU14">
        <v>7</v>
      </c>
      <c r="BV14" t="s">
        <v>128</v>
      </c>
      <c r="BW14"/>
      <c r="BX14"/>
      <c r="BY14" s="47" t="s">
        <v>128</v>
      </c>
      <c r="BZ14" s="48">
        <v>79</v>
      </c>
      <c r="CA14" s="49" t="s">
        <v>118</v>
      </c>
      <c r="CB14" s="50">
        <v>37.1571</v>
      </c>
      <c r="CC14" s="48">
        <v>7</v>
      </c>
      <c r="CD14" s="37"/>
      <c r="CE14" s="37"/>
      <c r="CF14"/>
      <c r="CG14"/>
      <c r="CH14"/>
      <c r="CI14"/>
      <c r="CJ14" s="61" t="s">
        <v>167</v>
      </c>
      <c r="CK14" s="56">
        <v>130</v>
      </c>
      <c r="CL14" s="56" t="s">
        <v>179</v>
      </c>
      <c r="CM14" s="56">
        <v>1</v>
      </c>
      <c r="CO14" s="64" t="s">
        <v>170</v>
      </c>
      <c r="CP14" s="56">
        <v>43</v>
      </c>
      <c r="CQ14" s="56" t="s">
        <v>176</v>
      </c>
      <c r="CR14" s="56" t="s">
        <v>180</v>
      </c>
      <c r="CT14"/>
    </row>
    <row r="15" spans="1:98" ht="18.5">
      <c r="A15" s="1">
        <v>86</v>
      </c>
      <c r="B15" s="1">
        <v>19</v>
      </c>
      <c r="C15" s="2" t="s">
        <v>63</v>
      </c>
      <c r="D15" s="2" t="s">
        <v>64</v>
      </c>
      <c r="E15" s="2">
        <v>44980</v>
      </c>
      <c r="F15" s="1">
        <v>179</v>
      </c>
      <c r="G15" s="1">
        <v>1</v>
      </c>
      <c r="H15" s="1" t="str">
        <f t="shared" si="0"/>
        <v>KUR_179.1</v>
      </c>
      <c r="I15" s="1">
        <v>61.1</v>
      </c>
      <c r="J15" s="1">
        <v>53.6</v>
      </c>
      <c r="K15" s="3">
        <v>1.1399253731343284</v>
      </c>
      <c r="L15" s="16">
        <v>3274.96</v>
      </c>
      <c r="M15" s="17">
        <v>32.749600000000001</v>
      </c>
      <c r="N15" s="17"/>
      <c r="O15" s="1">
        <v>24.4</v>
      </c>
      <c r="P15" s="1">
        <v>11.6</v>
      </c>
      <c r="Q15" s="1">
        <v>9.1999999999999993</v>
      </c>
      <c r="R15" s="1">
        <v>179</v>
      </c>
      <c r="S15" s="1">
        <v>6</v>
      </c>
      <c r="T15" s="1">
        <v>2</v>
      </c>
      <c r="U15" s="1">
        <v>4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E15" t="str">
        <f t="shared" si="1"/>
        <v>Blue</v>
      </c>
      <c r="AF15" s="1">
        <v>115</v>
      </c>
      <c r="AG15">
        <v>1</v>
      </c>
      <c r="AH15"/>
      <c r="AI15" s="52">
        <v>14</v>
      </c>
      <c r="AJ15" s="52" t="s">
        <v>166</v>
      </c>
      <c r="AL15"/>
      <c r="AM15" s="1">
        <v>918</v>
      </c>
      <c r="AN15" s="17">
        <v>32.660599999999995</v>
      </c>
      <c r="AO15" s="1">
        <v>7</v>
      </c>
      <c r="AP15"/>
      <c r="AQ15"/>
      <c r="AR15"/>
      <c r="AS15"/>
      <c r="AT15"/>
      <c r="AU15" s="31">
        <v>226</v>
      </c>
      <c r="AV15" s="17" t="s">
        <v>119</v>
      </c>
      <c r="AW15" s="17">
        <v>26.354400000000002</v>
      </c>
      <c r="AX15" s="1">
        <v>3</v>
      </c>
      <c r="AY15" t="s">
        <v>131</v>
      </c>
      <c r="BC15" s="1">
        <v>65</v>
      </c>
      <c r="BD15" s="17" t="s">
        <v>119</v>
      </c>
      <c r="BE15" s="17">
        <v>18.603000000000002</v>
      </c>
      <c r="BF15" s="1">
        <v>4</v>
      </c>
      <c r="BG15" t="str">
        <f t="shared" si="2"/>
        <v>Hill - Middle</v>
      </c>
      <c r="BH15"/>
      <c r="BI15">
        <v>14</v>
      </c>
      <c r="BJ15" t="s">
        <v>125</v>
      </c>
      <c r="BK15"/>
      <c r="BL15"/>
      <c r="BM15"/>
      <c r="BN15"/>
      <c r="BO15"/>
      <c r="BP15"/>
      <c r="BQ15"/>
      <c r="BR15">
        <v>80</v>
      </c>
      <c r="BS15" t="s">
        <v>118</v>
      </c>
      <c r="BT15" s="17">
        <v>37.614199999999997</v>
      </c>
      <c r="BU15">
        <v>7</v>
      </c>
      <c r="BV15" t="s">
        <v>128</v>
      </c>
      <c r="BW15"/>
      <c r="BX15"/>
      <c r="BY15" s="47" t="s">
        <v>128</v>
      </c>
      <c r="BZ15" s="48">
        <v>80</v>
      </c>
      <c r="CA15" s="49" t="s">
        <v>118</v>
      </c>
      <c r="CB15" s="50">
        <v>37.614199999999997</v>
      </c>
      <c r="CC15" s="48">
        <v>7</v>
      </c>
      <c r="CD15" s="37"/>
      <c r="CE15" s="37"/>
      <c r="CF15"/>
      <c r="CG15"/>
      <c r="CH15"/>
      <c r="CI15"/>
      <c r="CJ15" s="62" t="s">
        <v>168</v>
      </c>
      <c r="CK15" s="56">
        <v>77</v>
      </c>
      <c r="CL15" s="56" t="s">
        <v>174</v>
      </c>
      <c r="CM15" s="56">
        <v>9</v>
      </c>
      <c r="CO15" s="64" t="s">
        <v>170</v>
      </c>
      <c r="CP15" s="56">
        <v>46</v>
      </c>
      <c r="CQ15" s="56" t="s">
        <v>176</v>
      </c>
      <c r="CR15" s="56" t="s">
        <v>180</v>
      </c>
      <c r="CT15"/>
    </row>
    <row r="16" spans="1:98" ht="19" thickBot="1">
      <c r="A16" s="1">
        <v>112</v>
      </c>
      <c r="B16" s="1">
        <v>20</v>
      </c>
      <c r="C16" s="2" t="s">
        <v>63</v>
      </c>
      <c r="D16" s="2" t="s">
        <v>64</v>
      </c>
      <c r="E16" s="2">
        <v>44980</v>
      </c>
      <c r="F16" s="1">
        <v>191</v>
      </c>
      <c r="G16" s="1">
        <v>1</v>
      </c>
      <c r="H16" s="1" t="str">
        <f t="shared" si="0"/>
        <v>KUR_191.1</v>
      </c>
      <c r="I16" s="1">
        <v>55.9</v>
      </c>
      <c r="J16" s="1">
        <v>59.3</v>
      </c>
      <c r="K16" s="3">
        <v>0.94266441821247893</v>
      </c>
      <c r="L16" s="16">
        <v>3314.87</v>
      </c>
      <c r="M16" s="17">
        <v>33.148699999999998</v>
      </c>
      <c r="N16" s="17"/>
      <c r="O16" s="1">
        <v>25.6</v>
      </c>
      <c r="P16" s="1">
        <v>10.199999999999999</v>
      </c>
      <c r="Q16" s="1">
        <v>6.9</v>
      </c>
      <c r="R16" s="1">
        <v>191</v>
      </c>
      <c r="S16" s="1">
        <v>6</v>
      </c>
      <c r="T16" s="1">
        <v>5</v>
      </c>
      <c r="U16" s="1">
        <v>1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E16" t="str">
        <f t="shared" si="1"/>
        <v>Blue</v>
      </c>
      <c r="AF16" s="1">
        <v>116</v>
      </c>
      <c r="AG16">
        <v>2</v>
      </c>
      <c r="AH16"/>
      <c r="AI16" s="52">
        <v>15</v>
      </c>
      <c r="AJ16" s="52" t="s">
        <v>166</v>
      </c>
      <c r="AL16"/>
      <c r="AM16" s="22">
        <v>120</v>
      </c>
      <c r="AN16" s="23">
        <v>32.810400000000001</v>
      </c>
      <c r="AO16" s="22">
        <v>5</v>
      </c>
      <c r="AU16" s="32">
        <v>156</v>
      </c>
      <c r="AV16" s="27" t="s">
        <v>119</v>
      </c>
      <c r="AW16" s="27">
        <v>17.080000000000002</v>
      </c>
      <c r="AX16" s="26">
        <v>2</v>
      </c>
      <c r="AY16" t="s">
        <v>125</v>
      </c>
      <c r="BC16" s="26">
        <v>66</v>
      </c>
      <c r="BD16" s="27" t="s">
        <v>119</v>
      </c>
      <c r="BE16" s="27">
        <v>25.1</v>
      </c>
      <c r="BF16" s="26">
        <v>5</v>
      </c>
      <c r="BG16" t="str">
        <f t="shared" si="2"/>
        <v>Hill - Middle</v>
      </c>
      <c r="BI16">
        <v>15</v>
      </c>
      <c r="BJ16" t="s">
        <v>125</v>
      </c>
      <c r="BR16">
        <v>88</v>
      </c>
      <c r="BS16" t="s">
        <v>118</v>
      </c>
      <c r="BT16" s="17">
        <v>40.893999999999998</v>
      </c>
      <c r="BU16">
        <v>7</v>
      </c>
      <c r="BV16" t="s">
        <v>128</v>
      </c>
      <c r="BY16" s="47" t="s">
        <v>128</v>
      </c>
      <c r="BZ16" s="51">
        <v>83</v>
      </c>
      <c r="CA16" s="49" t="s">
        <v>118</v>
      </c>
      <c r="CB16" s="50">
        <v>39.058</v>
      </c>
      <c r="CC16" s="48">
        <v>5</v>
      </c>
      <c r="CD16" s="46"/>
      <c r="CE16" s="46"/>
      <c r="CJ16" s="62" t="s">
        <v>168</v>
      </c>
      <c r="CK16" s="56">
        <v>80</v>
      </c>
      <c r="CL16" s="56" t="s">
        <v>176</v>
      </c>
      <c r="CM16" s="56">
        <v>5</v>
      </c>
      <c r="CO16" s="64" t="s">
        <v>170</v>
      </c>
      <c r="CP16" s="56">
        <v>52</v>
      </c>
      <c r="CQ16" s="56" t="s">
        <v>176</v>
      </c>
      <c r="CR16" s="56">
        <v>7</v>
      </c>
      <c r="CT16"/>
    </row>
    <row r="17" spans="1:100" ht="18.5">
      <c r="A17" s="1">
        <v>142</v>
      </c>
      <c r="B17" s="1">
        <v>66</v>
      </c>
      <c r="C17" s="2" t="s">
        <v>63</v>
      </c>
      <c r="D17" s="2" t="s">
        <v>64</v>
      </c>
      <c r="E17" s="2">
        <v>44986</v>
      </c>
      <c r="F17" s="1">
        <v>200</v>
      </c>
      <c r="G17" s="1">
        <v>1</v>
      </c>
      <c r="H17" s="1" t="str">
        <f t="shared" si="0"/>
        <v>KUR_200.1</v>
      </c>
      <c r="I17" s="1">
        <v>68.099999999999994</v>
      </c>
      <c r="J17" s="1">
        <v>62</v>
      </c>
      <c r="K17" s="3">
        <v>1.0983870967741935</v>
      </c>
      <c r="L17" s="16">
        <v>4222.2</v>
      </c>
      <c r="M17" s="17">
        <v>42.222000000000001</v>
      </c>
      <c r="N17" s="17"/>
      <c r="O17" s="1">
        <v>27.8</v>
      </c>
      <c r="P17" s="1">
        <v>13.4</v>
      </c>
      <c r="Q17" s="1">
        <v>4.7</v>
      </c>
      <c r="R17" s="1">
        <v>200</v>
      </c>
      <c r="S17" s="1">
        <v>6</v>
      </c>
      <c r="T17" s="1">
        <v>3</v>
      </c>
      <c r="U17" s="1">
        <v>3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E17" t="str">
        <f t="shared" si="1"/>
        <v>Brown</v>
      </c>
      <c r="AF17" s="1">
        <v>130</v>
      </c>
      <c r="AG17">
        <v>1</v>
      </c>
      <c r="AH17"/>
      <c r="AI17" s="52">
        <v>16</v>
      </c>
      <c r="AJ17" s="52" t="s">
        <v>166</v>
      </c>
      <c r="AL17"/>
      <c r="AM17" s="1">
        <v>30</v>
      </c>
      <c r="AN17" s="17">
        <v>32.9467</v>
      </c>
      <c r="AO17" s="1">
        <v>6</v>
      </c>
      <c r="AP17"/>
      <c r="AQ17"/>
      <c r="AR17"/>
      <c r="AS17"/>
      <c r="AT17"/>
      <c r="AU17" s="1">
        <v>100</v>
      </c>
      <c r="AV17" s="17" t="s">
        <v>117</v>
      </c>
      <c r="AW17" s="17">
        <v>33.819499999999998</v>
      </c>
      <c r="AX17" s="1">
        <v>8</v>
      </c>
      <c r="AY17" t="s">
        <v>128</v>
      </c>
      <c r="AZ17"/>
      <c r="BA17"/>
      <c r="BB17"/>
      <c r="BC17" s="1">
        <v>79</v>
      </c>
      <c r="BD17" s="17" t="s">
        <v>118</v>
      </c>
      <c r="BE17" s="17">
        <v>37.1571</v>
      </c>
      <c r="BF17" s="1">
        <v>7</v>
      </c>
      <c r="BG17" t="str">
        <f t="shared" si="2"/>
        <v>Hill - Middle</v>
      </c>
      <c r="BH17"/>
      <c r="BI17">
        <v>16</v>
      </c>
      <c r="BJ17" t="s">
        <v>125</v>
      </c>
      <c r="BK17"/>
      <c r="BL17"/>
      <c r="BM17"/>
      <c r="BN17"/>
      <c r="BO17"/>
      <c r="BP17"/>
      <c r="BQ17"/>
      <c r="BR17">
        <v>60</v>
      </c>
      <c r="BS17" t="s">
        <v>117</v>
      </c>
      <c r="BT17" s="17">
        <v>27.9</v>
      </c>
      <c r="BU17">
        <v>6</v>
      </c>
      <c r="BV17" t="s">
        <v>128</v>
      </c>
      <c r="BW17"/>
      <c r="BX17"/>
      <c r="BY17" s="47" t="s">
        <v>128</v>
      </c>
      <c r="BZ17" s="48">
        <v>88</v>
      </c>
      <c r="CA17" s="49" t="s">
        <v>118</v>
      </c>
      <c r="CB17" s="50">
        <v>40.893999999999998</v>
      </c>
      <c r="CC17" s="48">
        <v>7</v>
      </c>
      <c r="CD17" s="37"/>
      <c r="CE17" s="37"/>
      <c r="CF17"/>
      <c r="CG17"/>
      <c r="CH17"/>
      <c r="CI17"/>
      <c r="CJ17" s="62" t="s">
        <v>168</v>
      </c>
      <c r="CK17" s="56">
        <v>144</v>
      </c>
      <c r="CL17" s="56" t="s">
        <v>176</v>
      </c>
      <c r="CM17" s="56">
        <v>2</v>
      </c>
      <c r="CO17" s="64" t="s">
        <v>170</v>
      </c>
      <c r="CP17" s="56">
        <v>906</v>
      </c>
      <c r="CQ17" s="56" t="s">
        <v>176</v>
      </c>
      <c r="CR17" s="56">
        <v>5</v>
      </c>
      <c r="CT17"/>
    </row>
    <row r="18" spans="1:100" ht="18.5">
      <c r="A18" s="1">
        <v>145</v>
      </c>
      <c r="B18" s="1">
        <v>70</v>
      </c>
      <c r="C18" s="2" t="s">
        <v>63</v>
      </c>
      <c r="D18" s="2" t="s">
        <v>64</v>
      </c>
      <c r="E18" s="2">
        <v>44993</v>
      </c>
      <c r="F18" s="1">
        <v>201</v>
      </c>
      <c r="G18" s="1">
        <v>1</v>
      </c>
      <c r="H18" s="1" t="str">
        <f t="shared" si="0"/>
        <v>KUR_201.1</v>
      </c>
      <c r="I18" s="1">
        <v>72.7</v>
      </c>
      <c r="J18" s="1">
        <v>59.3</v>
      </c>
      <c r="K18" s="3">
        <v>1.2259696458684655</v>
      </c>
      <c r="L18" s="16">
        <v>4311.1099999999997</v>
      </c>
      <c r="M18" s="17">
        <v>43.1111</v>
      </c>
      <c r="N18" s="17"/>
      <c r="O18" s="1">
        <v>25.9</v>
      </c>
      <c r="P18" s="1">
        <v>11.1</v>
      </c>
      <c r="Q18" s="1">
        <v>9.4</v>
      </c>
      <c r="R18" s="1">
        <v>201</v>
      </c>
      <c r="S18" s="1">
        <v>6</v>
      </c>
      <c r="T18" s="1">
        <v>3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E18" t="str">
        <f t="shared" si="1"/>
        <v>Orange</v>
      </c>
      <c r="AF18" s="1">
        <v>144</v>
      </c>
      <c r="AG18">
        <v>2</v>
      </c>
      <c r="AH18"/>
      <c r="AI18" s="52">
        <v>83</v>
      </c>
      <c r="AJ18" s="52" t="s">
        <v>166</v>
      </c>
      <c r="AL18"/>
      <c r="AM18" s="1">
        <v>100</v>
      </c>
      <c r="AN18" s="17">
        <v>33.819499999999998</v>
      </c>
      <c r="AO18" s="1">
        <v>8</v>
      </c>
      <c r="AP18"/>
      <c r="AQ18"/>
      <c r="AR18"/>
      <c r="AS18"/>
      <c r="AT18"/>
      <c r="AU18" s="1">
        <v>57</v>
      </c>
      <c r="AV18" s="17" t="s">
        <v>117</v>
      </c>
      <c r="AW18" s="17">
        <v>34.262800000000006</v>
      </c>
      <c r="AX18" s="1">
        <v>8</v>
      </c>
      <c r="AY18" t="s">
        <v>128</v>
      </c>
      <c r="AZ18"/>
      <c r="BA18"/>
      <c r="BB18"/>
      <c r="BC18" s="1">
        <v>80</v>
      </c>
      <c r="BD18" s="17" t="s">
        <v>118</v>
      </c>
      <c r="BE18" s="17">
        <v>37.614199999999997</v>
      </c>
      <c r="BF18" s="1">
        <v>7</v>
      </c>
      <c r="BG18" t="str">
        <f t="shared" si="2"/>
        <v>Hill - Middle</v>
      </c>
      <c r="BH18"/>
      <c r="BI18">
        <v>17</v>
      </c>
      <c r="BJ18" t="s">
        <v>125</v>
      </c>
      <c r="BK18"/>
      <c r="BL18"/>
      <c r="BM18"/>
      <c r="BN18"/>
      <c r="BO18"/>
      <c r="BP18"/>
      <c r="BQ18"/>
      <c r="BR18" s="1">
        <v>66</v>
      </c>
      <c r="BS18" s="1" t="s">
        <v>119</v>
      </c>
      <c r="BT18" s="17">
        <v>25.1</v>
      </c>
      <c r="BU18" s="1">
        <v>5</v>
      </c>
      <c r="BV18" s="1" t="s">
        <v>128</v>
      </c>
      <c r="BW18"/>
      <c r="BX18"/>
      <c r="BY18" s="47" t="s">
        <v>128</v>
      </c>
      <c r="BZ18" s="48">
        <v>99</v>
      </c>
      <c r="CA18" s="49" t="s">
        <v>119</v>
      </c>
      <c r="CB18" s="50">
        <v>25.207999999999995</v>
      </c>
      <c r="CC18" s="48">
        <v>8</v>
      </c>
      <c r="CD18" s="37"/>
      <c r="CE18" s="37"/>
      <c r="CF18"/>
      <c r="CG18"/>
      <c r="CH18"/>
      <c r="CI18"/>
      <c r="CJ18" s="62" t="s">
        <v>168</v>
      </c>
      <c r="CK18" s="56">
        <v>234</v>
      </c>
      <c r="CL18" s="56" t="s">
        <v>174</v>
      </c>
      <c r="CM18" s="56">
        <v>2</v>
      </c>
      <c r="CO18" s="64" t="s">
        <v>170</v>
      </c>
      <c r="CP18" s="56">
        <v>912</v>
      </c>
      <c r="CQ18" s="56" t="s">
        <v>176</v>
      </c>
      <c r="CR18" s="56" t="s">
        <v>181</v>
      </c>
      <c r="CT18"/>
    </row>
    <row r="19" spans="1:100" ht="18.5">
      <c r="A19" s="1">
        <v>97</v>
      </c>
      <c r="B19" s="1">
        <v>6</v>
      </c>
      <c r="C19" s="2" t="s">
        <v>63</v>
      </c>
      <c r="D19" s="2" t="s">
        <v>64</v>
      </c>
      <c r="E19" s="2">
        <v>44980</v>
      </c>
      <c r="F19" s="1">
        <v>186</v>
      </c>
      <c r="G19" s="1">
        <v>1</v>
      </c>
      <c r="H19" s="1" t="str">
        <f t="shared" si="0"/>
        <v>KUR_186.1</v>
      </c>
      <c r="I19" s="1">
        <v>72.400000000000006</v>
      </c>
      <c r="J19" s="1">
        <v>72.8</v>
      </c>
      <c r="K19" s="3">
        <v>0.99450549450549464</v>
      </c>
      <c r="L19" s="16">
        <v>5270.72</v>
      </c>
      <c r="M19" s="17">
        <v>52.7072</v>
      </c>
      <c r="N19" s="17"/>
      <c r="O19" s="1">
        <v>28.4</v>
      </c>
      <c r="P19" s="1">
        <v>15.2</v>
      </c>
      <c r="Q19" s="1">
        <v>9.9</v>
      </c>
      <c r="R19" s="1">
        <v>186</v>
      </c>
      <c r="S19" s="1">
        <v>6</v>
      </c>
      <c r="T19" s="1">
        <v>1</v>
      </c>
      <c r="U19" s="6">
        <v>5</v>
      </c>
      <c r="V19" s="6">
        <v>0</v>
      </c>
      <c r="W19" s="1">
        <v>0</v>
      </c>
      <c r="X19" s="1">
        <v>0</v>
      </c>
      <c r="Y19" s="6">
        <v>0</v>
      </c>
      <c r="Z19" s="1">
        <v>0</v>
      </c>
      <c r="AA19" s="1">
        <v>0</v>
      </c>
      <c r="AB19" s="1">
        <v>0</v>
      </c>
      <c r="AE19" t="str">
        <f t="shared" si="1"/>
        <v>Green</v>
      </c>
      <c r="AF19" s="1">
        <v>156</v>
      </c>
      <c r="AG19">
        <v>2</v>
      </c>
      <c r="AH19"/>
      <c r="AI19" s="52">
        <v>84</v>
      </c>
      <c r="AJ19" s="52" t="s">
        <v>166</v>
      </c>
      <c r="AM19" s="1">
        <v>193</v>
      </c>
      <c r="AN19" s="17">
        <v>33.983400000000003</v>
      </c>
      <c r="AO19" s="1">
        <v>7</v>
      </c>
      <c r="AU19" s="1">
        <v>53</v>
      </c>
      <c r="AV19" s="17" t="s">
        <v>117</v>
      </c>
      <c r="AW19" s="17">
        <v>34.393999999999998</v>
      </c>
      <c r="AX19" s="1">
        <v>8</v>
      </c>
      <c r="AY19" t="s">
        <v>128</v>
      </c>
      <c r="BC19" s="1">
        <v>83</v>
      </c>
      <c r="BD19" s="17" t="s">
        <v>118</v>
      </c>
      <c r="BE19" s="17">
        <v>39.058</v>
      </c>
      <c r="BF19" s="1">
        <v>5</v>
      </c>
      <c r="BG19" t="str">
        <f t="shared" si="2"/>
        <v>Hill - Middle</v>
      </c>
      <c r="BI19">
        <v>18</v>
      </c>
      <c r="BJ19" t="s">
        <v>125</v>
      </c>
      <c r="BR19" s="1">
        <v>83</v>
      </c>
      <c r="BS19" s="1" t="s">
        <v>118</v>
      </c>
      <c r="BT19" s="17">
        <v>39.058</v>
      </c>
      <c r="BU19" s="1">
        <v>5</v>
      </c>
      <c r="BV19" s="1" t="s">
        <v>128</v>
      </c>
      <c r="BY19" s="47" t="s">
        <v>128</v>
      </c>
      <c r="BZ19" s="48">
        <v>100</v>
      </c>
      <c r="CA19" s="49" t="s">
        <v>117</v>
      </c>
      <c r="CB19" s="50">
        <v>33.819499999999998</v>
      </c>
      <c r="CC19" s="48">
        <v>8</v>
      </c>
      <c r="CD19" s="46"/>
      <c r="CE19" s="46"/>
      <c r="CJ19" s="62" t="s">
        <v>168</v>
      </c>
      <c r="CK19" s="56">
        <v>902</v>
      </c>
      <c r="CL19" s="56" t="s">
        <v>176</v>
      </c>
      <c r="CM19" s="56">
        <v>8</v>
      </c>
      <c r="CO19" s="64" t="s">
        <v>170</v>
      </c>
      <c r="CP19" s="56">
        <v>913</v>
      </c>
      <c r="CQ19" s="56" t="s">
        <v>176</v>
      </c>
      <c r="CR19" s="56" t="s">
        <v>182</v>
      </c>
      <c r="CT19"/>
    </row>
    <row r="20" spans="1:100" ht="18.5">
      <c r="A20" s="1">
        <v>55</v>
      </c>
      <c r="B20" s="1">
        <v>44</v>
      </c>
      <c r="C20" s="2" t="s">
        <v>63</v>
      </c>
      <c r="D20" s="2" t="s">
        <v>64</v>
      </c>
      <c r="E20" s="2">
        <v>44986</v>
      </c>
      <c r="F20" s="1">
        <v>139</v>
      </c>
      <c r="G20" s="1">
        <v>1</v>
      </c>
      <c r="H20" s="1" t="str">
        <f t="shared" si="0"/>
        <v>KUR_139.1</v>
      </c>
      <c r="I20" s="1">
        <v>65.3</v>
      </c>
      <c r="J20" s="1">
        <v>58.4</v>
      </c>
      <c r="K20" s="3">
        <v>1.1181506849315068</v>
      </c>
      <c r="L20" s="16">
        <v>3813.5199999999995</v>
      </c>
      <c r="M20" s="17">
        <v>38.135199999999998</v>
      </c>
      <c r="N20" s="17"/>
      <c r="O20" s="1">
        <v>32.1</v>
      </c>
      <c r="P20" s="1">
        <v>14.4</v>
      </c>
      <c r="Q20" s="1">
        <v>8.1999999999999993</v>
      </c>
      <c r="R20" s="1">
        <v>139</v>
      </c>
      <c r="S20" s="1">
        <v>5</v>
      </c>
      <c r="T20" s="1">
        <v>3</v>
      </c>
      <c r="U20" s="1">
        <v>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E20" t="str">
        <f t="shared" si="1"/>
        <v>Blue</v>
      </c>
      <c r="AF20" s="1">
        <v>158</v>
      </c>
      <c r="AG20">
        <v>1</v>
      </c>
      <c r="AH20"/>
      <c r="AI20" s="52">
        <v>85</v>
      </c>
      <c r="AJ20" s="52" t="s">
        <v>166</v>
      </c>
      <c r="AL20"/>
      <c r="AM20" s="1">
        <v>170</v>
      </c>
      <c r="AN20" s="17">
        <v>34.224000000000004</v>
      </c>
      <c r="AO20" s="1">
        <v>7</v>
      </c>
      <c r="AP20"/>
      <c r="AQ20"/>
      <c r="AR20"/>
      <c r="AS20"/>
      <c r="AT20"/>
      <c r="AU20" s="1">
        <v>157</v>
      </c>
      <c r="AV20" s="17" t="s">
        <v>117</v>
      </c>
      <c r="AW20" s="17">
        <v>30.364600000000003</v>
      </c>
      <c r="AX20" s="1">
        <v>7</v>
      </c>
      <c r="AY20" t="s">
        <v>125</v>
      </c>
      <c r="AZ20"/>
      <c r="BA20"/>
      <c r="BB20"/>
      <c r="BC20" s="1">
        <v>88</v>
      </c>
      <c r="BD20" s="17" t="s">
        <v>118</v>
      </c>
      <c r="BE20" s="17">
        <v>40.893999999999998</v>
      </c>
      <c r="BF20" s="1">
        <v>7</v>
      </c>
      <c r="BG20" t="str">
        <f t="shared" si="2"/>
        <v>Hill - Middle</v>
      </c>
      <c r="BH20"/>
      <c r="BI20">
        <v>19</v>
      </c>
      <c r="BJ20" t="s">
        <v>125</v>
      </c>
      <c r="BK20"/>
      <c r="BL20"/>
      <c r="BM20"/>
      <c r="BN20"/>
      <c r="BO20"/>
      <c r="BP20"/>
      <c r="BQ20"/>
      <c r="BR20">
        <v>65</v>
      </c>
      <c r="BS20" t="s">
        <v>119</v>
      </c>
      <c r="BT20" s="17">
        <v>18.603000000000002</v>
      </c>
      <c r="BU20">
        <v>4</v>
      </c>
      <c r="BV20" t="s">
        <v>128</v>
      </c>
      <c r="BW20"/>
      <c r="BX20"/>
      <c r="BY20" s="47" t="s">
        <v>128</v>
      </c>
      <c r="BZ20" s="51">
        <v>106</v>
      </c>
      <c r="CA20" s="49" t="s">
        <v>119</v>
      </c>
      <c r="CB20" s="50">
        <v>23.251199999999994</v>
      </c>
      <c r="CC20" s="48">
        <v>3</v>
      </c>
      <c r="CD20" s="37"/>
      <c r="CE20" s="37"/>
      <c r="CF20"/>
      <c r="CG20"/>
      <c r="CH20"/>
      <c r="CI20"/>
      <c r="CJ20" s="63" t="s">
        <v>169</v>
      </c>
      <c r="CK20" s="56">
        <v>56</v>
      </c>
      <c r="CL20" s="56" t="s">
        <v>175</v>
      </c>
      <c r="CM20" s="56">
        <v>9</v>
      </c>
      <c r="CO20" s="65" t="s">
        <v>171</v>
      </c>
      <c r="CP20" s="56">
        <v>28</v>
      </c>
      <c r="CQ20" s="56" t="s">
        <v>176</v>
      </c>
      <c r="CR20" s="56">
        <v>6</v>
      </c>
      <c r="CT20"/>
    </row>
    <row r="21" spans="1:100" ht="18.5">
      <c r="A21" s="1">
        <v>104</v>
      </c>
      <c r="B21" s="1">
        <v>12</v>
      </c>
      <c r="C21" s="2" t="s">
        <v>63</v>
      </c>
      <c r="D21" s="2" t="s">
        <v>64</v>
      </c>
      <c r="E21" s="2">
        <v>44980</v>
      </c>
      <c r="F21" s="1">
        <v>189</v>
      </c>
      <c r="G21" s="1">
        <v>1</v>
      </c>
      <c r="H21" s="1" t="str">
        <f t="shared" si="0"/>
        <v>KUR_189.1</v>
      </c>
      <c r="I21" s="1">
        <v>65.8</v>
      </c>
      <c r="J21" s="1">
        <v>59.3</v>
      </c>
      <c r="K21" s="3">
        <v>1.1096121416526139</v>
      </c>
      <c r="L21" s="16">
        <v>3901.9399999999996</v>
      </c>
      <c r="M21" s="17">
        <v>39.019399999999997</v>
      </c>
      <c r="N21" s="17"/>
      <c r="O21" s="1">
        <v>23</v>
      </c>
      <c r="P21" s="1">
        <v>10.1</v>
      </c>
      <c r="Q21" s="1">
        <v>6.9</v>
      </c>
      <c r="R21" s="1">
        <v>189</v>
      </c>
      <c r="S21" s="1">
        <v>5</v>
      </c>
      <c r="T21" s="1">
        <v>5</v>
      </c>
      <c r="U21" s="1">
        <v>0</v>
      </c>
      <c r="V21" s="6">
        <v>2</v>
      </c>
      <c r="W21" s="1">
        <v>0</v>
      </c>
      <c r="X21" s="1">
        <v>2</v>
      </c>
      <c r="Y21" s="6">
        <v>0</v>
      </c>
      <c r="Z21" s="1">
        <v>0</v>
      </c>
      <c r="AA21" s="1">
        <v>0</v>
      </c>
      <c r="AB21" s="1">
        <v>0</v>
      </c>
      <c r="AE21" t="str">
        <f t="shared" si="1"/>
        <v>Blue</v>
      </c>
      <c r="AF21" s="1">
        <v>162</v>
      </c>
      <c r="AG21">
        <v>5</v>
      </c>
      <c r="AH21"/>
      <c r="AI21" s="52">
        <v>86</v>
      </c>
      <c r="AJ21" s="52" t="s">
        <v>166</v>
      </c>
      <c r="AL21"/>
      <c r="AM21" s="1">
        <v>57</v>
      </c>
      <c r="AN21" s="17">
        <v>34.262800000000006</v>
      </c>
      <c r="AO21" s="1">
        <v>8</v>
      </c>
      <c r="AP21"/>
      <c r="AQ21"/>
      <c r="AR21"/>
      <c r="AS21"/>
      <c r="AT21"/>
      <c r="AU21" s="1">
        <v>161</v>
      </c>
      <c r="AV21" s="17" t="s">
        <v>117</v>
      </c>
      <c r="AW21" s="17">
        <v>30.451299999999996</v>
      </c>
      <c r="AX21" s="1">
        <v>7</v>
      </c>
      <c r="AY21" t="s">
        <v>132</v>
      </c>
      <c r="AZ21"/>
      <c r="BA21"/>
      <c r="BB21"/>
      <c r="BC21" s="1">
        <v>99</v>
      </c>
      <c r="BD21" s="17" t="s">
        <v>119</v>
      </c>
      <c r="BE21" s="17">
        <v>25.207999999999995</v>
      </c>
      <c r="BF21" s="1">
        <v>8</v>
      </c>
      <c r="BG21" t="str">
        <f t="shared" si="2"/>
        <v>Hill - Middle</v>
      </c>
      <c r="BH21"/>
      <c r="BI21">
        <v>20</v>
      </c>
      <c r="BJ21" t="s">
        <v>125</v>
      </c>
      <c r="BK21"/>
      <c r="BL21"/>
      <c r="BM21"/>
      <c r="BN21"/>
      <c r="BO21"/>
      <c r="BP21"/>
      <c r="BQ21"/>
      <c r="BR21" t="s">
        <v>140</v>
      </c>
      <c r="BS21" t="s">
        <v>119</v>
      </c>
      <c r="BT21" s="17">
        <v>19.782900000000001</v>
      </c>
      <c r="BU21">
        <v>4</v>
      </c>
      <c r="BV21" t="s">
        <v>128</v>
      </c>
      <c r="BW21"/>
      <c r="BX21"/>
      <c r="BY21" s="47" t="s">
        <v>128</v>
      </c>
      <c r="BZ21" s="48">
        <v>234</v>
      </c>
      <c r="CA21" s="49" t="s">
        <v>119</v>
      </c>
      <c r="CB21" s="50">
        <v>26.51</v>
      </c>
      <c r="CC21" s="48">
        <v>17</v>
      </c>
      <c r="CD21" s="37"/>
      <c r="CE21" s="37"/>
      <c r="CF21"/>
      <c r="CG21"/>
      <c r="CH21"/>
      <c r="CI21"/>
      <c r="CJ21" s="63" t="s">
        <v>169</v>
      </c>
      <c r="CK21" s="56">
        <v>73</v>
      </c>
      <c r="CL21" s="56" t="s">
        <v>176</v>
      </c>
      <c r="CM21" s="56">
        <v>1</v>
      </c>
      <c r="CO21" s="65" t="s">
        <v>171</v>
      </c>
      <c r="CP21" s="56">
        <v>31</v>
      </c>
      <c r="CQ21" s="56" t="s">
        <v>176</v>
      </c>
      <c r="CR21" s="56" t="s">
        <v>183</v>
      </c>
      <c r="CT21"/>
    </row>
    <row r="22" spans="1:100" ht="18.5">
      <c r="A22" s="1">
        <v>84</v>
      </c>
      <c r="B22" s="1">
        <v>64</v>
      </c>
      <c r="C22" s="2" t="s">
        <v>63</v>
      </c>
      <c r="D22" s="2" t="s">
        <v>64</v>
      </c>
      <c r="E22" s="2">
        <v>44986</v>
      </c>
      <c r="F22" s="1">
        <v>177</v>
      </c>
      <c r="G22" s="1">
        <v>1</v>
      </c>
      <c r="H22" s="1" t="str">
        <f t="shared" si="0"/>
        <v>KUR_177.1</v>
      </c>
      <c r="I22" s="1">
        <v>73.099999999999994</v>
      </c>
      <c r="J22" s="1">
        <v>62.1</v>
      </c>
      <c r="K22" s="3">
        <v>1.1771336553945249</v>
      </c>
      <c r="L22" s="16">
        <v>4539.5099999999993</v>
      </c>
      <c r="M22" s="17">
        <v>45.395099999999999</v>
      </c>
      <c r="N22" s="17"/>
      <c r="O22" s="1">
        <v>27.4</v>
      </c>
      <c r="P22" s="1">
        <v>14.3</v>
      </c>
      <c r="Q22" s="1">
        <v>8.3000000000000007</v>
      </c>
      <c r="R22" s="1">
        <v>177</v>
      </c>
      <c r="S22" s="1">
        <v>5</v>
      </c>
      <c r="T22" s="1">
        <v>2</v>
      </c>
      <c r="U22" s="1">
        <v>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E22" t="str">
        <f t="shared" si="1"/>
        <v>Blue</v>
      </c>
      <c r="AF22" s="1">
        <v>165</v>
      </c>
      <c r="AG22">
        <v>6</v>
      </c>
      <c r="AH22"/>
      <c r="AI22" s="52">
        <v>87</v>
      </c>
      <c r="AJ22" s="52" t="s">
        <v>166</v>
      </c>
      <c r="AL22"/>
      <c r="AM22" s="1">
        <v>53</v>
      </c>
      <c r="AN22" s="17">
        <v>34.393999999999998</v>
      </c>
      <c r="AO22" s="1">
        <v>8</v>
      </c>
      <c r="AU22" s="1" t="s">
        <v>157</v>
      </c>
      <c r="AV22" s="17" t="s">
        <v>117</v>
      </c>
      <c r="AW22" s="17">
        <v>32.660599999999995</v>
      </c>
      <c r="AX22" s="1">
        <v>7</v>
      </c>
      <c r="AY22" t="s">
        <v>134</v>
      </c>
      <c r="BC22" s="1">
        <v>100</v>
      </c>
      <c r="BD22" s="17" t="s">
        <v>117</v>
      </c>
      <c r="BE22" s="17">
        <v>33.819499999999998</v>
      </c>
      <c r="BF22" s="1">
        <v>8</v>
      </c>
      <c r="BG22" t="str">
        <f t="shared" si="2"/>
        <v>Hill - Middle</v>
      </c>
      <c r="BI22">
        <v>21</v>
      </c>
      <c r="BJ22" t="s">
        <v>125</v>
      </c>
      <c r="BR22">
        <v>106</v>
      </c>
      <c r="BS22" t="s">
        <v>119</v>
      </c>
      <c r="BT22" s="17">
        <v>23.251199999999994</v>
      </c>
      <c r="BU22">
        <v>3</v>
      </c>
      <c r="BV22" t="s">
        <v>128</v>
      </c>
      <c r="BY22" s="47" t="s">
        <v>128</v>
      </c>
      <c r="BZ22" s="48" t="s">
        <v>140</v>
      </c>
      <c r="CA22" s="49" t="s">
        <v>119</v>
      </c>
      <c r="CB22" s="50">
        <v>19.782900000000001</v>
      </c>
      <c r="CC22" s="48">
        <v>4</v>
      </c>
      <c r="CD22" s="46"/>
      <c r="CE22" s="46"/>
      <c r="CJ22" s="64" t="s">
        <v>170</v>
      </c>
      <c r="CK22" s="56">
        <v>47</v>
      </c>
      <c r="CL22" s="56" t="s">
        <v>176</v>
      </c>
      <c r="CM22" s="56">
        <v>6</v>
      </c>
      <c r="CO22" s="65" t="s">
        <v>171</v>
      </c>
      <c r="CP22" s="56">
        <v>903</v>
      </c>
      <c r="CQ22" s="56" t="s">
        <v>176</v>
      </c>
      <c r="CR22" s="56">
        <v>6</v>
      </c>
      <c r="CT22"/>
    </row>
    <row r="23" spans="1:100" ht="18.5">
      <c r="A23" s="1">
        <v>88</v>
      </c>
      <c r="B23" s="1">
        <v>1</v>
      </c>
      <c r="C23" s="2" t="s">
        <v>63</v>
      </c>
      <c r="D23" s="2" t="s">
        <v>64</v>
      </c>
      <c r="E23" s="2">
        <v>44971</v>
      </c>
      <c r="F23" s="1">
        <v>183</v>
      </c>
      <c r="G23" s="1">
        <v>1</v>
      </c>
      <c r="H23" s="1" t="str">
        <f t="shared" si="0"/>
        <v>KUR_183.1</v>
      </c>
      <c r="I23" s="1">
        <v>63.1</v>
      </c>
      <c r="J23" s="1">
        <v>58.1</v>
      </c>
      <c r="K23" s="3">
        <v>1.0860585197934596</v>
      </c>
      <c r="L23" s="16">
        <v>3666.11</v>
      </c>
      <c r="M23" s="17">
        <v>36.661100000000005</v>
      </c>
      <c r="N23" s="17"/>
      <c r="O23" s="1">
        <v>26.9</v>
      </c>
      <c r="P23" s="1">
        <v>11.8</v>
      </c>
      <c r="Q23" s="1">
        <v>7.6</v>
      </c>
      <c r="R23" s="1">
        <v>183</v>
      </c>
      <c r="S23" s="1">
        <v>4</v>
      </c>
      <c r="T23" s="1">
        <v>2</v>
      </c>
      <c r="U23" s="1">
        <v>2</v>
      </c>
      <c r="V23" s="1" t="s">
        <v>36</v>
      </c>
      <c r="W23" s="1">
        <v>0</v>
      </c>
      <c r="X23" s="7" t="s">
        <v>36</v>
      </c>
      <c r="Y23" s="1">
        <v>0</v>
      </c>
      <c r="Z23" s="1">
        <v>0</v>
      </c>
      <c r="AA23" s="1">
        <v>0</v>
      </c>
      <c r="AB23" s="1">
        <v>0</v>
      </c>
      <c r="AE23" t="str">
        <f t="shared" si="1"/>
        <v>Blue</v>
      </c>
      <c r="AF23" s="1">
        <v>174</v>
      </c>
      <c r="AG23">
        <v>3</v>
      </c>
      <c r="AH23"/>
      <c r="AI23" s="52">
        <v>88</v>
      </c>
      <c r="AJ23" s="52" t="s">
        <v>166</v>
      </c>
      <c r="AL23"/>
      <c r="AM23" s="1">
        <v>143</v>
      </c>
      <c r="AN23" s="17">
        <v>34.607999999999997</v>
      </c>
      <c r="AO23" s="1">
        <v>8</v>
      </c>
      <c r="AP23"/>
      <c r="AQ23"/>
      <c r="AR23"/>
      <c r="AS23"/>
      <c r="AT23"/>
      <c r="AU23" s="1">
        <v>193</v>
      </c>
      <c r="AV23" s="17" t="s">
        <v>117</v>
      </c>
      <c r="AW23" s="17">
        <v>33.983400000000003</v>
      </c>
      <c r="AX23" s="1">
        <v>7</v>
      </c>
      <c r="AY23" t="s">
        <v>134</v>
      </c>
      <c r="AZ23"/>
      <c r="BA23"/>
      <c r="BB23"/>
      <c r="BC23" s="1">
        <v>106</v>
      </c>
      <c r="BD23" s="17" t="s">
        <v>119</v>
      </c>
      <c r="BE23" s="17">
        <v>23.251199999999994</v>
      </c>
      <c r="BF23" s="1">
        <v>3</v>
      </c>
      <c r="BG23" t="str">
        <f t="shared" si="2"/>
        <v>Hill - Middle</v>
      </c>
      <c r="BH23"/>
      <c r="BI23">
        <v>22</v>
      </c>
      <c r="BJ23" t="s">
        <v>125</v>
      </c>
      <c r="BK23"/>
      <c r="BL23"/>
      <c r="BM23"/>
      <c r="BN23"/>
      <c r="BO23"/>
      <c r="BP23"/>
      <c r="BQ23"/>
      <c r="BR23">
        <v>237</v>
      </c>
      <c r="BS23" t="s">
        <v>118</v>
      </c>
      <c r="BT23" s="17">
        <v>38.439899999999994</v>
      </c>
      <c r="BU23">
        <v>24</v>
      </c>
      <c r="BV23" t="s">
        <v>129</v>
      </c>
      <c r="BW23"/>
      <c r="BX23"/>
      <c r="BY23" s="47" t="s">
        <v>129</v>
      </c>
      <c r="BZ23" s="51">
        <v>119</v>
      </c>
      <c r="CA23" s="49" t="s">
        <v>117</v>
      </c>
      <c r="CB23" s="50">
        <v>32.194799999999994</v>
      </c>
      <c r="CC23" s="48">
        <v>6</v>
      </c>
      <c r="CD23" s="37"/>
      <c r="CE23" s="37"/>
      <c r="CF23"/>
      <c r="CG23"/>
      <c r="CH23"/>
      <c r="CI23"/>
      <c r="CJ23" s="64" t="s">
        <v>170</v>
      </c>
      <c r="CK23" s="56">
        <v>49</v>
      </c>
      <c r="CL23" s="56" t="s">
        <v>176</v>
      </c>
      <c r="CM23" s="56">
        <v>2</v>
      </c>
      <c r="CO23" s="65" t="s">
        <v>171</v>
      </c>
      <c r="CP23" s="56">
        <v>904</v>
      </c>
      <c r="CQ23" s="56" t="s">
        <v>174</v>
      </c>
      <c r="CR23" s="56">
        <v>6</v>
      </c>
      <c r="CT23"/>
    </row>
    <row r="24" spans="1:100" ht="18.5">
      <c r="A24" s="1">
        <v>109</v>
      </c>
      <c r="B24" s="1">
        <v>17</v>
      </c>
      <c r="C24" s="2" t="s">
        <v>63</v>
      </c>
      <c r="D24" s="2" t="s">
        <v>64</v>
      </c>
      <c r="E24" s="2">
        <v>44980</v>
      </c>
      <c r="F24" s="1">
        <v>190</v>
      </c>
      <c r="G24" s="1">
        <v>1</v>
      </c>
      <c r="H24" s="1" t="str">
        <f t="shared" si="0"/>
        <v>KUR_190.1</v>
      </c>
      <c r="I24" s="1">
        <v>67.5</v>
      </c>
      <c r="J24" s="1">
        <v>55.3</v>
      </c>
      <c r="K24" s="3">
        <v>1.2206148282097651</v>
      </c>
      <c r="L24" s="16">
        <v>3732.75</v>
      </c>
      <c r="M24" s="17">
        <v>37.327499999999993</v>
      </c>
      <c r="N24" s="17"/>
      <c r="O24" s="1">
        <v>27.2</v>
      </c>
      <c r="P24" s="1">
        <v>9.8000000000000007</v>
      </c>
      <c r="Q24" s="1">
        <v>7.7</v>
      </c>
      <c r="R24" s="1">
        <v>190</v>
      </c>
      <c r="S24" s="1">
        <v>4</v>
      </c>
      <c r="T24" s="1">
        <v>3</v>
      </c>
      <c r="U24" s="1">
        <v>1</v>
      </c>
      <c r="V24" s="1">
        <v>1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E24" t="str">
        <f t="shared" si="1"/>
        <v>Blue</v>
      </c>
      <c r="AF24" s="1">
        <v>175</v>
      </c>
      <c r="AG24">
        <v>4</v>
      </c>
      <c r="AH24"/>
      <c r="AI24" s="52">
        <v>89</v>
      </c>
      <c r="AJ24" s="52" t="s">
        <v>166</v>
      </c>
      <c r="AL24"/>
      <c r="AM24" s="1">
        <v>127</v>
      </c>
      <c r="AN24" s="17">
        <v>35.8765</v>
      </c>
      <c r="AO24" s="1">
        <v>8</v>
      </c>
      <c r="AP24"/>
      <c r="AQ24"/>
      <c r="AR24"/>
      <c r="AS24"/>
      <c r="AT24"/>
      <c r="AU24" s="1">
        <v>170</v>
      </c>
      <c r="AV24" s="17" t="s">
        <v>117</v>
      </c>
      <c r="AW24" s="17">
        <v>34.224000000000004</v>
      </c>
      <c r="AX24" s="1">
        <v>7</v>
      </c>
      <c r="AY24" t="s">
        <v>132</v>
      </c>
      <c r="AZ24"/>
      <c r="BA24"/>
      <c r="BB24"/>
      <c r="BC24" s="1">
        <v>119</v>
      </c>
      <c r="BD24" s="17" t="s">
        <v>117</v>
      </c>
      <c r="BE24" s="17">
        <v>32.194799999999994</v>
      </c>
      <c r="BF24" s="1">
        <v>6</v>
      </c>
      <c r="BG24" t="str">
        <f t="shared" si="2"/>
        <v>Hill - right</v>
      </c>
      <c r="BH24"/>
      <c r="BI24">
        <v>23</v>
      </c>
      <c r="BJ24" t="s">
        <v>125</v>
      </c>
      <c r="BK24"/>
      <c r="BL24"/>
      <c r="BM24"/>
      <c r="BN24"/>
      <c r="BO24"/>
      <c r="BP24"/>
      <c r="BQ24"/>
      <c r="BR24">
        <v>127</v>
      </c>
      <c r="BS24" t="s">
        <v>118</v>
      </c>
      <c r="BT24" s="17">
        <v>35.8765</v>
      </c>
      <c r="BU24">
        <v>8</v>
      </c>
      <c r="BV24" t="s">
        <v>129</v>
      </c>
      <c r="BW24"/>
      <c r="BX24"/>
      <c r="BY24" s="47" t="s">
        <v>129</v>
      </c>
      <c r="BZ24" s="48">
        <v>127</v>
      </c>
      <c r="CA24" s="49" t="s">
        <v>118</v>
      </c>
      <c r="CB24" s="50">
        <v>35.8765</v>
      </c>
      <c r="CC24" s="48">
        <v>8</v>
      </c>
      <c r="CD24" s="37"/>
      <c r="CE24" s="37"/>
      <c r="CF24"/>
      <c r="CG24"/>
      <c r="CH24"/>
      <c r="CI24"/>
      <c r="CJ24" s="64" t="s">
        <v>170</v>
      </c>
      <c r="CK24" s="56">
        <v>51</v>
      </c>
      <c r="CL24" s="56" t="s">
        <v>176</v>
      </c>
      <c r="CM24" s="56">
        <v>18</v>
      </c>
      <c r="CT24"/>
    </row>
    <row r="25" spans="1:100" ht="18.5">
      <c r="A25" s="1">
        <v>140</v>
      </c>
      <c r="B25" s="1">
        <v>58</v>
      </c>
      <c r="C25" s="2" t="s">
        <v>63</v>
      </c>
      <c r="D25" s="2" t="s">
        <v>64</v>
      </c>
      <c r="E25" s="2">
        <v>44986</v>
      </c>
      <c r="F25" s="1">
        <v>199</v>
      </c>
      <c r="G25" s="1">
        <v>1</v>
      </c>
      <c r="H25" s="1" t="str">
        <f t="shared" si="0"/>
        <v>KUR_199.1</v>
      </c>
      <c r="I25" s="1">
        <v>79</v>
      </c>
      <c r="J25" s="1">
        <v>56.6</v>
      </c>
      <c r="K25" s="3">
        <v>1.3957597173144876</v>
      </c>
      <c r="L25" s="16">
        <v>4471.4000000000005</v>
      </c>
      <c r="M25" s="17">
        <v>44.714000000000006</v>
      </c>
      <c r="N25" s="17"/>
      <c r="O25" s="1">
        <v>23.6</v>
      </c>
      <c r="P25" s="1">
        <v>11.6</v>
      </c>
      <c r="Q25" s="1">
        <v>6.5</v>
      </c>
      <c r="R25" s="1">
        <v>199</v>
      </c>
      <c r="S25" s="1">
        <v>4</v>
      </c>
      <c r="T25" s="1">
        <v>2</v>
      </c>
      <c r="U25" s="1">
        <v>2</v>
      </c>
      <c r="V25" s="1" t="s">
        <v>36</v>
      </c>
      <c r="W25" s="1" t="s">
        <v>36</v>
      </c>
      <c r="X25" s="1" t="s">
        <v>36</v>
      </c>
      <c r="Y25" s="1">
        <v>0</v>
      </c>
      <c r="Z25" s="1">
        <v>0</v>
      </c>
      <c r="AA25" s="1">
        <v>0</v>
      </c>
      <c r="AB25" s="1">
        <v>0</v>
      </c>
      <c r="AE25" t="str">
        <f t="shared" si="1"/>
        <v>Blue</v>
      </c>
      <c r="AF25" s="1">
        <v>176</v>
      </c>
      <c r="AG25">
        <v>1</v>
      </c>
      <c r="AH25"/>
      <c r="AI25" s="52">
        <v>90</v>
      </c>
      <c r="AJ25" s="52" t="s">
        <v>166</v>
      </c>
      <c r="AL25"/>
      <c r="AM25" s="1">
        <v>21</v>
      </c>
      <c r="AN25" s="17">
        <v>36.697200000000002</v>
      </c>
      <c r="AO25" s="1">
        <v>5</v>
      </c>
      <c r="AP25"/>
      <c r="AQ25"/>
      <c r="AR25"/>
      <c r="AS25"/>
      <c r="AT25"/>
      <c r="AU25" s="1">
        <v>60</v>
      </c>
      <c r="AV25" s="17" t="s">
        <v>117</v>
      </c>
      <c r="AW25" s="17">
        <v>27.9</v>
      </c>
      <c r="AX25" s="1">
        <v>6</v>
      </c>
      <c r="AY25" t="s">
        <v>128</v>
      </c>
      <c r="AZ25"/>
      <c r="BA25"/>
      <c r="BB25"/>
      <c r="BC25" s="1">
        <v>127</v>
      </c>
      <c r="BD25" s="17" t="s">
        <v>118</v>
      </c>
      <c r="BE25" s="17">
        <v>35.8765</v>
      </c>
      <c r="BF25" s="1">
        <v>8</v>
      </c>
      <c r="BG25" t="str">
        <f t="shared" si="2"/>
        <v>Hill - right</v>
      </c>
      <c r="BH25"/>
      <c r="BI25">
        <v>24</v>
      </c>
      <c r="BJ25" t="s">
        <v>125</v>
      </c>
      <c r="BK25"/>
      <c r="BL25"/>
      <c r="BM25"/>
      <c r="BN25"/>
      <c r="BO25"/>
      <c r="BP25"/>
      <c r="BQ25"/>
      <c r="BR25">
        <v>128</v>
      </c>
      <c r="BS25" t="s">
        <v>118</v>
      </c>
      <c r="BT25" s="17">
        <v>37.609200000000001</v>
      </c>
      <c r="BU25">
        <v>8</v>
      </c>
      <c r="BV25" t="s">
        <v>129</v>
      </c>
      <c r="BW25"/>
      <c r="BX25"/>
      <c r="BY25" s="47" t="s">
        <v>129</v>
      </c>
      <c r="BZ25" s="48">
        <v>128</v>
      </c>
      <c r="CA25" s="49" t="s">
        <v>118</v>
      </c>
      <c r="CB25" s="50">
        <v>37.609200000000001</v>
      </c>
      <c r="CC25" s="48">
        <v>8</v>
      </c>
      <c r="CD25" s="37"/>
      <c r="CE25" s="37"/>
      <c r="CF25"/>
      <c r="CG25"/>
      <c r="CH25"/>
      <c r="CI25"/>
      <c r="CJ25" s="64" t="s">
        <v>170</v>
      </c>
      <c r="CK25" s="56">
        <v>156</v>
      </c>
      <c r="CL25" s="56" t="s">
        <v>176</v>
      </c>
      <c r="CM25" s="56">
        <v>2</v>
      </c>
      <c r="CT25"/>
    </row>
    <row r="26" spans="1:100" ht="18.5">
      <c r="A26" s="1">
        <v>123</v>
      </c>
      <c r="B26" s="1">
        <v>35</v>
      </c>
      <c r="C26" s="2" t="s">
        <v>63</v>
      </c>
      <c r="D26" s="2" t="s">
        <v>64</v>
      </c>
      <c r="E26" s="2">
        <v>44986</v>
      </c>
      <c r="F26" s="1">
        <v>194</v>
      </c>
      <c r="G26" s="1">
        <v>1</v>
      </c>
      <c r="H26" s="1" t="str">
        <f t="shared" si="0"/>
        <v>KUR_194.1</v>
      </c>
      <c r="I26" s="1">
        <v>72.599999999999994</v>
      </c>
      <c r="J26" s="1">
        <v>64.900000000000006</v>
      </c>
      <c r="K26" s="3">
        <v>1.1186440677966101</v>
      </c>
      <c r="L26" s="16">
        <v>4711.74</v>
      </c>
      <c r="M26" s="17">
        <v>47.117400000000004</v>
      </c>
      <c r="N26" s="17"/>
      <c r="O26" s="1">
        <v>25.7</v>
      </c>
      <c r="P26" s="1">
        <v>13</v>
      </c>
      <c r="Q26" s="1">
        <v>7</v>
      </c>
      <c r="R26" s="1">
        <v>194</v>
      </c>
      <c r="S26" s="1">
        <v>4</v>
      </c>
      <c r="T26" s="1">
        <v>3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E26" t="str">
        <f t="shared" si="1"/>
        <v>Orange</v>
      </c>
      <c r="AF26" s="1">
        <v>234</v>
      </c>
      <c r="AG26">
        <v>2</v>
      </c>
      <c r="AH26"/>
      <c r="AI26" s="52">
        <v>91</v>
      </c>
      <c r="AJ26" s="52" t="s">
        <v>166</v>
      </c>
      <c r="AL26"/>
      <c r="AM26" s="1">
        <v>10</v>
      </c>
      <c r="AN26" s="17">
        <v>36.993000000000002</v>
      </c>
      <c r="AO26" s="1">
        <v>10</v>
      </c>
      <c r="AP26"/>
      <c r="AQ26"/>
      <c r="AR26"/>
      <c r="AS26"/>
      <c r="AT26"/>
      <c r="AU26" s="22">
        <v>168</v>
      </c>
      <c r="AV26" s="23" t="s">
        <v>117</v>
      </c>
      <c r="AW26" s="23">
        <v>27.9832</v>
      </c>
      <c r="AX26" s="22">
        <v>6</v>
      </c>
      <c r="AY26" t="s">
        <v>125</v>
      </c>
      <c r="AZ26"/>
      <c r="BA26"/>
      <c r="BB26"/>
      <c r="BC26" s="22">
        <v>128</v>
      </c>
      <c r="BD26" s="23" t="s">
        <v>118</v>
      </c>
      <c r="BE26" s="23">
        <v>37.609200000000001</v>
      </c>
      <c r="BF26" s="22">
        <v>8</v>
      </c>
      <c r="BG26" t="str">
        <f t="shared" si="2"/>
        <v>Hill - right</v>
      </c>
      <c r="BH26"/>
      <c r="BI26">
        <v>25</v>
      </c>
      <c r="BJ26" t="s">
        <v>125</v>
      </c>
      <c r="BK26"/>
      <c r="BL26"/>
      <c r="BM26"/>
      <c r="BN26"/>
      <c r="BO26"/>
      <c r="BP26"/>
      <c r="BQ26"/>
      <c r="BR26">
        <v>119</v>
      </c>
      <c r="BS26" t="s">
        <v>117</v>
      </c>
      <c r="BT26" s="17">
        <v>32.194799999999994</v>
      </c>
      <c r="BU26">
        <v>6</v>
      </c>
      <c r="BV26" t="s">
        <v>129</v>
      </c>
      <c r="BW26"/>
      <c r="BX26"/>
      <c r="BY26" s="47" t="s">
        <v>129</v>
      </c>
      <c r="BZ26" s="48">
        <v>237</v>
      </c>
      <c r="CA26" s="49" t="s">
        <v>118</v>
      </c>
      <c r="CB26" s="50">
        <v>38.439899999999994</v>
      </c>
      <c r="CC26" s="48">
        <v>24</v>
      </c>
      <c r="CD26" s="37"/>
      <c r="CE26" s="37"/>
      <c r="CF26"/>
      <c r="CG26"/>
      <c r="CH26"/>
      <c r="CI26"/>
      <c r="CJ26" s="64" t="s">
        <v>170</v>
      </c>
      <c r="CK26" s="56">
        <v>907</v>
      </c>
      <c r="CL26" s="56" t="s">
        <v>174</v>
      </c>
      <c r="CM26" s="56">
        <v>4</v>
      </c>
      <c r="CT26"/>
    </row>
    <row r="27" spans="1:100" ht="18.5">
      <c r="A27" s="1">
        <v>66</v>
      </c>
      <c r="B27" s="1">
        <v>15</v>
      </c>
      <c r="C27" s="2" t="s">
        <v>63</v>
      </c>
      <c r="D27" s="2" t="s">
        <v>64</v>
      </c>
      <c r="E27" s="2">
        <v>44980</v>
      </c>
      <c r="F27" s="1">
        <v>155</v>
      </c>
      <c r="G27" s="1">
        <v>1</v>
      </c>
      <c r="H27" s="1" t="str">
        <f t="shared" si="0"/>
        <v>KUR_155.1</v>
      </c>
      <c r="I27" s="1">
        <v>61.8</v>
      </c>
      <c r="J27" s="1">
        <v>53.9</v>
      </c>
      <c r="K27" s="3">
        <v>1.1465677179962894</v>
      </c>
      <c r="L27" s="16">
        <v>3331.02</v>
      </c>
      <c r="M27" s="17">
        <v>33.310199999999995</v>
      </c>
      <c r="N27" s="17"/>
      <c r="O27" s="1">
        <v>27.3</v>
      </c>
      <c r="P27" s="1">
        <v>13.9</v>
      </c>
      <c r="Q27" s="1">
        <v>8.5</v>
      </c>
      <c r="R27" s="1">
        <v>155</v>
      </c>
      <c r="S27" s="1">
        <v>3</v>
      </c>
      <c r="T27" s="1">
        <v>2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E27" t="str">
        <f t="shared" si="1"/>
        <v>Orange</v>
      </c>
      <c r="AF27" s="1">
        <v>902</v>
      </c>
      <c r="AG27">
        <v>8</v>
      </c>
      <c r="AH27"/>
      <c r="AI27" s="52">
        <v>92</v>
      </c>
      <c r="AJ27" s="52" t="s">
        <v>166</v>
      </c>
      <c r="AM27" s="24">
        <v>79</v>
      </c>
      <c r="AN27" s="25">
        <v>37.1571</v>
      </c>
      <c r="AO27" s="24">
        <v>7</v>
      </c>
      <c r="AP27"/>
      <c r="AQ27"/>
      <c r="AR27"/>
      <c r="AS27"/>
      <c r="AT27"/>
      <c r="AU27" s="31">
        <v>232</v>
      </c>
      <c r="AV27" s="17" t="s">
        <v>117</v>
      </c>
      <c r="AW27" s="17">
        <v>28.836000000000002</v>
      </c>
      <c r="AX27" s="1">
        <v>6</v>
      </c>
      <c r="AY27" t="s">
        <v>134</v>
      </c>
      <c r="BC27" s="1">
        <v>137</v>
      </c>
      <c r="BD27" s="17" t="s">
        <v>119</v>
      </c>
      <c r="BE27" s="17">
        <v>23.927400000000002</v>
      </c>
      <c r="BF27" s="1">
        <v>4</v>
      </c>
      <c r="BG27" t="str">
        <f t="shared" si="2"/>
        <v>Left</v>
      </c>
      <c r="BH27"/>
      <c r="BI27">
        <v>26</v>
      </c>
      <c r="BJ27" t="s">
        <v>126</v>
      </c>
      <c r="BK27"/>
      <c r="BL27"/>
      <c r="BM27"/>
      <c r="BN27"/>
      <c r="BO27"/>
      <c r="BP27"/>
      <c r="BQ27"/>
      <c r="BR27">
        <v>143</v>
      </c>
      <c r="BS27" t="s">
        <v>118</v>
      </c>
      <c r="BT27" s="17">
        <v>34.607999999999997</v>
      </c>
      <c r="BU27">
        <v>8</v>
      </c>
      <c r="BV27" t="s">
        <v>131</v>
      </c>
      <c r="BW27"/>
      <c r="BX27"/>
      <c r="BY27" s="47" t="s">
        <v>131</v>
      </c>
      <c r="BZ27" s="48">
        <v>137</v>
      </c>
      <c r="CA27" s="49" t="s">
        <v>119</v>
      </c>
      <c r="CB27" s="50">
        <v>23.927400000000002</v>
      </c>
      <c r="CC27" s="48">
        <v>4</v>
      </c>
      <c r="CD27" s="37"/>
      <c r="CE27" s="37"/>
      <c r="CF27"/>
      <c r="CG27"/>
      <c r="CH27"/>
      <c r="CI27"/>
      <c r="CJ27" s="64" t="s">
        <v>170</v>
      </c>
      <c r="CK27" s="56">
        <v>911</v>
      </c>
      <c r="CL27" s="56" t="s">
        <v>176</v>
      </c>
      <c r="CM27" s="56">
        <v>3</v>
      </c>
      <c r="CT27"/>
    </row>
    <row r="28" spans="1:100" ht="18.5">
      <c r="A28" s="1">
        <v>159</v>
      </c>
      <c r="B28" s="1">
        <v>99</v>
      </c>
      <c r="C28" s="2" t="s">
        <v>63</v>
      </c>
      <c r="D28" s="2" t="s">
        <v>64</v>
      </c>
      <c r="E28" s="2">
        <v>44993</v>
      </c>
      <c r="F28" s="1">
        <v>205</v>
      </c>
      <c r="G28" s="1">
        <v>1</v>
      </c>
      <c r="H28" s="1" t="str">
        <f t="shared" si="0"/>
        <v>KUR_205.1</v>
      </c>
      <c r="I28" s="1">
        <v>60.8</v>
      </c>
      <c r="J28" s="1">
        <v>58.3</v>
      </c>
      <c r="K28" s="3">
        <v>1.0428816466552315</v>
      </c>
      <c r="L28" s="16">
        <v>3544.64</v>
      </c>
      <c r="M28" s="17">
        <v>35.446400000000004</v>
      </c>
      <c r="N28" s="17"/>
      <c r="O28" s="1">
        <v>26.5</v>
      </c>
      <c r="P28" s="1">
        <v>12.9</v>
      </c>
      <c r="Q28" s="1">
        <v>6.6</v>
      </c>
      <c r="R28" s="1">
        <v>205</v>
      </c>
      <c r="S28" s="1">
        <v>3</v>
      </c>
      <c r="T28" s="1">
        <v>2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6">
        <v>0</v>
      </c>
      <c r="AE28" t="str">
        <f t="shared" si="1"/>
        <v>Green</v>
      </c>
      <c r="AF28" s="1">
        <v>907</v>
      </c>
      <c r="AG28">
        <v>4</v>
      </c>
      <c r="AH28"/>
      <c r="AI28" s="52">
        <v>93</v>
      </c>
      <c r="AJ28" s="52" t="s">
        <v>166</v>
      </c>
      <c r="AM28" s="1">
        <v>128</v>
      </c>
      <c r="AN28" s="17">
        <v>37.609200000000001</v>
      </c>
      <c r="AO28" s="1">
        <v>8</v>
      </c>
      <c r="AP28"/>
      <c r="AQ28"/>
      <c r="AR28"/>
      <c r="AS28"/>
      <c r="AT28"/>
      <c r="AU28" s="31">
        <v>119</v>
      </c>
      <c r="AV28" s="17" t="s">
        <v>117</v>
      </c>
      <c r="AW28" s="17">
        <v>32.194799999999994</v>
      </c>
      <c r="AX28" s="1">
        <v>6</v>
      </c>
      <c r="AY28" t="s">
        <v>129</v>
      </c>
      <c r="BC28" s="1">
        <v>143</v>
      </c>
      <c r="BD28" s="17" t="s">
        <v>118</v>
      </c>
      <c r="BE28" s="17">
        <v>34.607999999999997</v>
      </c>
      <c r="BF28" s="1">
        <v>8</v>
      </c>
      <c r="BG28" t="str">
        <f t="shared" si="2"/>
        <v>Left</v>
      </c>
      <c r="BH28"/>
      <c r="BI28">
        <v>27</v>
      </c>
      <c r="BJ28" t="s">
        <v>126</v>
      </c>
      <c r="BK28"/>
      <c r="BL28"/>
      <c r="BM28"/>
      <c r="BN28"/>
      <c r="BO28"/>
      <c r="BP28"/>
      <c r="BQ28"/>
      <c r="BR28" s="1">
        <v>217</v>
      </c>
      <c r="BS28" s="1" t="s">
        <v>117</v>
      </c>
      <c r="BT28" s="17">
        <v>30.24</v>
      </c>
      <c r="BU28" s="1">
        <v>5</v>
      </c>
      <c r="BV28" s="1" t="s">
        <v>131</v>
      </c>
      <c r="BW28"/>
      <c r="BX28"/>
      <c r="BY28" s="47" t="s">
        <v>131</v>
      </c>
      <c r="BZ28" s="48">
        <v>143</v>
      </c>
      <c r="CA28" s="49" t="s">
        <v>118</v>
      </c>
      <c r="CB28" s="50">
        <v>34.607999999999997</v>
      </c>
      <c r="CC28" s="48">
        <v>8</v>
      </c>
      <c r="CD28" s="37"/>
      <c r="CE28" s="37"/>
      <c r="CF28"/>
      <c r="CG28"/>
      <c r="CH28"/>
      <c r="CI28"/>
      <c r="CJ28" s="65" t="s">
        <v>171</v>
      </c>
      <c r="CK28" s="56">
        <v>29</v>
      </c>
      <c r="CL28" s="56" t="s">
        <v>176</v>
      </c>
      <c r="CM28" s="56">
        <v>2</v>
      </c>
      <c r="CT28"/>
    </row>
    <row r="29" spans="1:100" ht="18.5">
      <c r="A29" s="1">
        <v>81</v>
      </c>
      <c r="B29" s="1">
        <v>54</v>
      </c>
      <c r="C29" s="2" t="s">
        <v>63</v>
      </c>
      <c r="D29" s="2" t="s">
        <v>64</v>
      </c>
      <c r="E29" s="2">
        <v>44986</v>
      </c>
      <c r="F29" s="1">
        <v>169</v>
      </c>
      <c r="G29" s="1">
        <v>1</v>
      </c>
      <c r="H29" s="1" t="str">
        <f t="shared" si="0"/>
        <v>KUR_169.1</v>
      </c>
      <c r="I29" s="1">
        <v>66.2</v>
      </c>
      <c r="J29" s="1">
        <v>54</v>
      </c>
      <c r="K29" s="3">
        <v>1.2259259259259261</v>
      </c>
      <c r="L29" s="16">
        <v>3574.8</v>
      </c>
      <c r="M29" s="17">
        <v>35.748000000000005</v>
      </c>
      <c r="N29" s="17"/>
      <c r="O29" s="1">
        <v>29.3</v>
      </c>
      <c r="P29" s="1">
        <v>11.5</v>
      </c>
      <c r="Q29" s="1">
        <v>9.9</v>
      </c>
      <c r="R29" s="1">
        <v>169</v>
      </c>
      <c r="S29" s="1">
        <v>3</v>
      </c>
      <c r="T29" s="1">
        <v>1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E29" t="str">
        <f t="shared" si="1"/>
        <v>Red</v>
      </c>
      <c r="AF29" s="1">
        <v>908</v>
      </c>
      <c r="AG29">
        <v>4</v>
      </c>
      <c r="AH29"/>
      <c r="AI29" s="52">
        <v>94</v>
      </c>
      <c r="AJ29" s="52" t="s">
        <v>166</v>
      </c>
      <c r="AL29"/>
      <c r="AM29" s="1">
        <v>80</v>
      </c>
      <c r="AN29" s="17">
        <v>37.614199999999997</v>
      </c>
      <c r="AO29" s="1">
        <v>7</v>
      </c>
      <c r="AU29" s="31">
        <v>177</v>
      </c>
      <c r="AV29" s="17" t="s">
        <v>117</v>
      </c>
      <c r="AW29" s="17">
        <v>32.6556</v>
      </c>
      <c r="AX29" s="1">
        <v>6</v>
      </c>
      <c r="AY29" t="s">
        <v>127</v>
      </c>
      <c r="BC29" s="1">
        <v>156</v>
      </c>
      <c r="BD29" s="17" t="s">
        <v>119</v>
      </c>
      <c r="BE29" s="17">
        <v>17.080000000000002</v>
      </c>
      <c r="BF29" s="1">
        <v>2</v>
      </c>
      <c r="BG29" t="str">
        <f t="shared" si="2"/>
        <v>Middle - stream</v>
      </c>
      <c r="BI29">
        <v>28</v>
      </c>
      <c r="BJ29" t="s">
        <v>126</v>
      </c>
      <c r="BR29">
        <v>137</v>
      </c>
      <c r="BS29" t="s">
        <v>119</v>
      </c>
      <c r="BT29" s="17">
        <v>23.927400000000002</v>
      </c>
      <c r="BU29">
        <v>4</v>
      </c>
      <c r="BV29" t="s">
        <v>131</v>
      </c>
      <c r="BY29" s="47" t="s">
        <v>131</v>
      </c>
      <c r="BZ29" s="51">
        <v>217</v>
      </c>
      <c r="CA29" s="49" t="s">
        <v>117</v>
      </c>
      <c r="CB29" s="50">
        <v>30.24</v>
      </c>
      <c r="CC29" s="48">
        <v>5</v>
      </c>
      <c r="CD29" s="46"/>
      <c r="CE29" s="46"/>
      <c r="CJ29" s="65" t="s">
        <v>171</v>
      </c>
      <c r="CK29" s="56">
        <v>34</v>
      </c>
      <c r="CL29" s="56" t="s">
        <v>176</v>
      </c>
      <c r="CM29" s="56">
        <v>2</v>
      </c>
      <c r="CT29"/>
    </row>
    <row r="30" spans="1:100" ht="18.5">
      <c r="A30" s="1">
        <v>117</v>
      </c>
      <c r="B30" s="1">
        <v>26</v>
      </c>
      <c r="C30" s="2" t="s">
        <v>63</v>
      </c>
      <c r="D30" s="2" t="s">
        <v>64</v>
      </c>
      <c r="E30" s="2">
        <v>44980</v>
      </c>
      <c r="F30" s="1">
        <v>192</v>
      </c>
      <c r="G30" s="1">
        <v>1</v>
      </c>
      <c r="H30" s="1" t="str">
        <f t="shared" si="0"/>
        <v>KUR_192.1</v>
      </c>
      <c r="I30" s="1">
        <v>78.900000000000006</v>
      </c>
      <c r="J30" s="1">
        <v>63.2</v>
      </c>
      <c r="K30" s="3">
        <v>1.2484177215189873</v>
      </c>
      <c r="L30" s="16">
        <v>4986.4800000000005</v>
      </c>
      <c r="M30" s="17">
        <v>49.864800000000002</v>
      </c>
      <c r="N30" s="17"/>
      <c r="O30" s="1">
        <v>28.7</v>
      </c>
      <c r="P30" s="1">
        <v>12.1</v>
      </c>
      <c r="Q30" s="1">
        <v>9.6</v>
      </c>
      <c r="R30" s="1">
        <v>192</v>
      </c>
      <c r="S30" s="1">
        <v>3</v>
      </c>
      <c r="T30" s="1">
        <v>2</v>
      </c>
      <c r="U30" s="1">
        <v>1</v>
      </c>
      <c r="V30" s="1">
        <v>2</v>
      </c>
      <c r="W30" s="1">
        <v>0</v>
      </c>
      <c r="X30" s="1">
        <v>2</v>
      </c>
      <c r="Y30" s="1">
        <v>1</v>
      </c>
      <c r="Z30" s="1">
        <v>37</v>
      </c>
      <c r="AA30" s="1">
        <v>1446.6</v>
      </c>
      <c r="AB30" s="16">
        <v>39.097297297297295</v>
      </c>
      <c r="AE30" t="str">
        <f t="shared" si="1"/>
        <v>Red</v>
      </c>
      <c r="AF30" s="1">
        <v>910</v>
      </c>
      <c r="AG30">
        <v>13</v>
      </c>
      <c r="AH30"/>
      <c r="AI30" s="52">
        <v>95</v>
      </c>
      <c r="AJ30" s="52" t="s">
        <v>166</v>
      </c>
      <c r="AL30"/>
      <c r="AM30" s="1">
        <v>195</v>
      </c>
      <c r="AN30" s="17">
        <v>38.004599999999996</v>
      </c>
      <c r="AO30" s="1">
        <v>6</v>
      </c>
      <c r="AU30" s="31">
        <v>30</v>
      </c>
      <c r="AV30" s="17" t="s">
        <v>117</v>
      </c>
      <c r="AW30" s="17">
        <v>32.9467</v>
      </c>
      <c r="AX30" s="1">
        <v>6</v>
      </c>
      <c r="AY30" t="s">
        <v>126</v>
      </c>
      <c r="BC30" s="1">
        <v>157</v>
      </c>
      <c r="BD30" s="17" t="s">
        <v>117</v>
      </c>
      <c r="BE30" s="17">
        <v>30.364600000000003</v>
      </c>
      <c r="BF30" s="1">
        <v>7</v>
      </c>
      <c r="BG30" t="str">
        <f t="shared" si="2"/>
        <v>Middle - stream</v>
      </c>
      <c r="BI30">
        <v>29</v>
      </c>
      <c r="BJ30" t="s">
        <v>126</v>
      </c>
      <c r="BR30" s="1">
        <v>226</v>
      </c>
      <c r="BS30" s="1" t="s">
        <v>119</v>
      </c>
      <c r="BT30" s="17">
        <v>26.354400000000002</v>
      </c>
      <c r="BU30" s="1">
        <v>3</v>
      </c>
      <c r="BV30" s="1" t="s">
        <v>131</v>
      </c>
      <c r="BY30" s="47" t="s">
        <v>131</v>
      </c>
      <c r="BZ30" s="51">
        <v>226</v>
      </c>
      <c r="CA30" s="49" t="s">
        <v>119</v>
      </c>
      <c r="CB30" s="50">
        <v>26.354400000000002</v>
      </c>
      <c r="CC30" s="48">
        <v>3</v>
      </c>
      <c r="CD30" s="46"/>
      <c r="CE30" s="46"/>
      <c r="CJ30" s="65" t="s">
        <v>171</v>
      </c>
      <c r="CK30" s="56">
        <v>908</v>
      </c>
      <c r="CL30" s="56" t="s">
        <v>174</v>
      </c>
      <c r="CM30" s="56">
        <v>4</v>
      </c>
      <c r="CT30"/>
    </row>
    <row r="31" spans="1:100" ht="19" thickBot="1">
      <c r="A31" s="1">
        <v>139</v>
      </c>
      <c r="B31" s="1">
        <v>51</v>
      </c>
      <c r="C31" s="2" t="s">
        <v>63</v>
      </c>
      <c r="D31" s="2" t="s">
        <v>64</v>
      </c>
      <c r="E31" s="2">
        <v>44986</v>
      </c>
      <c r="F31" s="1">
        <v>198</v>
      </c>
      <c r="G31" s="1">
        <v>1</v>
      </c>
      <c r="H31" s="1" t="str">
        <f t="shared" si="0"/>
        <v>KUR_198.1</v>
      </c>
      <c r="I31" s="1">
        <v>85.1</v>
      </c>
      <c r="J31" s="1">
        <v>65.2</v>
      </c>
      <c r="K31" s="3">
        <v>1.3052147239263803</v>
      </c>
      <c r="L31" s="16">
        <v>5548.5199999999995</v>
      </c>
      <c r="M31" s="17">
        <v>55.485200000000006</v>
      </c>
      <c r="N31" s="17"/>
      <c r="O31" s="1">
        <v>30.9</v>
      </c>
      <c r="P31" s="1">
        <v>12.7</v>
      </c>
      <c r="Q31" s="1">
        <v>8.6999999999999993</v>
      </c>
      <c r="R31" s="1">
        <v>198</v>
      </c>
      <c r="S31" s="1">
        <v>3</v>
      </c>
      <c r="T31" s="1">
        <v>1</v>
      </c>
      <c r="U31" s="1">
        <v>2</v>
      </c>
      <c r="V31" s="1" t="s">
        <v>36</v>
      </c>
      <c r="W31" s="1">
        <v>0</v>
      </c>
      <c r="X31" s="1" t="s">
        <v>36</v>
      </c>
      <c r="Y31" s="1" t="s">
        <v>36</v>
      </c>
      <c r="Z31" s="1" t="s">
        <v>36</v>
      </c>
      <c r="AA31" s="1" t="s">
        <v>36</v>
      </c>
      <c r="AB31" s="1" t="s">
        <v>36</v>
      </c>
      <c r="AE31" t="str">
        <f t="shared" si="1"/>
        <v>Green</v>
      </c>
      <c r="AF31" s="1">
        <v>911</v>
      </c>
      <c r="AG31">
        <v>3</v>
      </c>
      <c r="AH31"/>
      <c r="AI31" s="52">
        <v>96</v>
      </c>
      <c r="AJ31" s="52" t="s">
        <v>166</v>
      </c>
      <c r="AM31" s="1">
        <v>237</v>
      </c>
      <c r="AN31" s="17">
        <v>38.439899999999994</v>
      </c>
      <c r="AO31" s="1">
        <v>24</v>
      </c>
      <c r="AP31"/>
      <c r="AQ31"/>
      <c r="AR31"/>
      <c r="AS31"/>
      <c r="AT31"/>
      <c r="AU31" s="32">
        <v>217</v>
      </c>
      <c r="AV31" s="27" t="s">
        <v>117</v>
      </c>
      <c r="AW31" s="27">
        <v>30.24</v>
      </c>
      <c r="AX31" s="26">
        <v>5</v>
      </c>
      <c r="AY31" t="s">
        <v>131</v>
      </c>
      <c r="BC31" s="26">
        <v>161</v>
      </c>
      <c r="BD31" s="27" t="s">
        <v>117</v>
      </c>
      <c r="BE31" s="27">
        <v>30.451299999999996</v>
      </c>
      <c r="BF31" s="26">
        <v>7</v>
      </c>
      <c r="BG31" t="str">
        <f t="shared" si="2"/>
        <v>Middle</v>
      </c>
      <c r="BH31"/>
      <c r="BI31">
        <v>30</v>
      </c>
      <c r="BJ31" t="s">
        <v>126</v>
      </c>
      <c r="BK31"/>
      <c r="BL31"/>
      <c r="BM31"/>
      <c r="BN31"/>
      <c r="BO31"/>
      <c r="BP31"/>
      <c r="BQ31"/>
      <c r="BR31">
        <v>161</v>
      </c>
      <c r="BS31" t="s">
        <v>117</v>
      </c>
      <c r="BT31" s="17">
        <v>30.451299999999996</v>
      </c>
      <c r="BU31">
        <v>7</v>
      </c>
      <c r="BV31" t="s">
        <v>132</v>
      </c>
      <c r="BW31"/>
      <c r="BX31"/>
      <c r="BY31" s="47" t="s">
        <v>132</v>
      </c>
      <c r="BZ31" s="48">
        <v>161</v>
      </c>
      <c r="CA31" s="49" t="s">
        <v>117</v>
      </c>
      <c r="CB31" s="50">
        <v>30.451299999999996</v>
      </c>
      <c r="CC31" s="48">
        <v>7</v>
      </c>
      <c r="CD31" s="37"/>
      <c r="CE31" s="37"/>
      <c r="CF31"/>
      <c r="CG31"/>
      <c r="CH31"/>
      <c r="CI31"/>
      <c r="CJ31" s="65" t="s">
        <v>171</v>
      </c>
      <c r="CK31" s="56">
        <v>910</v>
      </c>
      <c r="CL31" s="56" t="s">
        <v>176</v>
      </c>
      <c r="CM31" s="56">
        <v>13</v>
      </c>
      <c r="CT31"/>
    </row>
    <row r="32" spans="1:100">
      <c r="A32" s="1">
        <v>161</v>
      </c>
      <c r="B32" s="1">
        <v>104</v>
      </c>
      <c r="C32" s="2" t="s">
        <v>63</v>
      </c>
      <c r="D32" s="2" t="s">
        <v>64</v>
      </c>
      <c r="E32" s="2">
        <v>44998</v>
      </c>
      <c r="F32" s="1">
        <v>206</v>
      </c>
      <c r="G32" s="1">
        <v>1</v>
      </c>
      <c r="H32" s="1" t="str">
        <f t="shared" si="0"/>
        <v>KUR_206.1</v>
      </c>
      <c r="I32" s="1">
        <v>62.6</v>
      </c>
      <c r="J32" s="1">
        <v>50.8</v>
      </c>
      <c r="K32" s="3">
        <v>1.2322834645669292</v>
      </c>
      <c r="L32" s="16">
        <v>3180.08</v>
      </c>
      <c r="M32" s="17">
        <v>31.800799999999999</v>
      </c>
      <c r="N32" s="17"/>
      <c r="O32" s="1">
        <v>23.8</v>
      </c>
      <c r="P32" s="1">
        <v>10.8</v>
      </c>
      <c r="Q32" s="1">
        <v>9</v>
      </c>
      <c r="R32" s="1">
        <v>206</v>
      </c>
      <c r="S32" s="1">
        <v>2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6">
        <v>0</v>
      </c>
      <c r="AE32"/>
      <c r="AF32"/>
      <c r="AG32"/>
      <c r="AH32"/>
      <c r="AI32" s="52">
        <v>97</v>
      </c>
      <c r="AJ32" s="52" t="s">
        <v>166</v>
      </c>
      <c r="AL32"/>
      <c r="AM32" s="1">
        <v>83</v>
      </c>
      <c r="AN32" s="17">
        <v>39.058</v>
      </c>
      <c r="AO32" s="1">
        <v>5</v>
      </c>
      <c r="AP32"/>
      <c r="AQ32"/>
      <c r="AR32"/>
      <c r="AS32"/>
      <c r="AT32"/>
      <c r="AU32" s="1">
        <v>237</v>
      </c>
      <c r="AV32" s="17" t="s">
        <v>118</v>
      </c>
      <c r="AW32" s="17">
        <v>38.439899999999994</v>
      </c>
      <c r="AX32" s="1">
        <v>24</v>
      </c>
      <c r="AY32" t="s">
        <v>129</v>
      </c>
      <c r="AZ32"/>
      <c r="BA32"/>
      <c r="BB32"/>
      <c r="BC32" s="1">
        <v>168</v>
      </c>
      <c r="BD32" s="17" t="s">
        <v>117</v>
      </c>
      <c r="BE32" s="17">
        <v>27.9832</v>
      </c>
      <c r="BF32" s="1">
        <v>6</v>
      </c>
      <c r="BG32" t="str">
        <f t="shared" si="2"/>
        <v>Middle - stream</v>
      </c>
      <c r="BH32"/>
      <c r="BI32">
        <v>31</v>
      </c>
      <c r="BJ32" t="s">
        <v>126</v>
      </c>
      <c r="BK32"/>
      <c r="BL32"/>
      <c r="BM32"/>
      <c r="BN32"/>
      <c r="BO32"/>
      <c r="BP32"/>
      <c r="BQ32"/>
      <c r="BR32">
        <v>170</v>
      </c>
      <c r="BS32" t="s">
        <v>117</v>
      </c>
      <c r="BT32" s="17">
        <v>34.224000000000004</v>
      </c>
      <c r="BU32">
        <v>7</v>
      </c>
      <c r="BV32" t="s">
        <v>132</v>
      </c>
      <c r="BW32"/>
      <c r="BX32"/>
      <c r="BY32" s="47" t="s">
        <v>132</v>
      </c>
      <c r="BZ32" s="48">
        <v>170</v>
      </c>
      <c r="CA32" s="49" t="s">
        <v>117</v>
      </c>
      <c r="CB32" s="50">
        <v>34.224000000000004</v>
      </c>
      <c r="CC32" s="48">
        <v>7</v>
      </c>
      <c r="CD32" s="37"/>
      <c r="CE32" s="37"/>
      <c r="CF32"/>
      <c r="CG32"/>
      <c r="CH32"/>
      <c r="CI32"/>
      <c r="CL32"/>
      <c r="CM32"/>
      <c r="CT32"/>
      <c r="CU32"/>
      <c r="CV32"/>
    </row>
    <row r="33" spans="1:100">
      <c r="A33" s="1">
        <v>96</v>
      </c>
      <c r="B33" s="1">
        <v>5</v>
      </c>
      <c r="C33" s="2" t="s">
        <v>63</v>
      </c>
      <c r="D33" s="2" t="s">
        <v>64</v>
      </c>
      <c r="E33" s="2">
        <v>44971</v>
      </c>
      <c r="F33" s="1">
        <v>185</v>
      </c>
      <c r="G33" s="1">
        <v>1</v>
      </c>
      <c r="H33" s="1" t="str">
        <f t="shared" si="0"/>
        <v>KUR_185.1</v>
      </c>
      <c r="I33" s="1">
        <v>59.2</v>
      </c>
      <c r="J33" s="1">
        <v>54.5</v>
      </c>
      <c r="K33" s="3">
        <v>1.0862385321100918</v>
      </c>
      <c r="L33" s="16">
        <v>3226.4</v>
      </c>
      <c r="M33" s="17">
        <v>32.264000000000003</v>
      </c>
      <c r="N33" s="17"/>
      <c r="O33" s="1">
        <v>25.1</v>
      </c>
      <c r="P33" s="1">
        <v>15.7</v>
      </c>
      <c r="Q33" s="1">
        <v>8.9</v>
      </c>
      <c r="R33" s="1">
        <v>185</v>
      </c>
      <c r="S33" s="1">
        <v>2</v>
      </c>
      <c r="T33" s="1">
        <v>1</v>
      </c>
      <c r="U33" s="1">
        <v>1</v>
      </c>
      <c r="V33" s="1">
        <v>0</v>
      </c>
      <c r="W33" s="1">
        <v>1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E33"/>
      <c r="AF33"/>
      <c r="AG33"/>
      <c r="AH33"/>
      <c r="AI33" s="52">
        <v>98</v>
      </c>
      <c r="AJ33" s="52" t="s">
        <v>166</v>
      </c>
      <c r="AL33"/>
      <c r="AM33" s="1">
        <v>185</v>
      </c>
      <c r="AN33" s="17">
        <v>39.253499999999995</v>
      </c>
      <c r="AO33" s="1">
        <v>6</v>
      </c>
      <c r="AP33"/>
      <c r="AQ33"/>
      <c r="AR33"/>
      <c r="AS33"/>
      <c r="AT33"/>
      <c r="AU33" s="1">
        <v>10</v>
      </c>
      <c r="AV33" s="17" t="s">
        <v>118</v>
      </c>
      <c r="AW33" s="17">
        <v>36.993000000000002</v>
      </c>
      <c r="AX33" s="1">
        <v>10</v>
      </c>
      <c r="AY33" t="s">
        <v>125</v>
      </c>
      <c r="AZ33"/>
      <c r="BA33"/>
      <c r="BB33"/>
      <c r="BC33" s="1">
        <v>170</v>
      </c>
      <c r="BD33" s="17" t="s">
        <v>117</v>
      </c>
      <c r="BE33" s="17">
        <v>34.224000000000004</v>
      </c>
      <c r="BF33" s="1">
        <v>7</v>
      </c>
      <c r="BG33" t="str">
        <f t="shared" si="2"/>
        <v>Middle</v>
      </c>
      <c r="BH33"/>
      <c r="BI33">
        <v>32</v>
      </c>
      <c r="BJ33" t="s">
        <v>126</v>
      </c>
      <c r="BK33"/>
      <c r="BL33"/>
      <c r="BM33"/>
      <c r="BN33"/>
      <c r="BO33"/>
      <c r="BP33"/>
      <c r="BQ33"/>
      <c r="BR33" s="1">
        <v>30</v>
      </c>
      <c r="BS33" s="1" t="s">
        <v>117</v>
      </c>
      <c r="BT33" s="17">
        <v>32.9467</v>
      </c>
      <c r="BU33" s="1">
        <v>6</v>
      </c>
      <c r="BV33" s="1" t="s">
        <v>126</v>
      </c>
      <c r="BW33"/>
      <c r="BX33"/>
      <c r="BY33" s="47" t="s">
        <v>126</v>
      </c>
      <c r="BZ33" s="51">
        <v>30</v>
      </c>
      <c r="CA33" s="49" t="s">
        <v>117</v>
      </c>
      <c r="CB33" s="50">
        <v>32.9467</v>
      </c>
      <c r="CC33" s="48">
        <v>6</v>
      </c>
      <c r="CD33" s="37"/>
      <c r="CE33" s="37"/>
      <c r="CF33"/>
      <c r="CG33"/>
      <c r="CH33"/>
      <c r="CI33"/>
      <c r="CT33"/>
      <c r="CU33"/>
      <c r="CV33"/>
    </row>
    <row r="34" spans="1:100">
      <c r="A34" s="1">
        <v>165</v>
      </c>
      <c r="B34" s="1">
        <v>113</v>
      </c>
      <c r="C34" s="2" t="s">
        <v>63</v>
      </c>
      <c r="D34" s="2" t="s">
        <v>64</v>
      </c>
      <c r="E34" s="2">
        <v>44998</v>
      </c>
      <c r="F34" s="1">
        <v>208</v>
      </c>
      <c r="G34" s="1">
        <v>1</v>
      </c>
      <c r="H34" s="1" t="str">
        <f t="shared" si="0"/>
        <v>KUR_208.1</v>
      </c>
      <c r="I34" s="1">
        <v>66.2</v>
      </c>
      <c r="J34" s="1">
        <v>52.4</v>
      </c>
      <c r="K34" s="3">
        <v>1.2633587786259544</v>
      </c>
      <c r="L34" s="16">
        <v>3468.88</v>
      </c>
      <c r="M34" s="17">
        <v>34.688800000000001</v>
      </c>
      <c r="N34" s="17"/>
      <c r="O34" s="1">
        <v>24.8</v>
      </c>
      <c r="P34" s="1">
        <v>11.9</v>
      </c>
      <c r="Q34" s="1">
        <v>10.3</v>
      </c>
      <c r="R34" s="1">
        <v>208</v>
      </c>
      <c r="S34" s="1">
        <v>2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6">
        <v>0</v>
      </c>
      <c r="AE34"/>
      <c r="AF34"/>
      <c r="AG34"/>
      <c r="AH34"/>
      <c r="AI34" s="52">
        <v>99</v>
      </c>
      <c r="AJ34" s="52" t="s">
        <v>166</v>
      </c>
      <c r="AL34"/>
      <c r="AM34" s="1">
        <v>40</v>
      </c>
      <c r="AN34" s="17">
        <v>39.739799999999995</v>
      </c>
      <c r="AO34" s="1">
        <v>5</v>
      </c>
      <c r="AU34" s="1">
        <v>181</v>
      </c>
      <c r="AV34" s="17" t="s">
        <v>118</v>
      </c>
      <c r="AW34" s="17">
        <v>43.292800000000007</v>
      </c>
      <c r="AX34" s="1">
        <v>9</v>
      </c>
      <c r="AY34" t="s">
        <v>134</v>
      </c>
      <c r="BC34" s="1">
        <v>173</v>
      </c>
      <c r="BD34" s="17" t="s">
        <v>119</v>
      </c>
      <c r="BE34" s="17">
        <v>26.332000000000001</v>
      </c>
      <c r="BF34" s="1">
        <v>4</v>
      </c>
      <c r="BG34" t="str">
        <f t="shared" si="2"/>
        <v>Middle - right</v>
      </c>
      <c r="BI34">
        <v>33</v>
      </c>
      <c r="BJ34" t="s">
        <v>126</v>
      </c>
      <c r="BR34">
        <v>39</v>
      </c>
      <c r="BS34" t="s">
        <v>118</v>
      </c>
      <c r="BT34" s="17">
        <v>62.822399999999995</v>
      </c>
      <c r="BU34">
        <v>6</v>
      </c>
      <c r="BV34" t="s">
        <v>126</v>
      </c>
      <c r="BY34" s="47" t="s">
        <v>126</v>
      </c>
      <c r="BZ34" s="51">
        <v>39</v>
      </c>
      <c r="CA34" s="49" t="s">
        <v>118</v>
      </c>
      <c r="CB34" s="50">
        <v>62.822399999999995</v>
      </c>
      <c r="CC34" s="48">
        <v>6</v>
      </c>
      <c r="CD34" s="46"/>
      <c r="CE34" s="46"/>
      <c r="CT34"/>
      <c r="CU34"/>
      <c r="CV34"/>
    </row>
    <row r="35" spans="1:100">
      <c r="A35" s="1">
        <v>63</v>
      </c>
      <c r="B35" s="1">
        <v>25</v>
      </c>
      <c r="C35" s="2" t="s">
        <v>63</v>
      </c>
      <c r="D35" s="2" t="s">
        <v>64</v>
      </c>
      <c r="E35" s="2">
        <v>44980</v>
      </c>
      <c r="F35" s="1">
        <v>145</v>
      </c>
      <c r="G35" s="1">
        <v>1</v>
      </c>
      <c r="H35" s="1" t="str">
        <f t="shared" si="0"/>
        <v>KUR_145.1</v>
      </c>
      <c r="I35" s="1">
        <v>62.4</v>
      </c>
      <c r="J35" s="1">
        <v>57.1</v>
      </c>
      <c r="K35" s="3">
        <v>1.0928196147110332</v>
      </c>
      <c r="L35" s="16">
        <v>3563.04</v>
      </c>
      <c r="M35" s="17">
        <v>35.630400000000002</v>
      </c>
      <c r="N35" s="17"/>
      <c r="O35" s="1">
        <v>26.2</v>
      </c>
      <c r="P35" s="1">
        <v>11.2</v>
      </c>
      <c r="Q35" s="1">
        <v>9.3000000000000007</v>
      </c>
      <c r="R35" s="1">
        <v>145</v>
      </c>
      <c r="S35" s="1">
        <v>2</v>
      </c>
      <c r="T35" s="1">
        <v>1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E35"/>
      <c r="AF35"/>
      <c r="AG35"/>
      <c r="AH35"/>
      <c r="AI35" s="52">
        <v>100</v>
      </c>
      <c r="AJ35" s="52" t="s">
        <v>166</v>
      </c>
      <c r="AL35"/>
      <c r="AM35" s="1">
        <v>88</v>
      </c>
      <c r="AN35" s="17">
        <v>40.893999999999998</v>
      </c>
      <c r="AO35" s="1">
        <v>7</v>
      </c>
      <c r="AU35" s="1">
        <v>143</v>
      </c>
      <c r="AV35" s="17" t="s">
        <v>118</v>
      </c>
      <c r="AW35" s="17">
        <v>34.607999999999997</v>
      </c>
      <c r="AX35" s="1">
        <v>8</v>
      </c>
      <c r="AY35" t="s">
        <v>131</v>
      </c>
      <c r="BC35" s="1">
        <v>177</v>
      </c>
      <c r="BD35" s="17" t="s">
        <v>117</v>
      </c>
      <c r="BE35" s="17">
        <v>32.6556</v>
      </c>
      <c r="BF35" s="1">
        <v>6</v>
      </c>
      <c r="BG35" t="str">
        <f t="shared" si="2"/>
        <v>Middle - right</v>
      </c>
      <c r="BI35">
        <v>34</v>
      </c>
      <c r="BJ35" t="s">
        <v>126</v>
      </c>
      <c r="BR35">
        <v>47</v>
      </c>
      <c r="BS35" t="s">
        <v>119</v>
      </c>
      <c r="BT35" s="17">
        <v>23.712</v>
      </c>
      <c r="BU35">
        <v>17</v>
      </c>
      <c r="BV35" t="s">
        <v>127</v>
      </c>
      <c r="BY35" s="47" t="s">
        <v>127</v>
      </c>
      <c r="BZ35" s="48">
        <v>43</v>
      </c>
      <c r="CA35" s="49" t="s">
        <v>119</v>
      </c>
      <c r="CB35" s="50">
        <v>21.228199999999998</v>
      </c>
      <c r="CC35" s="48">
        <v>4</v>
      </c>
      <c r="CD35" s="46"/>
      <c r="CE35" s="46"/>
      <c r="CT35"/>
      <c r="CU35"/>
      <c r="CV35"/>
    </row>
    <row r="36" spans="1:100">
      <c r="A36" s="1">
        <v>77</v>
      </c>
      <c r="B36" s="1">
        <v>68</v>
      </c>
      <c r="C36" s="2" t="s">
        <v>63</v>
      </c>
      <c r="D36" s="2" t="s">
        <v>64</v>
      </c>
      <c r="E36" s="2">
        <v>44993</v>
      </c>
      <c r="F36" s="1">
        <v>162</v>
      </c>
      <c r="G36" s="1">
        <v>1</v>
      </c>
      <c r="H36" s="1" t="str">
        <f t="shared" si="0"/>
        <v>KUR_162.1</v>
      </c>
      <c r="I36" s="4">
        <v>63.9</v>
      </c>
      <c r="J36" s="4">
        <v>56</v>
      </c>
      <c r="K36" s="3">
        <v>1.1410714285714285</v>
      </c>
      <c r="L36" s="16">
        <v>3578.4</v>
      </c>
      <c r="M36" s="17">
        <v>35.783999999999999</v>
      </c>
      <c r="N36" s="17"/>
      <c r="O36" s="4">
        <v>25.9</v>
      </c>
      <c r="P36" s="4">
        <v>12.6</v>
      </c>
      <c r="Q36" s="4">
        <v>7.5</v>
      </c>
      <c r="R36" s="1">
        <v>162</v>
      </c>
      <c r="S36" s="1">
        <v>2</v>
      </c>
      <c r="T36" s="1">
        <v>2</v>
      </c>
      <c r="U36" s="1">
        <v>0</v>
      </c>
      <c r="V36" s="1" t="s">
        <v>36</v>
      </c>
      <c r="W36" s="4">
        <v>0</v>
      </c>
      <c r="X36" s="1" t="s">
        <v>36</v>
      </c>
      <c r="Y36" s="1">
        <v>0</v>
      </c>
      <c r="Z36" s="1">
        <v>0</v>
      </c>
      <c r="AA36" s="1">
        <v>0</v>
      </c>
      <c r="AB36" s="1">
        <v>0</v>
      </c>
      <c r="AE36"/>
      <c r="AF36"/>
      <c r="AG36"/>
      <c r="AH36"/>
      <c r="AI36" s="52">
        <v>101</v>
      </c>
      <c r="AJ36" s="52" t="s">
        <v>166</v>
      </c>
      <c r="AL36"/>
      <c r="AM36" s="1">
        <v>82</v>
      </c>
      <c r="AN36" s="17">
        <v>41.260800000000003</v>
      </c>
      <c r="AO36" s="1">
        <v>5</v>
      </c>
      <c r="AP36"/>
      <c r="AQ36"/>
      <c r="AR36"/>
      <c r="AS36"/>
      <c r="AT36"/>
      <c r="AU36" s="1">
        <v>127</v>
      </c>
      <c r="AV36" s="17" t="s">
        <v>118</v>
      </c>
      <c r="AW36" s="17">
        <v>35.8765</v>
      </c>
      <c r="AX36" s="1">
        <v>8</v>
      </c>
      <c r="AY36" t="s">
        <v>129</v>
      </c>
      <c r="AZ36"/>
      <c r="BA36"/>
      <c r="BB36"/>
      <c r="BC36" s="1">
        <v>181</v>
      </c>
      <c r="BD36" s="17" t="s">
        <v>118</v>
      </c>
      <c r="BE36" s="17">
        <v>43.292800000000007</v>
      </c>
      <c r="BF36" s="1">
        <v>9</v>
      </c>
      <c r="BG36" t="str">
        <f t="shared" si="2"/>
        <v>Hill - left</v>
      </c>
      <c r="BH36"/>
      <c r="BI36">
        <v>35</v>
      </c>
      <c r="BJ36" t="s">
        <v>126</v>
      </c>
      <c r="BK36"/>
      <c r="BL36"/>
      <c r="BM36"/>
      <c r="BN36"/>
      <c r="BO36"/>
      <c r="BP36"/>
      <c r="BQ36"/>
      <c r="BR36" s="1">
        <v>177</v>
      </c>
      <c r="BS36" s="1" t="s">
        <v>117</v>
      </c>
      <c r="BT36" s="17">
        <v>32.6556</v>
      </c>
      <c r="BU36" s="1">
        <v>6</v>
      </c>
      <c r="BV36" s="1" t="s">
        <v>127</v>
      </c>
      <c r="BW36"/>
      <c r="BX36"/>
      <c r="BY36" s="47" t="s">
        <v>127</v>
      </c>
      <c r="BZ36" s="48">
        <v>47</v>
      </c>
      <c r="CA36" s="49" t="s">
        <v>119</v>
      </c>
      <c r="CB36" s="50">
        <v>23.712</v>
      </c>
      <c r="CC36" s="48">
        <v>17</v>
      </c>
      <c r="CD36" s="37"/>
      <c r="CE36" s="37"/>
      <c r="CF36"/>
      <c r="CG36"/>
      <c r="CH36"/>
      <c r="CI36"/>
      <c r="CT36"/>
      <c r="CU36"/>
      <c r="CV36"/>
    </row>
    <row r="37" spans="1:100">
      <c r="A37" s="1">
        <v>53</v>
      </c>
      <c r="B37" s="1">
        <v>7</v>
      </c>
      <c r="C37" s="2" t="s">
        <v>63</v>
      </c>
      <c r="D37" s="2" t="s">
        <v>64</v>
      </c>
      <c r="E37" s="2">
        <v>44980</v>
      </c>
      <c r="F37" s="1">
        <v>135</v>
      </c>
      <c r="G37" s="1">
        <v>1</v>
      </c>
      <c r="H37" s="1" t="str">
        <f t="shared" si="0"/>
        <v>KUR_135.1</v>
      </c>
      <c r="I37" s="1">
        <v>64.099999999999994</v>
      </c>
      <c r="J37" s="1">
        <v>58.3</v>
      </c>
      <c r="K37" s="3">
        <v>1.0994854202401372</v>
      </c>
      <c r="L37" s="16">
        <v>3737.0299999999993</v>
      </c>
      <c r="M37" s="17">
        <v>37.370299999999993</v>
      </c>
      <c r="N37" s="17"/>
      <c r="O37" s="1">
        <v>25.7</v>
      </c>
      <c r="P37" s="1">
        <v>12.2</v>
      </c>
      <c r="Q37" s="1">
        <v>9.6</v>
      </c>
      <c r="R37" s="1">
        <v>135</v>
      </c>
      <c r="S37" s="1">
        <v>2</v>
      </c>
      <c r="T37" s="1">
        <v>1</v>
      </c>
      <c r="U37" s="1">
        <v>1</v>
      </c>
      <c r="V37" s="1">
        <v>1</v>
      </c>
      <c r="W37" s="1">
        <v>0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E37"/>
      <c r="AF37"/>
      <c r="AG37"/>
      <c r="AH37"/>
      <c r="AI37" s="52">
        <v>102</v>
      </c>
      <c r="AJ37" s="52" t="s">
        <v>166</v>
      </c>
      <c r="AL37"/>
      <c r="AM37" s="1">
        <v>26</v>
      </c>
      <c r="AN37" s="17">
        <v>42.849000000000004</v>
      </c>
      <c r="AO37" s="1">
        <v>5</v>
      </c>
      <c r="AP37"/>
      <c r="AQ37"/>
      <c r="AR37"/>
      <c r="AS37"/>
      <c r="AT37"/>
      <c r="AU37" s="1">
        <v>128</v>
      </c>
      <c r="AV37" s="17" t="s">
        <v>118</v>
      </c>
      <c r="AW37" s="17">
        <v>37.609200000000001</v>
      </c>
      <c r="AX37" s="1">
        <v>8</v>
      </c>
      <c r="AY37" t="s">
        <v>129</v>
      </c>
      <c r="AZ37"/>
      <c r="BA37"/>
      <c r="BB37"/>
      <c r="BC37" s="1">
        <v>185</v>
      </c>
      <c r="BD37" s="17" t="s">
        <v>118</v>
      </c>
      <c r="BE37" s="17">
        <v>39.253499999999995</v>
      </c>
      <c r="BF37" s="1">
        <v>6</v>
      </c>
      <c r="BG37" t="str">
        <f t="shared" si="2"/>
        <v>Hill - left</v>
      </c>
      <c r="BH37"/>
      <c r="BI37">
        <v>36</v>
      </c>
      <c r="BJ37" t="s">
        <v>126</v>
      </c>
      <c r="BK37"/>
      <c r="BL37"/>
      <c r="BM37"/>
      <c r="BN37"/>
      <c r="BO37"/>
      <c r="BP37"/>
      <c r="BQ37"/>
      <c r="BR37" s="1">
        <v>43</v>
      </c>
      <c r="BS37" s="1" t="s">
        <v>119</v>
      </c>
      <c r="BT37" s="17">
        <v>21.228199999999998</v>
      </c>
      <c r="BU37" s="1">
        <v>4</v>
      </c>
      <c r="BV37" s="1" t="s">
        <v>127</v>
      </c>
      <c r="BW37"/>
      <c r="BX37"/>
      <c r="BY37" s="47" t="s">
        <v>127</v>
      </c>
      <c r="BZ37" s="51">
        <v>173</v>
      </c>
      <c r="CA37" s="49" t="s">
        <v>119</v>
      </c>
      <c r="CB37" s="50">
        <v>26.332000000000001</v>
      </c>
      <c r="CC37" s="48">
        <v>4</v>
      </c>
      <c r="CD37" s="37"/>
      <c r="CE37" s="37"/>
      <c r="CF37"/>
      <c r="CG37"/>
      <c r="CH37"/>
      <c r="CI37"/>
      <c r="CT37"/>
      <c r="CU37"/>
      <c r="CV37"/>
    </row>
    <row r="38" spans="1:100">
      <c r="A38" s="1">
        <v>151</v>
      </c>
      <c r="B38" s="1">
        <v>74</v>
      </c>
      <c r="C38" s="2" t="s">
        <v>63</v>
      </c>
      <c r="D38" s="2" t="s">
        <v>64</v>
      </c>
      <c r="E38" s="2">
        <v>44993</v>
      </c>
      <c r="F38" s="1">
        <v>203</v>
      </c>
      <c r="G38" s="1">
        <v>1</v>
      </c>
      <c r="H38" s="1" t="str">
        <f t="shared" si="0"/>
        <v>KUR_203.1</v>
      </c>
      <c r="I38" s="1">
        <v>67.900000000000006</v>
      </c>
      <c r="J38" s="1">
        <v>57.1</v>
      </c>
      <c r="K38" s="3">
        <v>1.1891418563922942</v>
      </c>
      <c r="L38" s="16">
        <v>3877.0900000000006</v>
      </c>
      <c r="M38" s="17">
        <v>38.770900000000005</v>
      </c>
      <c r="N38" s="17"/>
      <c r="O38" s="1">
        <v>24.2</v>
      </c>
      <c r="P38" s="1">
        <v>10.9</v>
      </c>
      <c r="Q38" s="1">
        <v>7.3</v>
      </c>
      <c r="R38" s="1">
        <v>203</v>
      </c>
      <c r="S38" s="1">
        <v>2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E38"/>
      <c r="AF38"/>
      <c r="AG38"/>
      <c r="AH38"/>
      <c r="AI38" s="52">
        <v>103</v>
      </c>
      <c r="AJ38" s="52" t="s">
        <v>166</v>
      </c>
      <c r="AL38"/>
      <c r="AM38" s="1">
        <v>181</v>
      </c>
      <c r="AN38" s="17">
        <v>43.292800000000007</v>
      </c>
      <c r="AO38" s="1">
        <v>9</v>
      </c>
      <c r="AP38"/>
      <c r="AQ38"/>
      <c r="AR38"/>
      <c r="AS38"/>
      <c r="AT38"/>
      <c r="AU38" s="1">
        <v>54</v>
      </c>
      <c r="AV38" s="17" t="s">
        <v>118</v>
      </c>
      <c r="AW38" s="17">
        <v>43.329000000000008</v>
      </c>
      <c r="AX38" s="1">
        <v>8</v>
      </c>
      <c r="AY38" t="s">
        <v>128</v>
      </c>
      <c r="AZ38"/>
      <c r="BA38"/>
      <c r="BB38"/>
      <c r="BC38" s="1">
        <v>193</v>
      </c>
      <c r="BD38" s="17" t="s">
        <v>117</v>
      </c>
      <c r="BE38" s="17">
        <v>33.983400000000003</v>
      </c>
      <c r="BF38" s="1">
        <v>7</v>
      </c>
      <c r="BG38" t="str">
        <f t="shared" si="2"/>
        <v>Hill - left</v>
      </c>
      <c r="BH38"/>
      <c r="BI38">
        <v>37</v>
      </c>
      <c r="BJ38" t="s">
        <v>126</v>
      </c>
      <c r="BK38"/>
      <c r="BL38"/>
      <c r="BM38"/>
      <c r="BN38"/>
      <c r="BO38"/>
      <c r="BP38"/>
      <c r="BQ38"/>
      <c r="BR38" s="1">
        <v>173</v>
      </c>
      <c r="BS38" s="1" t="s">
        <v>119</v>
      </c>
      <c r="BT38" s="17">
        <v>26.332000000000001</v>
      </c>
      <c r="BU38" s="1">
        <v>4</v>
      </c>
      <c r="BV38" s="1" t="s">
        <v>127</v>
      </c>
      <c r="BW38"/>
      <c r="BX38"/>
      <c r="BY38" s="47" t="s">
        <v>127</v>
      </c>
      <c r="BZ38" s="51">
        <v>177</v>
      </c>
      <c r="CA38" s="49" t="s">
        <v>117</v>
      </c>
      <c r="CB38" s="50">
        <v>32.6556</v>
      </c>
      <c r="CC38" s="48">
        <v>6</v>
      </c>
      <c r="CD38" s="37"/>
      <c r="CE38" s="37"/>
      <c r="CF38"/>
      <c r="CG38"/>
      <c r="CH38"/>
      <c r="CI38"/>
      <c r="CT38"/>
      <c r="CU38"/>
      <c r="CV38"/>
    </row>
    <row r="39" spans="1:100">
      <c r="A39" s="1">
        <v>64</v>
      </c>
      <c r="B39" s="1">
        <v>27</v>
      </c>
      <c r="C39" s="2" t="s">
        <v>63</v>
      </c>
      <c r="D39" s="2" t="s">
        <v>64</v>
      </c>
      <c r="E39" s="2">
        <v>44980</v>
      </c>
      <c r="F39" s="1">
        <v>147</v>
      </c>
      <c r="G39" s="1">
        <v>1</v>
      </c>
      <c r="H39" s="1" t="str">
        <f t="shared" si="0"/>
        <v>KUR_147.1</v>
      </c>
      <c r="I39" s="1">
        <v>78.3</v>
      </c>
      <c r="J39" s="1">
        <v>67.400000000000006</v>
      </c>
      <c r="K39" s="3">
        <v>1.161721068249258</v>
      </c>
      <c r="L39" s="16">
        <v>5277.42</v>
      </c>
      <c r="M39" s="17">
        <v>52.7742</v>
      </c>
      <c r="N39" s="17"/>
      <c r="O39" s="1">
        <v>25.6</v>
      </c>
      <c r="P39" s="1">
        <v>13.9</v>
      </c>
      <c r="Q39" s="1">
        <v>6.3</v>
      </c>
      <c r="R39" s="1">
        <v>147</v>
      </c>
      <c r="S39" s="1">
        <v>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E39"/>
      <c r="AF39"/>
      <c r="AG39"/>
      <c r="AH39"/>
      <c r="AI39" s="52">
        <v>104</v>
      </c>
      <c r="AJ39" s="52" t="s">
        <v>166</v>
      </c>
      <c r="AL39"/>
      <c r="AM39" s="1">
        <v>54</v>
      </c>
      <c r="AN39" s="17">
        <v>43.329000000000008</v>
      </c>
      <c r="AO39" s="1">
        <v>8</v>
      </c>
      <c r="AP39"/>
      <c r="AQ39"/>
      <c r="AR39"/>
      <c r="AS39"/>
      <c r="AT39"/>
      <c r="AU39" s="1">
        <v>79</v>
      </c>
      <c r="AV39" s="17" t="s">
        <v>118</v>
      </c>
      <c r="AW39" s="17">
        <v>37.1571</v>
      </c>
      <c r="AX39" s="1">
        <v>7</v>
      </c>
      <c r="AY39" t="s">
        <v>128</v>
      </c>
      <c r="AZ39"/>
      <c r="BA39"/>
      <c r="BB39"/>
      <c r="BC39" s="1">
        <v>195</v>
      </c>
      <c r="BD39" s="17" t="s">
        <v>118</v>
      </c>
      <c r="BE39" s="17">
        <v>38.004599999999996</v>
      </c>
      <c r="BF39" s="1">
        <v>6</v>
      </c>
      <c r="BG39" t="str">
        <f t="shared" si="2"/>
        <v>Hill - left</v>
      </c>
      <c r="BH39"/>
      <c r="BI39">
        <v>38</v>
      </c>
      <c r="BJ39" t="s">
        <v>126</v>
      </c>
      <c r="BK39"/>
      <c r="BL39"/>
      <c r="BM39"/>
      <c r="BN39"/>
      <c r="BO39"/>
      <c r="BP39"/>
      <c r="BQ39"/>
      <c r="BR39">
        <v>10</v>
      </c>
      <c r="BS39" t="s">
        <v>118</v>
      </c>
      <c r="BT39" s="17">
        <v>36.993000000000002</v>
      </c>
      <c r="BU39">
        <v>10</v>
      </c>
      <c r="BV39" t="s">
        <v>125</v>
      </c>
      <c r="BW39"/>
      <c r="BX39"/>
      <c r="BY39" s="47" t="s">
        <v>125</v>
      </c>
      <c r="BZ39" s="48">
        <v>7</v>
      </c>
      <c r="CA39" s="49" t="s">
        <v>119</v>
      </c>
      <c r="CB39" s="50">
        <v>23.863199999999999</v>
      </c>
      <c r="CC39" s="48">
        <v>5</v>
      </c>
      <c r="CD39" s="37"/>
      <c r="CE39" s="37"/>
      <c r="CF39"/>
      <c r="CG39"/>
      <c r="CH39"/>
      <c r="CI39"/>
      <c r="CT39"/>
      <c r="CU39"/>
      <c r="CV39"/>
    </row>
    <row r="40" spans="1:100">
      <c r="A40" s="1">
        <v>79</v>
      </c>
      <c r="B40" s="1">
        <v>52</v>
      </c>
      <c r="C40" s="2" t="s">
        <v>63</v>
      </c>
      <c r="D40" s="2" t="s">
        <v>64</v>
      </c>
      <c r="E40" s="2">
        <v>44986</v>
      </c>
      <c r="F40" s="1">
        <v>163</v>
      </c>
      <c r="G40" s="1">
        <v>1</v>
      </c>
      <c r="H40" s="1" t="str">
        <f t="shared" si="0"/>
        <v>KUR_163.1</v>
      </c>
      <c r="I40" s="1">
        <v>59.7</v>
      </c>
      <c r="J40" s="1">
        <v>56.3</v>
      </c>
      <c r="K40" s="3">
        <v>1.0603907637655419</v>
      </c>
      <c r="L40" s="16">
        <v>3361.11</v>
      </c>
      <c r="M40" s="17">
        <v>33.6111</v>
      </c>
      <c r="N40" s="17"/>
      <c r="O40" s="1">
        <v>28.5</v>
      </c>
      <c r="P40" s="1">
        <v>14</v>
      </c>
      <c r="Q40" s="1">
        <v>6.7</v>
      </c>
      <c r="R40" s="1">
        <v>163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E40"/>
      <c r="AF40"/>
      <c r="AG40"/>
      <c r="AH40"/>
      <c r="AI40" s="52">
        <v>105</v>
      </c>
      <c r="AJ40" s="52" t="s">
        <v>166</v>
      </c>
      <c r="AL40"/>
      <c r="AM40" s="1">
        <v>911</v>
      </c>
      <c r="AN40" s="17">
        <v>43.912800000000004</v>
      </c>
      <c r="AO40" s="1">
        <v>5</v>
      </c>
      <c r="AU40" s="1">
        <v>80</v>
      </c>
      <c r="AV40" s="17" t="s">
        <v>118</v>
      </c>
      <c r="AW40" s="17">
        <v>37.614199999999997</v>
      </c>
      <c r="AX40" s="1">
        <v>7</v>
      </c>
      <c r="AY40" t="s">
        <v>128</v>
      </c>
      <c r="BC40" s="1">
        <v>217</v>
      </c>
      <c r="BD40" s="17" t="s">
        <v>117</v>
      </c>
      <c r="BE40" s="17">
        <v>30.24</v>
      </c>
      <c r="BF40" s="1">
        <v>5</v>
      </c>
      <c r="BG40" t="str">
        <f t="shared" si="2"/>
        <v>Left</v>
      </c>
      <c r="BI40">
        <v>39</v>
      </c>
      <c r="BJ40" t="s">
        <v>126</v>
      </c>
      <c r="BR40" s="1">
        <v>157</v>
      </c>
      <c r="BS40" s="1" t="s">
        <v>117</v>
      </c>
      <c r="BT40" s="17">
        <v>30.364600000000003</v>
      </c>
      <c r="BU40" s="1">
        <v>7</v>
      </c>
      <c r="BV40" s="1" t="s">
        <v>125</v>
      </c>
      <c r="BY40" s="47" t="s">
        <v>125</v>
      </c>
      <c r="BZ40" s="48">
        <v>10</v>
      </c>
      <c r="CA40" s="49" t="s">
        <v>118</v>
      </c>
      <c r="CB40" s="50">
        <v>36.993000000000002</v>
      </c>
      <c r="CC40" s="48">
        <v>10</v>
      </c>
      <c r="CD40" s="46"/>
      <c r="CE40" s="46"/>
      <c r="CT40"/>
      <c r="CU40"/>
      <c r="CV40"/>
    </row>
    <row r="41" spans="1:100">
      <c r="A41" s="1">
        <v>80</v>
      </c>
      <c r="B41" s="1">
        <v>60</v>
      </c>
      <c r="C41" s="2" t="s">
        <v>63</v>
      </c>
      <c r="D41" s="2" t="s">
        <v>64</v>
      </c>
      <c r="E41" s="2">
        <v>44986</v>
      </c>
      <c r="F41" s="1">
        <v>165</v>
      </c>
      <c r="G41" s="1">
        <v>1</v>
      </c>
      <c r="H41" s="1" t="str">
        <f t="shared" si="0"/>
        <v>KUR_165.1</v>
      </c>
      <c r="I41" s="1">
        <v>64.8</v>
      </c>
      <c r="J41" s="1">
        <v>57.4</v>
      </c>
      <c r="K41" s="3">
        <v>1.1289198606271778</v>
      </c>
      <c r="L41" s="16">
        <v>3719.5199999999995</v>
      </c>
      <c r="M41" s="17">
        <v>37.1952</v>
      </c>
      <c r="N41" s="17"/>
      <c r="O41" s="1">
        <v>28</v>
      </c>
      <c r="P41" s="1">
        <v>9.8000000000000007</v>
      </c>
      <c r="Q41" s="1">
        <v>9.8000000000000007</v>
      </c>
      <c r="R41" s="1">
        <v>165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E41"/>
      <c r="AF41"/>
      <c r="AG41"/>
      <c r="AH41"/>
      <c r="AI41" s="52">
        <v>106</v>
      </c>
      <c r="AJ41" s="52" t="s">
        <v>166</v>
      </c>
      <c r="AL41"/>
      <c r="AM41" s="1">
        <v>39</v>
      </c>
      <c r="AN41" s="17">
        <v>62.822399999999995</v>
      </c>
      <c r="AO41" s="1">
        <v>6</v>
      </c>
      <c r="AU41" s="22">
        <v>88</v>
      </c>
      <c r="AV41" s="23" t="s">
        <v>118</v>
      </c>
      <c r="AW41" s="23">
        <v>40.893999999999998</v>
      </c>
      <c r="AX41" s="22">
        <v>7</v>
      </c>
      <c r="AY41" t="s">
        <v>128</v>
      </c>
      <c r="BC41" s="22">
        <v>226</v>
      </c>
      <c r="BD41" s="23" t="s">
        <v>119</v>
      </c>
      <c r="BE41" s="23">
        <v>26.354400000000002</v>
      </c>
      <c r="BF41" s="22">
        <v>3</v>
      </c>
      <c r="BG41" t="str">
        <f t="shared" si="2"/>
        <v>Left</v>
      </c>
      <c r="BI41">
        <v>40</v>
      </c>
      <c r="BJ41" t="s">
        <v>126</v>
      </c>
      <c r="BR41">
        <v>168</v>
      </c>
      <c r="BS41" t="s">
        <v>117</v>
      </c>
      <c r="BT41" s="17">
        <v>27.9832</v>
      </c>
      <c r="BU41">
        <v>6</v>
      </c>
      <c r="BV41" t="s">
        <v>125</v>
      </c>
      <c r="BY41" s="47" t="s">
        <v>125</v>
      </c>
      <c r="BZ41" s="51">
        <v>17</v>
      </c>
      <c r="CA41" s="49" t="s">
        <v>119</v>
      </c>
      <c r="CB41" s="50">
        <v>24.040800000000001</v>
      </c>
      <c r="CC41" s="48">
        <v>3</v>
      </c>
      <c r="CD41" s="46"/>
      <c r="CE41" s="46"/>
      <c r="CT41"/>
      <c r="CU41"/>
      <c r="CV41"/>
    </row>
    <row r="42" spans="1:100">
      <c r="A42" s="1">
        <v>82</v>
      </c>
      <c r="B42" s="1">
        <v>2</v>
      </c>
      <c r="C42" s="2" t="s">
        <v>63</v>
      </c>
      <c r="D42" s="2" t="s">
        <v>64</v>
      </c>
      <c r="E42" s="2">
        <v>44971</v>
      </c>
      <c r="F42" s="1">
        <v>170</v>
      </c>
      <c r="G42" s="1">
        <v>1</v>
      </c>
      <c r="H42" s="1" t="str">
        <f t="shared" si="0"/>
        <v>KUR_170.1</v>
      </c>
      <c r="I42" s="1">
        <v>65.5</v>
      </c>
      <c r="J42" s="1">
        <v>60</v>
      </c>
      <c r="K42" s="3">
        <v>1.0916666666666666</v>
      </c>
      <c r="L42" s="16">
        <v>3930</v>
      </c>
      <c r="M42" s="17">
        <v>39.299999999999997</v>
      </c>
      <c r="N42" s="17"/>
      <c r="O42" s="1">
        <v>31.5</v>
      </c>
      <c r="P42" s="1">
        <v>12.1</v>
      </c>
      <c r="Q42" s="1">
        <v>8.6</v>
      </c>
      <c r="R42" s="1">
        <v>170</v>
      </c>
      <c r="S42" s="1">
        <v>1</v>
      </c>
      <c r="T42" s="1">
        <v>1</v>
      </c>
      <c r="U42" s="1">
        <v>0</v>
      </c>
      <c r="V42" s="1" t="s">
        <v>36</v>
      </c>
      <c r="W42" s="1">
        <v>0</v>
      </c>
      <c r="X42" s="7" t="s">
        <v>36</v>
      </c>
      <c r="Y42" s="1" t="s">
        <v>36</v>
      </c>
      <c r="Z42" s="1" t="s">
        <v>36</v>
      </c>
      <c r="AA42" s="1" t="s">
        <v>36</v>
      </c>
      <c r="AB42" s="1" t="s">
        <v>36</v>
      </c>
      <c r="AE42"/>
      <c r="AF42"/>
      <c r="AG42"/>
      <c r="AH42"/>
      <c r="AI42" s="52">
        <v>107</v>
      </c>
      <c r="AJ42" s="52" t="s">
        <v>166</v>
      </c>
      <c r="AL42"/>
      <c r="AU42" s="31">
        <v>195</v>
      </c>
      <c r="AV42" s="17" t="s">
        <v>118</v>
      </c>
      <c r="AW42" s="17">
        <v>38.004599999999996</v>
      </c>
      <c r="AX42" s="1">
        <v>6</v>
      </c>
      <c r="AY42" t="s">
        <v>134</v>
      </c>
      <c r="BC42" s="1">
        <v>232</v>
      </c>
      <c r="BD42" s="17" t="s">
        <v>117</v>
      </c>
      <c r="BE42" s="17">
        <v>28.836000000000002</v>
      </c>
      <c r="BF42" s="1">
        <v>6</v>
      </c>
      <c r="BG42" t="str">
        <f t="shared" si="2"/>
        <v>Hill - left</v>
      </c>
      <c r="BI42">
        <v>41</v>
      </c>
      <c r="BJ42" t="s">
        <v>127</v>
      </c>
      <c r="BR42">
        <v>7</v>
      </c>
      <c r="BS42" t="s">
        <v>119</v>
      </c>
      <c r="BT42" s="17">
        <v>23.863199999999999</v>
      </c>
      <c r="BU42">
        <v>5</v>
      </c>
      <c r="BV42" t="s">
        <v>125</v>
      </c>
      <c r="BY42" s="47" t="s">
        <v>125</v>
      </c>
      <c r="BZ42" s="48">
        <v>18</v>
      </c>
      <c r="CA42" s="49" t="s">
        <v>119</v>
      </c>
      <c r="CB42" s="50">
        <v>25.7516</v>
      </c>
      <c r="CC42" s="48">
        <v>5</v>
      </c>
      <c r="CD42" s="46"/>
      <c r="CE42" s="46"/>
      <c r="CT42"/>
      <c r="CU42"/>
      <c r="CV42"/>
    </row>
    <row r="43" spans="1:100">
      <c r="A43" s="1">
        <v>54</v>
      </c>
      <c r="B43" s="1">
        <v>42</v>
      </c>
      <c r="C43" s="2" t="s">
        <v>63</v>
      </c>
      <c r="D43" s="2" t="s">
        <v>64</v>
      </c>
      <c r="E43" s="2">
        <v>44986</v>
      </c>
      <c r="F43" s="1">
        <v>136</v>
      </c>
      <c r="G43" s="1">
        <v>1</v>
      </c>
      <c r="H43" s="1" t="str">
        <f t="shared" si="0"/>
        <v>KUR_136.1</v>
      </c>
      <c r="I43" s="1">
        <v>80.3</v>
      </c>
      <c r="J43" s="1">
        <v>60.8</v>
      </c>
      <c r="K43" s="3">
        <v>1.3207236842105263</v>
      </c>
      <c r="L43" s="16">
        <v>4882.24</v>
      </c>
      <c r="M43" s="17">
        <v>48.822399999999995</v>
      </c>
      <c r="N43" s="17"/>
      <c r="O43" s="1">
        <v>25</v>
      </c>
      <c r="P43" s="1">
        <v>13.1</v>
      </c>
      <c r="Q43" s="1">
        <v>7.7</v>
      </c>
      <c r="R43" s="1">
        <v>136</v>
      </c>
      <c r="S43" s="1">
        <v>1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E43"/>
      <c r="AF43"/>
      <c r="AG43"/>
      <c r="AH43"/>
      <c r="AI43" s="52">
        <v>108</v>
      </c>
      <c r="AJ43" s="52" t="s">
        <v>166</v>
      </c>
      <c r="AP43"/>
      <c r="AQ43"/>
      <c r="AR43"/>
      <c r="AS43"/>
      <c r="AT43"/>
      <c r="AU43" s="31">
        <v>185</v>
      </c>
      <c r="AV43" s="17" t="s">
        <v>118</v>
      </c>
      <c r="AW43" s="17">
        <v>39.253499999999995</v>
      </c>
      <c r="AX43" s="1">
        <v>6</v>
      </c>
      <c r="AY43" t="s">
        <v>134</v>
      </c>
      <c r="BC43" s="1">
        <v>234</v>
      </c>
      <c r="BD43" s="17" t="s">
        <v>119</v>
      </c>
      <c r="BE43" s="17">
        <v>26.51</v>
      </c>
      <c r="BF43" s="1">
        <v>17</v>
      </c>
      <c r="BG43" t="str">
        <f t="shared" si="2"/>
        <v>Hill - Middle</v>
      </c>
      <c r="BH43"/>
      <c r="BI43">
        <v>42</v>
      </c>
      <c r="BJ43" t="s">
        <v>127</v>
      </c>
      <c r="BK43"/>
      <c r="BL43"/>
      <c r="BM43"/>
      <c r="BN43"/>
      <c r="BO43"/>
      <c r="BP43"/>
      <c r="BQ43"/>
      <c r="BR43">
        <v>18</v>
      </c>
      <c r="BS43" t="s">
        <v>119</v>
      </c>
      <c r="BT43" s="17">
        <v>25.7516</v>
      </c>
      <c r="BU43">
        <v>5</v>
      </c>
      <c r="BV43" t="s">
        <v>125</v>
      </c>
      <c r="BW43"/>
      <c r="BX43"/>
      <c r="BY43" s="47" t="s">
        <v>125</v>
      </c>
      <c r="BZ43" s="51">
        <v>21</v>
      </c>
      <c r="CA43" s="49" t="s">
        <v>118</v>
      </c>
      <c r="CB43" s="50">
        <v>36.697200000000002</v>
      </c>
      <c r="CC43" s="48">
        <v>5</v>
      </c>
      <c r="CD43" s="37"/>
      <c r="CE43" s="37"/>
      <c r="CF43"/>
      <c r="CG43"/>
      <c r="CH43"/>
      <c r="CI43"/>
      <c r="CT43"/>
      <c r="CU43"/>
      <c r="CV43"/>
    </row>
    <row r="44" spans="1:100">
      <c r="A44" s="1">
        <v>83</v>
      </c>
      <c r="B44" s="1">
        <v>57</v>
      </c>
      <c r="C44" s="2" t="s">
        <v>63</v>
      </c>
      <c r="D44" s="2" t="s">
        <v>64</v>
      </c>
      <c r="E44" s="2">
        <v>44986</v>
      </c>
      <c r="F44" s="1">
        <v>172</v>
      </c>
      <c r="G44" s="1">
        <v>1</v>
      </c>
      <c r="H44" s="1" t="str">
        <f t="shared" si="0"/>
        <v>KUR_172.1</v>
      </c>
      <c r="I44" s="1">
        <v>92.7</v>
      </c>
      <c r="J44" s="1">
        <v>71.3</v>
      </c>
      <c r="K44" s="3">
        <v>1.3001402524544181</v>
      </c>
      <c r="L44" s="16">
        <v>6609.51</v>
      </c>
      <c r="M44" s="17">
        <v>66.095100000000002</v>
      </c>
      <c r="N44" s="17"/>
      <c r="O44" s="1">
        <v>32.6</v>
      </c>
      <c r="P44" s="1">
        <v>16.100000000000001</v>
      </c>
      <c r="Q44" s="1">
        <v>7.9</v>
      </c>
      <c r="R44" s="1">
        <v>172</v>
      </c>
      <c r="S44" s="1">
        <v>1</v>
      </c>
      <c r="T44" s="1">
        <v>1</v>
      </c>
      <c r="U44" s="1">
        <v>0</v>
      </c>
      <c r="V44" s="1" t="s">
        <v>36</v>
      </c>
      <c r="W44" s="1">
        <v>0</v>
      </c>
      <c r="X44" s="7" t="s">
        <v>36</v>
      </c>
      <c r="Y44" s="1" t="s">
        <v>36</v>
      </c>
      <c r="Z44" s="1" t="s">
        <v>36</v>
      </c>
      <c r="AA44" s="1" t="s">
        <v>36</v>
      </c>
      <c r="AB44" s="1" t="s">
        <v>36</v>
      </c>
      <c r="AE44"/>
      <c r="AF44"/>
      <c r="AG44"/>
      <c r="AH44"/>
      <c r="AI44" s="52">
        <v>109</v>
      </c>
      <c r="AJ44" s="52" t="s">
        <v>166</v>
      </c>
      <c r="AP44"/>
      <c r="AQ44"/>
      <c r="AR44"/>
      <c r="AS44"/>
      <c r="AT44"/>
      <c r="AU44" s="31">
        <v>39</v>
      </c>
      <c r="AV44" s="17" t="s">
        <v>118</v>
      </c>
      <c r="AW44" s="17">
        <v>62.822399999999995</v>
      </c>
      <c r="AX44" s="1">
        <v>6</v>
      </c>
      <c r="AY44" t="s">
        <v>126</v>
      </c>
      <c r="BC44" s="1">
        <v>237</v>
      </c>
      <c r="BD44" s="17" t="s">
        <v>118</v>
      </c>
      <c r="BE44" s="17">
        <v>38.439899999999994</v>
      </c>
      <c r="BF44" s="1">
        <v>24</v>
      </c>
      <c r="BG44" t="str">
        <f t="shared" si="2"/>
        <v>Hill - right</v>
      </c>
      <c r="BH44"/>
      <c r="BI44">
        <v>43</v>
      </c>
      <c r="BJ44" t="s">
        <v>127</v>
      </c>
      <c r="BK44"/>
      <c r="BL44"/>
      <c r="BM44"/>
      <c r="BN44"/>
      <c r="BO44"/>
      <c r="BP44"/>
      <c r="BQ44"/>
      <c r="BR44">
        <v>21</v>
      </c>
      <c r="BS44" t="s">
        <v>118</v>
      </c>
      <c r="BT44" s="17">
        <v>36.697200000000002</v>
      </c>
      <c r="BU44">
        <v>5</v>
      </c>
      <c r="BV44" t="s">
        <v>125</v>
      </c>
      <c r="BW44"/>
      <c r="BX44"/>
      <c r="BY44" s="47" t="s">
        <v>125</v>
      </c>
      <c r="BZ44" s="51">
        <v>156</v>
      </c>
      <c r="CA44" s="49" t="s">
        <v>119</v>
      </c>
      <c r="CB44" s="50">
        <v>17.080000000000002</v>
      </c>
      <c r="CC44" s="48">
        <v>2</v>
      </c>
      <c r="CD44" s="37"/>
      <c r="CE44" s="37"/>
      <c r="CF44"/>
      <c r="CG44"/>
      <c r="CH44"/>
      <c r="CI44"/>
      <c r="CT44"/>
      <c r="CU44"/>
      <c r="CV44"/>
    </row>
    <row r="45" spans="1:100">
      <c r="A45" s="1">
        <v>74</v>
      </c>
      <c r="B45" s="1">
        <v>81</v>
      </c>
      <c r="C45" s="2" t="s">
        <v>63</v>
      </c>
      <c r="D45" s="2" t="s">
        <v>64</v>
      </c>
      <c r="E45" s="2">
        <v>44993</v>
      </c>
      <c r="F45" s="1">
        <v>159</v>
      </c>
      <c r="G45" s="1">
        <v>7</v>
      </c>
      <c r="H45" s="1" t="str">
        <f t="shared" si="0"/>
        <v>KUR_159.7</v>
      </c>
      <c r="I45" s="1">
        <v>39.700000000000003</v>
      </c>
      <c r="J45" s="1">
        <v>37.700000000000003</v>
      </c>
      <c r="K45" s="3">
        <v>1.0530503978779842</v>
      </c>
      <c r="L45" s="16">
        <v>1496.6900000000003</v>
      </c>
      <c r="M45" s="17">
        <v>14.966900000000003</v>
      </c>
      <c r="N45" s="17"/>
      <c r="O45" s="1">
        <v>19</v>
      </c>
      <c r="P45" s="1">
        <v>11.2</v>
      </c>
      <c r="Q45" s="1">
        <v>5.7</v>
      </c>
      <c r="R45" s="1">
        <v>159</v>
      </c>
      <c r="Y45" s="1">
        <v>0</v>
      </c>
      <c r="Z45" s="1">
        <v>0</v>
      </c>
      <c r="AA45" s="1">
        <v>0</v>
      </c>
      <c r="AB45" s="1">
        <v>0</v>
      </c>
      <c r="AE45"/>
      <c r="AF45"/>
      <c r="AG45"/>
      <c r="AH45"/>
      <c r="AI45" s="52">
        <v>110</v>
      </c>
      <c r="AJ45" s="52" t="s">
        <v>166</v>
      </c>
      <c r="AL45"/>
      <c r="AM45"/>
      <c r="AN45"/>
      <c r="AO45"/>
      <c r="AP45"/>
      <c r="AQ45"/>
      <c r="AR45"/>
      <c r="AS45"/>
      <c r="AT45"/>
      <c r="AU45" s="31">
        <v>21</v>
      </c>
      <c r="AV45" s="17" t="s">
        <v>118</v>
      </c>
      <c r="AW45" s="17">
        <v>36.697200000000002</v>
      </c>
      <c r="AX45" s="1">
        <v>5</v>
      </c>
      <c r="AY45" t="s">
        <v>125</v>
      </c>
      <c r="BC45" s="1" t="s">
        <v>140</v>
      </c>
      <c r="BD45" s="17" t="s">
        <v>119</v>
      </c>
      <c r="BE45" s="17">
        <v>19.782900000000001</v>
      </c>
      <c r="BF45" s="1">
        <v>4</v>
      </c>
      <c r="BG45" t="str">
        <f>VLOOKUP(BC45,BI:BJ,2,TRUE)</f>
        <v>Hill - Middle</v>
      </c>
      <c r="BH45"/>
      <c r="BI45">
        <v>44</v>
      </c>
      <c r="BJ45" t="s">
        <v>127</v>
      </c>
      <c r="BK45"/>
      <c r="BL45"/>
      <c r="BM45"/>
      <c r="BN45"/>
      <c r="BO45"/>
      <c r="BP45"/>
      <c r="BQ45"/>
      <c r="BR45">
        <v>17</v>
      </c>
      <c r="BS45" t="s">
        <v>119</v>
      </c>
      <c r="BT45" s="17">
        <v>24.040800000000001</v>
      </c>
      <c r="BU45">
        <v>3</v>
      </c>
      <c r="BV45" t="s">
        <v>125</v>
      </c>
      <c r="BW45"/>
      <c r="BX45"/>
      <c r="BY45" s="47" t="s">
        <v>125</v>
      </c>
      <c r="BZ45" s="48">
        <v>157</v>
      </c>
      <c r="CA45" s="49" t="s">
        <v>117</v>
      </c>
      <c r="CB45" s="50">
        <v>30.364600000000003</v>
      </c>
      <c r="CC45" s="48">
        <v>7</v>
      </c>
      <c r="CD45" s="37"/>
      <c r="CE45" s="37"/>
      <c r="CF45"/>
      <c r="CG45"/>
      <c r="CH45"/>
      <c r="CI45"/>
      <c r="CT45"/>
      <c r="CU45"/>
      <c r="CV45"/>
    </row>
    <row r="46" spans="1:100" ht="16" thickBot="1">
      <c r="A46" s="1">
        <v>60</v>
      </c>
      <c r="B46" s="1">
        <v>87</v>
      </c>
      <c r="C46" s="2" t="s">
        <v>63</v>
      </c>
      <c r="D46" s="2" t="s">
        <v>64</v>
      </c>
      <c r="E46" s="2">
        <v>44993</v>
      </c>
      <c r="F46" s="1">
        <v>140</v>
      </c>
      <c r="G46" s="1">
        <v>3</v>
      </c>
      <c r="H46" s="1" t="str">
        <f t="shared" si="0"/>
        <v>KUR_140.3</v>
      </c>
      <c r="I46" s="1">
        <v>43.6</v>
      </c>
      <c r="J46" s="1">
        <v>37.6</v>
      </c>
      <c r="K46" s="3">
        <v>1.1595744680851063</v>
      </c>
      <c r="L46" s="16">
        <v>1639.3600000000001</v>
      </c>
      <c r="M46" s="17">
        <v>16.393600000000003</v>
      </c>
      <c r="N46" s="17"/>
      <c r="O46" s="1">
        <v>21.8</v>
      </c>
      <c r="P46" s="1">
        <v>12.9</v>
      </c>
      <c r="Q46" s="1">
        <v>8.1</v>
      </c>
      <c r="R46" s="1">
        <v>140</v>
      </c>
      <c r="Y46" s="1">
        <v>0</v>
      </c>
      <c r="Z46" s="1">
        <v>0</v>
      </c>
      <c r="AA46" s="1">
        <v>0</v>
      </c>
      <c r="AB46" s="1">
        <v>0</v>
      </c>
      <c r="AE46"/>
      <c r="AF46"/>
      <c r="AG46"/>
      <c r="AH46"/>
      <c r="AI46" s="52">
        <v>111</v>
      </c>
      <c r="AJ46" s="52" t="s">
        <v>166</v>
      </c>
      <c r="AM46"/>
      <c r="AN46"/>
      <c r="AO46"/>
      <c r="AP46"/>
      <c r="AQ46"/>
      <c r="AR46"/>
      <c r="AS46"/>
      <c r="AT46"/>
      <c r="AU46" s="32">
        <v>83</v>
      </c>
      <c r="AV46" s="27" t="s">
        <v>118</v>
      </c>
      <c r="AW46" s="27">
        <v>39.058</v>
      </c>
      <c r="AX46" s="26">
        <v>5</v>
      </c>
      <c r="AY46" t="s">
        <v>128</v>
      </c>
      <c r="BC46" s="26" t="s">
        <v>157</v>
      </c>
      <c r="BD46" s="27" t="s">
        <v>117</v>
      </c>
      <c r="BE46" s="27">
        <v>32.660599999999995</v>
      </c>
      <c r="BF46" s="26">
        <v>7</v>
      </c>
      <c r="BG46" t="str">
        <f>VLOOKUP(BC46,BI:BJ,2,TRUE)</f>
        <v>Hill - left</v>
      </c>
      <c r="BH46"/>
      <c r="BI46">
        <v>45</v>
      </c>
      <c r="BJ46" t="s">
        <v>127</v>
      </c>
      <c r="BK46"/>
      <c r="BL46"/>
      <c r="BM46"/>
      <c r="BN46"/>
      <c r="BO46"/>
      <c r="BP46"/>
      <c r="BQ46"/>
      <c r="BR46" s="1">
        <v>156</v>
      </c>
      <c r="BS46" s="1" t="s">
        <v>119</v>
      </c>
      <c r="BT46" s="17">
        <v>17.080000000000002</v>
      </c>
      <c r="BU46" s="1">
        <v>2</v>
      </c>
      <c r="BV46" s="1" t="s">
        <v>125</v>
      </c>
      <c r="BW46"/>
      <c r="BX46"/>
      <c r="BY46" s="47" t="s">
        <v>125</v>
      </c>
      <c r="BZ46" s="48">
        <v>168</v>
      </c>
      <c r="CA46" s="49" t="s">
        <v>117</v>
      </c>
      <c r="CB46" s="50">
        <v>27.9832</v>
      </c>
      <c r="CC46" s="48">
        <v>6</v>
      </c>
      <c r="CD46" s="37"/>
      <c r="CE46" s="37"/>
      <c r="CF46"/>
      <c r="CG46"/>
      <c r="CH46"/>
      <c r="CI46"/>
      <c r="CT46"/>
      <c r="CU46"/>
      <c r="CV46"/>
    </row>
    <row r="47" spans="1:100">
      <c r="A47" s="1">
        <v>70</v>
      </c>
      <c r="B47" s="1">
        <v>77</v>
      </c>
      <c r="C47" s="2" t="s">
        <v>63</v>
      </c>
      <c r="D47" s="2" t="s">
        <v>64</v>
      </c>
      <c r="E47" s="2">
        <v>44993</v>
      </c>
      <c r="F47" s="1">
        <v>159</v>
      </c>
      <c r="G47" s="1">
        <v>3</v>
      </c>
      <c r="H47" s="1" t="str">
        <f t="shared" si="0"/>
        <v>KUR_159.3</v>
      </c>
      <c r="I47" s="1">
        <v>42</v>
      </c>
      <c r="J47" s="1">
        <v>41.9</v>
      </c>
      <c r="K47" s="3">
        <v>1.0023866348448687</v>
      </c>
      <c r="L47" s="16">
        <v>1759.8</v>
      </c>
      <c r="M47" s="17">
        <v>17.597999999999999</v>
      </c>
      <c r="N47" s="17"/>
      <c r="O47" s="1">
        <v>21.3</v>
      </c>
      <c r="P47" s="1">
        <v>10.7</v>
      </c>
      <c r="Q47" s="1">
        <v>7.1</v>
      </c>
      <c r="R47" s="1">
        <v>159</v>
      </c>
      <c r="Y47" s="1">
        <v>0</v>
      </c>
      <c r="Z47" s="1">
        <v>0</v>
      </c>
      <c r="AA47" s="1">
        <v>0</v>
      </c>
      <c r="AB47" s="1">
        <v>0</v>
      </c>
      <c r="AE47"/>
      <c r="AF47"/>
      <c r="AG47"/>
      <c r="AH47"/>
      <c r="AI47" s="52">
        <v>112</v>
      </c>
      <c r="AJ47" s="52" t="s">
        <v>166</v>
      </c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>
        <v>46</v>
      </c>
      <c r="BJ47" t="s">
        <v>127</v>
      </c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 s="20"/>
      <c r="CA47"/>
      <c r="CB47" s="20"/>
      <c r="CC47" s="20"/>
      <c r="CD47"/>
      <c r="CE47"/>
      <c r="CF47"/>
      <c r="CG47"/>
      <c r="CH47"/>
      <c r="CI47"/>
      <c r="CT47"/>
      <c r="CU47"/>
      <c r="CV47"/>
    </row>
    <row r="48" spans="1:100">
      <c r="A48" s="1">
        <v>71</v>
      </c>
      <c r="B48" s="1">
        <v>78</v>
      </c>
      <c r="C48" s="2" t="s">
        <v>63</v>
      </c>
      <c r="D48" s="2" t="s">
        <v>64</v>
      </c>
      <c r="E48" s="2">
        <v>44993</v>
      </c>
      <c r="F48" s="1">
        <v>159</v>
      </c>
      <c r="G48" s="1">
        <v>4</v>
      </c>
      <c r="H48" s="1" t="str">
        <f t="shared" si="0"/>
        <v>KUR_159.4</v>
      </c>
      <c r="I48" s="1">
        <v>44.1</v>
      </c>
      <c r="J48" s="1">
        <v>41.4</v>
      </c>
      <c r="K48" s="3">
        <v>1.0652173913043479</v>
      </c>
      <c r="L48" s="16">
        <v>1825.74</v>
      </c>
      <c r="M48" s="17">
        <v>18.257400000000001</v>
      </c>
      <c r="N48" s="17"/>
      <c r="O48" s="1">
        <v>21.6</v>
      </c>
      <c r="P48" s="1">
        <v>10.4</v>
      </c>
      <c r="Q48" s="1">
        <v>7.1</v>
      </c>
      <c r="R48" s="1">
        <v>159</v>
      </c>
      <c r="Y48" s="1" t="s">
        <v>36</v>
      </c>
      <c r="Z48" s="1" t="s">
        <v>36</v>
      </c>
      <c r="AA48" s="1" t="s">
        <v>36</v>
      </c>
      <c r="AB48" s="1" t="s">
        <v>36</v>
      </c>
      <c r="AE48"/>
      <c r="AF48"/>
      <c r="AG48"/>
      <c r="AH48"/>
      <c r="AI48" s="52">
        <v>113</v>
      </c>
      <c r="AJ48" s="52" t="s">
        <v>166</v>
      </c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>
        <v>47</v>
      </c>
      <c r="BJ48" t="s">
        <v>127</v>
      </c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 s="20"/>
      <c r="CA48"/>
      <c r="CB48" s="20"/>
      <c r="CC48" s="20"/>
      <c r="CD48"/>
      <c r="CE48"/>
      <c r="CF48"/>
      <c r="CG48"/>
      <c r="CH48"/>
      <c r="CI48"/>
      <c r="CT48"/>
      <c r="CU48"/>
      <c r="CV48"/>
    </row>
    <row r="49" spans="1:100">
      <c r="A49" s="1">
        <v>73</v>
      </c>
      <c r="B49" s="1">
        <v>80</v>
      </c>
      <c r="C49" s="2" t="s">
        <v>63</v>
      </c>
      <c r="D49" s="2" t="s">
        <v>64</v>
      </c>
      <c r="E49" s="2">
        <v>44993</v>
      </c>
      <c r="F49" s="1">
        <v>159</v>
      </c>
      <c r="G49" s="1">
        <v>6</v>
      </c>
      <c r="H49" s="1" t="str">
        <f t="shared" si="0"/>
        <v>KUR_159.6</v>
      </c>
      <c r="I49" s="1">
        <v>44.1</v>
      </c>
      <c r="J49" s="1">
        <v>42.4</v>
      </c>
      <c r="K49" s="3">
        <v>1.0400943396226416</v>
      </c>
      <c r="L49" s="16">
        <v>1869.84</v>
      </c>
      <c r="M49" s="17">
        <v>18.698400000000003</v>
      </c>
      <c r="N49" s="17"/>
      <c r="R49" s="1">
        <v>159</v>
      </c>
      <c r="Y49" s="1">
        <v>0</v>
      </c>
      <c r="Z49" s="1">
        <v>0</v>
      </c>
      <c r="AA49" s="1">
        <v>0</v>
      </c>
      <c r="AB49" s="1">
        <v>0</v>
      </c>
      <c r="AE49"/>
      <c r="AF49"/>
      <c r="AG49"/>
      <c r="AH49"/>
      <c r="AI49" s="52">
        <v>114</v>
      </c>
      <c r="AJ49" s="52" t="s">
        <v>166</v>
      </c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>
        <v>48</v>
      </c>
      <c r="BJ49" t="s">
        <v>127</v>
      </c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 s="20"/>
      <c r="CA49"/>
      <c r="CB49" s="20"/>
      <c r="CC49" s="20"/>
      <c r="CD49"/>
      <c r="CE49"/>
      <c r="CF49"/>
      <c r="CG49"/>
      <c r="CH49"/>
      <c r="CI49"/>
      <c r="CT49"/>
      <c r="CU49"/>
      <c r="CV49"/>
    </row>
    <row r="50" spans="1:100">
      <c r="A50" s="1">
        <v>75</v>
      </c>
      <c r="B50" s="1">
        <v>82</v>
      </c>
      <c r="C50" s="2" t="s">
        <v>63</v>
      </c>
      <c r="D50" s="2" t="s">
        <v>64</v>
      </c>
      <c r="E50" s="2">
        <v>44993</v>
      </c>
      <c r="F50" s="1">
        <v>159</v>
      </c>
      <c r="G50" s="1">
        <v>8</v>
      </c>
      <c r="H50" s="1" t="str">
        <f t="shared" si="0"/>
        <v>KUR_159.8</v>
      </c>
      <c r="I50" s="1">
        <v>45</v>
      </c>
      <c r="J50" s="1">
        <v>41.7</v>
      </c>
      <c r="K50" s="3">
        <v>1.079136690647482</v>
      </c>
      <c r="L50" s="16">
        <v>1876.5000000000002</v>
      </c>
      <c r="M50" s="17">
        <v>18.765000000000001</v>
      </c>
      <c r="N50" s="17"/>
      <c r="R50" s="1">
        <v>159</v>
      </c>
      <c r="Y50" s="1">
        <v>0</v>
      </c>
      <c r="Z50" s="1">
        <v>0</v>
      </c>
      <c r="AA50" s="1">
        <v>0</v>
      </c>
      <c r="AB50" s="1">
        <v>0</v>
      </c>
      <c r="AE50"/>
      <c r="AF50"/>
      <c r="AG50"/>
      <c r="AH50"/>
      <c r="AI50" s="52">
        <v>115</v>
      </c>
      <c r="AJ50" s="52" t="s">
        <v>166</v>
      </c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>
        <v>49</v>
      </c>
      <c r="BJ50" t="s">
        <v>127</v>
      </c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 s="20"/>
      <c r="CA50"/>
      <c r="CB50" s="20"/>
      <c r="CC50" s="20"/>
      <c r="CD50"/>
      <c r="CE50"/>
      <c r="CF50"/>
      <c r="CG50"/>
      <c r="CH50"/>
      <c r="CI50"/>
      <c r="CT50"/>
      <c r="CU50"/>
      <c r="CV50"/>
    </row>
    <row r="51" spans="1:100">
      <c r="A51" s="1">
        <v>76</v>
      </c>
      <c r="B51" s="1">
        <v>83</v>
      </c>
      <c r="C51" s="2" t="s">
        <v>63</v>
      </c>
      <c r="D51" s="2" t="s">
        <v>64</v>
      </c>
      <c r="E51" s="2">
        <v>44993</v>
      </c>
      <c r="F51" s="1">
        <v>159</v>
      </c>
      <c r="G51" s="1">
        <v>9</v>
      </c>
      <c r="H51" s="1" t="str">
        <f t="shared" si="0"/>
        <v>KUR_159.9</v>
      </c>
      <c r="I51" s="1">
        <v>45</v>
      </c>
      <c r="J51" s="1">
        <v>43.2</v>
      </c>
      <c r="K51" s="3">
        <v>1.0416666666666665</v>
      </c>
      <c r="L51" s="16">
        <v>1944.0000000000002</v>
      </c>
      <c r="M51" s="17">
        <v>19.440000000000001</v>
      </c>
      <c r="N51" s="17"/>
      <c r="R51" s="1">
        <v>159</v>
      </c>
      <c r="Y51" s="1">
        <v>0</v>
      </c>
      <c r="Z51" s="1">
        <v>0</v>
      </c>
      <c r="AA51" s="1">
        <v>0</v>
      </c>
      <c r="AB51" s="1">
        <v>0</v>
      </c>
      <c r="AE51"/>
      <c r="AF51"/>
      <c r="AG51"/>
      <c r="AH51"/>
      <c r="AI51" s="52">
        <v>116</v>
      </c>
      <c r="AJ51" s="52" t="s">
        <v>166</v>
      </c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>
        <v>50</v>
      </c>
      <c r="BJ51" t="s">
        <v>127</v>
      </c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 s="20"/>
      <c r="CA51"/>
      <c r="CB51" s="20"/>
      <c r="CC51" s="20"/>
      <c r="CD51"/>
      <c r="CE51"/>
      <c r="CF51"/>
      <c r="CG51"/>
      <c r="CH51"/>
      <c r="CI51"/>
      <c r="CT51"/>
      <c r="CU51"/>
      <c r="CV51"/>
    </row>
    <row r="52" spans="1:100">
      <c r="A52" s="1">
        <v>69</v>
      </c>
      <c r="B52" s="1">
        <v>76</v>
      </c>
      <c r="C52" s="2" t="s">
        <v>63</v>
      </c>
      <c r="D52" s="2" t="s">
        <v>64</v>
      </c>
      <c r="E52" s="2">
        <v>44993</v>
      </c>
      <c r="F52" s="1">
        <v>159</v>
      </c>
      <c r="G52" s="1">
        <v>2</v>
      </c>
      <c r="H52" s="1" t="str">
        <f t="shared" si="0"/>
        <v>KUR_159.2</v>
      </c>
      <c r="I52" s="1">
        <v>46.3</v>
      </c>
      <c r="J52" s="1">
        <v>43.5</v>
      </c>
      <c r="K52" s="3">
        <v>1.0643678160919539</v>
      </c>
      <c r="L52" s="16">
        <v>2014.05</v>
      </c>
      <c r="M52" s="17">
        <v>20.140499999999999</v>
      </c>
      <c r="N52" s="17"/>
      <c r="O52" s="1">
        <v>21.8</v>
      </c>
      <c r="P52" s="1">
        <v>11.2</v>
      </c>
      <c r="Q52" s="1">
        <v>8.4</v>
      </c>
      <c r="R52" s="1">
        <v>159</v>
      </c>
      <c r="Y52" s="1">
        <v>0</v>
      </c>
      <c r="Z52" s="1">
        <v>0</v>
      </c>
      <c r="AA52" s="1">
        <v>0</v>
      </c>
      <c r="AB52" s="1">
        <v>0</v>
      </c>
      <c r="AE52"/>
      <c r="AF52"/>
      <c r="AG52"/>
      <c r="AH52"/>
      <c r="AI52" s="52">
        <v>117</v>
      </c>
      <c r="AJ52" s="52" t="s">
        <v>166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>
        <v>51</v>
      </c>
      <c r="BJ52" t="s">
        <v>128</v>
      </c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 s="20"/>
      <c r="CA52"/>
      <c r="CB52" s="20"/>
      <c r="CC52" s="20"/>
      <c r="CD52"/>
      <c r="CE52"/>
      <c r="CF52"/>
      <c r="CG52"/>
      <c r="CH52"/>
      <c r="CI52"/>
      <c r="CT52"/>
      <c r="CU52"/>
      <c r="CV52"/>
    </row>
    <row r="53" spans="1:100">
      <c r="A53" s="1">
        <v>61</v>
      </c>
      <c r="B53" s="1">
        <v>88</v>
      </c>
      <c r="C53" s="2" t="s">
        <v>63</v>
      </c>
      <c r="D53" s="2" t="s">
        <v>64</v>
      </c>
      <c r="E53" s="2">
        <v>44993</v>
      </c>
      <c r="F53" s="1">
        <v>140</v>
      </c>
      <c r="G53" s="1">
        <v>4</v>
      </c>
      <c r="H53" s="1" t="str">
        <f t="shared" si="0"/>
        <v>KUR_140.4</v>
      </c>
      <c r="I53" s="1">
        <v>47.9</v>
      </c>
      <c r="J53" s="1">
        <v>42.5</v>
      </c>
      <c r="K53" s="3">
        <v>1.1270588235294117</v>
      </c>
      <c r="L53" s="16">
        <v>2035.75</v>
      </c>
      <c r="M53" s="17">
        <v>20.357500000000002</v>
      </c>
      <c r="N53" s="17"/>
      <c r="O53" s="1">
        <v>22.2</v>
      </c>
      <c r="P53" s="1">
        <v>10.8</v>
      </c>
      <c r="Q53" s="1">
        <v>9</v>
      </c>
      <c r="R53" s="1">
        <v>140</v>
      </c>
      <c r="Y53" s="1">
        <v>0</v>
      </c>
      <c r="Z53" s="1">
        <v>0</v>
      </c>
      <c r="AA53" s="1">
        <v>0</v>
      </c>
      <c r="AB53" s="1">
        <v>0</v>
      </c>
      <c r="AE53"/>
      <c r="AF53"/>
      <c r="AG53"/>
      <c r="AH53"/>
      <c r="AI53" s="52">
        <v>118</v>
      </c>
      <c r="AJ53" s="52" t="s">
        <v>166</v>
      </c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>
        <v>52</v>
      </c>
      <c r="BJ53" t="s">
        <v>128</v>
      </c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 s="20"/>
      <c r="CA53"/>
      <c r="CB53" s="20"/>
      <c r="CC53" s="20"/>
      <c r="CD53"/>
      <c r="CE53"/>
      <c r="CF53"/>
      <c r="CG53"/>
      <c r="CH53"/>
      <c r="CI53"/>
      <c r="CT53"/>
      <c r="CU53"/>
      <c r="CV53"/>
    </row>
    <row r="54" spans="1:100">
      <c r="A54" s="1">
        <v>131</v>
      </c>
      <c r="B54" s="1">
        <v>111</v>
      </c>
      <c r="C54" s="2" t="s">
        <v>63</v>
      </c>
      <c r="D54" s="2" t="s">
        <v>64</v>
      </c>
      <c r="E54" s="2">
        <v>44998</v>
      </c>
      <c r="F54" s="1">
        <v>195</v>
      </c>
      <c r="G54" s="1">
        <v>6</v>
      </c>
      <c r="H54" s="1" t="str">
        <f t="shared" si="0"/>
        <v>KUR_195.6</v>
      </c>
      <c r="I54" s="1">
        <v>51.2</v>
      </c>
      <c r="J54" s="1">
        <v>43.5</v>
      </c>
      <c r="K54" s="3">
        <v>1.1770114942528735</v>
      </c>
      <c r="L54" s="16">
        <v>2227.2000000000003</v>
      </c>
      <c r="M54" s="17">
        <v>22.271999999999998</v>
      </c>
      <c r="N54" s="17"/>
      <c r="O54" s="1">
        <v>22.3</v>
      </c>
      <c r="P54" s="1">
        <v>9.6999999999999993</v>
      </c>
      <c r="Q54" s="1">
        <v>8.3000000000000007</v>
      </c>
      <c r="R54" s="1">
        <v>195</v>
      </c>
      <c r="Y54" s="1">
        <v>0</v>
      </c>
      <c r="Z54" s="1">
        <v>0</v>
      </c>
      <c r="AA54" s="1">
        <v>0</v>
      </c>
      <c r="AB54" s="1">
        <v>0</v>
      </c>
      <c r="AE54"/>
      <c r="AF54"/>
      <c r="AG54"/>
      <c r="AH54"/>
      <c r="AI54" s="52">
        <v>119</v>
      </c>
      <c r="AJ54" s="52" t="s">
        <v>166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>
        <v>53</v>
      </c>
      <c r="BJ54" t="s">
        <v>128</v>
      </c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 s="20"/>
      <c r="CA54"/>
      <c r="CB54" s="20"/>
      <c r="CC54" s="20"/>
      <c r="CD54"/>
      <c r="CE54"/>
      <c r="CF54"/>
      <c r="CG54"/>
      <c r="CH54"/>
      <c r="CI54"/>
      <c r="CT54"/>
      <c r="CU54"/>
      <c r="CV54"/>
    </row>
    <row r="55" spans="1:100">
      <c r="A55" s="1">
        <v>144</v>
      </c>
      <c r="B55" s="1">
        <v>102</v>
      </c>
      <c r="C55" s="2" t="s">
        <v>63</v>
      </c>
      <c r="D55" s="2" t="s">
        <v>64</v>
      </c>
      <c r="E55" s="2">
        <v>44993</v>
      </c>
      <c r="F55" s="1">
        <v>200</v>
      </c>
      <c r="G55" s="1">
        <v>3</v>
      </c>
      <c r="H55" s="1" t="str">
        <f t="shared" si="0"/>
        <v>KUR_200.3</v>
      </c>
      <c r="I55" s="1">
        <v>47.7</v>
      </c>
      <c r="J55" s="1">
        <v>49.5</v>
      </c>
      <c r="K55" s="3">
        <v>0.96363636363636374</v>
      </c>
      <c r="L55" s="16">
        <v>2361.15</v>
      </c>
      <c r="M55" s="17">
        <v>23.611500000000003</v>
      </c>
      <c r="N55" s="17"/>
      <c r="O55" s="1">
        <v>22.5</v>
      </c>
      <c r="P55" s="1">
        <v>9.1</v>
      </c>
      <c r="Q55" s="1">
        <v>9</v>
      </c>
      <c r="R55" s="1">
        <v>200</v>
      </c>
      <c r="Y55" s="1">
        <v>0</v>
      </c>
      <c r="Z55" s="1">
        <v>0</v>
      </c>
      <c r="AA55" s="1">
        <v>0</v>
      </c>
      <c r="AB55" s="1">
        <v>0</v>
      </c>
      <c r="AE55"/>
      <c r="AF55"/>
      <c r="AG55"/>
      <c r="AH55"/>
      <c r="AI55" s="52">
        <v>120</v>
      </c>
      <c r="AJ55" s="52" t="s">
        <v>166</v>
      </c>
      <c r="AK55"/>
      <c r="AL55"/>
      <c r="BI55">
        <v>54</v>
      </c>
      <c r="BJ55" t="s">
        <v>128</v>
      </c>
      <c r="CT55"/>
      <c r="CU55"/>
      <c r="CV55"/>
    </row>
    <row r="56" spans="1:100">
      <c r="A56" s="1">
        <v>62</v>
      </c>
      <c r="B56" s="1">
        <v>103</v>
      </c>
      <c r="C56" s="2" t="s">
        <v>63</v>
      </c>
      <c r="D56" s="2" t="s">
        <v>64</v>
      </c>
      <c r="E56" s="2">
        <v>44998</v>
      </c>
      <c r="F56" s="1">
        <v>140</v>
      </c>
      <c r="G56" s="1">
        <v>5</v>
      </c>
      <c r="H56" s="1" t="str">
        <f t="shared" si="0"/>
        <v>KUR_140.5</v>
      </c>
      <c r="I56" s="1">
        <v>51.2</v>
      </c>
      <c r="J56" s="1">
        <v>46.4</v>
      </c>
      <c r="K56" s="3">
        <v>1.103448275862069</v>
      </c>
      <c r="L56" s="16">
        <v>2375.6799999999998</v>
      </c>
      <c r="M56" s="17">
        <v>23.756799999999998</v>
      </c>
      <c r="N56" s="17"/>
      <c r="O56" s="1">
        <v>23.3</v>
      </c>
      <c r="P56" s="1">
        <v>12</v>
      </c>
      <c r="Q56" s="1">
        <v>7.9</v>
      </c>
      <c r="R56" s="1">
        <v>140</v>
      </c>
      <c r="Y56" s="1">
        <v>0</v>
      </c>
      <c r="Z56" s="1">
        <v>0</v>
      </c>
      <c r="AA56" s="1">
        <v>0</v>
      </c>
      <c r="AB56" s="1">
        <v>0</v>
      </c>
      <c r="AE56"/>
      <c r="AF56"/>
      <c r="AG56"/>
      <c r="AH56"/>
      <c r="AI56" s="52">
        <v>121</v>
      </c>
      <c r="AJ56" s="52" t="s">
        <v>166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>
        <v>55</v>
      </c>
      <c r="BJ56" t="s">
        <v>128</v>
      </c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 s="20"/>
      <c r="CA56"/>
      <c r="CB56" s="20"/>
      <c r="CC56" s="20"/>
      <c r="CD56"/>
      <c r="CE56"/>
      <c r="CF56"/>
      <c r="CG56"/>
      <c r="CH56"/>
      <c r="CI56"/>
      <c r="CJ56"/>
      <c r="CK56" s="20"/>
      <c r="CL56"/>
      <c r="CM56"/>
      <c r="CT56"/>
      <c r="CU56"/>
      <c r="CV56"/>
    </row>
    <row r="57" spans="1:100">
      <c r="A57" s="1">
        <v>72</v>
      </c>
      <c r="B57" s="1">
        <v>79</v>
      </c>
      <c r="C57" s="2" t="s">
        <v>63</v>
      </c>
      <c r="D57" s="2" t="s">
        <v>64</v>
      </c>
      <c r="E57" s="2">
        <v>44993</v>
      </c>
      <c r="F57" s="1">
        <v>159</v>
      </c>
      <c r="G57" s="1">
        <v>5</v>
      </c>
      <c r="H57" s="1" t="str">
        <f t="shared" si="0"/>
        <v>KUR_159.5</v>
      </c>
      <c r="I57" s="1">
        <v>51.4</v>
      </c>
      <c r="J57" s="1">
        <v>46.3</v>
      </c>
      <c r="K57" s="3">
        <v>1.1101511879049677</v>
      </c>
      <c r="L57" s="16">
        <v>2379.8199999999997</v>
      </c>
      <c r="M57" s="17">
        <v>23.798199999999998</v>
      </c>
      <c r="N57" s="17"/>
      <c r="O57" s="1">
        <v>22</v>
      </c>
      <c r="P57" s="1">
        <v>12.2</v>
      </c>
      <c r="Q57" s="1">
        <v>7.7</v>
      </c>
      <c r="R57" s="1">
        <v>159</v>
      </c>
      <c r="Y57" s="1">
        <v>0</v>
      </c>
      <c r="Z57" s="1">
        <v>0</v>
      </c>
      <c r="AA57" s="1">
        <v>0</v>
      </c>
      <c r="AB57" s="1">
        <v>0</v>
      </c>
      <c r="AE57"/>
      <c r="AF57"/>
      <c r="AG57"/>
      <c r="AH57"/>
      <c r="AI57" s="52">
        <v>122</v>
      </c>
      <c r="AJ57" s="52" t="s">
        <v>166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56</v>
      </c>
      <c r="BJ57" t="s">
        <v>128</v>
      </c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 s="20"/>
      <c r="CA57"/>
      <c r="CB57" s="20"/>
      <c r="CC57" s="20"/>
      <c r="CD57"/>
      <c r="CE57"/>
      <c r="CF57"/>
      <c r="CG57"/>
      <c r="CH57"/>
      <c r="CI57"/>
      <c r="CJ57"/>
      <c r="CK57" s="20"/>
      <c r="CL57"/>
      <c r="CM57"/>
      <c r="CT57"/>
      <c r="CU57"/>
      <c r="CV57"/>
    </row>
    <row r="58" spans="1:100">
      <c r="A58" s="1">
        <v>134</v>
      </c>
      <c r="B58" s="1">
        <v>41</v>
      </c>
      <c r="C58" s="2" t="s">
        <v>63</v>
      </c>
      <c r="D58" s="2" t="s">
        <v>64</v>
      </c>
      <c r="E58" s="2">
        <v>44986</v>
      </c>
      <c r="F58" s="1">
        <v>196</v>
      </c>
      <c r="G58" s="1">
        <v>3</v>
      </c>
      <c r="H58" s="1" t="str">
        <f t="shared" si="0"/>
        <v>KUR_196.3</v>
      </c>
      <c r="I58" s="1">
        <v>51.6</v>
      </c>
      <c r="J58" s="1">
        <v>49.4</v>
      </c>
      <c r="K58" s="3">
        <v>1.0445344129554657</v>
      </c>
      <c r="L58" s="16">
        <v>2549.04</v>
      </c>
      <c r="M58" s="17">
        <v>25.490399999999998</v>
      </c>
      <c r="N58" s="17"/>
      <c r="R58" s="1">
        <v>196</v>
      </c>
      <c r="Y58" s="1">
        <v>0</v>
      </c>
      <c r="Z58" s="1">
        <v>0</v>
      </c>
      <c r="AA58" s="1">
        <v>0</v>
      </c>
      <c r="AB58" s="1">
        <v>0</v>
      </c>
      <c r="AE58"/>
      <c r="AF58"/>
      <c r="AG58"/>
      <c r="AH58"/>
      <c r="AI58" s="52">
        <v>123</v>
      </c>
      <c r="AJ58" s="52" t="s">
        <v>166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>
        <v>57</v>
      </c>
      <c r="BJ58" t="s">
        <v>128</v>
      </c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0"/>
      <c r="CA58"/>
      <c r="CB58" s="20"/>
      <c r="CC58" s="20"/>
      <c r="CD58"/>
      <c r="CE58"/>
      <c r="CF58"/>
      <c r="CG58"/>
      <c r="CH58"/>
      <c r="CI58"/>
      <c r="CJ58"/>
      <c r="CK58" s="20"/>
      <c r="CL58"/>
      <c r="CM58"/>
      <c r="CT58"/>
      <c r="CU58"/>
      <c r="CV58"/>
    </row>
    <row r="59" spans="1:100">
      <c r="A59" s="1">
        <v>95</v>
      </c>
      <c r="B59" s="1">
        <v>101</v>
      </c>
      <c r="C59" s="2" t="s">
        <v>63</v>
      </c>
      <c r="D59" s="2" t="s">
        <v>64</v>
      </c>
      <c r="E59" s="2">
        <v>44993</v>
      </c>
      <c r="F59" s="1">
        <v>184</v>
      </c>
      <c r="G59" s="1">
        <v>6</v>
      </c>
      <c r="H59" s="1" t="str">
        <f t="shared" si="0"/>
        <v>KUR_184.6</v>
      </c>
      <c r="I59" s="1">
        <v>52.2</v>
      </c>
      <c r="J59" s="1">
        <v>49.9</v>
      </c>
      <c r="K59" s="3">
        <v>1.0460921843687376</v>
      </c>
      <c r="L59" s="16">
        <v>2604.7800000000002</v>
      </c>
      <c r="M59" s="17">
        <v>26.047800000000006</v>
      </c>
      <c r="N59" s="17"/>
      <c r="O59" s="1">
        <v>23.1</v>
      </c>
      <c r="P59" s="1">
        <v>10</v>
      </c>
      <c r="Q59" s="1">
        <v>6</v>
      </c>
      <c r="R59" s="1">
        <v>184</v>
      </c>
      <c r="Y59" s="1">
        <v>0</v>
      </c>
      <c r="Z59" s="1">
        <v>0</v>
      </c>
      <c r="AA59" s="1">
        <v>0</v>
      </c>
      <c r="AB59" s="1">
        <v>0</v>
      </c>
      <c r="AE59"/>
      <c r="AF59"/>
      <c r="AG59"/>
      <c r="AH59"/>
      <c r="AI59" s="52">
        <v>124</v>
      </c>
      <c r="AJ59" s="52" t="s">
        <v>166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58</v>
      </c>
      <c r="BJ59" t="s">
        <v>128</v>
      </c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0"/>
      <c r="CA59"/>
      <c r="CB59" s="20"/>
      <c r="CC59" s="20"/>
      <c r="CD59"/>
      <c r="CE59"/>
      <c r="CF59"/>
      <c r="CG59"/>
      <c r="CH59"/>
      <c r="CI59"/>
      <c r="CJ59"/>
      <c r="CK59" s="20"/>
      <c r="CL59"/>
      <c r="CM59"/>
      <c r="CT59"/>
      <c r="CU59"/>
      <c r="CV59"/>
    </row>
    <row r="60" spans="1:100">
      <c r="A60" s="1">
        <v>128</v>
      </c>
      <c r="B60" s="1">
        <v>90</v>
      </c>
      <c r="C60" s="2" t="s">
        <v>63</v>
      </c>
      <c r="D60" s="2" t="s">
        <v>64</v>
      </c>
      <c r="E60" s="2">
        <v>44993</v>
      </c>
      <c r="F60" s="1">
        <v>195</v>
      </c>
      <c r="G60" s="1">
        <v>3</v>
      </c>
      <c r="H60" s="1" t="str">
        <f t="shared" si="0"/>
        <v>KUR_195.3</v>
      </c>
      <c r="I60" s="1">
        <v>54</v>
      </c>
      <c r="J60" s="1">
        <v>48.9</v>
      </c>
      <c r="K60" s="3">
        <v>1.1042944785276074</v>
      </c>
      <c r="L60" s="16">
        <v>2640.6</v>
      </c>
      <c r="M60" s="17">
        <v>26.405999999999999</v>
      </c>
      <c r="N60" s="17"/>
      <c r="O60" s="1">
        <v>22.6</v>
      </c>
      <c r="P60" s="1">
        <v>11.4</v>
      </c>
      <c r="Q60" s="1">
        <v>8.9</v>
      </c>
      <c r="R60" s="1">
        <v>195</v>
      </c>
      <c r="Y60" s="1" t="s">
        <v>36</v>
      </c>
      <c r="Z60" s="1" t="s">
        <v>36</v>
      </c>
      <c r="AA60" s="1" t="s">
        <v>36</v>
      </c>
      <c r="AB60" s="1" t="s">
        <v>36</v>
      </c>
      <c r="AE60"/>
      <c r="AF60"/>
      <c r="AG60"/>
      <c r="AH60"/>
      <c r="AI60" s="52">
        <v>125</v>
      </c>
      <c r="AJ60" s="52" t="s">
        <v>166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>
        <v>59</v>
      </c>
      <c r="BJ60" t="s">
        <v>128</v>
      </c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0"/>
      <c r="CA60"/>
      <c r="CB60" s="20"/>
      <c r="CC60" s="20"/>
      <c r="CD60"/>
      <c r="CE60"/>
      <c r="CF60"/>
      <c r="CG60"/>
      <c r="CH60"/>
      <c r="CI60"/>
      <c r="CJ60"/>
      <c r="CK60" s="20"/>
      <c r="CL60"/>
      <c r="CM60"/>
      <c r="CT60"/>
      <c r="CU60"/>
      <c r="CV60"/>
    </row>
    <row r="61" spans="1:100">
      <c r="A61" s="1">
        <v>152</v>
      </c>
      <c r="B61" s="1">
        <v>75</v>
      </c>
      <c r="C61" s="2" t="s">
        <v>63</v>
      </c>
      <c r="D61" s="2" t="s">
        <v>64</v>
      </c>
      <c r="E61" s="2">
        <v>44993</v>
      </c>
      <c r="F61" s="1">
        <v>203</v>
      </c>
      <c r="G61" s="1">
        <v>2</v>
      </c>
      <c r="H61" s="1" t="str">
        <f t="shared" si="0"/>
        <v>KUR_203.2</v>
      </c>
      <c r="I61" s="1">
        <v>55</v>
      </c>
      <c r="J61" s="1">
        <v>48.5</v>
      </c>
      <c r="K61" s="3">
        <v>1.134020618556701</v>
      </c>
      <c r="L61" s="16">
        <v>2667.5</v>
      </c>
      <c r="M61" s="17">
        <v>26.674999999999997</v>
      </c>
      <c r="N61" s="17"/>
      <c r="O61" s="1">
        <v>24.2</v>
      </c>
      <c r="P61" s="1">
        <v>12</v>
      </c>
      <c r="Q61" s="1">
        <v>7.2</v>
      </c>
      <c r="R61" s="1">
        <v>203</v>
      </c>
      <c r="Y61" s="1">
        <v>0</v>
      </c>
      <c r="Z61" s="1">
        <v>0</v>
      </c>
      <c r="AA61" s="1">
        <v>0</v>
      </c>
      <c r="AB61" s="1">
        <v>0</v>
      </c>
      <c r="AE61"/>
      <c r="AF61"/>
      <c r="AG61"/>
      <c r="AH61"/>
      <c r="AI61" s="52">
        <v>126</v>
      </c>
      <c r="AJ61" s="52" t="s">
        <v>166</v>
      </c>
      <c r="AK61"/>
      <c r="AL61"/>
      <c r="BI61">
        <v>60</v>
      </c>
      <c r="BJ61" t="s">
        <v>128</v>
      </c>
      <c r="CT61"/>
      <c r="CU61"/>
      <c r="CV61"/>
    </row>
    <row r="62" spans="1:100">
      <c r="A62" s="1">
        <v>108</v>
      </c>
      <c r="B62" s="1">
        <v>34</v>
      </c>
      <c r="C62" s="2" t="s">
        <v>63</v>
      </c>
      <c r="D62" s="2" t="s">
        <v>64</v>
      </c>
      <c r="E62" s="2">
        <v>44986</v>
      </c>
      <c r="F62" s="1">
        <v>189</v>
      </c>
      <c r="G62" s="1">
        <v>5</v>
      </c>
      <c r="H62" s="1" t="str">
        <f t="shared" si="0"/>
        <v>KUR_189.5</v>
      </c>
      <c r="I62" s="1">
        <v>57.5</v>
      </c>
      <c r="J62" s="1">
        <v>47.5</v>
      </c>
      <c r="K62" s="3">
        <v>1.2105263157894737</v>
      </c>
      <c r="L62" s="16">
        <v>2731.25</v>
      </c>
      <c r="M62" s="17">
        <v>27.3125</v>
      </c>
      <c r="N62" s="17"/>
      <c r="R62" s="1">
        <v>189</v>
      </c>
      <c r="Y62" s="1">
        <v>0</v>
      </c>
      <c r="Z62" s="1">
        <v>0</v>
      </c>
      <c r="AA62" s="1">
        <v>0</v>
      </c>
      <c r="AB62" s="1">
        <v>0</v>
      </c>
      <c r="AE62"/>
      <c r="AF62"/>
      <c r="AG62"/>
      <c r="AH62"/>
      <c r="AI62" s="52">
        <v>127</v>
      </c>
      <c r="AJ62" s="52" t="s">
        <v>166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>
        <v>61</v>
      </c>
      <c r="BJ62" t="s">
        <v>128</v>
      </c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0"/>
      <c r="CA62"/>
      <c r="CB62" s="20"/>
      <c r="CC62" s="20"/>
      <c r="CD62"/>
      <c r="CE62"/>
      <c r="CF62"/>
      <c r="CG62"/>
      <c r="CH62"/>
      <c r="CI62"/>
      <c r="CJ62"/>
      <c r="CK62" s="20"/>
      <c r="CL62"/>
      <c r="CM62"/>
      <c r="CT62"/>
      <c r="CU62"/>
      <c r="CV62"/>
    </row>
    <row r="63" spans="1:100">
      <c r="A63" s="1">
        <v>107</v>
      </c>
      <c r="B63" s="1">
        <v>33</v>
      </c>
      <c r="C63" s="2" t="s">
        <v>63</v>
      </c>
      <c r="D63" s="2" t="s">
        <v>64</v>
      </c>
      <c r="E63" s="2">
        <v>44986</v>
      </c>
      <c r="F63" s="1">
        <v>189</v>
      </c>
      <c r="G63" s="1">
        <v>4</v>
      </c>
      <c r="H63" s="1" t="str">
        <f t="shared" si="0"/>
        <v>KUR_189.4</v>
      </c>
      <c r="I63" s="1">
        <v>54.1</v>
      </c>
      <c r="J63" s="1">
        <v>51</v>
      </c>
      <c r="K63" s="3">
        <v>1.0607843137254902</v>
      </c>
      <c r="L63" s="16">
        <v>2759.1</v>
      </c>
      <c r="M63" s="17">
        <v>27.590999999999998</v>
      </c>
      <c r="N63" s="17"/>
      <c r="O63" s="1">
        <v>23.6</v>
      </c>
      <c r="P63" s="1">
        <v>14</v>
      </c>
      <c r="Q63" s="1">
        <v>7.2</v>
      </c>
      <c r="R63" s="1">
        <v>189</v>
      </c>
      <c r="Y63" s="6">
        <v>0</v>
      </c>
      <c r="Z63" s="1">
        <v>0</v>
      </c>
      <c r="AA63" s="1">
        <v>0</v>
      </c>
      <c r="AB63" s="1">
        <v>0</v>
      </c>
      <c r="AE63"/>
      <c r="AF63"/>
      <c r="AG63"/>
      <c r="AH63"/>
      <c r="AI63" s="52">
        <v>158</v>
      </c>
      <c r="AJ63" s="52" t="s">
        <v>166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>
        <v>62</v>
      </c>
      <c r="BJ63" t="s">
        <v>128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0"/>
      <c r="CA63"/>
      <c r="CB63" s="20"/>
      <c r="CC63" s="20"/>
      <c r="CD63"/>
      <c r="CE63"/>
      <c r="CF63"/>
      <c r="CG63"/>
      <c r="CH63"/>
      <c r="CI63"/>
      <c r="CJ63"/>
      <c r="CK63" s="20"/>
      <c r="CL63"/>
      <c r="CM63"/>
      <c r="CT63"/>
      <c r="CU63"/>
      <c r="CV63"/>
    </row>
    <row r="64" spans="1:100">
      <c r="A64" s="1">
        <v>149</v>
      </c>
      <c r="B64" s="1">
        <v>73</v>
      </c>
      <c r="C64" s="2" t="s">
        <v>63</v>
      </c>
      <c r="D64" s="2" t="s">
        <v>64</v>
      </c>
      <c r="E64" s="2">
        <v>44993</v>
      </c>
      <c r="F64" s="1">
        <v>202</v>
      </c>
      <c r="G64" s="1">
        <v>2</v>
      </c>
      <c r="H64" s="1" t="str">
        <f t="shared" si="0"/>
        <v>KUR_202.2</v>
      </c>
      <c r="I64" s="1">
        <v>55.8</v>
      </c>
      <c r="J64" s="1">
        <v>51.1</v>
      </c>
      <c r="K64" s="3">
        <v>1.0919765166340507</v>
      </c>
      <c r="L64" s="16">
        <v>2851.38</v>
      </c>
      <c r="M64" s="17">
        <v>28.513800000000003</v>
      </c>
      <c r="N64" s="17"/>
      <c r="O64" s="1">
        <v>28.7</v>
      </c>
      <c r="P64" s="1">
        <v>12.7</v>
      </c>
      <c r="Q64" s="1">
        <v>9.5</v>
      </c>
      <c r="R64" s="1">
        <v>202</v>
      </c>
      <c r="Y64" s="1">
        <v>0</v>
      </c>
      <c r="Z64" s="1">
        <v>0</v>
      </c>
      <c r="AA64" s="1">
        <v>0</v>
      </c>
      <c r="AB64" s="1">
        <v>0</v>
      </c>
      <c r="AE64"/>
      <c r="AF64"/>
      <c r="AG64"/>
      <c r="AH64"/>
      <c r="AI64" s="52">
        <v>161</v>
      </c>
      <c r="AJ64" s="52" t="s">
        <v>166</v>
      </c>
      <c r="AK64"/>
      <c r="AL64"/>
      <c r="BI64">
        <v>63</v>
      </c>
      <c r="BJ64" t="s">
        <v>128</v>
      </c>
      <c r="CT64"/>
      <c r="CU64"/>
      <c r="CV64"/>
    </row>
    <row r="65" spans="1:100">
      <c r="A65" s="1">
        <v>146</v>
      </c>
      <c r="B65" s="1">
        <v>71</v>
      </c>
      <c r="C65" s="2" t="s">
        <v>63</v>
      </c>
      <c r="D65" s="2" t="s">
        <v>64</v>
      </c>
      <c r="E65" s="2">
        <v>44993</v>
      </c>
      <c r="F65" s="1">
        <v>201</v>
      </c>
      <c r="G65" s="1">
        <v>2</v>
      </c>
      <c r="H65" s="1" t="str">
        <f t="shared" si="0"/>
        <v>KUR_201.2</v>
      </c>
      <c r="I65" s="1">
        <v>55.7</v>
      </c>
      <c r="J65" s="1">
        <v>52.8</v>
      </c>
      <c r="K65" s="3">
        <v>1.0549242424242424</v>
      </c>
      <c r="L65" s="16">
        <v>2940.96</v>
      </c>
      <c r="M65" s="17">
        <v>29.409599999999998</v>
      </c>
      <c r="N65" s="17"/>
      <c r="O65" s="1">
        <v>25.2</v>
      </c>
      <c r="P65" s="1">
        <v>12.5</v>
      </c>
      <c r="Q65" s="1">
        <v>6</v>
      </c>
      <c r="R65" s="1">
        <v>201</v>
      </c>
      <c r="Y65" s="1">
        <v>0</v>
      </c>
      <c r="Z65" s="1">
        <v>0</v>
      </c>
      <c r="AA65" s="1">
        <v>0</v>
      </c>
      <c r="AB65" s="1">
        <v>0</v>
      </c>
      <c r="AE65"/>
      <c r="AF65"/>
      <c r="AG65"/>
      <c r="AH65"/>
      <c r="AI65" s="52">
        <v>162</v>
      </c>
      <c r="AJ65" s="52" t="s">
        <v>166</v>
      </c>
      <c r="AK65"/>
      <c r="AL65"/>
      <c r="BI65">
        <v>64</v>
      </c>
      <c r="BJ65" t="s">
        <v>128</v>
      </c>
      <c r="CT65"/>
      <c r="CU65"/>
      <c r="CV65"/>
    </row>
    <row r="66" spans="1:100">
      <c r="A66" s="1">
        <v>143</v>
      </c>
      <c r="B66" s="1">
        <v>67</v>
      </c>
      <c r="C66" s="2" t="s">
        <v>63</v>
      </c>
      <c r="D66" s="2" t="s">
        <v>64</v>
      </c>
      <c r="E66" s="2">
        <v>44986</v>
      </c>
      <c r="F66" s="1">
        <v>200</v>
      </c>
      <c r="G66" s="1">
        <v>2</v>
      </c>
      <c r="H66" s="1" t="str">
        <f t="shared" ref="H66:H129" si="3">D66&amp;"_"&amp;F66&amp;"."&amp;G66</f>
        <v>KUR_200.2</v>
      </c>
      <c r="I66" s="1">
        <v>61.2</v>
      </c>
      <c r="J66" s="1">
        <v>48.5</v>
      </c>
      <c r="K66" s="3">
        <v>1.2618556701030927</v>
      </c>
      <c r="L66" s="16">
        <v>2968.2000000000003</v>
      </c>
      <c r="M66" s="17">
        <v>29.681999999999999</v>
      </c>
      <c r="N66" s="17"/>
      <c r="R66" s="1">
        <v>200</v>
      </c>
      <c r="Y66" s="1">
        <v>0</v>
      </c>
      <c r="Z66" s="1">
        <v>0</v>
      </c>
      <c r="AA66" s="1">
        <v>0</v>
      </c>
      <c r="AB66" s="1">
        <v>0</v>
      </c>
      <c r="AE66"/>
      <c r="AF66"/>
      <c r="AG66"/>
      <c r="AH66"/>
      <c r="AI66" s="52">
        <v>163</v>
      </c>
      <c r="AJ66" s="52" t="s">
        <v>166</v>
      </c>
      <c r="AK66"/>
      <c r="AL66"/>
      <c r="BI66">
        <v>65</v>
      </c>
      <c r="BJ66" t="s">
        <v>128</v>
      </c>
      <c r="CT66"/>
      <c r="CU66"/>
      <c r="CV66"/>
    </row>
    <row r="67" spans="1:100">
      <c r="A67" s="1">
        <v>59</v>
      </c>
      <c r="B67" s="1">
        <v>86</v>
      </c>
      <c r="C67" s="2" t="s">
        <v>63</v>
      </c>
      <c r="D67" s="2" t="s">
        <v>64</v>
      </c>
      <c r="E67" s="2">
        <v>44993</v>
      </c>
      <c r="F67" s="1">
        <v>140</v>
      </c>
      <c r="G67" s="1">
        <v>2</v>
      </c>
      <c r="H67" s="1" t="str">
        <f t="shared" si="3"/>
        <v>KUR_140.2</v>
      </c>
      <c r="I67" s="1">
        <v>48.4</v>
      </c>
      <c r="J67" s="1">
        <v>61.5</v>
      </c>
      <c r="K67" s="3">
        <v>0.78699186991869918</v>
      </c>
      <c r="L67" s="16">
        <v>2976.6</v>
      </c>
      <c r="M67" s="17">
        <v>29.766000000000002</v>
      </c>
      <c r="N67" s="17"/>
      <c r="R67" s="1">
        <v>140</v>
      </c>
      <c r="Y67" s="1">
        <v>0</v>
      </c>
      <c r="Z67" s="1">
        <v>0</v>
      </c>
      <c r="AA67" s="1">
        <v>0</v>
      </c>
      <c r="AB67" s="1">
        <v>0</v>
      </c>
      <c r="AE67"/>
      <c r="AF67"/>
      <c r="AG67"/>
      <c r="AH67"/>
      <c r="AI67" s="52">
        <v>164</v>
      </c>
      <c r="AJ67" s="52" t="s">
        <v>166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>
        <v>66</v>
      </c>
      <c r="BJ67" t="s">
        <v>128</v>
      </c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0"/>
      <c r="CA67"/>
      <c r="CB67" s="20"/>
      <c r="CC67" s="20"/>
      <c r="CD67"/>
      <c r="CE67"/>
      <c r="CF67"/>
      <c r="CG67"/>
      <c r="CH67"/>
      <c r="CI67"/>
      <c r="CJ67"/>
      <c r="CK67" s="20"/>
      <c r="CL67"/>
      <c r="CM67"/>
      <c r="CT67"/>
      <c r="CU67"/>
      <c r="CV67"/>
    </row>
    <row r="68" spans="1:100">
      <c r="A68" s="1">
        <v>129</v>
      </c>
      <c r="B68" s="1">
        <v>91</v>
      </c>
      <c r="C68" s="2" t="s">
        <v>63</v>
      </c>
      <c r="D68" s="2" t="s">
        <v>64</v>
      </c>
      <c r="E68" s="2">
        <v>44993</v>
      </c>
      <c r="F68" s="1">
        <v>195</v>
      </c>
      <c r="G68" s="1">
        <v>4</v>
      </c>
      <c r="H68" s="1" t="str">
        <f t="shared" si="3"/>
        <v>KUR_195.4</v>
      </c>
      <c r="I68" s="1">
        <v>60.4</v>
      </c>
      <c r="J68" s="1">
        <v>51.2</v>
      </c>
      <c r="K68" s="3">
        <v>1.1796875</v>
      </c>
      <c r="L68" s="16">
        <v>3092.48</v>
      </c>
      <c r="M68" s="17">
        <v>30.924800000000001</v>
      </c>
      <c r="N68" s="17"/>
      <c r="O68" s="1">
        <v>26.1</v>
      </c>
      <c r="P68" s="1">
        <v>10.199999999999999</v>
      </c>
      <c r="Q68" s="1">
        <v>8.5</v>
      </c>
      <c r="R68" s="1">
        <v>195</v>
      </c>
      <c r="Y68" s="1">
        <v>0</v>
      </c>
      <c r="Z68" s="1">
        <v>0</v>
      </c>
      <c r="AA68" s="1">
        <v>0</v>
      </c>
      <c r="AB68" s="1">
        <v>0</v>
      </c>
      <c r="AE68"/>
      <c r="AF68"/>
      <c r="AG68"/>
      <c r="AH68"/>
      <c r="AI68" s="52">
        <v>165</v>
      </c>
      <c r="AJ68" s="52" t="s">
        <v>166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>
        <v>67</v>
      </c>
      <c r="BJ68" t="s">
        <v>128</v>
      </c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0"/>
      <c r="CA68"/>
      <c r="CB68" s="20"/>
      <c r="CC68" s="20"/>
      <c r="CD68"/>
      <c r="CE68"/>
      <c r="CF68"/>
      <c r="CG68"/>
      <c r="CH68"/>
      <c r="CI68"/>
      <c r="CJ68"/>
      <c r="CK68" s="20"/>
      <c r="CL68"/>
      <c r="CM68"/>
      <c r="CT68"/>
      <c r="CU68"/>
      <c r="CV68"/>
    </row>
    <row r="69" spans="1:100">
      <c r="A69" s="1">
        <v>110</v>
      </c>
      <c r="B69" s="1">
        <v>18</v>
      </c>
      <c r="C69" s="2" t="s">
        <v>63</v>
      </c>
      <c r="D69" s="2" t="s">
        <v>64</v>
      </c>
      <c r="E69" s="2">
        <v>44980</v>
      </c>
      <c r="F69" s="1">
        <v>190</v>
      </c>
      <c r="G69" s="1">
        <v>2</v>
      </c>
      <c r="H69" s="1" t="str">
        <f t="shared" si="3"/>
        <v>KUR_190.2</v>
      </c>
      <c r="I69" s="1">
        <v>62</v>
      </c>
      <c r="J69" s="1">
        <v>50.6</v>
      </c>
      <c r="K69" s="3">
        <v>1.2252964426877471</v>
      </c>
      <c r="L69" s="16">
        <v>3137.2000000000003</v>
      </c>
      <c r="M69" s="17">
        <v>31.372000000000003</v>
      </c>
      <c r="N69" s="17"/>
      <c r="R69" s="1">
        <v>190</v>
      </c>
      <c r="Y69" s="1">
        <v>1</v>
      </c>
      <c r="Z69" s="1">
        <v>34</v>
      </c>
      <c r="AA69" s="1">
        <v>866.7</v>
      </c>
      <c r="AB69" s="16">
        <v>25.491176470588236</v>
      </c>
      <c r="AE69"/>
      <c r="AF69"/>
      <c r="AG69"/>
      <c r="AH69"/>
      <c r="AI69" s="52">
        <v>166</v>
      </c>
      <c r="AJ69" s="52" t="s">
        <v>166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>
        <v>68</v>
      </c>
      <c r="BJ69" t="s">
        <v>128</v>
      </c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0"/>
      <c r="CA69"/>
      <c r="CB69" s="20"/>
      <c r="CC69" s="20"/>
      <c r="CD69"/>
      <c r="CE69"/>
      <c r="CF69"/>
      <c r="CG69"/>
      <c r="CH69"/>
      <c r="CI69"/>
      <c r="CJ69"/>
      <c r="CK69" s="20"/>
      <c r="CL69"/>
      <c r="CM69"/>
      <c r="CT69"/>
      <c r="CU69"/>
      <c r="CV69"/>
    </row>
    <row r="70" spans="1:100">
      <c r="A70" s="1">
        <v>162</v>
      </c>
      <c r="B70" s="1">
        <v>105</v>
      </c>
      <c r="C70" s="2" t="s">
        <v>63</v>
      </c>
      <c r="D70" s="2" t="s">
        <v>64</v>
      </c>
      <c r="E70" s="2">
        <v>44998</v>
      </c>
      <c r="F70" s="1">
        <v>206</v>
      </c>
      <c r="G70" s="1">
        <v>2</v>
      </c>
      <c r="H70" s="1" t="str">
        <f t="shared" si="3"/>
        <v>KUR_206.2</v>
      </c>
      <c r="I70" s="1">
        <v>59.4</v>
      </c>
      <c r="J70" s="1">
        <v>53</v>
      </c>
      <c r="K70" s="3">
        <v>1.120754716981132</v>
      </c>
      <c r="L70" s="16">
        <v>3148.2</v>
      </c>
      <c r="M70" s="17">
        <v>31.481999999999996</v>
      </c>
      <c r="N70" s="17"/>
      <c r="O70" s="1">
        <v>23.3</v>
      </c>
      <c r="P70" s="1">
        <v>11.8</v>
      </c>
      <c r="Q70" s="1">
        <v>7.5</v>
      </c>
      <c r="R70" s="1">
        <v>206</v>
      </c>
      <c r="Y70" s="1">
        <v>0</v>
      </c>
      <c r="Z70" s="1">
        <v>0</v>
      </c>
      <c r="AA70" s="1">
        <v>0</v>
      </c>
      <c r="AB70" s="16">
        <v>0</v>
      </c>
      <c r="AE70"/>
      <c r="AF70"/>
      <c r="AG70"/>
      <c r="AH70"/>
      <c r="AI70" s="52">
        <v>168</v>
      </c>
      <c r="AJ70" s="52" t="s">
        <v>166</v>
      </c>
      <c r="AK70"/>
      <c r="AL70"/>
      <c r="BI70">
        <v>69</v>
      </c>
      <c r="BJ70" t="s">
        <v>128</v>
      </c>
      <c r="CT70"/>
      <c r="CU70"/>
      <c r="CV70"/>
    </row>
    <row r="71" spans="1:100">
      <c r="A71" s="1">
        <v>133</v>
      </c>
      <c r="B71" s="1">
        <v>40</v>
      </c>
      <c r="C71" s="2" t="s">
        <v>63</v>
      </c>
      <c r="D71" s="2" t="s">
        <v>64</v>
      </c>
      <c r="E71" s="2">
        <v>44986</v>
      </c>
      <c r="F71" s="1">
        <v>196</v>
      </c>
      <c r="G71" s="1">
        <v>2</v>
      </c>
      <c r="H71" s="1" t="str">
        <f t="shared" si="3"/>
        <v>KUR_196.2</v>
      </c>
      <c r="I71" s="1">
        <v>59.4</v>
      </c>
      <c r="J71" s="1">
        <v>53.5</v>
      </c>
      <c r="K71" s="3">
        <v>1.1102803738317757</v>
      </c>
      <c r="L71" s="16">
        <v>3177.9</v>
      </c>
      <c r="M71" s="17">
        <v>31.778999999999996</v>
      </c>
      <c r="N71" s="17"/>
      <c r="O71" s="1">
        <v>24.1</v>
      </c>
      <c r="P71" s="1">
        <v>4.9000000000000004</v>
      </c>
      <c r="Q71" s="1">
        <v>7.5</v>
      </c>
      <c r="R71" s="1">
        <v>196</v>
      </c>
      <c r="Y71" s="1">
        <v>0</v>
      </c>
      <c r="Z71" s="1">
        <v>0</v>
      </c>
      <c r="AA71" s="1">
        <v>0</v>
      </c>
      <c r="AB71" s="1">
        <v>0</v>
      </c>
      <c r="AE71"/>
      <c r="AF71"/>
      <c r="AG71"/>
      <c r="AH71"/>
      <c r="AI71" s="52">
        <v>168</v>
      </c>
      <c r="AJ71" s="52" t="s">
        <v>166</v>
      </c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>
        <v>70</v>
      </c>
      <c r="BJ71" t="s">
        <v>128</v>
      </c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 s="20"/>
      <c r="CA71"/>
      <c r="CB71" s="20"/>
      <c r="CC71" s="20"/>
      <c r="CD71"/>
      <c r="CE71"/>
      <c r="CF71"/>
      <c r="CG71"/>
      <c r="CH71"/>
      <c r="CI71"/>
      <c r="CJ71"/>
      <c r="CK71" s="20"/>
      <c r="CL71"/>
      <c r="CM71"/>
      <c r="CT71"/>
      <c r="CU71"/>
      <c r="CV71"/>
    </row>
    <row r="72" spans="1:100">
      <c r="A72" s="1">
        <v>105</v>
      </c>
      <c r="B72" s="1">
        <v>13</v>
      </c>
      <c r="C72" s="2" t="s">
        <v>63</v>
      </c>
      <c r="D72" s="2" t="s">
        <v>64</v>
      </c>
      <c r="E72" s="2">
        <v>44980</v>
      </c>
      <c r="F72" s="1">
        <v>189</v>
      </c>
      <c r="G72" s="1">
        <v>2</v>
      </c>
      <c r="H72" s="1" t="str">
        <f t="shared" si="3"/>
        <v>KUR_189.2</v>
      </c>
      <c r="I72" s="1">
        <v>62</v>
      </c>
      <c r="J72" s="1">
        <v>51.6</v>
      </c>
      <c r="K72" s="3">
        <v>1.2015503875968991</v>
      </c>
      <c r="L72" s="16">
        <v>3199.2000000000003</v>
      </c>
      <c r="M72" s="17">
        <v>31.992000000000001</v>
      </c>
      <c r="N72" s="17"/>
      <c r="O72" s="1">
        <v>22.4</v>
      </c>
      <c r="P72" s="1">
        <v>11.2</v>
      </c>
      <c r="Q72" s="1">
        <v>6.3</v>
      </c>
      <c r="R72" s="1">
        <v>189</v>
      </c>
      <c r="Y72" s="6">
        <v>1</v>
      </c>
      <c r="Z72" s="1">
        <v>6</v>
      </c>
      <c r="AA72" s="1">
        <v>147.4</v>
      </c>
      <c r="AB72" s="16">
        <v>24.566666666666666</v>
      </c>
      <c r="AE72"/>
      <c r="AF72"/>
      <c r="AG72"/>
      <c r="AH72"/>
      <c r="AI72" s="52">
        <v>169</v>
      </c>
      <c r="AJ72" s="52" t="s">
        <v>166</v>
      </c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>
        <v>71</v>
      </c>
      <c r="BJ72" t="s">
        <v>128</v>
      </c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 s="20"/>
      <c r="CA72"/>
      <c r="CB72" s="20"/>
      <c r="CC72" s="20"/>
      <c r="CD72"/>
      <c r="CE72"/>
      <c r="CF72"/>
      <c r="CG72"/>
      <c r="CH72"/>
      <c r="CI72"/>
      <c r="CJ72"/>
      <c r="CK72" s="20"/>
      <c r="CL72"/>
      <c r="CM72"/>
      <c r="CT72"/>
      <c r="CU72"/>
      <c r="CV72"/>
    </row>
    <row r="73" spans="1:100">
      <c r="A73" s="1">
        <v>106</v>
      </c>
      <c r="B73" s="1">
        <v>14</v>
      </c>
      <c r="C73" s="2" t="s">
        <v>63</v>
      </c>
      <c r="D73" s="2" t="s">
        <v>64</v>
      </c>
      <c r="E73" s="2">
        <v>44980</v>
      </c>
      <c r="F73" s="1">
        <v>189</v>
      </c>
      <c r="G73" s="1">
        <v>3</v>
      </c>
      <c r="H73" s="1" t="str">
        <f t="shared" si="3"/>
        <v>KUR_189.3</v>
      </c>
      <c r="I73" s="1">
        <v>61.2</v>
      </c>
      <c r="J73" s="1">
        <v>52.8</v>
      </c>
      <c r="K73" s="3">
        <v>1.1590909090909092</v>
      </c>
      <c r="L73" s="16">
        <v>3231.36</v>
      </c>
      <c r="M73" s="17">
        <v>32.313599999999994</v>
      </c>
      <c r="N73" s="17"/>
      <c r="O73" s="1">
        <v>23.6</v>
      </c>
      <c r="P73" s="1">
        <v>11.3</v>
      </c>
      <c r="Q73" s="1">
        <v>8</v>
      </c>
      <c r="R73" s="1">
        <v>189</v>
      </c>
      <c r="Y73" s="6">
        <v>1</v>
      </c>
      <c r="Z73" s="1">
        <v>7</v>
      </c>
      <c r="AA73" s="1">
        <v>205.3</v>
      </c>
      <c r="AB73" s="16">
        <v>29.328571428571429</v>
      </c>
      <c r="AE73"/>
      <c r="AF73"/>
      <c r="AG73"/>
      <c r="AH73"/>
      <c r="AI73" s="52">
        <v>170</v>
      </c>
      <c r="AJ73" s="52" t="s">
        <v>166</v>
      </c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>
        <v>72</v>
      </c>
      <c r="BJ73" t="s">
        <v>128</v>
      </c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 s="20"/>
      <c r="CA73"/>
      <c r="CB73" s="20"/>
      <c r="CC73" s="20"/>
      <c r="CD73"/>
      <c r="CE73"/>
      <c r="CF73"/>
      <c r="CG73"/>
      <c r="CH73"/>
      <c r="CI73"/>
      <c r="CJ73"/>
      <c r="CK73" s="20"/>
      <c r="CL73"/>
      <c r="CM73"/>
      <c r="CT73"/>
      <c r="CU73"/>
      <c r="CV73"/>
    </row>
    <row r="74" spans="1:100">
      <c r="A74" s="1">
        <v>93</v>
      </c>
      <c r="B74" s="1">
        <v>62</v>
      </c>
      <c r="C74" s="2" t="s">
        <v>63</v>
      </c>
      <c r="D74" s="2" t="s">
        <v>64</v>
      </c>
      <c r="E74" s="2">
        <v>44986</v>
      </c>
      <c r="F74" s="1">
        <v>184</v>
      </c>
      <c r="G74" s="1">
        <v>4</v>
      </c>
      <c r="H74" s="1" t="str">
        <f t="shared" si="3"/>
        <v>KUR_184.4</v>
      </c>
      <c r="I74" s="1">
        <v>56.6</v>
      </c>
      <c r="J74" s="1">
        <v>57.6</v>
      </c>
      <c r="K74" s="3">
        <v>0.98263888888888884</v>
      </c>
      <c r="L74" s="16">
        <v>3260.1600000000003</v>
      </c>
      <c r="M74" s="17">
        <v>32.601599999999998</v>
      </c>
      <c r="N74" s="17"/>
      <c r="R74" s="1">
        <v>184</v>
      </c>
      <c r="W74" s="7"/>
      <c r="Y74" s="1">
        <v>0</v>
      </c>
      <c r="Z74" s="1">
        <v>0</v>
      </c>
      <c r="AA74" s="1">
        <v>0</v>
      </c>
      <c r="AB74" s="1">
        <v>0</v>
      </c>
      <c r="AE74"/>
      <c r="AF74"/>
      <c r="AG74"/>
      <c r="AH74"/>
      <c r="AI74" s="52">
        <v>171</v>
      </c>
      <c r="AJ74" s="52" t="s">
        <v>166</v>
      </c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>
        <v>73</v>
      </c>
      <c r="BJ74" t="s">
        <v>128</v>
      </c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 s="20"/>
      <c r="CA74"/>
      <c r="CB74" s="20"/>
      <c r="CC74" s="20"/>
      <c r="CD74"/>
      <c r="CE74"/>
      <c r="CF74"/>
      <c r="CG74"/>
      <c r="CH74"/>
      <c r="CI74"/>
      <c r="CJ74"/>
      <c r="CK74" s="20"/>
      <c r="CL74"/>
      <c r="CM74"/>
      <c r="CT74"/>
      <c r="CU74"/>
      <c r="CV74"/>
    </row>
    <row r="75" spans="1:100">
      <c r="A75" s="1">
        <v>67</v>
      </c>
      <c r="B75" s="1">
        <v>16</v>
      </c>
      <c r="C75" s="2" t="s">
        <v>63</v>
      </c>
      <c r="D75" s="2" t="s">
        <v>64</v>
      </c>
      <c r="E75" s="2">
        <v>44980</v>
      </c>
      <c r="F75" s="1">
        <v>155</v>
      </c>
      <c r="G75" s="1">
        <v>2</v>
      </c>
      <c r="H75" s="1" t="str">
        <f t="shared" si="3"/>
        <v>KUR_155.2</v>
      </c>
      <c r="I75" s="1">
        <v>59.3</v>
      </c>
      <c r="J75" s="1">
        <v>55.5</v>
      </c>
      <c r="K75" s="3">
        <v>1.0684684684684684</v>
      </c>
      <c r="L75" s="16">
        <v>3291.1499999999996</v>
      </c>
      <c r="M75" s="17">
        <v>32.911499999999997</v>
      </c>
      <c r="N75" s="17"/>
      <c r="O75" s="1">
        <v>25</v>
      </c>
      <c r="P75" s="1">
        <v>14.8</v>
      </c>
      <c r="Q75" s="1">
        <v>7.6</v>
      </c>
      <c r="R75" s="1">
        <v>155</v>
      </c>
      <c r="Y75" s="1">
        <v>0</v>
      </c>
      <c r="Z75" s="1">
        <v>0</v>
      </c>
      <c r="AA75" s="1">
        <v>0</v>
      </c>
      <c r="AB75" s="1">
        <v>0</v>
      </c>
      <c r="AE75"/>
      <c r="AF75"/>
      <c r="AG75"/>
      <c r="AH75"/>
      <c r="AI75" s="52">
        <v>172</v>
      </c>
      <c r="AJ75" s="52" t="s">
        <v>166</v>
      </c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>
        <v>74</v>
      </c>
      <c r="BJ75" t="s">
        <v>128</v>
      </c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 s="20"/>
      <c r="CA75"/>
      <c r="CB75" s="20"/>
      <c r="CC75" s="20"/>
      <c r="CD75"/>
      <c r="CE75"/>
      <c r="CF75"/>
      <c r="CG75"/>
      <c r="CH75"/>
      <c r="CI75"/>
      <c r="CJ75"/>
      <c r="CK75" s="20"/>
      <c r="CL75"/>
      <c r="CM75"/>
      <c r="CT75"/>
      <c r="CU75"/>
      <c r="CV75"/>
    </row>
    <row r="76" spans="1:100">
      <c r="A76" s="1">
        <v>116</v>
      </c>
      <c r="B76" s="1">
        <v>24</v>
      </c>
      <c r="C76" s="2" t="s">
        <v>63</v>
      </c>
      <c r="D76" s="2" t="s">
        <v>64</v>
      </c>
      <c r="E76" s="2">
        <v>44980</v>
      </c>
      <c r="F76" s="1">
        <v>191</v>
      </c>
      <c r="G76" s="1">
        <v>5</v>
      </c>
      <c r="H76" s="1" t="str">
        <f t="shared" si="3"/>
        <v>KUR_191.5</v>
      </c>
      <c r="I76" s="1">
        <v>60.5</v>
      </c>
      <c r="J76" s="1">
        <v>54.6</v>
      </c>
      <c r="K76" s="3">
        <v>1.1080586080586081</v>
      </c>
      <c r="L76" s="16">
        <v>3303.3</v>
      </c>
      <c r="M76" s="17">
        <v>33.033000000000001</v>
      </c>
      <c r="N76" s="17"/>
      <c r="R76" s="1">
        <v>191</v>
      </c>
      <c r="Y76" s="1">
        <v>1</v>
      </c>
      <c r="Z76" s="1">
        <v>11</v>
      </c>
      <c r="AA76" s="1">
        <v>318.2</v>
      </c>
      <c r="AB76" s="16">
        <v>28.927272727272726</v>
      </c>
      <c r="AE76"/>
      <c r="AF76"/>
      <c r="AG76"/>
      <c r="AH76"/>
      <c r="AI76" s="52">
        <v>173</v>
      </c>
      <c r="AJ76" s="52" t="s">
        <v>166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>
        <v>75</v>
      </c>
      <c r="BJ76" t="s">
        <v>128</v>
      </c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 s="20"/>
      <c r="CA76"/>
      <c r="CB76" s="20"/>
      <c r="CC76" s="20"/>
      <c r="CD76"/>
      <c r="CE76"/>
      <c r="CF76"/>
      <c r="CG76"/>
      <c r="CH76"/>
      <c r="CI76"/>
      <c r="CJ76"/>
      <c r="CK76" s="20"/>
      <c r="CL76"/>
      <c r="CM76"/>
      <c r="CT76"/>
      <c r="CU76"/>
      <c r="CV76"/>
    </row>
    <row r="77" spans="1:100">
      <c r="A77" s="1">
        <v>89</v>
      </c>
      <c r="B77" s="1">
        <v>112</v>
      </c>
      <c r="C77" s="2" t="s">
        <v>63</v>
      </c>
      <c r="D77" s="2" t="s">
        <v>64</v>
      </c>
      <c r="E77" s="2">
        <v>44998</v>
      </c>
      <c r="F77" s="1">
        <v>183</v>
      </c>
      <c r="G77" s="1">
        <v>2</v>
      </c>
      <c r="H77" s="1" t="str">
        <f t="shared" si="3"/>
        <v>KUR_183.2</v>
      </c>
      <c r="I77" s="1">
        <v>62.6</v>
      </c>
      <c r="J77" s="1">
        <v>53.3</v>
      </c>
      <c r="K77" s="3">
        <v>1.1744840525328331</v>
      </c>
      <c r="L77" s="16">
        <v>3336.58</v>
      </c>
      <c r="M77" s="17">
        <v>33.3658</v>
      </c>
      <c r="N77" s="17"/>
      <c r="O77" s="1">
        <v>28</v>
      </c>
      <c r="P77" s="1">
        <v>11.3</v>
      </c>
      <c r="Q77" s="1">
        <v>8.9</v>
      </c>
      <c r="R77" s="1">
        <v>183</v>
      </c>
      <c r="Y77" s="1" t="s">
        <v>36</v>
      </c>
      <c r="Z77" s="1" t="s">
        <v>36</v>
      </c>
      <c r="AA77" s="1" t="s">
        <v>36</v>
      </c>
      <c r="AB77" s="1" t="s">
        <v>36</v>
      </c>
      <c r="AE77"/>
      <c r="AF77"/>
      <c r="AG77"/>
      <c r="AH77"/>
      <c r="AI77" s="52">
        <v>174</v>
      </c>
      <c r="AJ77" s="52" t="s">
        <v>166</v>
      </c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>
        <v>76</v>
      </c>
      <c r="BJ77" t="s">
        <v>128</v>
      </c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 s="20"/>
      <c r="CA77"/>
      <c r="CB77" s="20"/>
      <c r="CC77" s="20"/>
      <c r="CD77"/>
      <c r="CE77"/>
      <c r="CF77"/>
      <c r="CG77"/>
      <c r="CH77"/>
      <c r="CI77"/>
      <c r="CJ77"/>
      <c r="CK77" s="20"/>
      <c r="CL77"/>
      <c r="CM77"/>
      <c r="CT77"/>
      <c r="CU77"/>
      <c r="CV77"/>
    </row>
    <row r="78" spans="1:100">
      <c r="A78" s="1">
        <v>56</v>
      </c>
      <c r="B78" s="1">
        <v>45</v>
      </c>
      <c r="C78" s="2" t="s">
        <v>63</v>
      </c>
      <c r="D78" s="2" t="s">
        <v>64</v>
      </c>
      <c r="E78" s="2">
        <v>44986</v>
      </c>
      <c r="F78" s="1">
        <v>139</v>
      </c>
      <c r="G78" s="1">
        <v>2</v>
      </c>
      <c r="H78" s="1" t="str">
        <f t="shared" si="3"/>
        <v>KUR_139.2</v>
      </c>
      <c r="I78" s="1">
        <v>62.8</v>
      </c>
      <c r="J78" s="1">
        <v>54.2</v>
      </c>
      <c r="K78" s="3">
        <v>1.158671586715867</v>
      </c>
      <c r="L78" s="16">
        <v>3403.76</v>
      </c>
      <c r="M78" s="17">
        <v>34.037599999999998</v>
      </c>
      <c r="N78" s="17"/>
      <c r="R78" s="1">
        <v>139</v>
      </c>
      <c r="Y78" s="1">
        <v>0</v>
      </c>
      <c r="Z78" s="1">
        <v>0</v>
      </c>
      <c r="AA78" s="1">
        <v>0</v>
      </c>
      <c r="AB78" s="1">
        <v>0</v>
      </c>
      <c r="AE78"/>
      <c r="AF78"/>
      <c r="AG78"/>
      <c r="AH78"/>
      <c r="AI78" s="52">
        <v>175</v>
      </c>
      <c r="AJ78" s="52" t="s">
        <v>166</v>
      </c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>
        <v>77</v>
      </c>
      <c r="BJ78" t="s">
        <v>128</v>
      </c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 s="20"/>
      <c r="CA78"/>
      <c r="CB78" s="20"/>
      <c r="CC78" s="20"/>
      <c r="CD78"/>
      <c r="CE78"/>
      <c r="CF78"/>
      <c r="CG78"/>
      <c r="CH78"/>
      <c r="CI78"/>
      <c r="CJ78"/>
      <c r="CK78" s="20"/>
      <c r="CL78"/>
      <c r="CM78"/>
      <c r="CT78"/>
      <c r="CU78"/>
      <c r="CV78"/>
    </row>
    <row r="79" spans="1:100">
      <c r="A79" s="1">
        <v>127</v>
      </c>
      <c r="B79" s="1">
        <v>38</v>
      </c>
      <c r="C79" s="2" t="s">
        <v>63</v>
      </c>
      <c r="D79" s="2" t="s">
        <v>64</v>
      </c>
      <c r="E79" s="2">
        <v>44986</v>
      </c>
      <c r="F79" s="1">
        <v>195</v>
      </c>
      <c r="G79" s="1">
        <v>2</v>
      </c>
      <c r="H79" s="1" t="str">
        <f t="shared" si="3"/>
        <v>KUR_195.2</v>
      </c>
      <c r="I79" s="1">
        <v>61.7</v>
      </c>
      <c r="J79" s="1">
        <v>55.2</v>
      </c>
      <c r="K79" s="3">
        <v>1.1177536231884058</v>
      </c>
      <c r="L79" s="16">
        <v>3405.84</v>
      </c>
      <c r="M79" s="17">
        <v>34.058400000000006</v>
      </c>
      <c r="N79" s="17"/>
      <c r="O79" s="1">
        <v>28.9</v>
      </c>
      <c r="P79" s="1">
        <v>10.1</v>
      </c>
      <c r="Q79" s="1">
        <v>8.4</v>
      </c>
      <c r="R79" s="1">
        <v>195</v>
      </c>
      <c r="Y79" s="1">
        <v>1</v>
      </c>
      <c r="Z79" s="1">
        <v>14</v>
      </c>
      <c r="AA79" s="1">
        <v>644.4</v>
      </c>
      <c r="AB79" s="16">
        <v>46.028571428571425</v>
      </c>
      <c r="AE79"/>
      <c r="AF79"/>
      <c r="AG79"/>
      <c r="AH79"/>
      <c r="AI79" s="52">
        <v>176</v>
      </c>
      <c r="AJ79" s="52" t="s">
        <v>166</v>
      </c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>
        <v>78</v>
      </c>
      <c r="BJ79" t="s">
        <v>128</v>
      </c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 s="20"/>
      <c r="CA79"/>
      <c r="CB79" s="20"/>
      <c r="CC79" s="20"/>
      <c r="CD79"/>
      <c r="CE79"/>
      <c r="CF79"/>
      <c r="CG79"/>
      <c r="CH79"/>
      <c r="CI79"/>
      <c r="CJ79"/>
      <c r="CK79" s="20"/>
      <c r="CL79"/>
      <c r="CM79"/>
      <c r="CT79"/>
      <c r="CU79"/>
      <c r="CV79"/>
    </row>
    <row r="80" spans="1:100">
      <c r="A80" s="1">
        <v>130</v>
      </c>
      <c r="B80" s="1">
        <v>92</v>
      </c>
      <c r="C80" s="2" t="s">
        <v>63</v>
      </c>
      <c r="D80" s="2" t="s">
        <v>64</v>
      </c>
      <c r="E80" s="2">
        <v>44993</v>
      </c>
      <c r="F80" s="1">
        <v>195</v>
      </c>
      <c r="G80" s="1">
        <v>5</v>
      </c>
      <c r="H80" s="1" t="str">
        <f t="shared" si="3"/>
        <v>KUR_195.5</v>
      </c>
      <c r="I80" s="1">
        <v>61.3</v>
      </c>
      <c r="J80" s="1">
        <v>56.3</v>
      </c>
      <c r="K80" s="3">
        <v>1.088809946714032</v>
      </c>
      <c r="L80" s="16">
        <v>3451.1899999999996</v>
      </c>
      <c r="M80" s="17">
        <v>34.511899999999997</v>
      </c>
      <c r="N80" s="17"/>
      <c r="O80" s="1">
        <v>25.6</v>
      </c>
      <c r="P80" s="1">
        <v>10.4</v>
      </c>
      <c r="Q80" s="1">
        <v>8</v>
      </c>
      <c r="R80" s="1">
        <v>195</v>
      </c>
      <c r="Y80" s="1">
        <v>0</v>
      </c>
      <c r="Z80" s="1">
        <v>0</v>
      </c>
      <c r="AA80" s="1">
        <v>0</v>
      </c>
      <c r="AB80" s="1">
        <v>0</v>
      </c>
      <c r="AE80"/>
      <c r="AF80"/>
      <c r="AG80"/>
      <c r="AH80"/>
      <c r="AI80" s="52">
        <v>17</v>
      </c>
      <c r="AJ80" s="52" t="s">
        <v>167</v>
      </c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>
        <v>79</v>
      </c>
      <c r="BJ80" t="s">
        <v>128</v>
      </c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 s="20"/>
      <c r="CA80"/>
      <c r="CB80" s="20"/>
      <c r="CC80" s="20"/>
      <c r="CD80"/>
      <c r="CE80"/>
      <c r="CF80"/>
      <c r="CG80"/>
      <c r="CH80"/>
      <c r="CI80"/>
      <c r="CJ80"/>
      <c r="CK80" s="20"/>
      <c r="CL80"/>
      <c r="CM80"/>
      <c r="CT80"/>
      <c r="CU80"/>
      <c r="CV80"/>
    </row>
    <row r="81" spans="1:100">
      <c r="A81" s="1">
        <v>111</v>
      </c>
      <c r="B81" s="1">
        <v>56</v>
      </c>
      <c r="C81" s="2" t="s">
        <v>63</v>
      </c>
      <c r="D81" s="2" t="s">
        <v>64</v>
      </c>
      <c r="E81" s="2">
        <v>44986</v>
      </c>
      <c r="F81" s="1">
        <v>190</v>
      </c>
      <c r="G81" s="1">
        <v>3</v>
      </c>
      <c r="H81" s="1" t="str">
        <f t="shared" si="3"/>
        <v>KUR_190.3</v>
      </c>
      <c r="I81" s="1">
        <v>62.6</v>
      </c>
      <c r="J81" s="1">
        <v>55.3</v>
      </c>
      <c r="K81" s="3">
        <v>1.1320072332730562</v>
      </c>
      <c r="L81" s="16">
        <v>3461.7799999999997</v>
      </c>
      <c r="M81" s="17">
        <v>34.617799999999995</v>
      </c>
      <c r="N81" s="17"/>
      <c r="O81" s="1">
        <v>27.2</v>
      </c>
      <c r="P81" s="1">
        <v>9.3000000000000007</v>
      </c>
      <c r="Q81" s="1">
        <v>7.6</v>
      </c>
      <c r="R81" s="1">
        <v>190</v>
      </c>
      <c r="Y81" s="1">
        <v>0</v>
      </c>
      <c r="Z81" s="1">
        <v>0</v>
      </c>
      <c r="AA81" s="1">
        <v>0</v>
      </c>
      <c r="AB81" s="1">
        <v>0</v>
      </c>
      <c r="AE81"/>
      <c r="AF81"/>
      <c r="AG81"/>
      <c r="AH81"/>
      <c r="AI81" s="52">
        <v>18</v>
      </c>
      <c r="AJ81" s="52" t="s">
        <v>167</v>
      </c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>
        <v>80</v>
      </c>
      <c r="BJ81" t="s">
        <v>128</v>
      </c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 s="20"/>
      <c r="CA81"/>
      <c r="CB81" s="20"/>
      <c r="CC81" s="20"/>
      <c r="CD81"/>
      <c r="CE81"/>
      <c r="CF81"/>
      <c r="CG81"/>
      <c r="CH81"/>
      <c r="CI81"/>
      <c r="CJ81"/>
      <c r="CK81" s="20"/>
      <c r="CL81"/>
      <c r="CM81"/>
      <c r="CT81"/>
      <c r="CU81"/>
      <c r="CV81"/>
    </row>
    <row r="82" spans="1:100">
      <c r="A82" s="1">
        <v>120</v>
      </c>
      <c r="B82" s="1">
        <v>30</v>
      </c>
      <c r="C82" s="2" t="s">
        <v>63</v>
      </c>
      <c r="D82" s="2" t="s">
        <v>64</v>
      </c>
      <c r="E82" s="2">
        <v>44986</v>
      </c>
      <c r="F82" s="1">
        <v>193</v>
      </c>
      <c r="G82" s="1">
        <v>2</v>
      </c>
      <c r="H82" s="1" t="str">
        <f t="shared" si="3"/>
        <v>KUR_193.2</v>
      </c>
      <c r="I82" s="1">
        <v>60.3</v>
      </c>
      <c r="J82" s="1">
        <v>58.5</v>
      </c>
      <c r="K82" s="3">
        <v>1.0307692307692307</v>
      </c>
      <c r="L82" s="16">
        <v>3527.5499999999997</v>
      </c>
      <c r="M82" s="17">
        <v>35.275499999999994</v>
      </c>
      <c r="N82" s="17"/>
      <c r="R82" s="1">
        <v>193</v>
      </c>
      <c r="Y82" s="1" t="s">
        <v>36</v>
      </c>
      <c r="Z82" s="1" t="s">
        <v>36</v>
      </c>
      <c r="AA82" s="1" t="s">
        <v>36</v>
      </c>
      <c r="AB82" s="1" t="s">
        <v>36</v>
      </c>
      <c r="AE82"/>
      <c r="AF82"/>
      <c r="AG82"/>
      <c r="AH82"/>
      <c r="AI82" s="52">
        <v>19</v>
      </c>
      <c r="AJ82" s="52" t="s">
        <v>167</v>
      </c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>
        <v>81</v>
      </c>
      <c r="BJ82" t="s">
        <v>128</v>
      </c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 s="20"/>
      <c r="CA82"/>
      <c r="CB82" s="20"/>
      <c r="CC82" s="20"/>
      <c r="CD82"/>
      <c r="CE82"/>
      <c r="CF82"/>
      <c r="CG82"/>
      <c r="CH82"/>
      <c r="CI82"/>
      <c r="CJ82"/>
      <c r="CK82" s="20"/>
      <c r="CL82"/>
      <c r="CM82"/>
      <c r="CT82"/>
      <c r="CU82"/>
      <c r="CV82"/>
    </row>
    <row r="83" spans="1:100">
      <c r="A83" s="1">
        <v>113</v>
      </c>
      <c r="B83" s="1">
        <v>21</v>
      </c>
      <c r="C83" s="2" t="s">
        <v>63</v>
      </c>
      <c r="D83" s="2" t="s">
        <v>64</v>
      </c>
      <c r="E83" s="2">
        <v>44980</v>
      </c>
      <c r="F83" s="1">
        <v>191</v>
      </c>
      <c r="G83" s="1">
        <v>2</v>
      </c>
      <c r="H83" s="1" t="str">
        <f t="shared" si="3"/>
        <v>KUR_191.2</v>
      </c>
      <c r="I83" s="1">
        <v>56.8</v>
      </c>
      <c r="J83" s="1">
        <v>62.3</v>
      </c>
      <c r="K83" s="3">
        <v>0.9117174959871589</v>
      </c>
      <c r="L83" s="16">
        <v>3538.64</v>
      </c>
      <c r="M83" s="17">
        <v>35.386399999999995</v>
      </c>
      <c r="N83" s="17"/>
      <c r="O83" s="1">
        <v>26.4</v>
      </c>
      <c r="P83" s="1">
        <v>8.8000000000000007</v>
      </c>
      <c r="Q83" s="1">
        <v>7</v>
      </c>
      <c r="R83" s="1">
        <v>191</v>
      </c>
      <c r="Y83" s="1">
        <v>0</v>
      </c>
      <c r="Z83" s="1">
        <v>0</v>
      </c>
      <c r="AA83" s="1">
        <v>0</v>
      </c>
      <c r="AB83" s="1">
        <v>0</v>
      </c>
      <c r="AE83"/>
      <c r="AF83"/>
      <c r="AG83"/>
      <c r="AH83"/>
      <c r="AI83" s="52">
        <v>22</v>
      </c>
      <c r="AJ83" s="52" t="s">
        <v>167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>
        <v>82</v>
      </c>
      <c r="BJ83" t="s">
        <v>128</v>
      </c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 s="20"/>
      <c r="CA83"/>
      <c r="CB83" s="20"/>
      <c r="CC83" s="20"/>
      <c r="CD83"/>
      <c r="CE83"/>
      <c r="CF83"/>
      <c r="CG83"/>
      <c r="CH83"/>
      <c r="CI83"/>
      <c r="CJ83"/>
      <c r="CK83" s="20"/>
      <c r="CL83"/>
      <c r="CM83"/>
      <c r="CT83"/>
      <c r="CU83"/>
      <c r="CV83"/>
    </row>
    <row r="84" spans="1:100">
      <c r="A84" s="1">
        <v>115</v>
      </c>
      <c r="B84" s="1">
        <v>23</v>
      </c>
      <c r="C84" s="2" t="s">
        <v>63</v>
      </c>
      <c r="D84" s="2" t="s">
        <v>64</v>
      </c>
      <c r="E84" s="2">
        <v>44980</v>
      </c>
      <c r="F84" s="1">
        <v>191</v>
      </c>
      <c r="G84" s="1">
        <v>4</v>
      </c>
      <c r="H84" s="1" t="str">
        <f t="shared" si="3"/>
        <v>KUR_191.4</v>
      </c>
      <c r="I84" s="1">
        <v>60.9</v>
      </c>
      <c r="J84" s="1">
        <v>58.2</v>
      </c>
      <c r="K84" s="3">
        <v>1.0463917525773194</v>
      </c>
      <c r="L84" s="16">
        <v>3544.38</v>
      </c>
      <c r="M84" s="17">
        <v>35.443800000000003</v>
      </c>
      <c r="N84" s="17"/>
      <c r="R84" s="1">
        <v>191</v>
      </c>
      <c r="Y84" s="1">
        <v>0</v>
      </c>
      <c r="Z84" s="1">
        <v>0</v>
      </c>
      <c r="AA84" s="1">
        <v>0</v>
      </c>
      <c r="AB84" s="1">
        <v>0</v>
      </c>
      <c r="AE84"/>
      <c r="AF84"/>
      <c r="AG84"/>
      <c r="AH84"/>
      <c r="AI84" s="52">
        <v>23</v>
      </c>
      <c r="AJ84" s="52" t="s">
        <v>167</v>
      </c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>
        <v>83</v>
      </c>
      <c r="BJ84" t="s">
        <v>128</v>
      </c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 s="20"/>
      <c r="CA84"/>
      <c r="CB84" s="20"/>
      <c r="CC84" s="20"/>
      <c r="CD84"/>
      <c r="CE84"/>
      <c r="CF84"/>
      <c r="CG84"/>
      <c r="CH84"/>
      <c r="CI84"/>
      <c r="CJ84"/>
      <c r="CK84" s="20"/>
      <c r="CL84"/>
      <c r="CM84"/>
      <c r="CT84"/>
      <c r="CU84"/>
      <c r="CV84"/>
    </row>
    <row r="85" spans="1:100">
      <c r="A85" s="1">
        <v>121</v>
      </c>
      <c r="B85" s="1">
        <v>31</v>
      </c>
      <c r="C85" s="2" t="s">
        <v>63</v>
      </c>
      <c r="D85" s="2" t="s">
        <v>64</v>
      </c>
      <c r="E85" s="2">
        <v>44986</v>
      </c>
      <c r="F85" s="1">
        <v>193</v>
      </c>
      <c r="G85" s="1">
        <v>3</v>
      </c>
      <c r="H85" s="1" t="str">
        <f t="shared" si="3"/>
        <v>KUR_193.3</v>
      </c>
      <c r="I85" s="1">
        <v>65.099999999999994</v>
      </c>
      <c r="J85" s="1">
        <v>54.7</v>
      </c>
      <c r="K85" s="3">
        <v>1.1901279707495427</v>
      </c>
      <c r="L85" s="16">
        <v>3560.97</v>
      </c>
      <c r="M85" s="17">
        <v>35.609700000000004</v>
      </c>
      <c r="N85" s="17"/>
      <c r="R85" s="1">
        <v>193</v>
      </c>
      <c r="Y85" s="1">
        <v>0</v>
      </c>
      <c r="Z85" s="1">
        <v>0</v>
      </c>
      <c r="AA85" s="1">
        <v>0</v>
      </c>
      <c r="AB85" s="1">
        <v>0</v>
      </c>
      <c r="AE85"/>
      <c r="AF85"/>
      <c r="AG85"/>
      <c r="AH85"/>
      <c r="AI85" s="52">
        <v>128</v>
      </c>
      <c r="AJ85" s="52" t="s">
        <v>167</v>
      </c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>
        <v>84</v>
      </c>
      <c r="BJ85" t="s">
        <v>128</v>
      </c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 s="20"/>
      <c r="CA85"/>
      <c r="CB85" s="20"/>
      <c r="CC85" s="20"/>
      <c r="CD85"/>
      <c r="CE85"/>
      <c r="CF85"/>
      <c r="CG85"/>
      <c r="CH85"/>
      <c r="CI85"/>
      <c r="CJ85"/>
      <c r="CK85" s="20"/>
      <c r="CL85"/>
      <c r="CM85"/>
      <c r="CT85"/>
      <c r="CU85"/>
      <c r="CV85"/>
    </row>
    <row r="86" spans="1:100">
      <c r="A86" s="1">
        <v>136</v>
      </c>
      <c r="B86" s="1">
        <v>48</v>
      </c>
      <c r="C86" s="2" t="s">
        <v>63</v>
      </c>
      <c r="D86" s="2" t="s">
        <v>64</v>
      </c>
      <c r="E86" s="2">
        <v>44986</v>
      </c>
      <c r="F86" s="1">
        <v>197</v>
      </c>
      <c r="G86" s="1">
        <v>2</v>
      </c>
      <c r="H86" s="1" t="str">
        <f t="shared" si="3"/>
        <v>KUR_197.2</v>
      </c>
      <c r="I86" s="1">
        <v>65</v>
      </c>
      <c r="J86" s="1">
        <v>55.7</v>
      </c>
      <c r="K86" s="3">
        <v>1.1669658886894074</v>
      </c>
      <c r="L86" s="16">
        <v>3620.5</v>
      </c>
      <c r="M86" s="17">
        <v>36.204999999999998</v>
      </c>
      <c r="N86" s="17"/>
      <c r="R86" s="1">
        <v>197</v>
      </c>
      <c r="Y86" s="1">
        <v>0</v>
      </c>
      <c r="Z86" s="1">
        <v>0</v>
      </c>
      <c r="AA86" s="1">
        <v>0</v>
      </c>
      <c r="AB86" s="1">
        <v>0</v>
      </c>
      <c r="AE86"/>
      <c r="AF86"/>
      <c r="AG86"/>
      <c r="AH86"/>
      <c r="AI86" s="52">
        <v>129</v>
      </c>
      <c r="AJ86" s="52" t="s">
        <v>167</v>
      </c>
      <c r="AK86"/>
      <c r="AL86"/>
      <c r="BI86">
        <v>85</v>
      </c>
      <c r="BJ86" t="s">
        <v>128</v>
      </c>
      <c r="CT86"/>
      <c r="CU86"/>
      <c r="CV86"/>
    </row>
    <row r="87" spans="1:100">
      <c r="A87" s="1">
        <v>141</v>
      </c>
      <c r="B87" s="1">
        <v>59</v>
      </c>
      <c r="C87" s="2" t="s">
        <v>63</v>
      </c>
      <c r="D87" s="2" t="s">
        <v>64</v>
      </c>
      <c r="E87" s="2">
        <v>44986</v>
      </c>
      <c r="F87" s="1">
        <v>199</v>
      </c>
      <c r="G87" s="1">
        <v>2</v>
      </c>
      <c r="H87" s="1" t="str">
        <f t="shared" si="3"/>
        <v>KUR_199.2</v>
      </c>
      <c r="I87" s="1">
        <v>64.3</v>
      </c>
      <c r="J87" s="1">
        <v>56.4</v>
      </c>
      <c r="K87" s="3">
        <v>1.1400709219858156</v>
      </c>
      <c r="L87" s="16">
        <v>3626.5199999999995</v>
      </c>
      <c r="M87" s="17">
        <v>36.265199999999993</v>
      </c>
      <c r="N87" s="17"/>
      <c r="R87" s="1">
        <v>199</v>
      </c>
      <c r="Y87" s="1" t="s">
        <v>36</v>
      </c>
      <c r="Z87" s="1" t="s">
        <v>36</v>
      </c>
      <c r="AA87" s="1" t="s">
        <v>36</v>
      </c>
      <c r="AB87" s="1" t="s">
        <v>36</v>
      </c>
      <c r="AE87"/>
      <c r="AF87"/>
      <c r="AG87"/>
      <c r="AH87"/>
      <c r="AI87" s="52">
        <v>130</v>
      </c>
      <c r="AJ87" s="52" t="s">
        <v>167</v>
      </c>
      <c r="AK87"/>
      <c r="AL87"/>
      <c r="BI87">
        <v>86</v>
      </c>
      <c r="BJ87" t="s">
        <v>128</v>
      </c>
      <c r="CT87"/>
      <c r="CU87"/>
      <c r="CV87"/>
    </row>
    <row r="88" spans="1:100">
      <c r="A88" s="1">
        <v>147</v>
      </c>
      <c r="B88" s="1">
        <v>106</v>
      </c>
      <c r="C88" s="2" t="s">
        <v>63</v>
      </c>
      <c r="D88" s="2" t="s">
        <v>64</v>
      </c>
      <c r="E88" s="2">
        <v>44998</v>
      </c>
      <c r="F88" s="1">
        <v>201</v>
      </c>
      <c r="G88" s="1">
        <v>3</v>
      </c>
      <c r="H88" s="1" t="str">
        <f t="shared" si="3"/>
        <v>KUR_201.3</v>
      </c>
      <c r="I88" s="1">
        <v>62</v>
      </c>
      <c r="J88" s="1">
        <v>59.4</v>
      </c>
      <c r="K88" s="3">
        <v>1.0437710437710439</v>
      </c>
      <c r="L88" s="16">
        <v>3682.7999999999997</v>
      </c>
      <c r="M88" s="17">
        <v>36.827999999999996</v>
      </c>
      <c r="N88" s="17"/>
      <c r="O88" s="1">
        <v>23.8</v>
      </c>
      <c r="P88" s="1">
        <v>13.2</v>
      </c>
      <c r="Q88" s="1">
        <v>7.9</v>
      </c>
      <c r="R88" s="1">
        <v>201</v>
      </c>
      <c r="Y88" s="1">
        <v>0</v>
      </c>
      <c r="Z88" s="1">
        <v>0</v>
      </c>
      <c r="AA88" s="1">
        <v>0</v>
      </c>
      <c r="AB88" s="1">
        <v>0</v>
      </c>
      <c r="AE88"/>
      <c r="AF88"/>
      <c r="AG88"/>
      <c r="AH88"/>
      <c r="AI88" s="52">
        <v>131</v>
      </c>
      <c r="AJ88" s="52" t="s">
        <v>167</v>
      </c>
      <c r="AK88"/>
      <c r="AL88"/>
      <c r="BI88">
        <v>87</v>
      </c>
      <c r="BJ88" t="s">
        <v>128</v>
      </c>
      <c r="CT88"/>
      <c r="CU88"/>
      <c r="CV88"/>
    </row>
    <row r="89" spans="1:100">
      <c r="A89" s="1">
        <v>57</v>
      </c>
      <c r="B89" s="1">
        <v>46</v>
      </c>
      <c r="C89" s="2" t="s">
        <v>63</v>
      </c>
      <c r="D89" s="2" t="s">
        <v>64</v>
      </c>
      <c r="E89" s="2">
        <v>44986</v>
      </c>
      <c r="F89" s="1">
        <v>139</v>
      </c>
      <c r="G89" s="1">
        <v>3</v>
      </c>
      <c r="H89" s="1" t="str">
        <f t="shared" si="3"/>
        <v>KUR_139.3</v>
      </c>
      <c r="I89" s="1">
        <v>64.2</v>
      </c>
      <c r="J89" s="1">
        <v>57.5</v>
      </c>
      <c r="K89" s="3">
        <v>1.1165217391304347</v>
      </c>
      <c r="L89" s="16">
        <v>3691.5</v>
      </c>
      <c r="M89" s="17">
        <v>36.914999999999999</v>
      </c>
      <c r="N89" s="17"/>
      <c r="O89" s="1">
        <v>28.9</v>
      </c>
      <c r="P89" s="1">
        <v>14.7</v>
      </c>
      <c r="Q89" s="1">
        <v>7.4</v>
      </c>
      <c r="R89" s="1">
        <v>139</v>
      </c>
      <c r="Y89" s="1">
        <v>0</v>
      </c>
      <c r="Z89" s="1">
        <v>0</v>
      </c>
      <c r="AA89" s="1">
        <v>0</v>
      </c>
      <c r="AB89" s="1">
        <v>0</v>
      </c>
      <c r="AE89"/>
      <c r="AF89"/>
      <c r="AG89"/>
      <c r="AH89"/>
      <c r="AI89" s="52">
        <v>132</v>
      </c>
      <c r="AJ89" s="52" t="s">
        <v>167</v>
      </c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>
        <v>88</v>
      </c>
      <c r="BJ89" t="s">
        <v>128</v>
      </c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 s="20"/>
      <c r="CA89"/>
      <c r="CB89" s="20"/>
      <c r="CC89" s="20"/>
      <c r="CD89"/>
      <c r="CE89"/>
      <c r="CF89"/>
      <c r="CG89"/>
      <c r="CH89"/>
      <c r="CI89"/>
      <c r="CJ89"/>
      <c r="CK89" s="20"/>
      <c r="CL89"/>
      <c r="CM89"/>
      <c r="CT89"/>
      <c r="CU89"/>
      <c r="CV89"/>
    </row>
    <row r="90" spans="1:100">
      <c r="A90" s="1">
        <v>92</v>
      </c>
      <c r="B90" s="1">
        <v>61</v>
      </c>
      <c r="C90" s="2" t="s">
        <v>63</v>
      </c>
      <c r="D90" s="2" t="s">
        <v>64</v>
      </c>
      <c r="E90" s="2">
        <v>44986</v>
      </c>
      <c r="F90" s="1">
        <v>184</v>
      </c>
      <c r="G90" s="1">
        <v>3</v>
      </c>
      <c r="H90" s="1" t="str">
        <f t="shared" si="3"/>
        <v>KUR_184.3</v>
      </c>
      <c r="I90" s="1">
        <v>64.3</v>
      </c>
      <c r="J90" s="1">
        <v>58.2</v>
      </c>
      <c r="K90" s="3">
        <v>1.1048109965635737</v>
      </c>
      <c r="L90" s="16">
        <v>3742.26</v>
      </c>
      <c r="M90" s="17">
        <v>37.422600000000003</v>
      </c>
      <c r="N90" s="17"/>
      <c r="O90" s="1">
        <v>23.7</v>
      </c>
      <c r="P90" s="1">
        <v>10.4</v>
      </c>
      <c r="Q90" s="1">
        <v>7.3</v>
      </c>
      <c r="R90" s="1">
        <v>184</v>
      </c>
      <c r="W90" s="7"/>
      <c r="Y90" s="1">
        <v>0</v>
      </c>
      <c r="Z90" s="1">
        <v>0</v>
      </c>
      <c r="AA90" s="1">
        <v>0</v>
      </c>
      <c r="AB90" s="1">
        <v>0</v>
      </c>
      <c r="AE90"/>
      <c r="AF90"/>
      <c r="AG90"/>
      <c r="AH90"/>
      <c r="AI90" s="52">
        <v>133</v>
      </c>
      <c r="AJ90" s="52" t="s">
        <v>167</v>
      </c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>
        <v>89</v>
      </c>
      <c r="BJ90" t="s">
        <v>128</v>
      </c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 s="20"/>
      <c r="CA90"/>
      <c r="CB90" s="20"/>
      <c r="CC90" s="20"/>
      <c r="CD90"/>
      <c r="CE90"/>
      <c r="CF90"/>
      <c r="CG90"/>
      <c r="CH90"/>
      <c r="CI90"/>
      <c r="CJ90"/>
      <c r="CK90" s="20"/>
      <c r="CL90"/>
      <c r="CM90"/>
      <c r="CT90"/>
      <c r="CU90"/>
      <c r="CV90"/>
    </row>
    <row r="91" spans="1:100">
      <c r="A91" s="1">
        <v>155</v>
      </c>
      <c r="B91" s="1">
        <v>95</v>
      </c>
      <c r="C91" s="2" t="s">
        <v>63</v>
      </c>
      <c r="D91" s="2" t="s">
        <v>64</v>
      </c>
      <c r="E91" s="2">
        <v>44993</v>
      </c>
      <c r="F91" s="1">
        <v>204</v>
      </c>
      <c r="G91" s="1">
        <v>3</v>
      </c>
      <c r="H91" s="1" t="str">
        <f t="shared" si="3"/>
        <v>KUR_204.3</v>
      </c>
      <c r="I91" s="1">
        <v>65.3</v>
      </c>
      <c r="J91" s="1">
        <v>57.5</v>
      </c>
      <c r="K91" s="3">
        <v>1.1356521739130434</v>
      </c>
      <c r="L91" s="16">
        <v>3754.75</v>
      </c>
      <c r="M91" s="17">
        <v>37.547499999999999</v>
      </c>
      <c r="N91" s="17"/>
      <c r="O91" s="1">
        <v>25.5</v>
      </c>
      <c r="P91" s="1">
        <v>11.4</v>
      </c>
      <c r="Q91" s="1">
        <v>6.7</v>
      </c>
      <c r="R91" s="1">
        <v>204</v>
      </c>
      <c r="Y91" s="1">
        <v>1</v>
      </c>
      <c r="Z91" s="1">
        <v>12</v>
      </c>
      <c r="AA91" s="1">
        <v>443.1</v>
      </c>
      <c r="AB91" s="16">
        <v>36.925000000000004</v>
      </c>
      <c r="AE91"/>
      <c r="AF91"/>
      <c r="AG91"/>
      <c r="AH91"/>
      <c r="AI91" s="52">
        <v>134</v>
      </c>
      <c r="AJ91" s="52" t="s">
        <v>167</v>
      </c>
      <c r="AK91"/>
      <c r="AL91"/>
      <c r="BI91">
        <v>90</v>
      </c>
      <c r="BJ91" t="s">
        <v>128</v>
      </c>
      <c r="CT91"/>
      <c r="CU91"/>
      <c r="CV91"/>
    </row>
    <row r="92" spans="1:100">
      <c r="A92" s="1">
        <v>101</v>
      </c>
      <c r="B92" s="1">
        <v>43</v>
      </c>
      <c r="C92" s="2" t="s">
        <v>63</v>
      </c>
      <c r="D92" s="2" t="s">
        <v>64</v>
      </c>
      <c r="E92" s="2">
        <v>44986</v>
      </c>
      <c r="F92" s="1">
        <v>187</v>
      </c>
      <c r="G92" s="1">
        <v>4</v>
      </c>
      <c r="H92" s="1" t="str">
        <f t="shared" si="3"/>
        <v>KUR_187.4</v>
      </c>
      <c r="I92" s="1">
        <v>70.5</v>
      </c>
      <c r="J92" s="1">
        <v>53.7</v>
      </c>
      <c r="K92" s="3">
        <v>1.3128491620111731</v>
      </c>
      <c r="L92" s="16">
        <v>3785.8500000000004</v>
      </c>
      <c r="M92" s="17">
        <v>37.858499999999999</v>
      </c>
      <c r="N92" s="17"/>
      <c r="O92" s="1">
        <v>30</v>
      </c>
      <c r="P92" s="1">
        <v>10</v>
      </c>
      <c r="Q92" s="1">
        <v>9.1</v>
      </c>
      <c r="R92" s="1">
        <v>187</v>
      </c>
      <c r="Y92" s="6">
        <v>0</v>
      </c>
      <c r="Z92" s="1">
        <v>0</v>
      </c>
      <c r="AA92" s="1">
        <v>0</v>
      </c>
      <c r="AB92" s="1">
        <v>0</v>
      </c>
      <c r="AE92"/>
      <c r="AF92"/>
      <c r="AG92"/>
      <c r="AH92"/>
      <c r="AI92" s="52">
        <v>135</v>
      </c>
      <c r="AJ92" s="52" t="s">
        <v>167</v>
      </c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91</v>
      </c>
      <c r="BJ92" t="s">
        <v>128</v>
      </c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 s="20"/>
      <c r="CA92"/>
      <c r="CB92" s="20"/>
      <c r="CC92" s="20"/>
      <c r="CD92"/>
      <c r="CE92"/>
      <c r="CF92"/>
      <c r="CG92"/>
      <c r="CH92"/>
      <c r="CI92"/>
      <c r="CJ92"/>
      <c r="CK92" s="20"/>
      <c r="CL92"/>
      <c r="CM92"/>
      <c r="CT92"/>
      <c r="CU92"/>
      <c r="CV92"/>
    </row>
    <row r="93" spans="1:100">
      <c r="A93" s="1">
        <v>160</v>
      </c>
      <c r="B93" s="1">
        <v>100</v>
      </c>
      <c r="C93" s="2" t="s">
        <v>63</v>
      </c>
      <c r="D93" s="2" t="s">
        <v>64</v>
      </c>
      <c r="E93" s="2">
        <v>44993</v>
      </c>
      <c r="F93" s="1">
        <v>205</v>
      </c>
      <c r="G93" s="1">
        <v>2</v>
      </c>
      <c r="H93" s="1" t="str">
        <f t="shared" si="3"/>
        <v>KUR_205.2</v>
      </c>
      <c r="I93" s="1">
        <v>66.3</v>
      </c>
      <c r="J93" s="1">
        <v>57.4</v>
      </c>
      <c r="K93" s="3">
        <v>1.1550522648083623</v>
      </c>
      <c r="L93" s="16">
        <v>3805.62</v>
      </c>
      <c r="M93" s="17">
        <v>38.056200000000004</v>
      </c>
      <c r="N93" s="17"/>
      <c r="O93" s="1">
        <v>29.5</v>
      </c>
      <c r="P93" s="1">
        <v>12.5</v>
      </c>
      <c r="Q93" s="1">
        <v>7.6</v>
      </c>
      <c r="R93" s="1">
        <v>205</v>
      </c>
      <c r="Y93" s="1">
        <v>0</v>
      </c>
      <c r="Z93" s="1">
        <v>0</v>
      </c>
      <c r="AA93" s="1">
        <v>0</v>
      </c>
      <c r="AB93" s="16">
        <v>0</v>
      </c>
      <c r="AE93"/>
      <c r="AF93"/>
      <c r="AG93"/>
      <c r="AH93"/>
      <c r="AI93" s="52">
        <v>136</v>
      </c>
      <c r="AJ93" s="52" t="s">
        <v>167</v>
      </c>
      <c r="AK93"/>
      <c r="AL93"/>
      <c r="BI93">
        <v>92</v>
      </c>
      <c r="BJ93" t="s">
        <v>128</v>
      </c>
      <c r="CT93"/>
      <c r="CU93"/>
      <c r="CV93"/>
    </row>
    <row r="94" spans="1:100">
      <c r="A94" s="1">
        <v>87</v>
      </c>
      <c r="B94" s="1">
        <v>55</v>
      </c>
      <c r="C94" s="2" t="s">
        <v>63</v>
      </c>
      <c r="D94" s="2" t="s">
        <v>64</v>
      </c>
      <c r="E94" s="2">
        <v>44986</v>
      </c>
      <c r="F94" s="1">
        <v>179</v>
      </c>
      <c r="G94" s="1">
        <v>2</v>
      </c>
      <c r="H94" s="1" t="str">
        <f t="shared" si="3"/>
        <v>KUR_179.2</v>
      </c>
      <c r="I94" s="1">
        <v>65.7</v>
      </c>
      <c r="J94" s="1">
        <v>58.5</v>
      </c>
      <c r="K94" s="3">
        <v>1.1230769230769231</v>
      </c>
      <c r="L94" s="16">
        <v>3843.4500000000003</v>
      </c>
      <c r="M94" s="17">
        <v>38.4345</v>
      </c>
      <c r="N94" s="17"/>
      <c r="R94" s="1">
        <v>179</v>
      </c>
      <c r="Y94" s="1">
        <v>0</v>
      </c>
      <c r="Z94" s="1">
        <v>0</v>
      </c>
      <c r="AA94" s="1">
        <v>0</v>
      </c>
      <c r="AB94" s="1">
        <v>0</v>
      </c>
      <c r="AE94"/>
      <c r="AF94"/>
      <c r="AG94"/>
      <c r="AH94"/>
      <c r="AI94" s="52">
        <v>137</v>
      </c>
      <c r="AJ94" s="52" t="s">
        <v>167</v>
      </c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>
        <v>93</v>
      </c>
      <c r="BJ94" t="s">
        <v>128</v>
      </c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 s="20"/>
      <c r="CA94"/>
      <c r="CB94" s="20"/>
      <c r="CC94" s="20"/>
      <c r="CD94"/>
      <c r="CE94"/>
      <c r="CF94"/>
      <c r="CG94"/>
      <c r="CH94"/>
      <c r="CI94"/>
      <c r="CJ94"/>
      <c r="CK94" s="20"/>
      <c r="CL94"/>
      <c r="CM94"/>
      <c r="CT94"/>
      <c r="CU94"/>
      <c r="CV94"/>
    </row>
    <row r="95" spans="1:100">
      <c r="A95" s="1">
        <v>94</v>
      </c>
      <c r="B95" s="1">
        <v>63</v>
      </c>
      <c r="C95" s="2" t="s">
        <v>63</v>
      </c>
      <c r="D95" s="2" t="s">
        <v>64</v>
      </c>
      <c r="E95" s="2">
        <v>44986</v>
      </c>
      <c r="F95" s="1">
        <v>184</v>
      </c>
      <c r="G95" s="1">
        <v>5</v>
      </c>
      <c r="H95" s="1" t="str">
        <f t="shared" si="3"/>
        <v>KUR_184.5</v>
      </c>
      <c r="I95" s="1">
        <v>66.099999999999994</v>
      </c>
      <c r="J95" s="1">
        <v>58.2</v>
      </c>
      <c r="K95" s="3">
        <v>1.13573883161512</v>
      </c>
      <c r="L95" s="16">
        <v>3847.02</v>
      </c>
      <c r="M95" s="17">
        <v>38.470199999999998</v>
      </c>
      <c r="N95" s="17"/>
      <c r="R95" s="1">
        <v>184</v>
      </c>
      <c r="Y95" s="1">
        <v>0</v>
      </c>
      <c r="Z95" s="1">
        <v>0</v>
      </c>
      <c r="AA95" s="1">
        <v>0</v>
      </c>
      <c r="AB95" s="1">
        <v>0</v>
      </c>
      <c r="AE95"/>
      <c r="AF95"/>
      <c r="AG95"/>
      <c r="AH95"/>
      <c r="AI95" s="52">
        <v>138</v>
      </c>
      <c r="AJ95" s="52" t="s">
        <v>167</v>
      </c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>
        <v>94</v>
      </c>
      <c r="BJ95" t="s">
        <v>128</v>
      </c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 s="20"/>
      <c r="CA95"/>
      <c r="CB95" s="20"/>
      <c r="CC95" s="20"/>
      <c r="CD95"/>
      <c r="CE95"/>
      <c r="CF95"/>
      <c r="CG95"/>
      <c r="CH95"/>
      <c r="CI95"/>
      <c r="CJ95"/>
      <c r="CK95" s="20"/>
      <c r="CL95"/>
      <c r="CM95"/>
      <c r="CT95"/>
      <c r="CU95"/>
      <c r="CV95"/>
    </row>
    <row r="96" spans="1:100">
      <c r="A96" s="1">
        <v>158</v>
      </c>
      <c r="B96" s="1">
        <v>108</v>
      </c>
      <c r="C96" s="2" t="s">
        <v>63</v>
      </c>
      <c r="D96" s="2" t="s">
        <v>64</v>
      </c>
      <c r="E96" s="2">
        <v>44998</v>
      </c>
      <c r="F96" s="1">
        <v>204</v>
      </c>
      <c r="G96" s="1">
        <v>6</v>
      </c>
      <c r="H96" s="1" t="str">
        <f t="shared" si="3"/>
        <v>KUR_204.6</v>
      </c>
      <c r="I96" s="1">
        <v>67.900000000000006</v>
      </c>
      <c r="J96" s="1">
        <v>56.9</v>
      </c>
      <c r="K96" s="3">
        <v>1.1933216168717049</v>
      </c>
      <c r="L96" s="16">
        <v>3863.51</v>
      </c>
      <c r="M96" s="17">
        <v>38.635100000000001</v>
      </c>
      <c r="N96" s="17"/>
      <c r="O96" s="1">
        <v>27.9</v>
      </c>
      <c r="P96" s="1">
        <v>11.4</v>
      </c>
      <c r="Q96" s="1">
        <v>11.6</v>
      </c>
      <c r="R96" s="1">
        <v>204</v>
      </c>
      <c r="Y96" s="1">
        <v>0</v>
      </c>
      <c r="Z96" s="1">
        <v>0</v>
      </c>
      <c r="AA96" s="1">
        <v>0</v>
      </c>
      <c r="AB96" s="16">
        <v>0</v>
      </c>
      <c r="AE96"/>
      <c r="AF96"/>
      <c r="AG96"/>
      <c r="AH96"/>
      <c r="AI96" s="52">
        <v>139</v>
      </c>
      <c r="AJ96" s="52" t="s">
        <v>167</v>
      </c>
      <c r="AK96"/>
      <c r="AL96"/>
      <c r="BI96">
        <v>95</v>
      </c>
      <c r="BJ96" t="s">
        <v>128</v>
      </c>
      <c r="CT96"/>
      <c r="CU96"/>
      <c r="CV96"/>
    </row>
    <row r="97" spans="1:100">
      <c r="A97" s="1">
        <v>167</v>
      </c>
      <c r="B97" s="1">
        <v>115</v>
      </c>
      <c r="C97" s="2" t="s">
        <v>63</v>
      </c>
      <c r="D97" s="2" t="s">
        <v>64</v>
      </c>
      <c r="E97" s="2">
        <v>44998</v>
      </c>
      <c r="F97" s="1">
        <v>209</v>
      </c>
      <c r="G97" s="1">
        <v>2</v>
      </c>
      <c r="H97" s="1" t="str">
        <f t="shared" si="3"/>
        <v>KUR_209.2</v>
      </c>
      <c r="I97" s="1">
        <v>70.2</v>
      </c>
      <c r="J97" s="1">
        <v>55.1</v>
      </c>
      <c r="K97" s="3">
        <v>1.2740471869328494</v>
      </c>
      <c r="L97" s="16">
        <v>3868.0200000000004</v>
      </c>
      <c r="M97" s="17">
        <v>38.680199999999999</v>
      </c>
      <c r="N97" s="17"/>
      <c r="O97" s="1">
        <v>27.9</v>
      </c>
      <c r="P97" s="1">
        <v>13.8</v>
      </c>
      <c r="Q97" s="1">
        <v>8.9</v>
      </c>
      <c r="R97" s="1">
        <v>209</v>
      </c>
      <c r="Y97" s="1">
        <v>0</v>
      </c>
      <c r="Z97" s="1">
        <v>0</v>
      </c>
      <c r="AA97" s="1">
        <v>0</v>
      </c>
      <c r="AB97" s="16">
        <v>0</v>
      </c>
      <c r="AE97"/>
      <c r="AF97"/>
      <c r="AG97"/>
      <c r="AH97"/>
      <c r="AI97" s="52">
        <v>140</v>
      </c>
      <c r="AJ97" s="52" t="s">
        <v>167</v>
      </c>
      <c r="AK97"/>
      <c r="AL97"/>
      <c r="BI97">
        <v>96</v>
      </c>
      <c r="BJ97" t="s">
        <v>128</v>
      </c>
      <c r="CT97"/>
      <c r="CU97"/>
      <c r="CV97"/>
    </row>
    <row r="98" spans="1:100">
      <c r="A98" s="1">
        <v>91</v>
      </c>
      <c r="B98" s="1">
        <v>4</v>
      </c>
      <c r="C98" s="2" t="s">
        <v>63</v>
      </c>
      <c r="D98" s="2" t="s">
        <v>64</v>
      </c>
      <c r="E98" s="2">
        <v>44971</v>
      </c>
      <c r="F98" s="1">
        <v>184</v>
      </c>
      <c r="G98" s="1">
        <v>2</v>
      </c>
      <c r="H98" s="1" t="str">
        <f t="shared" si="3"/>
        <v>KUR_184.2</v>
      </c>
      <c r="I98" s="1">
        <v>57.7</v>
      </c>
      <c r="J98" s="1">
        <v>67.8</v>
      </c>
      <c r="K98" s="3">
        <v>0.85103244837758119</v>
      </c>
      <c r="L98" s="16">
        <v>3912.06</v>
      </c>
      <c r="M98" s="17">
        <v>39.120599999999996</v>
      </c>
      <c r="N98" s="17"/>
      <c r="O98" s="1">
        <v>23.9</v>
      </c>
      <c r="P98" s="1">
        <v>10</v>
      </c>
      <c r="Q98" s="1">
        <v>3.5</v>
      </c>
      <c r="R98" s="1">
        <v>184</v>
      </c>
      <c r="W98" s="7"/>
      <c r="Y98" s="1">
        <v>0</v>
      </c>
      <c r="Z98" s="1">
        <v>0</v>
      </c>
      <c r="AA98" s="1">
        <v>0</v>
      </c>
      <c r="AB98" s="1">
        <v>0</v>
      </c>
      <c r="AE98"/>
      <c r="AF98"/>
      <c r="AG98"/>
      <c r="AH98"/>
      <c r="AI98" s="52">
        <v>155</v>
      </c>
      <c r="AJ98" s="52" t="s">
        <v>167</v>
      </c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>
        <v>97</v>
      </c>
      <c r="BJ98" t="s">
        <v>128</v>
      </c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 s="20"/>
      <c r="CA98"/>
      <c r="CB98" s="20"/>
      <c r="CC98" s="20"/>
      <c r="CD98"/>
      <c r="CE98"/>
      <c r="CF98"/>
      <c r="CG98"/>
      <c r="CH98"/>
      <c r="CI98"/>
      <c r="CJ98"/>
      <c r="CK98" s="20"/>
      <c r="CL98"/>
      <c r="CM98"/>
      <c r="CT98"/>
      <c r="CU98"/>
      <c r="CV98"/>
    </row>
    <row r="99" spans="1:100">
      <c r="A99" s="1">
        <v>114</v>
      </c>
      <c r="B99" s="1">
        <v>22</v>
      </c>
      <c r="C99" s="2" t="s">
        <v>63</v>
      </c>
      <c r="D99" s="2" t="s">
        <v>64</v>
      </c>
      <c r="E99" s="2">
        <v>44980</v>
      </c>
      <c r="F99" s="1">
        <v>191</v>
      </c>
      <c r="G99" s="1">
        <v>3</v>
      </c>
      <c r="H99" s="1" t="str">
        <f t="shared" si="3"/>
        <v>KUR_191.3</v>
      </c>
      <c r="I99" s="1">
        <v>69.099999999999994</v>
      </c>
      <c r="J99" s="1">
        <v>56.7</v>
      </c>
      <c r="K99" s="3">
        <v>1.2186948853615518</v>
      </c>
      <c r="L99" s="16">
        <v>3917.97</v>
      </c>
      <c r="M99" s="17">
        <v>39.179699999999997</v>
      </c>
      <c r="N99" s="17"/>
      <c r="O99" s="1">
        <v>29.9</v>
      </c>
      <c r="P99" s="1">
        <v>9.3000000000000007</v>
      </c>
      <c r="Q99" s="1">
        <v>8.9</v>
      </c>
      <c r="R99" s="1">
        <v>191</v>
      </c>
      <c r="Y99" s="1">
        <v>0</v>
      </c>
      <c r="Z99" s="1">
        <v>0</v>
      </c>
      <c r="AA99" s="1">
        <v>0</v>
      </c>
      <c r="AB99" s="1">
        <v>0</v>
      </c>
      <c r="AE99"/>
      <c r="AF99"/>
      <c r="AG99"/>
      <c r="AH99"/>
      <c r="AI99" s="52">
        <v>36</v>
      </c>
      <c r="AJ99" s="52" t="s">
        <v>170</v>
      </c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>
        <v>98</v>
      </c>
      <c r="BJ99" t="s">
        <v>128</v>
      </c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 s="20"/>
      <c r="CA99"/>
      <c r="CB99" s="20"/>
      <c r="CC99" s="20"/>
      <c r="CD99"/>
      <c r="CE99"/>
      <c r="CF99"/>
      <c r="CG99"/>
      <c r="CH99"/>
      <c r="CI99"/>
      <c r="CJ99"/>
      <c r="CK99" s="20"/>
      <c r="CL99"/>
      <c r="CM99"/>
      <c r="CT99"/>
      <c r="CU99"/>
      <c r="CV99"/>
    </row>
    <row r="100" spans="1:100">
      <c r="A100" s="1">
        <v>99</v>
      </c>
      <c r="B100" s="1">
        <v>9</v>
      </c>
      <c r="C100" s="2" t="s">
        <v>63</v>
      </c>
      <c r="D100" s="2" t="s">
        <v>64</v>
      </c>
      <c r="E100" s="2">
        <v>44980</v>
      </c>
      <c r="F100" s="1">
        <v>187</v>
      </c>
      <c r="G100" s="1">
        <v>2</v>
      </c>
      <c r="H100" s="1" t="str">
        <f t="shared" si="3"/>
        <v>KUR_187.2</v>
      </c>
      <c r="I100" s="1">
        <v>69</v>
      </c>
      <c r="J100" s="1">
        <v>57.5</v>
      </c>
      <c r="K100" s="3">
        <v>1.2</v>
      </c>
      <c r="L100" s="16">
        <v>3967.5</v>
      </c>
      <c r="M100" s="17">
        <v>39.675000000000004</v>
      </c>
      <c r="N100" s="17"/>
      <c r="R100" s="1">
        <v>187</v>
      </c>
      <c r="Y100" s="6">
        <v>0</v>
      </c>
      <c r="Z100" s="1">
        <v>0</v>
      </c>
      <c r="AA100" s="1">
        <v>0</v>
      </c>
      <c r="AB100" s="1">
        <v>0</v>
      </c>
      <c r="AE100"/>
      <c r="AF100"/>
      <c r="AG100"/>
      <c r="AH100"/>
      <c r="AI100" s="52">
        <v>37</v>
      </c>
      <c r="AJ100" s="52" t="s">
        <v>170</v>
      </c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>
        <v>99</v>
      </c>
      <c r="BJ100" t="s">
        <v>128</v>
      </c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 s="20"/>
      <c r="CA100"/>
      <c r="CB100" s="20"/>
      <c r="CC100" s="20"/>
      <c r="CD100"/>
      <c r="CE100"/>
      <c r="CF100"/>
      <c r="CG100"/>
      <c r="CH100"/>
      <c r="CI100"/>
      <c r="CJ100"/>
      <c r="CK100" s="20"/>
      <c r="CL100"/>
      <c r="CM100"/>
      <c r="CT100"/>
      <c r="CU100"/>
      <c r="CV100"/>
    </row>
    <row r="101" spans="1:100">
      <c r="A101" s="1">
        <v>157</v>
      </c>
      <c r="B101" s="1">
        <v>97</v>
      </c>
      <c r="C101" s="2" t="s">
        <v>63</v>
      </c>
      <c r="D101" s="2" t="s">
        <v>64</v>
      </c>
      <c r="E101" s="2">
        <v>44993</v>
      </c>
      <c r="F101" s="1">
        <v>204</v>
      </c>
      <c r="G101" s="1">
        <v>5</v>
      </c>
      <c r="H101" s="1" t="str">
        <f t="shared" si="3"/>
        <v>KUR_204.5</v>
      </c>
      <c r="I101" s="1">
        <v>66.599999999999994</v>
      </c>
      <c r="J101" s="1">
        <v>60.3</v>
      </c>
      <c r="K101" s="3">
        <v>1.1044776119402984</v>
      </c>
      <c r="L101" s="16">
        <v>4015.9799999999996</v>
      </c>
      <c r="M101" s="17">
        <v>40.15979999999999</v>
      </c>
      <c r="N101" s="17"/>
      <c r="R101" s="1">
        <v>204</v>
      </c>
      <c r="Y101" s="1">
        <v>0</v>
      </c>
      <c r="Z101" s="1">
        <v>0</v>
      </c>
      <c r="AA101" s="1">
        <v>0</v>
      </c>
      <c r="AB101" s="16">
        <v>0</v>
      </c>
      <c r="AE101"/>
      <c r="AF101"/>
      <c r="AG101"/>
      <c r="AH101"/>
      <c r="AI101" s="52">
        <v>38</v>
      </c>
      <c r="AJ101" s="52" t="s">
        <v>170</v>
      </c>
      <c r="AK101"/>
      <c r="AL101"/>
      <c r="BI101">
        <v>100</v>
      </c>
      <c r="BJ101" t="s">
        <v>128</v>
      </c>
      <c r="CT101"/>
      <c r="CU101"/>
      <c r="CV101"/>
    </row>
    <row r="102" spans="1:100">
      <c r="A102" s="1">
        <v>78</v>
      </c>
      <c r="B102" s="1">
        <v>69</v>
      </c>
      <c r="C102" s="2" t="s">
        <v>63</v>
      </c>
      <c r="D102" s="2" t="s">
        <v>64</v>
      </c>
      <c r="E102" s="2">
        <v>44993</v>
      </c>
      <c r="F102" s="1">
        <v>162</v>
      </c>
      <c r="G102" s="1">
        <v>2</v>
      </c>
      <c r="H102" s="1" t="str">
        <f t="shared" si="3"/>
        <v>KUR_162.2</v>
      </c>
      <c r="I102" s="1">
        <v>66.2</v>
      </c>
      <c r="J102" s="1">
        <v>61.7</v>
      </c>
      <c r="K102" s="3">
        <v>1.072933549432739</v>
      </c>
      <c r="L102" s="16">
        <v>4084.5400000000004</v>
      </c>
      <c r="M102" s="17">
        <v>40.845399999999998</v>
      </c>
      <c r="N102" s="17"/>
      <c r="O102" s="1">
        <v>25.3</v>
      </c>
      <c r="P102" s="1">
        <v>11.1</v>
      </c>
      <c r="Q102" s="1">
        <v>5.9</v>
      </c>
      <c r="R102" s="1">
        <v>162</v>
      </c>
      <c r="Y102" s="1" t="s">
        <v>36</v>
      </c>
      <c r="Z102" s="1" t="s">
        <v>36</v>
      </c>
      <c r="AA102" s="1" t="s">
        <v>36</v>
      </c>
      <c r="AB102" s="1" t="s">
        <v>36</v>
      </c>
      <c r="AE102"/>
      <c r="AF102"/>
      <c r="AG102"/>
      <c r="AH102"/>
      <c r="AI102" s="52">
        <v>39</v>
      </c>
      <c r="AJ102" s="52" t="s">
        <v>170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>
        <v>101</v>
      </c>
      <c r="BJ102" t="s">
        <v>128</v>
      </c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 s="20"/>
      <c r="CA102"/>
      <c r="CB102" s="20"/>
      <c r="CC102" s="20"/>
      <c r="CD102"/>
      <c r="CE102"/>
      <c r="CF102"/>
      <c r="CG102"/>
      <c r="CH102"/>
      <c r="CI102"/>
      <c r="CJ102"/>
      <c r="CK102" s="20"/>
      <c r="CL102"/>
      <c r="CM102"/>
      <c r="CT102"/>
      <c r="CU102"/>
      <c r="CV102"/>
    </row>
    <row r="103" spans="1:100">
      <c r="A103" s="1">
        <v>168</v>
      </c>
      <c r="B103" s="1">
        <v>116</v>
      </c>
      <c r="C103" s="2" t="s">
        <v>63</v>
      </c>
      <c r="D103" s="2" t="s">
        <v>64</v>
      </c>
      <c r="E103" s="2">
        <v>44998</v>
      </c>
      <c r="F103" s="1">
        <v>209</v>
      </c>
      <c r="G103" s="1">
        <v>3</v>
      </c>
      <c r="H103" s="1" t="str">
        <f t="shared" si="3"/>
        <v>KUR_209.3</v>
      </c>
      <c r="I103" s="1">
        <v>71.900000000000006</v>
      </c>
      <c r="J103" s="1">
        <v>57.2</v>
      </c>
      <c r="K103" s="3">
        <v>1.2569930069930071</v>
      </c>
      <c r="L103" s="16">
        <v>4112.68</v>
      </c>
      <c r="M103" s="17">
        <v>41.12680000000001</v>
      </c>
      <c r="N103" s="17"/>
      <c r="O103" s="1">
        <v>26.4</v>
      </c>
      <c r="P103" s="1">
        <v>12.8</v>
      </c>
      <c r="Q103" s="1">
        <v>8.6999999999999993</v>
      </c>
      <c r="R103" s="1">
        <v>209</v>
      </c>
      <c r="Y103" s="1">
        <v>0</v>
      </c>
      <c r="Z103" s="1">
        <v>0</v>
      </c>
      <c r="AA103" s="1">
        <v>0</v>
      </c>
      <c r="AB103" s="16">
        <v>0</v>
      </c>
      <c r="AE103"/>
      <c r="AF103"/>
      <c r="AG103"/>
      <c r="AH103"/>
      <c r="AI103" s="52">
        <v>40</v>
      </c>
      <c r="AJ103" s="52" t="s">
        <v>170</v>
      </c>
      <c r="AK103"/>
      <c r="AL103"/>
      <c r="BI103">
        <v>102</v>
      </c>
      <c r="BJ103" t="s">
        <v>128</v>
      </c>
      <c r="CT103"/>
      <c r="CU103"/>
      <c r="CV103"/>
    </row>
    <row r="104" spans="1:100">
      <c r="A104" s="1">
        <v>125</v>
      </c>
      <c r="B104" s="1">
        <v>89</v>
      </c>
      <c r="C104" s="2" t="s">
        <v>63</v>
      </c>
      <c r="D104" s="2" t="s">
        <v>64</v>
      </c>
      <c r="E104" s="2">
        <v>44993</v>
      </c>
      <c r="F104" s="1">
        <v>194</v>
      </c>
      <c r="G104" s="1">
        <v>3</v>
      </c>
      <c r="H104" s="1" t="str">
        <f t="shared" si="3"/>
        <v>KUR_194.3</v>
      </c>
      <c r="I104" s="1">
        <v>70.3</v>
      </c>
      <c r="J104" s="1">
        <v>58.7</v>
      </c>
      <c r="K104" s="3">
        <v>1.1976149914821124</v>
      </c>
      <c r="L104" s="16">
        <v>4126.6099999999997</v>
      </c>
      <c r="M104" s="17">
        <v>41.266099999999994</v>
      </c>
      <c r="N104" s="17"/>
      <c r="O104" s="1">
        <v>24.9</v>
      </c>
      <c r="P104" s="1">
        <v>13.1</v>
      </c>
      <c r="Q104" s="1">
        <v>7.4</v>
      </c>
      <c r="R104" s="1">
        <v>194</v>
      </c>
      <c r="Y104" s="1">
        <v>0</v>
      </c>
      <c r="Z104" s="1">
        <v>0</v>
      </c>
      <c r="AA104" s="1">
        <v>0</v>
      </c>
      <c r="AB104" s="1">
        <v>0</v>
      </c>
      <c r="AE104"/>
      <c r="AF104"/>
      <c r="AG104"/>
      <c r="AH104"/>
      <c r="AI104" s="52">
        <v>41</v>
      </c>
      <c r="AJ104" s="52" t="s">
        <v>170</v>
      </c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>
        <v>103</v>
      </c>
      <c r="BJ104" t="s">
        <v>128</v>
      </c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 s="20"/>
      <c r="CA104"/>
      <c r="CB104" s="20"/>
      <c r="CC104" s="20"/>
      <c r="CD104"/>
      <c r="CE104"/>
      <c r="CF104"/>
      <c r="CG104"/>
      <c r="CH104"/>
      <c r="CI104"/>
      <c r="CJ104"/>
      <c r="CK104" s="20"/>
      <c r="CL104"/>
      <c r="CM104"/>
      <c r="CT104"/>
      <c r="CU104"/>
      <c r="CV104"/>
    </row>
    <row r="105" spans="1:100">
      <c r="A105" s="1">
        <v>169</v>
      </c>
      <c r="B105" s="1">
        <v>117</v>
      </c>
      <c r="C105" s="2" t="s">
        <v>63</v>
      </c>
      <c r="D105" s="2" t="s">
        <v>64</v>
      </c>
      <c r="E105" s="2">
        <v>44998</v>
      </c>
      <c r="F105" s="1">
        <v>209</v>
      </c>
      <c r="G105" s="1">
        <v>4</v>
      </c>
      <c r="H105" s="1" t="str">
        <f t="shared" si="3"/>
        <v>KUR_209.4</v>
      </c>
      <c r="I105" s="1">
        <v>57.1</v>
      </c>
      <c r="J105" s="1">
        <v>75.5</v>
      </c>
      <c r="K105" s="3">
        <v>0.75629139072847684</v>
      </c>
      <c r="L105" s="16">
        <v>4311.05</v>
      </c>
      <c r="M105" s="17">
        <v>43.110500000000002</v>
      </c>
      <c r="N105" s="17"/>
      <c r="O105" s="1">
        <v>24.7</v>
      </c>
      <c r="P105" s="1">
        <v>13</v>
      </c>
      <c r="Q105" s="1">
        <v>8.4</v>
      </c>
      <c r="R105" s="1">
        <v>209</v>
      </c>
      <c r="Y105" s="1">
        <v>0</v>
      </c>
      <c r="Z105" s="1">
        <v>0</v>
      </c>
      <c r="AA105" s="1">
        <v>0</v>
      </c>
      <c r="AB105" s="16">
        <v>0</v>
      </c>
      <c r="AE105"/>
      <c r="AF105"/>
      <c r="AG105"/>
      <c r="AH105"/>
      <c r="AI105" s="52">
        <v>42</v>
      </c>
      <c r="AJ105" s="52" t="s">
        <v>170</v>
      </c>
      <c r="AK105"/>
      <c r="AL105"/>
      <c r="BI105">
        <v>104</v>
      </c>
      <c r="BJ105" t="s">
        <v>128</v>
      </c>
      <c r="CT105"/>
      <c r="CU105"/>
      <c r="CV105"/>
    </row>
    <row r="106" spans="1:100">
      <c r="A106" s="1">
        <v>138</v>
      </c>
      <c r="B106" s="1">
        <v>84</v>
      </c>
      <c r="C106" s="2" t="s">
        <v>63</v>
      </c>
      <c r="D106" s="2" t="s">
        <v>64</v>
      </c>
      <c r="E106" s="2">
        <v>44993</v>
      </c>
      <c r="F106" s="1">
        <v>197</v>
      </c>
      <c r="G106" s="1">
        <v>4</v>
      </c>
      <c r="H106" s="1" t="str">
        <f t="shared" si="3"/>
        <v>KUR_197.4</v>
      </c>
      <c r="I106" s="1">
        <v>73.5</v>
      </c>
      <c r="J106" s="1">
        <v>59.7</v>
      </c>
      <c r="K106" s="3">
        <v>1.2311557788944723</v>
      </c>
      <c r="L106" s="16">
        <v>4387.95</v>
      </c>
      <c r="M106" s="17">
        <v>43.8795</v>
      </c>
      <c r="N106" s="17"/>
      <c r="O106" s="1">
        <v>27.5</v>
      </c>
      <c r="P106" s="1">
        <v>12.8</v>
      </c>
      <c r="Q106" s="1">
        <v>7.5</v>
      </c>
      <c r="R106" s="1">
        <v>197</v>
      </c>
      <c r="Y106" s="1">
        <v>0</v>
      </c>
      <c r="Z106" s="1">
        <v>0</v>
      </c>
      <c r="AA106" s="1">
        <v>0</v>
      </c>
      <c r="AB106" s="1">
        <v>0</v>
      </c>
      <c r="AE106"/>
      <c r="AF106"/>
      <c r="AG106"/>
      <c r="AH106"/>
      <c r="AI106" s="52">
        <v>43</v>
      </c>
      <c r="AJ106" s="52" t="s">
        <v>170</v>
      </c>
      <c r="AK106"/>
      <c r="AL106"/>
      <c r="BI106">
        <v>105</v>
      </c>
      <c r="BJ106" t="s">
        <v>128</v>
      </c>
      <c r="CT106"/>
      <c r="CU106"/>
      <c r="CV106"/>
    </row>
    <row r="107" spans="1:100">
      <c r="A107" s="1">
        <v>118</v>
      </c>
      <c r="B107" s="1">
        <v>98</v>
      </c>
      <c r="C107" s="2" t="s">
        <v>63</v>
      </c>
      <c r="D107" s="2" t="s">
        <v>64</v>
      </c>
      <c r="E107" s="2">
        <v>44993</v>
      </c>
      <c r="F107" s="1">
        <v>192</v>
      </c>
      <c r="G107" s="1">
        <v>2</v>
      </c>
      <c r="H107" s="1" t="str">
        <f t="shared" si="3"/>
        <v>KUR_192.2</v>
      </c>
      <c r="I107" s="1">
        <v>72.099999999999994</v>
      </c>
      <c r="J107" s="1">
        <v>62</v>
      </c>
      <c r="K107" s="3">
        <v>1.1629032258064516</v>
      </c>
      <c r="L107" s="16">
        <v>4470.2</v>
      </c>
      <c r="M107" s="17">
        <v>44.701999999999998</v>
      </c>
      <c r="N107" s="17"/>
      <c r="O107" s="1">
        <v>28.6</v>
      </c>
      <c r="P107" s="1">
        <v>12.2</v>
      </c>
      <c r="Q107" s="1">
        <v>8</v>
      </c>
      <c r="R107" s="1">
        <v>192</v>
      </c>
      <c r="Y107" s="1">
        <v>1</v>
      </c>
      <c r="Z107" s="1">
        <v>10</v>
      </c>
      <c r="AA107" s="1">
        <v>483.8</v>
      </c>
      <c r="AB107" s="16">
        <v>48.38</v>
      </c>
      <c r="AE107"/>
      <c r="AF107"/>
      <c r="AG107"/>
      <c r="AH107"/>
      <c r="AI107" s="52">
        <v>44</v>
      </c>
      <c r="AJ107" s="52" t="s">
        <v>170</v>
      </c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>
        <v>106</v>
      </c>
      <c r="BJ107" t="s">
        <v>128</v>
      </c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 s="20"/>
      <c r="CA107"/>
      <c r="CB107" s="20"/>
      <c r="CC107" s="20"/>
      <c r="CD107"/>
      <c r="CE107"/>
      <c r="CF107"/>
      <c r="CG107"/>
      <c r="CH107"/>
      <c r="CI107"/>
      <c r="CJ107"/>
      <c r="CK107" s="20"/>
      <c r="CL107"/>
      <c r="CM107"/>
      <c r="CT107"/>
      <c r="CU107"/>
      <c r="CV107"/>
    </row>
    <row r="108" spans="1:100">
      <c r="A108" s="1">
        <v>85</v>
      </c>
      <c r="B108" s="1">
        <v>65</v>
      </c>
      <c r="C108" s="2" t="s">
        <v>63</v>
      </c>
      <c r="D108" s="2" t="s">
        <v>64</v>
      </c>
      <c r="E108" s="2">
        <v>44986</v>
      </c>
      <c r="F108" s="1">
        <v>177</v>
      </c>
      <c r="G108" s="1">
        <v>2</v>
      </c>
      <c r="H108" s="1" t="str">
        <f t="shared" si="3"/>
        <v>KUR_177.2</v>
      </c>
      <c r="I108" s="1">
        <v>71.5</v>
      </c>
      <c r="J108" s="1">
        <v>62.8</v>
      </c>
      <c r="K108" s="3">
        <v>1.1385350318471339</v>
      </c>
      <c r="L108" s="16">
        <v>4490.2</v>
      </c>
      <c r="M108" s="17">
        <v>44.902000000000001</v>
      </c>
      <c r="N108" s="17"/>
      <c r="O108" s="1">
        <v>29.5</v>
      </c>
      <c r="P108" s="1">
        <v>11.6</v>
      </c>
      <c r="Q108" s="1">
        <v>10.4</v>
      </c>
      <c r="R108" s="1">
        <v>177</v>
      </c>
      <c r="Y108" s="1">
        <v>0</v>
      </c>
      <c r="Z108" s="1">
        <v>0</v>
      </c>
      <c r="AA108" s="1">
        <v>0</v>
      </c>
      <c r="AB108" s="1">
        <v>0</v>
      </c>
      <c r="AE108"/>
      <c r="AF108"/>
      <c r="AG108"/>
      <c r="AH108"/>
      <c r="AI108" s="52">
        <v>45</v>
      </c>
      <c r="AJ108" s="52" t="s">
        <v>170</v>
      </c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>
        <v>107</v>
      </c>
      <c r="BJ108" t="s">
        <v>128</v>
      </c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 s="20"/>
      <c r="CA108"/>
      <c r="CB108" s="20"/>
      <c r="CC108" s="20"/>
      <c r="CD108"/>
      <c r="CE108"/>
      <c r="CF108"/>
      <c r="CG108"/>
      <c r="CH108"/>
      <c r="CI108"/>
      <c r="CJ108"/>
      <c r="CK108" s="20"/>
      <c r="CL108"/>
      <c r="CM108"/>
      <c r="CT108"/>
      <c r="CU108"/>
      <c r="CV108"/>
    </row>
    <row r="109" spans="1:100">
      <c r="A109" s="1">
        <v>100</v>
      </c>
      <c r="B109" s="1">
        <v>10</v>
      </c>
      <c r="C109" s="2" t="s">
        <v>63</v>
      </c>
      <c r="D109" s="2" t="s">
        <v>64</v>
      </c>
      <c r="E109" s="2">
        <v>44980</v>
      </c>
      <c r="F109" s="1">
        <v>187</v>
      </c>
      <c r="G109" s="1">
        <v>3</v>
      </c>
      <c r="H109" s="1" t="str">
        <f t="shared" si="3"/>
        <v>KUR_187.3</v>
      </c>
      <c r="I109" s="1">
        <v>66.7</v>
      </c>
      <c r="J109" s="1">
        <v>67.599999999999994</v>
      </c>
      <c r="K109" s="3">
        <v>0.98668639053254448</v>
      </c>
      <c r="L109" s="16">
        <v>4508.92</v>
      </c>
      <c r="M109" s="17">
        <v>45.089199999999998</v>
      </c>
      <c r="N109" s="17"/>
      <c r="R109" s="1">
        <v>187</v>
      </c>
      <c r="Y109" s="6">
        <v>0</v>
      </c>
      <c r="Z109" s="1">
        <v>0</v>
      </c>
      <c r="AA109" s="1">
        <v>0</v>
      </c>
      <c r="AB109" s="1">
        <v>0</v>
      </c>
      <c r="AE109"/>
      <c r="AF109"/>
      <c r="AG109"/>
      <c r="AH109"/>
      <c r="AI109" s="52">
        <v>46</v>
      </c>
      <c r="AJ109" s="52" t="s">
        <v>170</v>
      </c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>
        <v>108</v>
      </c>
      <c r="BJ109" t="s">
        <v>128</v>
      </c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 s="20"/>
      <c r="CA109"/>
      <c r="CB109" s="20"/>
      <c r="CC109" s="20"/>
      <c r="CD109"/>
      <c r="CE109"/>
      <c r="CF109"/>
      <c r="CG109"/>
      <c r="CH109"/>
      <c r="CI109"/>
      <c r="CJ109"/>
      <c r="CK109" s="20"/>
      <c r="CL109"/>
      <c r="CM109"/>
      <c r="CT109"/>
      <c r="CU109"/>
      <c r="CV109"/>
    </row>
    <row r="110" spans="1:100">
      <c r="A110" s="1">
        <v>150</v>
      </c>
      <c r="B110" s="1">
        <v>107</v>
      </c>
      <c r="C110" s="2" t="s">
        <v>63</v>
      </c>
      <c r="D110" s="2" t="s">
        <v>64</v>
      </c>
      <c r="E110" s="2">
        <v>44998</v>
      </c>
      <c r="F110" s="1">
        <v>202</v>
      </c>
      <c r="G110" s="1">
        <v>3</v>
      </c>
      <c r="H110" s="1" t="str">
        <f t="shared" si="3"/>
        <v>KUR_202.3</v>
      </c>
      <c r="I110" s="1">
        <v>76</v>
      </c>
      <c r="J110" s="1">
        <v>59.5</v>
      </c>
      <c r="K110" s="3">
        <v>1.2773109243697478</v>
      </c>
      <c r="L110" s="16">
        <v>4522</v>
      </c>
      <c r="M110" s="17">
        <v>45.22</v>
      </c>
      <c r="N110" s="17"/>
      <c r="O110" s="1">
        <v>30.5</v>
      </c>
      <c r="P110" s="1">
        <v>14.9</v>
      </c>
      <c r="Q110" s="1">
        <v>6.4</v>
      </c>
      <c r="R110" s="1">
        <v>202</v>
      </c>
      <c r="Y110" s="1">
        <v>0</v>
      </c>
      <c r="Z110" s="1">
        <v>0</v>
      </c>
      <c r="AA110" s="1">
        <v>0</v>
      </c>
      <c r="AB110" s="1">
        <v>0</v>
      </c>
      <c r="AE110"/>
      <c r="AF110"/>
      <c r="AG110"/>
      <c r="AH110"/>
      <c r="AI110" s="52">
        <v>47</v>
      </c>
      <c r="AJ110" s="52" t="s">
        <v>170</v>
      </c>
      <c r="AK110"/>
      <c r="AL110"/>
      <c r="BI110">
        <v>109</v>
      </c>
      <c r="BJ110" t="s">
        <v>129</v>
      </c>
      <c r="CT110"/>
      <c r="CU110"/>
      <c r="CV110"/>
    </row>
    <row r="111" spans="1:100">
      <c r="A111" s="1">
        <v>103</v>
      </c>
      <c r="B111" s="1">
        <v>50</v>
      </c>
      <c r="C111" s="2" t="s">
        <v>63</v>
      </c>
      <c r="D111" s="2" t="s">
        <v>64</v>
      </c>
      <c r="E111" s="2">
        <v>44986</v>
      </c>
      <c r="F111" s="1">
        <v>188</v>
      </c>
      <c r="G111" s="1">
        <v>2</v>
      </c>
      <c r="H111" s="1" t="str">
        <f t="shared" si="3"/>
        <v>KUR_188.2</v>
      </c>
      <c r="I111" s="1">
        <v>67.8</v>
      </c>
      <c r="J111" s="1">
        <v>68</v>
      </c>
      <c r="K111" s="3">
        <v>0.99705882352941178</v>
      </c>
      <c r="L111" s="16">
        <v>4610.3999999999996</v>
      </c>
      <c r="M111" s="17">
        <v>46.103999999999992</v>
      </c>
      <c r="N111" s="17"/>
      <c r="O111" s="1">
        <v>29.6</v>
      </c>
      <c r="P111" s="1">
        <v>14.5</v>
      </c>
      <c r="Q111" s="1">
        <v>6.5</v>
      </c>
      <c r="R111" s="1">
        <v>188</v>
      </c>
      <c r="Y111" s="6">
        <v>0</v>
      </c>
      <c r="Z111" s="1">
        <v>0</v>
      </c>
      <c r="AA111" s="1">
        <v>0</v>
      </c>
      <c r="AB111" s="1">
        <v>0</v>
      </c>
      <c r="AE111"/>
      <c r="AF111"/>
      <c r="AG111"/>
      <c r="AH111"/>
      <c r="AI111" s="52">
        <v>48</v>
      </c>
      <c r="AJ111" s="52" t="s">
        <v>170</v>
      </c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>
        <v>110</v>
      </c>
      <c r="BJ111" t="s">
        <v>129</v>
      </c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 s="20"/>
      <c r="CA111"/>
      <c r="CB111" s="20"/>
      <c r="CC111" s="20"/>
      <c r="CD111"/>
      <c r="CE111"/>
      <c r="CF111"/>
      <c r="CG111"/>
      <c r="CH111"/>
      <c r="CI111"/>
      <c r="CJ111"/>
      <c r="CK111" s="20"/>
      <c r="CL111"/>
      <c r="CM111"/>
      <c r="CT111"/>
      <c r="CU111"/>
      <c r="CV111"/>
    </row>
    <row r="112" spans="1:100">
      <c r="A112" s="1">
        <v>154</v>
      </c>
      <c r="B112" s="1">
        <v>94</v>
      </c>
      <c r="C112" s="2" t="s">
        <v>63</v>
      </c>
      <c r="D112" s="2" t="s">
        <v>64</v>
      </c>
      <c r="E112" s="2">
        <v>44993</v>
      </c>
      <c r="F112" s="1">
        <v>204</v>
      </c>
      <c r="G112" s="1">
        <v>2</v>
      </c>
      <c r="H112" s="1" t="str">
        <f t="shared" si="3"/>
        <v>KUR_204.2</v>
      </c>
      <c r="I112" s="1">
        <v>74.400000000000006</v>
      </c>
      <c r="J112" s="1">
        <v>63.7</v>
      </c>
      <c r="K112" s="3">
        <v>1.1679748822605966</v>
      </c>
      <c r="L112" s="16">
        <v>4739.2800000000007</v>
      </c>
      <c r="M112" s="17">
        <v>47.392800000000001</v>
      </c>
      <c r="N112" s="17"/>
      <c r="O112" s="1">
        <v>33.4</v>
      </c>
      <c r="P112" s="1">
        <v>10.5</v>
      </c>
      <c r="Q112" s="1">
        <v>8.3000000000000007</v>
      </c>
      <c r="R112" s="1">
        <v>204</v>
      </c>
      <c r="Y112" s="1">
        <v>0</v>
      </c>
      <c r="Z112" s="1">
        <v>0</v>
      </c>
      <c r="AA112" s="1">
        <v>0</v>
      </c>
      <c r="AB112" s="1">
        <v>0</v>
      </c>
      <c r="AE112"/>
      <c r="AF112"/>
      <c r="AG112"/>
      <c r="AH112"/>
      <c r="AI112" s="52">
        <v>49</v>
      </c>
      <c r="AJ112" s="52" t="s">
        <v>170</v>
      </c>
      <c r="AK112"/>
      <c r="AL112"/>
      <c r="BI112">
        <v>111</v>
      </c>
      <c r="BJ112" t="s">
        <v>129</v>
      </c>
      <c r="CT112"/>
      <c r="CU112"/>
      <c r="CV112"/>
    </row>
    <row r="113" spans="1:100">
      <c r="A113" s="1">
        <v>65</v>
      </c>
      <c r="B113" s="1">
        <v>28</v>
      </c>
      <c r="C113" s="2" t="s">
        <v>63</v>
      </c>
      <c r="D113" s="2" t="s">
        <v>64</v>
      </c>
      <c r="E113" s="2">
        <v>44980</v>
      </c>
      <c r="F113" s="1">
        <v>147</v>
      </c>
      <c r="G113" s="1">
        <v>2</v>
      </c>
      <c r="H113" s="1" t="str">
        <f t="shared" si="3"/>
        <v>KUR_147.2</v>
      </c>
      <c r="I113" s="1">
        <v>72.7</v>
      </c>
      <c r="J113" s="1">
        <v>65.3</v>
      </c>
      <c r="K113" s="3">
        <v>1.1133231240428791</v>
      </c>
      <c r="L113" s="16">
        <v>4747.3100000000004</v>
      </c>
      <c r="M113" s="17">
        <v>47.473099999999995</v>
      </c>
      <c r="N113" s="17"/>
      <c r="O113" s="1">
        <v>29.2</v>
      </c>
      <c r="P113" s="1">
        <v>13.1</v>
      </c>
      <c r="Q113" s="1">
        <v>9.9</v>
      </c>
      <c r="R113" s="1">
        <v>147</v>
      </c>
      <c r="Y113" s="1">
        <v>0</v>
      </c>
      <c r="Z113" s="1">
        <v>0</v>
      </c>
      <c r="AA113" s="1">
        <v>0</v>
      </c>
      <c r="AB113" s="1">
        <v>0</v>
      </c>
      <c r="AE113"/>
      <c r="AF113"/>
      <c r="AG113"/>
      <c r="AH113"/>
      <c r="AI113" s="52">
        <v>50</v>
      </c>
      <c r="AJ113" s="52" t="s">
        <v>170</v>
      </c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>
        <v>112</v>
      </c>
      <c r="BJ113" t="s">
        <v>129</v>
      </c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 s="20"/>
      <c r="CA113"/>
      <c r="CB113" s="20"/>
      <c r="CC113" s="20"/>
      <c r="CD113"/>
      <c r="CE113"/>
      <c r="CF113"/>
      <c r="CG113"/>
      <c r="CH113"/>
      <c r="CI113"/>
      <c r="CJ113"/>
      <c r="CK113" s="20"/>
      <c r="CL113"/>
      <c r="CM113"/>
      <c r="CT113"/>
      <c r="CU113"/>
      <c r="CV113"/>
    </row>
    <row r="114" spans="1:100">
      <c r="A114" s="1">
        <v>156</v>
      </c>
      <c r="B114" s="1">
        <v>96</v>
      </c>
      <c r="C114" s="2" t="s">
        <v>63</v>
      </c>
      <c r="D114" s="2" t="s">
        <v>64</v>
      </c>
      <c r="E114" s="2">
        <v>44993</v>
      </c>
      <c r="F114" s="1">
        <v>204</v>
      </c>
      <c r="G114" s="1">
        <v>4</v>
      </c>
      <c r="H114" s="1" t="str">
        <f t="shared" si="3"/>
        <v>KUR_204.4</v>
      </c>
      <c r="I114" s="1">
        <v>73.900000000000006</v>
      </c>
      <c r="J114" s="1">
        <v>65.3</v>
      </c>
      <c r="K114" s="3">
        <v>1.1316998468606434</v>
      </c>
      <c r="L114" s="16">
        <v>4825.67</v>
      </c>
      <c r="M114" s="17">
        <v>48.256700000000002</v>
      </c>
      <c r="N114" s="17"/>
      <c r="R114" s="1">
        <v>204</v>
      </c>
      <c r="Y114" s="1">
        <v>0</v>
      </c>
      <c r="Z114" s="1">
        <v>0</v>
      </c>
      <c r="AA114" s="1">
        <v>0</v>
      </c>
      <c r="AB114" s="16">
        <v>0</v>
      </c>
      <c r="AE114"/>
      <c r="AF114"/>
      <c r="AG114"/>
      <c r="AH114"/>
      <c r="AI114" s="52">
        <v>51</v>
      </c>
      <c r="AJ114" s="52" t="s">
        <v>170</v>
      </c>
      <c r="AK114"/>
      <c r="AL114"/>
      <c r="BI114">
        <v>113</v>
      </c>
      <c r="BJ114" t="s">
        <v>129</v>
      </c>
      <c r="CT114"/>
      <c r="CU114"/>
      <c r="CV114"/>
    </row>
    <row r="115" spans="1:100">
      <c r="A115" s="1">
        <v>124</v>
      </c>
      <c r="B115" s="1">
        <v>36</v>
      </c>
      <c r="C115" s="2" t="s">
        <v>63</v>
      </c>
      <c r="D115" s="2" t="s">
        <v>64</v>
      </c>
      <c r="E115" s="2">
        <v>44986</v>
      </c>
      <c r="F115" s="1">
        <v>194</v>
      </c>
      <c r="G115" s="1">
        <v>2</v>
      </c>
      <c r="H115" s="1" t="str">
        <f t="shared" si="3"/>
        <v>KUR_194.2</v>
      </c>
      <c r="I115" s="1">
        <v>75</v>
      </c>
      <c r="J115" s="1">
        <v>69.5</v>
      </c>
      <c r="K115" s="3">
        <v>1.079136690647482</v>
      </c>
      <c r="L115" s="16">
        <v>5212.5</v>
      </c>
      <c r="M115" s="17">
        <v>52.125</v>
      </c>
      <c r="N115" s="17"/>
      <c r="O115" s="1">
        <v>28.1</v>
      </c>
      <c r="P115" s="1">
        <v>12.9</v>
      </c>
      <c r="Q115" s="1">
        <v>7.1</v>
      </c>
      <c r="R115" s="1">
        <v>194</v>
      </c>
      <c r="Y115" s="1">
        <v>0</v>
      </c>
      <c r="Z115" s="1">
        <v>0</v>
      </c>
      <c r="AA115" s="1">
        <v>0</v>
      </c>
      <c r="AB115" s="1">
        <v>0</v>
      </c>
      <c r="AE115"/>
      <c r="AF115"/>
      <c r="AG115"/>
      <c r="AH115"/>
      <c r="AI115" s="52">
        <v>52</v>
      </c>
      <c r="AJ115" s="52" t="s">
        <v>170</v>
      </c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>
        <v>114</v>
      </c>
      <c r="BJ115" t="s">
        <v>129</v>
      </c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 s="20"/>
      <c r="CA115"/>
      <c r="CB115" s="20"/>
      <c r="CC115" s="20"/>
      <c r="CD115"/>
      <c r="CE115"/>
      <c r="CF115"/>
      <c r="CG115"/>
      <c r="CH115"/>
      <c r="CI115"/>
      <c r="CJ115"/>
      <c r="CK115" s="20"/>
      <c r="CL115"/>
      <c r="CM115"/>
      <c r="CT115"/>
      <c r="CU115"/>
      <c r="CV115"/>
    </row>
    <row r="116" spans="1:100">
      <c r="A116" s="1">
        <v>137</v>
      </c>
      <c r="B116" s="1">
        <v>49</v>
      </c>
      <c r="C116" s="2" t="s">
        <v>63</v>
      </c>
      <c r="D116" s="2" t="s">
        <v>64</v>
      </c>
      <c r="E116" s="2">
        <v>44986</v>
      </c>
      <c r="F116" s="1">
        <v>197</v>
      </c>
      <c r="G116" s="1">
        <v>3</v>
      </c>
      <c r="H116" s="1" t="str">
        <f t="shared" si="3"/>
        <v>KUR_197.3</v>
      </c>
      <c r="I116" s="1">
        <v>69</v>
      </c>
      <c r="J116" s="1">
        <v>79.099999999999994</v>
      </c>
      <c r="K116" s="3">
        <v>0.87231352718078392</v>
      </c>
      <c r="L116" s="16">
        <v>5457.9</v>
      </c>
      <c r="M116" s="17">
        <v>54.579000000000001</v>
      </c>
      <c r="N116" s="17"/>
      <c r="O116" s="1">
        <v>29.1</v>
      </c>
      <c r="P116" s="1">
        <v>14.6</v>
      </c>
      <c r="Q116" s="1">
        <v>5.9</v>
      </c>
      <c r="R116" s="1">
        <v>197</v>
      </c>
      <c r="Y116" s="1">
        <v>0</v>
      </c>
      <c r="Z116" s="1">
        <v>0</v>
      </c>
      <c r="AA116" s="1">
        <v>0</v>
      </c>
      <c r="AB116" s="1">
        <v>0</v>
      </c>
      <c r="AE116"/>
      <c r="AF116"/>
      <c r="AG116"/>
      <c r="AH116"/>
      <c r="AI116" s="52">
        <v>154</v>
      </c>
      <c r="AJ116" s="52" t="s">
        <v>170</v>
      </c>
      <c r="AK116"/>
      <c r="AL116"/>
      <c r="BI116">
        <v>115</v>
      </c>
      <c r="BJ116" t="s">
        <v>129</v>
      </c>
      <c r="CT116"/>
      <c r="CU116"/>
      <c r="CV116"/>
    </row>
    <row r="117" spans="1:100">
      <c r="A117" s="1">
        <v>164</v>
      </c>
      <c r="B117" s="1">
        <v>110</v>
      </c>
      <c r="C117" s="2" t="s">
        <v>63</v>
      </c>
      <c r="D117" s="2" t="s">
        <v>64</v>
      </c>
      <c r="E117" s="2">
        <v>44998</v>
      </c>
      <c r="F117" s="1">
        <v>207</v>
      </c>
      <c r="G117" s="1">
        <v>2</v>
      </c>
      <c r="H117" s="1" t="str">
        <f t="shared" si="3"/>
        <v>KUR_207.2</v>
      </c>
      <c r="I117" s="1">
        <v>76.900000000000006</v>
      </c>
      <c r="J117" s="1">
        <v>74.8</v>
      </c>
      <c r="K117" s="3">
        <v>1.0280748663101607</v>
      </c>
      <c r="L117" s="16">
        <v>5752.12</v>
      </c>
      <c r="M117" s="17">
        <v>57.5212</v>
      </c>
      <c r="N117" s="17"/>
      <c r="O117" s="1">
        <v>30.1</v>
      </c>
      <c r="P117" s="1">
        <v>14.6</v>
      </c>
      <c r="Q117" s="1">
        <v>8.1999999999999993</v>
      </c>
      <c r="R117" s="1">
        <v>207</v>
      </c>
      <c r="Y117" s="1">
        <v>0</v>
      </c>
      <c r="Z117" s="1">
        <v>0</v>
      </c>
      <c r="AA117" s="1">
        <v>0</v>
      </c>
      <c r="AB117" s="16">
        <v>0</v>
      </c>
      <c r="AE117"/>
      <c r="AF117"/>
      <c r="AG117"/>
      <c r="AH117"/>
      <c r="AI117" s="52">
        <v>156</v>
      </c>
      <c r="AJ117" s="52" t="s">
        <v>170</v>
      </c>
      <c r="AK117"/>
      <c r="AL117"/>
      <c r="BI117">
        <v>116</v>
      </c>
      <c r="BJ117" t="s">
        <v>129</v>
      </c>
      <c r="CT117"/>
      <c r="CU117"/>
      <c r="CV117"/>
    </row>
    <row r="118" spans="1:100">
      <c r="A118" s="1">
        <v>122</v>
      </c>
      <c r="B118" s="1">
        <v>32</v>
      </c>
      <c r="C118" s="2" t="s">
        <v>63</v>
      </c>
      <c r="D118" s="2" t="s">
        <v>64</v>
      </c>
      <c r="E118" s="2">
        <v>44986</v>
      </c>
      <c r="F118" s="1">
        <v>193</v>
      </c>
      <c r="G118" s="1">
        <v>4</v>
      </c>
      <c r="H118" s="1" t="str">
        <f t="shared" si="3"/>
        <v>KUR_193.4</v>
      </c>
      <c r="I118" s="1">
        <v>80</v>
      </c>
      <c r="J118" s="1">
        <v>75.5</v>
      </c>
      <c r="K118" s="3">
        <v>1.0596026490066226</v>
      </c>
      <c r="L118" s="16">
        <v>6040</v>
      </c>
      <c r="M118" s="17">
        <v>60.4</v>
      </c>
      <c r="N118" s="17"/>
      <c r="O118" s="1">
        <v>29</v>
      </c>
      <c r="P118" s="1">
        <v>15.7</v>
      </c>
      <c r="Q118" s="1">
        <v>7.4</v>
      </c>
      <c r="R118" s="1">
        <v>193</v>
      </c>
      <c r="Y118" s="1" t="s">
        <v>36</v>
      </c>
      <c r="Z118" s="1" t="s">
        <v>36</v>
      </c>
      <c r="AA118" s="1" t="s">
        <v>36</v>
      </c>
      <c r="AB118" s="1" t="s">
        <v>36</v>
      </c>
      <c r="AE118"/>
      <c r="AF118"/>
      <c r="AG118"/>
      <c r="AH118"/>
      <c r="AI118" s="52">
        <v>157</v>
      </c>
      <c r="AJ118" s="52" t="s">
        <v>170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>
        <v>117</v>
      </c>
      <c r="BJ118" t="s">
        <v>129</v>
      </c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 s="20"/>
      <c r="CA118"/>
      <c r="CB118" s="20"/>
      <c r="CC118" s="20"/>
      <c r="CD118"/>
      <c r="CE118"/>
      <c r="CF118"/>
      <c r="CG118"/>
      <c r="CH118"/>
      <c r="CI118"/>
      <c r="CJ118"/>
      <c r="CK118" s="20"/>
      <c r="CL118"/>
      <c r="CM118"/>
      <c r="CT118"/>
      <c r="CU118"/>
      <c r="CV118"/>
    </row>
    <row r="119" spans="1:100">
      <c r="A119" s="1">
        <v>8</v>
      </c>
      <c r="B119" s="1">
        <v>9</v>
      </c>
      <c r="C119" s="1" t="s">
        <v>63</v>
      </c>
      <c r="D119" s="1" t="s">
        <v>81</v>
      </c>
      <c r="E119" s="2">
        <v>44978</v>
      </c>
      <c r="F119" s="1">
        <v>51</v>
      </c>
      <c r="G119" s="1">
        <v>1</v>
      </c>
      <c r="H119" s="1" t="str">
        <f t="shared" si="3"/>
        <v>NET_51.1</v>
      </c>
      <c r="I119" s="1">
        <v>89.7</v>
      </c>
      <c r="J119" s="1">
        <v>75</v>
      </c>
      <c r="K119" s="3">
        <v>1.196</v>
      </c>
      <c r="L119" s="16">
        <v>6727.5</v>
      </c>
      <c r="M119" s="17">
        <v>67.275000000000006</v>
      </c>
      <c r="N119" s="17"/>
      <c r="O119" s="1">
        <v>32.799999999999997</v>
      </c>
      <c r="P119" s="1">
        <v>17.2</v>
      </c>
      <c r="Q119" s="1">
        <v>11.9</v>
      </c>
      <c r="R119" s="18">
        <v>51</v>
      </c>
      <c r="S119" s="1">
        <v>18</v>
      </c>
      <c r="T119" s="1">
        <v>5</v>
      </c>
      <c r="U119" s="1">
        <v>13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E119"/>
      <c r="AF119"/>
      <c r="AG119"/>
      <c r="AH119"/>
      <c r="AI119" s="52">
        <v>906</v>
      </c>
      <c r="AJ119" s="52" t="s">
        <v>170</v>
      </c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>
        <v>118</v>
      </c>
      <c r="BJ119" t="s">
        <v>129</v>
      </c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 s="20"/>
      <c r="CA119"/>
      <c r="CB119" s="20"/>
      <c r="CC119" s="20"/>
      <c r="CD119"/>
      <c r="CE119"/>
      <c r="CF119"/>
      <c r="CG119"/>
      <c r="CH119"/>
      <c r="CI119"/>
      <c r="CJ119"/>
      <c r="CK119" s="20"/>
      <c r="CL119"/>
      <c r="CM119"/>
      <c r="CT119"/>
      <c r="CU119"/>
      <c r="CV119"/>
    </row>
    <row r="120" spans="1:100">
      <c r="A120" s="1">
        <v>47</v>
      </c>
      <c r="B120" s="1">
        <v>47</v>
      </c>
      <c r="C120" s="1" t="s">
        <v>63</v>
      </c>
      <c r="D120" s="1" t="s">
        <v>81</v>
      </c>
      <c r="E120" s="2">
        <v>44990</v>
      </c>
      <c r="F120" s="1">
        <v>910</v>
      </c>
      <c r="G120" s="1">
        <v>1</v>
      </c>
      <c r="H120" s="1" t="str">
        <f t="shared" si="3"/>
        <v>NET_910.1</v>
      </c>
      <c r="I120" s="1">
        <v>61.1</v>
      </c>
      <c r="J120" s="1">
        <v>54.7</v>
      </c>
      <c r="K120" s="3">
        <v>1.117001828153565</v>
      </c>
      <c r="L120" s="16">
        <v>3342.17</v>
      </c>
      <c r="M120" s="17">
        <v>33.421700000000008</v>
      </c>
      <c r="N120" s="17"/>
      <c r="O120" s="1">
        <v>27.4</v>
      </c>
      <c r="P120" s="1">
        <v>12.8</v>
      </c>
      <c r="Q120" s="1">
        <v>8</v>
      </c>
      <c r="R120" s="18">
        <v>910</v>
      </c>
      <c r="S120">
        <v>13</v>
      </c>
      <c r="T120">
        <v>4</v>
      </c>
      <c r="U120">
        <v>9</v>
      </c>
      <c r="V120" s="1" t="s">
        <v>36</v>
      </c>
      <c r="W120" s="1" t="s">
        <v>36</v>
      </c>
      <c r="X120" s="1" t="s">
        <v>36</v>
      </c>
      <c r="Y120" s="1" t="s">
        <v>36</v>
      </c>
      <c r="Z120" s="1" t="s">
        <v>36</v>
      </c>
      <c r="AA120" s="1" t="s">
        <v>36</v>
      </c>
      <c r="AB120" s="1" t="s">
        <v>36</v>
      </c>
      <c r="AE120"/>
      <c r="AF120"/>
      <c r="AG120"/>
      <c r="AH120"/>
      <c r="AI120" s="52">
        <v>907</v>
      </c>
      <c r="AJ120" s="52" t="s">
        <v>170</v>
      </c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>
        <v>119</v>
      </c>
      <c r="BJ120" t="s">
        <v>129</v>
      </c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 s="20"/>
      <c r="CA120"/>
      <c r="CB120" s="20"/>
      <c r="CC120" s="20"/>
      <c r="CD120"/>
      <c r="CE120"/>
      <c r="CF120"/>
      <c r="CG120"/>
      <c r="CH120"/>
      <c r="CI120"/>
      <c r="CJ120"/>
      <c r="CK120" s="20"/>
      <c r="CL120"/>
      <c r="CM120"/>
      <c r="CT120"/>
      <c r="CU120"/>
      <c r="CV120"/>
    </row>
    <row r="121" spans="1:100">
      <c r="A121" s="1">
        <v>13</v>
      </c>
      <c r="B121" s="1">
        <v>5</v>
      </c>
      <c r="C121" s="1" t="s">
        <v>63</v>
      </c>
      <c r="D121" s="1" t="s">
        <v>81</v>
      </c>
      <c r="E121" s="2">
        <v>44970</v>
      </c>
      <c r="F121" s="1">
        <v>56</v>
      </c>
      <c r="G121" s="1">
        <v>1</v>
      </c>
      <c r="H121" s="1" t="str">
        <f t="shared" si="3"/>
        <v>NET_56.1</v>
      </c>
      <c r="I121" s="1">
        <v>68.3</v>
      </c>
      <c r="J121" s="1">
        <v>65.7</v>
      </c>
      <c r="K121" s="3">
        <v>1.0395738203957381</v>
      </c>
      <c r="L121" s="16">
        <v>4487.3100000000004</v>
      </c>
      <c r="M121" s="17">
        <v>44.873100000000001</v>
      </c>
      <c r="N121" s="17"/>
      <c r="O121" s="1">
        <v>30.4</v>
      </c>
      <c r="P121" s="1">
        <v>17.8</v>
      </c>
      <c r="Q121" s="1">
        <v>5.0999999999999996</v>
      </c>
      <c r="R121" s="18">
        <v>56</v>
      </c>
      <c r="S121" s="1">
        <v>9</v>
      </c>
      <c r="T121" s="1">
        <v>5</v>
      </c>
      <c r="U121" s="1">
        <v>4</v>
      </c>
      <c r="V121" s="1">
        <v>3</v>
      </c>
      <c r="W121" s="1">
        <v>0</v>
      </c>
      <c r="X121" s="1">
        <v>3</v>
      </c>
      <c r="Y121" s="1">
        <v>1</v>
      </c>
      <c r="Z121" s="1">
        <v>13</v>
      </c>
      <c r="AA121" s="1">
        <v>758.9</v>
      </c>
      <c r="AB121" s="16">
        <v>58.376923076923077</v>
      </c>
      <c r="AE121"/>
      <c r="AF121"/>
      <c r="AG121"/>
      <c r="AH121"/>
      <c r="AI121" s="52">
        <v>911</v>
      </c>
      <c r="AJ121" s="52" t="s">
        <v>170</v>
      </c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>
        <v>120</v>
      </c>
      <c r="BJ121" t="s">
        <v>129</v>
      </c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 s="20"/>
      <c r="CA121"/>
      <c r="CB121" s="20"/>
      <c r="CC121" s="20"/>
      <c r="CD121"/>
      <c r="CE121"/>
      <c r="CF121"/>
      <c r="CG121"/>
      <c r="CH121"/>
      <c r="CI121"/>
      <c r="CJ121"/>
      <c r="CK121" s="20"/>
      <c r="CL121"/>
      <c r="CM121"/>
      <c r="CT121"/>
      <c r="CU121"/>
      <c r="CV121"/>
    </row>
    <row r="122" spans="1:100">
      <c r="A122" s="1">
        <v>19</v>
      </c>
      <c r="B122" s="1">
        <v>16</v>
      </c>
      <c r="C122" s="1" t="s">
        <v>63</v>
      </c>
      <c r="D122" s="1" t="s">
        <v>81</v>
      </c>
      <c r="E122" s="2">
        <v>44978</v>
      </c>
      <c r="F122" s="1">
        <v>77</v>
      </c>
      <c r="G122" s="1">
        <v>1</v>
      </c>
      <c r="H122" s="1" t="str">
        <f t="shared" si="3"/>
        <v>NET_77.1</v>
      </c>
      <c r="I122" s="1">
        <v>79</v>
      </c>
      <c r="J122" s="1">
        <v>65</v>
      </c>
      <c r="K122" s="3">
        <v>1.2153846153846153</v>
      </c>
      <c r="L122" s="16">
        <v>5135</v>
      </c>
      <c r="M122" s="17">
        <v>51.35</v>
      </c>
      <c r="N122" s="17"/>
      <c r="O122" s="1">
        <v>33.700000000000003</v>
      </c>
      <c r="P122" s="1">
        <v>15</v>
      </c>
      <c r="Q122" s="1">
        <v>8.3000000000000007</v>
      </c>
      <c r="R122" s="18">
        <v>77</v>
      </c>
      <c r="S122">
        <v>9</v>
      </c>
      <c r="T122">
        <v>2</v>
      </c>
      <c r="U122">
        <v>7</v>
      </c>
      <c r="V122">
        <v>1</v>
      </c>
      <c r="W122">
        <v>3</v>
      </c>
      <c r="X122" s="1">
        <v>4</v>
      </c>
      <c r="Y122" s="1">
        <v>1</v>
      </c>
      <c r="Z122" s="1">
        <v>6</v>
      </c>
      <c r="AA122" s="1">
        <v>272.3</v>
      </c>
      <c r="AB122" s="16">
        <v>45.383333333333333</v>
      </c>
      <c r="AE122"/>
      <c r="AF122"/>
      <c r="AG122"/>
      <c r="AH122"/>
      <c r="AI122" s="52">
        <v>912</v>
      </c>
      <c r="AJ122" s="52" t="s">
        <v>170</v>
      </c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>
        <v>121</v>
      </c>
      <c r="BJ122" t="s">
        <v>129</v>
      </c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 s="20"/>
      <c r="CA122"/>
      <c r="CB122" s="20"/>
      <c r="CC122" s="20"/>
      <c r="CD122"/>
      <c r="CE122"/>
      <c r="CF122"/>
      <c r="CG122"/>
      <c r="CH122"/>
      <c r="CI122"/>
      <c r="CJ122"/>
      <c r="CK122" s="20"/>
      <c r="CL122"/>
      <c r="CM122"/>
      <c r="CT122"/>
      <c r="CU122"/>
      <c r="CV122"/>
    </row>
    <row r="123" spans="1:100">
      <c r="A123" s="1">
        <v>43</v>
      </c>
      <c r="B123" s="1">
        <v>41</v>
      </c>
      <c r="C123" s="1" t="s">
        <v>63</v>
      </c>
      <c r="D123" s="1" t="s">
        <v>81</v>
      </c>
      <c r="E123" s="2">
        <v>44990</v>
      </c>
      <c r="F123" s="1">
        <v>902</v>
      </c>
      <c r="G123" s="1">
        <v>1</v>
      </c>
      <c r="H123" s="1" t="str">
        <f t="shared" si="3"/>
        <v>NET_902.1</v>
      </c>
      <c r="I123" s="1">
        <v>77.2</v>
      </c>
      <c r="J123" s="1">
        <v>63.9</v>
      </c>
      <c r="K123" s="3">
        <v>1.2081377151799688</v>
      </c>
      <c r="L123" s="16">
        <v>4933.08</v>
      </c>
      <c r="M123" s="17">
        <v>49.330800000000004</v>
      </c>
      <c r="N123" s="17"/>
      <c r="O123" s="1">
        <v>32.200000000000003</v>
      </c>
      <c r="P123" s="1">
        <v>13.9</v>
      </c>
      <c r="Q123" s="1">
        <v>9</v>
      </c>
      <c r="R123" s="18">
        <v>902</v>
      </c>
      <c r="S123" s="1">
        <v>8</v>
      </c>
      <c r="T123" s="1">
        <v>1</v>
      </c>
      <c r="U123" s="1">
        <v>7</v>
      </c>
      <c r="V123" s="1">
        <v>1</v>
      </c>
      <c r="W123" s="1" t="s">
        <v>36</v>
      </c>
      <c r="X123" s="1" t="s">
        <v>36</v>
      </c>
      <c r="Y123" s="1">
        <v>1</v>
      </c>
      <c r="Z123" s="1">
        <v>45</v>
      </c>
      <c r="AA123" s="1">
        <v>2128.5</v>
      </c>
      <c r="AB123" s="16">
        <v>47.3</v>
      </c>
      <c r="AE123"/>
      <c r="AF123"/>
      <c r="AG123"/>
      <c r="AH123"/>
      <c r="AI123" s="52">
        <v>913</v>
      </c>
      <c r="AJ123" s="52" t="s">
        <v>170</v>
      </c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>
        <v>122</v>
      </c>
      <c r="BJ123" t="s">
        <v>129</v>
      </c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 s="20"/>
      <c r="CA123"/>
      <c r="CB123" s="20"/>
      <c r="CC123" s="20"/>
      <c r="CD123"/>
      <c r="CE123"/>
      <c r="CF123"/>
      <c r="CG123"/>
      <c r="CH123"/>
      <c r="CI123"/>
      <c r="CJ123"/>
      <c r="CK123" s="20"/>
      <c r="CL123"/>
      <c r="CM123"/>
      <c r="CT123"/>
      <c r="CU123"/>
      <c r="CV123"/>
    </row>
    <row r="124" spans="1:100">
      <c r="A124" s="1">
        <v>6</v>
      </c>
      <c r="B124" s="1">
        <v>44</v>
      </c>
      <c r="C124" s="1" t="s">
        <v>63</v>
      </c>
      <c r="D124" s="1" t="s">
        <v>81</v>
      </c>
      <c r="E124" s="2">
        <v>44990</v>
      </c>
      <c r="F124" s="1">
        <v>47</v>
      </c>
      <c r="G124" s="1">
        <v>1</v>
      </c>
      <c r="H124" s="1" t="str">
        <f t="shared" si="3"/>
        <v>NET_47.1</v>
      </c>
      <c r="I124" s="1">
        <v>57.5</v>
      </c>
      <c r="J124" s="1">
        <v>53.4</v>
      </c>
      <c r="K124" s="3">
        <v>1.0767790262172285</v>
      </c>
      <c r="L124" s="16">
        <v>3070.5</v>
      </c>
      <c r="M124" s="17">
        <v>30.704999999999998</v>
      </c>
      <c r="N124" s="17"/>
      <c r="O124" s="4" t="s">
        <v>36</v>
      </c>
      <c r="P124" s="4" t="s">
        <v>36</v>
      </c>
      <c r="Q124" s="4" t="s">
        <v>36</v>
      </c>
      <c r="R124" s="18">
        <v>47</v>
      </c>
      <c r="S124" s="1">
        <v>6</v>
      </c>
      <c r="T124" s="1">
        <v>1</v>
      </c>
      <c r="U124" s="1">
        <v>5</v>
      </c>
      <c r="V124" s="1">
        <v>0</v>
      </c>
      <c r="W124" s="1">
        <v>1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E124"/>
      <c r="AF124"/>
      <c r="AG124"/>
      <c r="AH124"/>
      <c r="AI124" s="52">
        <v>20</v>
      </c>
      <c r="AJ124" s="52" t="s">
        <v>168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>
        <v>123</v>
      </c>
      <c r="BJ124" t="s">
        <v>129</v>
      </c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 s="20"/>
      <c r="CA124"/>
      <c r="CB124" s="20"/>
      <c r="CC124" s="20"/>
      <c r="CD124"/>
      <c r="CE124"/>
      <c r="CF124"/>
      <c r="CG124"/>
      <c r="CH124"/>
      <c r="CI124"/>
      <c r="CJ124"/>
      <c r="CK124" s="20"/>
      <c r="CL124"/>
      <c r="CM124"/>
      <c r="CT124"/>
      <c r="CU124"/>
      <c r="CV124"/>
    </row>
    <row r="125" spans="1:100">
      <c r="A125" s="1">
        <v>33</v>
      </c>
      <c r="B125" s="1">
        <v>2</v>
      </c>
      <c r="C125" s="1" t="s">
        <v>63</v>
      </c>
      <c r="D125" s="1" t="s">
        <v>81</v>
      </c>
      <c r="E125" s="2">
        <v>44970</v>
      </c>
      <c r="F125" s="1">
        <v>165</v>
      </c>
      <c r="G125" s="1">
        <v>1</v>
      </c>
      <c r="H125" s="1" t="str">
        <f t="shared" si="3"/>
        <v>NET_165.1</v>
      </c>
      <c r="I125" s="1">
        <v>81.400000000000006</v>
      </c>
      <c r="J125" s="1">
        <v>71.400000000000006</v>
      </c>
      <c r="K125" s="3">
        <v>1.1400560224089635</v>
      </c>
      <c r="L125" s="16">
        <v>5811.9600000000009</v>
      </c>
      <c r="M125" s="17">
        <v>58.119600000000005</v>
      </c>
      <c r="N125" s="17"/>
      <c r="O125" s="1">
        <v>26.2</v>
      </c>
      <c r="P125" s="1">
        <v>15.1</v>
      </c>
      <c r="Q125" s="1">
        <v>8.1999999999999993</v>
      </c>
      <c r="R125" s="18">
        <v>165</v>
      </c>
      <c r="S125">
        <v>6</v>
      </c>
      <c r="T125">
        <v>4</v>
      </c>
      <c r="U125">
        <v>2</v>
      </c>
      <c r="V125">
        <v>0</v>
      </c>
      <c r="W125">
        <v>1</v>
      </c>
      <c r="X125">
        <v>1</v>
      </c>
      <c r="Y125" s="1">
        <v>0</v>
      </c>
      <c r="Z125" s="1">
        <v>0</v>
      </c>
      <c r="AA125" s="1">
        <v>0</v>
      </c>
      <c r="AB125" s="1">
        <v>0</v>
      </c>
      <c r="AG125"/>
      <c r="AH125"/>
      <c r="AI125" s="52">
        <v>21</v>
      </c>
      <c r="AJ125" s="52" t="s">
        <v>168</v>
      </c>
      <c r="BI125">
        <v>124</v>
      </c>
      <c r="BJ125" t="s">
        <v>129</v>
      </c>
      <c r="CV125"/>
    </row>
    <row r="126" spans="1:100">
      <c r="A126" s="1">
        <v>21</v>
      </c>
      <c r="B126" s="1">
        <v>18</v>
      </c>
      <c r="C126" s="1" t="s">
        <v>63</v>
      </c>
      <c r="D126" s="1" t="s">
        <v>81</v>
      </c>
      <c r="E126" s="2">
        <v>44978</v>
      </c>
      <c r="F126" s="1">
        <v>80</v>
      </c>
      <c r="G126" s="1">
        <v>1</v>
      </c>
      <c r="H126" s="1" t="str">
        <f t="shared" si="3"/>
        <v>NET_80.1</v>
      </c>
      <c r="I126" s="1">
        <v>74.5</v>
      </c>
      <c r="J126" s="1">
        <v>61.4</v>
      </c>
      <c r="K126" s="3">
        <v>1.2133550488599349</v>
      </c>
      <c r="L126" s="16">
        <v>4574.3</v>
      </c>
      <c r="M126" s="17">
        <v>45.743000000000002</v>
      </c>
      <c r="N126" s="17"/>
      <c r="O126" s="1">
        <v>28.3</v>
      </c>
      <c r="P126" s="1">
        <v>18</v>
      </c>
      <c r="Q126" s="1">
        <v>8</v>
      </c>
      <c r="R126" s="18">
        <v>80</v>
      </c>
      <c r="S126">
        <v>5</v>
      </c>
      <c r="T126">
        <v>1</v>
      </c>
      <c r="U126">
        <v>4</v>
      </c>
      <c r="V126">
        <v>0</v>
      </c>
      <c r="W126">
        <v>0</v>
      </c>
      <c r="X126">
        <v>0</v>
      </c>
      <c r="Y126" s="1">
        <v>0</v>
      </c>
      <c r="Z126" s="1">
        <v>0</v>
      </c>
      <c r="AA126" s="1">
        <v>0</v>
      </c>
      <c r="AB126" s="1">
        <v>0</v>
      </c>
      <c r="AE126"/>
      <c r="AF126"/>
      <c r="AG126"/>
      <c r="AH126"/>
      <c r="AI126" s="52">
        <v>77</v>
      </c>
      <c r="AJ126" s="52" t="s">
        <v>168</v>
      </c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>
        <v>125</v>
      </c>
      <c r="BJ126" t="s">
        <v>129</v>
      </c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 s="20"/>
      <c r="CA126"/>
      <c r="CB126" s="20"/>
      <c r="CC126" s="20"/>
      <c r="CD126"/>
      <c r="CE126"/>
      <c r="CF126"/>
      <c r="CG126"/>
      <c r="CH126"/>
      <c r="CI126"/>
      <c r="CJ126"/>
      <c r="CK126" s="20"/>
      <c r="CL126"/>
      <c r="CM126"/>
      <c r="CT126"/>
      <c r="CU126"/>
      <c r="CV126"/>
    </row>
    <row r="127" spans="1:100">
      <c r="A127" s="1">
        <v>31</v>
      </c>
      <c r="B127" s="1">
        <v>21</v>
      </c>
      <c r="C127" s="1" t="s">
        <v>63</v>
      </c>
      <c r="D127" s="1" t="s">
        <v>81</v>
      </c>
      <c r="E127" s="2">
        <v>44978</v>
      </c>
      <c r="F127" s="1">
        <v>162</v>
      </c>
      <c r="G127" s="1">
        <v>1</v>
      </c>
      <c r="H127" s="1" t="str">
        <f t="shared" si="3"/>
        <v>NET_162.1</v>
      </c>
      <c r="I127" s="1">
        <v>77.400000000000006</v>
      </c>
      <c r="J127" s="1">
        <v>66.900000000000006</v>
      </c>
      <c r="K127" s="3">
        <v>1.1569506726457399</v>
      </c>
      <c r="L127" s="16">
        <v>5178.0600000000004</v>
      </c>
      <c r="M127" s="17">
        <v>51.780600000000007</v>
      </c>
      <c r="N127" s="17"/>
      <c r="O127" s="1">
        <v>26.5</v>
      </c>
      <c r="P127" s="1">
        <v>10</v>
      </c>
      <c r="Q127" s="1">
        <v>6.2</v>
      </c>
      <c r="R127" s="18">
        <v>162</v>
      </c>
      <c r="S127">
        <v>5</v>
      </c>
      <c r="T127">
        <v>2</v>
      </c>
      <c r="U127">
        <v>3</v>
      </c>
      <c r="V127">
        <v>0</v>
      </c>
      <c r="W127">
        <v>0</v>
      </c>
      <c r="X127">
        <v>0</v>
      </c>
      <c r="Y127">
        <v>0</v>
      </c>
      <c r="Z127" s="1">
        <v>0</v>
      </c>
      <c r="AA127" s="1">
        <v>0</v>
      </c>
      <c r="AB127" s="1">
        <v>0</v>
      </c>
      <c r="AE127"/>
      <c r="AF127"/>
      <c r="AG127"/>
      <c r="AH127"/>
      <c r="AI127" s="52">
        <v>78</v>
      </c>
      <c r="AJ127" s="52" t="s">
        <v>168</v>
      </c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>
        <v>126</v>
      </c>
      <c r="BJ127" t="s">
        <v>129</v>
      </c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 s="20"/>
      <c r="CA127"/>
      <c r="CB127" s="20"/>
      <c r="CC127" s="20"/>
      <c r="CD127"/>
      <c r="CE127"/>
      <c r="CF127"/>
      <c r="CG127"/>
      <c r="CH127"/>
      <c r="CI127"/>
      <c r="CJ127"/>
      <c r="CK127" s="20"/>
      <c r="CL127"/>
      <c r="CM127"/>
      <c r="CT127"/>
      <c r="CU127"/>
      <c r="CV127"/>
    </row>
    <row r="128" spans="1:100">
      <c r="A128" s="1">
        <v>45</v>
      </c>
      <c r="B128" s="1">
        <v>6</v>
      </c>
      <c r="C128" s="1" t="s">
        <v>63</v>
      </c>
      <c r="D128" s="1" t="s">
        <v>81</v>
      </c>
      <c r="E128" s="2">
        <v>44978</v>
      </c>
      <c r="F128" s="1">
        <v>908</v>
      </c>
      <c r="G128" s="1">
        <v>1</v>
      </c>
      <c r="H128" s="1" t="str">
        <f t="shared" si="3"/>
        <v>NET_908.1</v>
      </c>
      <c r="I128" s="1">
        <v>72.8</v>
      </c>
      <c r="J128" s="1">
        <v>61.3</v>
      </c>
      <c r="K128" s="3">
        <v>1.1876019575856445</v>
      </c>
      <c r="L128" s="16">
        <v>4462.6399999999994</v>
      </c>
      <c r="M128" s="17">
        <v>44.626399999999997</v>
      </c>
      <c r="N128" s="17"/>
      <c r="O128" s="1">
        <v>31.1</v>
      </c>
      <c r="P128" s="1">
        <v>19.3</v>
      </c>
      <c r="Q128" s="1">
        <v>5.9</v>
      </c>
      <c r="R128" s="18">
        <v>908</v>
      </c>
      <c r="S128" s="1">
        <v>4</v>
      </c>
      <c r="T128" s="1">
        <v>2</v>
      </c>
      <c r="U128" s="1">
        <v>2</v>
      </c>
      <c r="V128" s="1" t="s">
        <v>36</v>
      </c>
      <c r="W128" s="1" t="s">
        <v>36</v>
      </c>
      <c r="X128" s="1" t="s">
        <v>36</v>
      </c>
      <c r="Y128" s="1" t="s">
        <v>36</v>
      </c>
      <c r="Z128" s="1" t="s">
        <v>36</v>
      </c>
      <c r="AA128" s="1" t="s">
        <v>36</v>
      </c>
      <c r="AB128" s="1" t="s">
        <v>36</v>
      </c>
      <c r="AE128"/>
      <c r="AF128"/>
      <c r="AG128"/>
      <c r="AH128"/>
      <c r="AI128" s="52">
        <v>79</v>
      </c>
      <c r="AJ128" s="52" t="s">
        <v>168</v>
      </c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>
        <v>127</v>
      </c>
      <c r="BJ128" t="s">
        <v>129</v>
      </c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 s="20"/>
      <c r="CA128"/>
      <c r="CB128" s="20"/>
      <c r="CC128" s="20"/>
      <c r="CD128"/>
      <c r="CE128"/>
      <c r="CF128"/>
      <c r="CG128"/>
      <c r="CH128"/>
      <c r="CI128"/>
      <c r="CJ128"/>
      <c r="CK128" s="20"/>
      <c r="CL128"/>
      <c r="CM128"/>
      <c r="CT128"/>
      <c r="CU128"/>
      <c r="CV128"/>
    </row>
    <row r="129" spans="1:100">
      <c r="A129" s="1">
        <v>23</v>
      </c>
      <c r="B129" s="1">
        <v>25</v>
      </c>
      <c r="C129" s="1" t="s">
        <v>63</v>
      </c>
      <c r="D129" s="1" t="s">
        <v>81</v>
      </c>
      <c r="E129" s="2">
        <v>44983</v>
      </c>
      <c r="F129" s="1">
        <v>104</v>
      </c>
      <c r="G129" s="1">
        <v>1</v>
      </c>
      <c r="H129" s="1" t="str">
        <f t="shared" si="3"/>
        <v>NET_104.1</v>
      </c>
      <c r="I129" s="1">
        <v>75.900000000000006</v>
      </c>
      <c r="J129" s="1">
        <v>61.4</v>
      </c>
      <c r="K129" s="3">
        <v>1.236156351791531</v>
      </c>
      <c r="L129" s="16">
        <v>4660.26</v>
      </c>
      <c r="M129" s="17">
        <v>46.602600000000002</v>
      </c>
      <c r="N129" s="17"/>
      <c r="O129" s="1">
        <v>29.5</v>
      </c>
      <c r="P129" s="1">
        <v>14</v>
      </c>
      <c r="Q129" s="1">
        <v>9</v>
      </c>
      <c r="R129" s="18">
        <v>104</v>
      </c>
      <c r="S129">
        <v>4</v>
      </c>
      <c r="T129">
        <v>2</v>
      </c>
      <c r="U129">
        <v>2</v>
      </c>
      <c r="V129">
        <v>0</v>
      </c>
      <c r="W129" t="s">
        <v>36</v>
      </c>
      <c r="X129" t="s">
        <v>36</v>
      </c>
      <c r="Y129" s="1">
        <v>0</v>
      </c>
      <c r="Z129" s="1">
        <v>0</v>
      </c>
      <c r="AA129" s="1">
        <v>0</v>
      </c>
      <c r="AB129" s="1">
        <v>0</v>
      </c>
      <c r="AE129"/>
      <c r="AF129"/>
      <c r="AG129"/>
      <c r="AH129"/>
      <c r="AI129" s="52">
        <v>80</v>
      </c>
      <c r="AJ129" s="52" t="s">
        <v>168</v>
      </c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>
        <v>128</v>
      </c>
      <c r="BJ129" t="s">
        <v>129</v>
      </c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 s="20"/>
      <c r="CA129"/>
      <c r="CB129" s="20"/>
      <c r="CC129" s="20"/>
      <c r="CD129"/>
      <c r="CE129"/>
      <c r="CF129"/>
      <c r="CG129"/>
      <c r="CH129"/>
      <c r="CI129"/>
      <c r="CJ129"/>
      <c r="CK129" s="20"/>
      <c r="CL129"/>
      <c r="CM129"/>
      <c r="CT129"/>
      <c r="CU129"/>
      <c r="CV129"/>
    </row>
    <row r="130" spans="1:100">
      <c r="A130" s="1">
        <v>44</v>
      </c>
      <c r="B130" s="1">
        <v>8</v>
      </c>
      <c r="C130" s="1" t="s">
        <v>63</v>
      </c>
      <c r="D130" s="1" t="s">
        <v>81</v>
      </c>
      <c r="E130" s="2">
        <v>44978</v>
      </c>
      <c r="F130" s="1">
        <v>907</v>
      </c>
      <c r="G130" s="1">
        <v>1</v>
      </c>
      <c r="H130" s="1" t="str">
        <f t="shared" ref="H130:H193" si="4">D130&amp;"_"&amp;F130&amp;"."&amp;G130</f>
        <v>NET_907.1</v>
      </c>
      <c r="I130" s="1">
        <v>74.540000000000006</v>
      </c>
      <c r="J130" s="1">
        <v>66.2</v>
      </c>
      <c r="K130" s="3">
        <v>1.1259818731117825</v>
      </c>
      <c r="L130" s="16">
        <v>4934.5480000000007</v>
      </c>
      <c r="M130" s="17">
        <v>49.345480000000002</v>
      </c>
      <c r="N130" s="17"/>
      <c r="O130" s="1">
        <v>28.2</v>
      </c>
      <c r="P130" s="1">
        <v>16.2</v>
      </c>
      <c r="Q130" s="1">
        <v>7.2</v>
      </c>
      <c r="R130" s="18">
        <v>907</v>
      </c>
      <c r="S130">
        <v>4</v>
      </c>
      <c r="T130">
        <v>1</v>
      </c>
      <c r="U130">
        <v>3</v>
      </c>
      <c r="V130">
        <v>1</v>
      </c>
      <c r="W130">
        <v>0</v>
      </c>
      <c r="X130">
        <v>1</v>
      </c>
      <c r="Y130" s="1">
        <v>1</v>
      </c>
      <c r="Z130" s="1">
        <v>7</v>
      </c>
      <c r="AA130" s="1">
        <v>280.2</v>
      </c>
      <c r="AB130" s="16">
        <v>40.028571428571425</v>
      </c>
      <c r="AE130"/>
      <c r="AF130"/>
      <c r="AG130"/>
      <c r="AH130"/>
      <c r="AI130" s="52">
        <v>81</v>
      </c>
      <c r="AJ130" s="52" t="s">
        <v>168</v>
      </c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>
        <v>129</v>
      </c>
      <c r="BJ130" t="s">
        <v>129</v>
      </c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 s="20"/>
      <c r="CA130"/>
      <c r="CB130" s="20"/>
      <c r="CC130" s="20"/>
      <c r="CD130"/>
      <c r="CE130"/>
      <c r="CF130"/>
      <c r="CG130"/>
      <c r="CH130"/>
      <c r="CI130"/>
      <c r="CJ130"/>
      <c r="CK130" s="20"/>
      <c r="CL130"/>
      <c r="CM130"/>
      <c r="CT130"/>
      <c r="CU130"/>
      <c r="CV130"/>
    </row>
    <row r="131" spans="1:100">
      <c r="A131" s="1">
        <v>38</v>
      </c>
      <c r="B131" s="1">
        <v>29</v>
      </c>
      <c r="C131" s="1" t="s">
        <v>63</v>
      </c>
      <c r="D131" s="1" t="s">
        <v>81</v>
      </c>
      <c r="E131" s="2">
        <v>44983</v>
      </c>
      <c r="F131" s="1">
        <v>175</v>
      </c>
      <c r="G131" s="1">
        <v>1</v>
      </c>
      <c r="H131" s="1" t="str">
        <f t="shared" si="4"/>
        <v>NET_175.1</v>
      </c>
      <c r="I131" s="1">
        <v>77.8</v>
      </c>
      <c r="J131" s="1">
        <v>67.099999999999994</v>
      </c>
      <c r="K131" s="3">
        <v>1.1594634873323399</v>
      </c>
      <c r="L131" s="16">
        <v>5220.3799999999992</v>
      </c>
      <c r="M131" s="17">
        <v>52.203799999999987</v>
      </c>
      <c r="N131" s="17"/>
      <c r="O131" s="1">
        <v>33.1</v>
      </c>
      <c r="P131" s="1">
        <v>14.1</v>
      </c>
      <c r="Q131" s="1">
        <v>8.8000000000000007</v>
      </c>
      <c r="R131" s="18">
        <v>175</v>
      </c>
      <c r="S131">
        <v>4</v>
      </c>
      <c r="T131">
        <v>3</v>
      </c>
      <c r="U131">
        <v>1</v>
      </c>
      <c r="V131">
        <v>1</v>
      </c>
      <c r="W131">
        <v>0</v>
      </c>
      <c r="X131">
        <v>1</v>
      </c>
      <c r="Y131" s="1">
        <v>1</v>
      </c>
      <c r="Z131" s="1">
        <v>5</v>
      </c>
      <c r="AA131" s="1">
        <v>220.5</v>
      </c>
      <c r="AB131" s="16">
        <v>44.1</v>
      </c>
      <c r="AE131"/>
      <c r="AF131"/>
      <c r="AG131"/>
      <c r="AH131"/>
      <c r="AI131" s="52">
        <v>82</v>
      </c>
      <c r="AJ131" s="52" t="s">
        <v>168</v>
      </c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>
        <v>130</v>
      </c>
      <c r="BJ131" t="s">
        <v>129</v>
      </c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 s="20"/>
      <c r="CA131"/>
      <c r="CB131" s="20"/>
      <c r="CC131" s="20"/>
      <c r="CD131"/>
      <c r="CE131"/>
      <c r="CF131"/>
      <c r="CG131"/>
      <c r="CH131"/>
      <c r="CI131"/>
      <c r="CJ131"/>
      <c r="CK131" s="20"/>
      <c r="CL131"/>
      <c r="CM131"/>
      <c r="CT131"/>
      <c r="CU131"/>
      <c r="CV131"/>
    </row>
    <row r="132" spans="1:100">
      <c r="A132" s="1">
        <v>37</v>
      </c>
      <c r="B132" s="1">
        <v>39</v>
      </c>
      <c r="C132" s="1" t="s">
        <v>63</v>
      </c>
      <c r="D132" s="1" t="s">
        <v>81</v>
      </c>
      <c r="E132" s="2">
        <v>44990</v>
      </c>
      <c r="F132" s="1">
        <v>174</v>
      </c>
      <c r="G132" s="1">
        <v>1</v>
      </c>
      <c r="H132" s="1" t="str">
        <f t="shared" si="4"/>
        <v>NET_174.1</v>
      </c>
      <c r="I132" s="1">
        <v>55.2</v>
      </c>
      <c r="J132" s="1">
        <v>58</v>
      </c>
      <c r="K132" s="3">
        <v>0.9517241379310345</v>
      </c>
      <c r="L132" s="16">
        <v>3201.6000000000004</v>
      </c>
      <c r="M132" s="17">
        <v>32.015999999999998</v>
      </c>
      <c r="N132" s="17"/>
      <c r="O132" s="1">
        <v>24</v>
      </c>
      <c r="P132" s="1">
        <v>12.7</v>
      </c>
      <c r="Q132" s="1">
        <v>7.9</v>
      </c>
      <c r="R132" s="18">
        <v>174</v>
      </c>
      <c r="S132">
        <v>3</v>
      </c>
      <c r="T132">
        <v>1</v>
      </c>
      <c r="U132">
        <v>2</v>
      </c>
      <c r="V132">
        <v>1</v>
      </c>
      <c r="W132">
        <v>0</v>
      </c>
      <c r="X132">
        <v>1</v>
      </c>
      <c r="Y132" s="1">
        <v>1</v>
      </c>
      <c r="Z132" s="1">
        <v>3</v>
      </c>
      <c r="AA132" s="1">
        <v>104.1</v>
      </c>
      <c r="AB132" s="16">
        <v>34.699999999999996</v>
      </c>
      <c r="AE132"/>
      <c r="AF132"/>
      <c r="AG132"/>
      <c r="AH132"/>
      <c r="AI132" s="52">
        <v>141</v>
      </c>
      <c r="AJ132" s="52" t="s">
        <v>168</v>
      </c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>
        <v>131</v>
      </c>
      <c r="BJ132" t="s">
        <v>130</v>
      </c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 s="20"/>
      <c r="CA132"/>
      <c r="CB132" s="20"/>
      <c r="CC132" s="20"/>
      <c r="CD132"/>
      <c r="CE132"/>
      <c r="CF132"/>
      <c r="CG132"/>
      <c r="CH132"/>
      <c r="CI132"/>
      <c r="CJ132"/>
      <c r="CK132" s="20"/>
      <c r="CL132"/>
      <c r="CM132"/>
      <c r="CT132"/>
      <c r="CU132"/>
      <c r="CV132"/>
    </row>
    <row r="133" spans="1:100">
      <c r="A133" s="1">
        <v>1</v>
      </c>
      <c r="B133" s="1">
        <v>23</v>
      </c>
      <c r="C133" s="1" t="s">
        <v>63</v>
      </c>
      <c r="D133" s="1" t="s">
        <v>81</v>
      </c>
      <c r="E133" s="2">
        <v>44983</v>
      </c>
      <c r="F133" s="1">
        <v>3</v>
      </c>
      <c r="G133" s="1">
        <v>1</v>
      </c>
      <c r="H133" s="1" t="str">
        <f t="shared" si="4"/>
        <v>NET_3.1</v>
      </c>
      <c r="I133" s="1">
        <v>63.4</v>
      </c>
      <c r="J133" s="1">
        <v>55</v>
      </c>
      <c r="K133" s="3">
        <v>1.1527272727272726</v>
      </c>
      <c r="L133" s="16">
        <v>3487</v>
      </c>
      <c r="M133" s="17">
        <v>34.869999999999997</v>
      </c>
      <c r="N133" s="17"/>
      <c r="O133" s="4" t="s">
        <v>36</v>
      </c>
      <c r="P133" s="4" t="s">
        <v>36</v>
      </c>
      <c r="Q133" s="4" t="s">
        <v>36</v>
      </c>
      <c r="R133" s="18">
        <v>3</v>
      </c>
      <c r="S133">
        <v>3</v>
      </c>
      <c r="T133">
        <v>1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G133"/>
      <c r="AH133"/>
      <c r="AI133" s="52">
        <v>142</v>
      </c>
      <c r="AJ133" s="52" t="s">
        <v>168</v>
      </c>
      <c r="BI133">
        <v>132</v>
      </c>
      <c r="BJ133" t="s">
        <v>131</v>
      </c>
      <c r="CV133"/>
    </row>
    <row r="134" spans="1:100">
      <c r="A134" s="1">
        <v>51</v>
      </c>
      <c r="B134" s="1">
        <v>33</v>
      </c>
      <c r="C134" s="1" t="s">
        <v>63</v>
      </c>
      <c r="D134" s="1" t="s">
        <v>81</v>
      </c>
      <c r="E134" s="2">
        <v>44983</v>
      </c>
      <c r="F134" s="1">
        <v>911</v>
      </c>
      <c r="G134" s="1">
        <v>1</v>
      </c>
      <c r="H134" s="1" t="str">
        <f t="shared" si="4"/>
        <v>NET_911.1</v>
      </c>
      <c r="I134" s="1">
        <v>75.400000000000006</v>
      </c>
      <c r="J134" s="1">
        <v>66</v>
      </c>
      <c r="K134" s="3">
        <v>1.1424242424242426</v>
      </c>
      <c r="L134" s="16">
        <v>4976.4000000000005</v>
      </c>
      <c r="M134" s="17">
        <v>49.764000000000003</v>
      </c>
      <c r="N134" s="17"/>
      <c r="O134" s="1">
        <v>29.5</v>
      </c>
      <c r="P134" s="1">
        <v>14</v>
      </c>
      <c r="Q134" s="1">
        <v>7.8</v>
      </c>
      <c r="R134" s="18">
        <v>911</v>
      </c>
      <c r="S134">
        <v>3</v>
      </c>
      <c r="T134">
        <v>2</v>
      </c>
      <c r="U134">
        <v>1</v>
      </c>
      <c r="V134">
        <v>0</v>
      </c>
      <c r="W134">
        <v>0</v>
      </c>
      <c r="X134">
        <v>0</v>
      </c>
      <c r="Y134" s="1">
        <v>0</v>
      </c>
      <c r="Z134" s="1">
        <v>0</v>
      </c>
      <c r="AA134" s="1">
        <v>0</v>
      </c>
      <c r="AB134" s="1">
        <v>0</v>
      </c>
      <c r="AE134"/>
      <c r="AF134"/>
      <c r="AG134"/>
      <c r="AH134"/>
      <c r="AI134" s="52">
        <v>143</v>
      </c>
      <c r="AJ134" s="52" t="s">
        <v>168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>
        <v>133</v>
      </c>
      <c r="BJ134" t="s">
        <v>131</v>
      </c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 s="20"/>
      <c r="CA134"/>
      <c r="CB134" s="20"/>
      <c r="CC134" s="20"/>
      <c r="CD134"/>
      <c r="CE134"/>
      <c r="CF134"/>
      <c r="CG134"/>
      <c r="CH134"/>
      <c r="CI134"/>
      <c r="CJ134"/>
      <c r="CK134" s="20"/>
      <c r="CL134"/>
      <c r="CM134"/>
      <c r="CT134"/>
      <c r="CU134"/>
      <c r="CV134"/>
    </row>
    <row r="135" spans="1:100">
      <c r="A135" s="1">
        <v>2</v>
      </c>
      <c r="B135" s="1">
        <v>24</v>
      </c>
      <c r="C135" s="1" t="s">
        <v>63</v>
      </c>
      <c r="D135" s="1" t="s">
        <v>81</v>
      </c>
      <c r="E135" s="2">
        <v>44983</v>
      </c>
      <c r="F135" s="1">
        <v>10</v>
      </c>
      <c r="G135" s="1">
        <v>1</v>
      </c>
      <c r="H135" s="1" t="str">
        <f t="shared" si="4"/>
        <v>NET_10.1</v>
      </c>
      <c r="I135" s="1">
        <v>96</v>
      </c>
      <c r="J135" s="1">
        <v>78.5</v>
      </c>
      <c r="K135" s="3">
        <v>1.2229299363057324</v>
      </c>
      <c r="L135" s="16">
        <v>7536</v>
      </c>
      <c r="M135" s="17">
        <v>75.36</v>
      </c>
      <c r="N135" s="17"/>
      <c r="O135" s="1">
        <v>31.6</v>
      </c>
      <c r="P135" s="1">
        <v>11.1</v>
      </c>
      <c r="Q135" s="1">
        <v>7.4</v>
      </c>
      <c r="R135" s="18">
        <v>10</v>
      </c>
      <c r="S135" s="1">
        <v>3</v>
      </c>
      <c r="T135" s="1">
        <v>2</v>
      </c>
      <c r="U135" s="1">
        <v>1</v>
      </c>
      <c r="V135" s="1">
        <v>1</v>
      </c>
      <c r="W135" s="1">
        <v>0</v>
      </c>
      <c r="X135" s="1">
        <v>1</v>
      </c>
      <c r="Y135" s="1">
        <v>1</v>
      </c>
      <c r="Z135" s="1">
        <v>14</v>
      </c>
      <c r="AA135" s="1">
        <v>1008.5</v>
      </c>
      <c r="AB135" s="16">
        <v>72.035714285714292</v>
      </c>
      <c r="AG135"/>
      <c r="AH135"/>
      <c r="AI135" s="52">
        <v>144</v>
      </c>
      <c r="AJ135" s="52" t="s">
        <v>168</v>
      </c>
      <c r="BI135">
        <v>134</v>
      </c>
      <c r="BJ135" t="s">
        <v>131</v>
      </c>
      <c r="CV135"/>
    </row>
    <row r="136" spans="1:100">
      <c r="A136" s="1">
        <v>22</v>
      </c>
      <c r="B136" s="1">
        <v>51</v>
      </c>
      <c r="C136" s="1" t="s">
        <v>63</v>
      </c>
      <c r="D136" s="1" t="s">
        <v>81</v>
      </c>
      <c r="E136" s="2">
        <v>44997</v>
      </c>
      <c r="F136" s="1">
        <v>87</v>
      </c>
      <c r="G136" s="1">
        <v>1</v>
      </c>
      <c r="H136" s="1" t="str">
        <f t="shared" si="4"/>
        <v>NET_87.1</v>
      </c>
      <c r="I136" s="1">
        <v>58.9</v>
      </c>
      <c r="J136" s="1">
        <v>45.3</v>
      </c>
      <c r="K136" s="3">
        <v>1.3002207505518764</v>
      </c>
      <c r="L136" s="16">
        <v>2668.1699999999996</v>
      </c>
      <c r="M136" s="17">
        <v>26.681699999999996</v>
      </c>
      <c r="N136" s="17"/>
      <c r="O136" s="1">
        <v>27</v>
      </c>
      <c r="P136" s="1">
        <v>11.2</v>
      </c>
      <c r="Q136" s="1">
        <v>10.9</v>
      </c>
      <c r="R136" s="18">
        <v>87</v>
      </c>
      <c r="S136">
        <v>2</v>
      </c>
      <c r="T136">
        <v>1</v>
      </c>
      <c r="U136">
        <v>0</v>
      </c>
      <c r="V136">
        <v>0</v>
      </c>
      <c r="W136">
        <v>0</v>
      </c>
      <c r="X136">
        <v>0</v>
      </c>
      <c r="Y136" s="1">
        <v>0</v>
      </c>
      <c r="Z136" s="1">
        <v>0</v>
      </c>
      <c r="AA136" s="1">
        <v>0</v>
      </c>
      <c r="AB136" s="1">
        <v>0</v>
      </c>
      <c r="AE136"/>
      <c r="AF136"/>
      <c r="AG136"/>
      <c r="AH136"/>
      <c r="AI136" s="52">
        <v>145</v>
      </c>
      <c r="AJ136" s="52" t="s">
        <v>168</v>
      </c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>
        <v>135</v>
      </c>
      <c r="BJ136" t="s">
        <v>125</v>
      </c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 s="20"/>
      <c r="CA136"/>
      <c r="CB136" s="20"/>
      <c r="CC136" s="20"/>
      <c r="CD136"/>
      <c r="CE136"/>
      <c r="CF136"/>
      <c r="CG136"/>
      <c r="CH136"/>
      <c r="CI136"/>
      <c r="CJ136"/>
      <c r="CK136" s="20"/>
      <c r="CL136"/>
      <c r="CM136"/>
      <c r="CT136"/>
      <c r="CU136"/>
      <c r="CV136"/>
    </row>
    <row r="137" spans="1:100">
      <c r="A137" s="1">
        <v>4</v>
      </c>
      <c r="B137" s="1">
        <v>46</v>
      </c>
      <c r="C137" s="1" t="s">
        <v>63</v>
      </c>
      <c r="D137" s="1" t="s">
        <v>81</v>
      </c>
      <c r="E137" s="2">
        <v>44990</v>
      </c>
      <c r="F137" s="1">
        <v>29</v>
      </c>
      <c r="G137" s="1">
        <v>1</v>
      </c>
      <c r="H137" s="1" t="str">
        <f t="shared" si="4"/>
        <v>NET_29.1</v>
      </c>
      <c r="I137" s="1">
        <v>61</v>
      </c>
      <c r="J137" s="1">
        <v>57.2</v>
      </c>
      <c r="K137" s="3">
        <v>1.0664335664335665</v>
      </c>
      <c r="L137" s="16">
        <v>3489.2000000000003</v>
      </c>
      <c r="M137" s="17">
        <v>34.892000000000003</v>
      </c>
      <c r="N137" s="17"/>
      <c r="O137" s="4" t="s">
        <v>36</v>
      </c>
      <c r="P137" s="4" t="s">
        <v>36</v>
      </c>
      <c r="Q137" s="4" t="s">
        <v>36</v>
      </c>
      <c r="R137" s="18">
        <v>29</v>
      </c>
      <c r="S137" s="1">
        <v>2</v>
      </c>
      <c r="T137" s="1">
        <v>1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E137"/>
      <c r="AF137"/>
      <c r="AG137"/>
      <c r="AH137"/>
      <c r="AI137" s="52">
        <v>146</v>
      </c>
      <c r="AJ137" s="52" t="s">
        <v>168</v>
      </c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>
        <v>136</v>
      </c>
      <c r="BJ137" t="s">
        <v>131</v>
      </c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 s="20"/>
      <c r="CA137"/>
      <c r="CB137" s="20"/>
      <c r="CC137" s="20"/>
      <c r="CD137"/>
      <c r="CE137"/>
      <c r="CF137"/>
      <c r="CG137"/>
      <c r="CH137"/>
      <c r="CI137"/>
      <c r="CJ137"/>
      <c r="CK137" s="20"/>
      <c r="CL137"/>
      <c r="CM137"/>
      <c r="CT137"/>
      <c r="CU137"/>
      <c r="CV137"/>
    </row>
    <row r="138" spans="1:100">
      <c r="A138" s="1">
        <v>5</v>
      </c>
      <c r="B138" s="1">
        <v>35</v>
      </c>
      <c r="C138" s="1" t="s">
        <v>63</v>
      </c>
      <c r="D138" s="1" t="s">
        <v>81</v>
      </c>
      <c r="E138" s="2">
        <v>44983</v>
      </c>
      <c r="F138" s="1">
        <v>34</v>
      </c>
      <c r="G138" s="1">
        <v>1</v>
      </c>
      <c r="H138" s="1" t="str">
        <f t="shared" si="4"/>
        <v>NET_34.1</v>
      </c>
      <c r="I138" s="1">
        <v>62.5</v>
      </c>
      <c r="J138" s="1">
        <v>59.7</v>
      </c>
      <c r="K138" s="3">
        <v>1.0469011725293131</v>
      </c>
      <c r="L138" s="16">
        <v>3731.25</v>
      </c>
      <c r="M138" s="17">
        <v>37.312500000000007</v>
      </c>
      <c r="N138" s="17"/>
      <c r="O138" s="1">
        <v>31</v>
      </c>
      <c r="P138" s="1">
        <v>12.5</v>
      </c>
      <c r="Q138" s="1">
        <v>6.6</v>
      </c>
      <c r="R138" s="18">
        <v>34</v>
      </c>
      <c r="S138">
        <v>2</v>
      </c>
      <c r="T138">
        <v>1</v>
      </c>
      <c r="U138">
        <v>1</v>
      </c>
      <c r="V138">
        <v>0</v>
      </c>
      <c r="W138">
        <v>0</v>
      </c>
      <c r="X138">
        <v>0</v>
      </c>
      <c r="Y138" s="1">
        <v>0</v>
      </c>
      <c r="Z138" s="1">
        <v>0</v>
      </c>
      <c r="AA138" s="1">
        <v>0</v>
      </c>
      <c r="AB138" s="1">
        <v>0</v>
      </c>
      <c r="AE138"/>
      <c r="AF138"/>
      <c r="AG138"/>
      <c r="AH138"/>
      <c r="AI138" s="52">
        <v>147</v>
      </c>
      <c r="AJ138" s="52" t="s">
        <v>168</v>
      </c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>
        <v>137</v>
      </c>
      <c r="BJ138" t="s">
        <v>131</v>
      </c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 s="20"/>
      <c r="CA138"/>
      <c r="CB138" s="20"/>
      <c r="CC138" s="20"/>
      <c r="CD138"/>
      <c r="CE138"/>
      <c r="CF138"/>
      <c r="CG138"/>
      <c r="CH138"/>
      <c r="CI138"/>
      <c r="CJ138"/>
      <c r="CK138" s="20"/>
      <c r="CL138"/>
      <c r="CM138"/>
      <c r="CT138"/>
      <c r="CU138"/>
      <c r="CV138"/>
    </row>
    <row r="139" spans="1:100">
      <c r="A139" s="1">
        <v>29</v>
      </c>
      <c r="B139" s="1">
        <v>45</v>
      </c>
      <c r="C139" s="1" t="s">
        <v>63</v>
      </c>
      <c r="D139" s="1" t="s">
        <v>81</v>
      </c>
      <c r="E139" s="2">
        <v>44990</v>
      </c>
      <c r="F139" s="1">
        <v>156</v>
      </c>
      <c r="G139" s="1">
        <v>1</v>
      </c>
      <c r="H139" s="1" t="str">
        <f t="shared" si="4"/>
        <v>NET_156.1</v>
      </c>
      <c r="I139" s="1">
        <v>65.5</v>
      </c>
      <c r="J139" s="1">
        <v>58.2</v>
      </c>
      <c r="K139" s="3">
        <v>1.1254295532646048</v>
      </c>
      <c r="L139" s="16">
        <v>3812.1000000000004</v>
      </c>
      <c r="M139" s="17">
        <v>38.121000000000002</v>
      </c>
      <c r="N139" s="17"/>
      <c r="O139" s="1">
        <v>34.200000000000003</v>
      </c>
      <c r="P139" s="1">
        <v>12</v>
      </c>
      <c r="Q139" s="1">
        <v>8.6</v>
      </c>
      <c r="R139" s="18">
        <v>156</v>
      </c>
      <c r="S139">
        <v>2</v>
      </c>
      <c r="T139">
        <v>1</v>
      </c>
      <c r="U139">
        <v>1</v>
      </c>
      <c r="V139">
        <v>0</v>
      </c>
      <c r="W139">
        <v>0</v>
      </c>
      <c r="X139">
        <v>0</v>
      </c>
      <c r="Y139" s="1">
        <v>0</v>
      </c>
      <c r="Z139" s="1">
        <v>0</v>
      </c>
      <c r="AA139" s="1">
        <v>0</v>
      </c>
      <c r="AB139" s="1">
        <v>0</v>
      </c>
      <c r="AE139"/>
      <c r="AF139"/>
      <c r="AG139"/>
      <c r="AH139"/>
      <c r="AI139" s="52">
        <v>148</v>
      </c>
      <c r="AJ139" s="52" t="s">
        <v>168</v>
      </c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>
        <v>138</v>
      </c>
      <c r="BJ139" t="s">
        <v>131</v>
      </c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 s="20"/>
      <c r="CA139"/>
      <c r="CB139" s="20"/>
      <c r="CC139" s="20"/>
      <c r="CD139"/>
      <c r="CE139"/>
      <c r="CF139"/>
      <c r="CG139"/>
      <c r="CH139"/>
      <c r="CI139"/>
      <c r="CJ139"/>
      <c r="CK139" s="20"/>
      <c r="CL139"/>
      <c r="CM139"/>
      <c r="CT139"/>
      <c r="CU139"/>
      <c r="CV139"/>
    </row>
    <row r="140" spans="1:100">
      <c r="A140" s="1">
        <v>28</v>
      </c>
      <c r="B140" s="1">
        <v>40</v>
      </c>
      <c r="C140" s="1" t="s">
        <v>63</v>
      </c>
      <c r="D140" s="1" t="s">
        <v>81</v>
      </c>
      <c r="E140" s="2">
        <v>44990</v>
      </c>
      <c r="F140" s="1">
        <v>144</v>
      </c>
      <c r="G140" s="1">
        <v>1</v>
      </c>
      <c r="H140" s="1" t="str">
        <f t="shared" si="4"/>
        <v>NET_144.1</v>
      </c>
      <c r="I140" s="1">
        <v>64.7</v>
      </c>
      <c r="J140" s="1">
        <v>67.900000000000006</v>
      </c>
      <c r="K140" s="3">
        <v>0.95287187039764354</v>
      </c>
      <c r="L140" s="16">
        <v>4393.13</v>
      </c>
      <c r="M140" s="17">
        <v>43.931300000000007</v>
      </c>
      <c r="N140" s="17"/>
      <c r="O140" s="1">
        <v>29.7</v>
      </c>
      <c r="P140" s="1">
        <v>12.7</v>
      </c>
      <c r="Q140" s="1">
        <v>7</v>
      </c>
      <c r="R140" s="18">
        <v>144</v>
      </c>
      <c r="S140">
        <v>2</v>
      </c>
      <c r="T140">
        <v>1</v>
      </c>
      <c r="U140">
        <v>1</v>
      </c>
      <c r="V140">
        <v>0</v>
      </c>
      <c r="W140">
        <v>0</v>
      </c>
      <c r="X140">
        <v>0</v>
      </c>
      <c r="Y140" s="1">
        <v>0</v>
      </c>
      <c r="Z140" s="1">
        <v>0</v>
      </c>
      <c r="AA140" s="1">
        <v>0</v>
      </c>
      <c r="AB140" s="1">
        <v>0</v>
      </c>
      <c r="AE140"/>
      <c r="AF140"/>
      <c r="AG140"/>
      <c r="AH140"/>
      <c r="AI140" s="52">
        <v>149</v>
      </c>
      <c r="AJ140" s="52" t="s">
        <v>168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>
        <v>139</v>
      </c>
      <c r="BJ140" t="s">
        <v>131</v>
      </c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 s="20"/>
      <c r="CA140"/>
      <c r="CB140" s="20"/>
      <c r="CC140" s="20"/>
      <c r="CD140"/>
      <c r="CE140"/>
      <c r="CF140"/>
      <c r="CG140"/>
      <c r="CH140"/>
      <c r="CI140"/>
      <c r="CJ140"/>
      <c r="CK140" s="20"/>
      <c r="CL140"/>
      <c r="CM140"/>
      <c r="CT140"/>
      <c r="CU140"/>
      <c r="CV140"/>
    </row>
    <row r="141" spans="1:100">
      <c r="A141" s="1">
        <v>7</v>
      </c>
      <c r="B141" s="1">
        <v>13</v>
      </c>
      <c r="C141" s="1" t="s">
        <v>63</v>
      </c>
      <c r="D141" s="1" t="s">
        <v>81</v>
      </c>
      <c r="E141" s="2">
        <v>44978</v>
      </c>
      <c r="F141" s="1">
        <v>49</v>
      </c>
      <c r="G141" s="1">
        <v>1</v>
      </c>
      <c r="H141" s="1" t="str">
        <f t="shared" si="4"/>
        <v>NET_49.1</v>
      </c>
      <c r="I141" s="1">
        <v>74.599999999999994</v>
      </c>
      <c r="J141" s="1">
        <v>65.7</v>
      </c>
      <c r="K141" s="3">
        <v>1.1354642313546421</v>
      </c>
      <c r="L141" s="16">
        <v>4901.22</v>
      </c>
      <c r="M141" s="17">
        <v>49.0122</v>
      </c>
      <c r="N141" s="17"/>
      <c r="O141" s="1">
        <v>26</v>
      </c>
      <c r="P141" s="1">
        <v>17.3</v>
      </c>
      <c r="Q141" s="1">
        <v>7.2</v>
      </c>
      <c r="R141" s="18">
        <v>49</v>
      </c>
      <c r="S141" s="1">
        <v>2</v>
      </c>
      <c r="T141" s="1">
        <v>1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E141"/>
      <c r="AF141"/>
      <c r="AG141"/>
      <c r="AH141"/>
      <c r="AI141" s="52">
        <v>150</v>
      </c>
      <c r="AJ141" s="52" t="s">
        <v>168</v>
      </c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>
        <v>140</v>
      </c>
      <c r="BJ141" t="s">
        <v>131</v>
      </c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 s="20"/>
      <c r="CA141"/>
      <c r="CB141" s="20"/>
      <c r="CC141" s="20"/>
      <c r="CD141"/>
      <c r="CE141"/>
      <c r="CF141"/>
      <c r="CG141"/>
      <c r="CH141"/>
      <c r="CI141"/>
      <c r="CJ141"/>
      <c r="CK141" s="20"/>
      <c r="CL141"/>
      <c r="CM141"/>
      <c r="CT141"/>
      <c r="CU141"/>
      <c r="CV141"/>
    </row>
    <row r="142" spans="1:100">
      <c r="A142" s="1">
        <v>42</v>
      </c>
      <c r="B142" s="1">
        <v>19</v>
      </c>
      <c r="C142" s="1" t="s">
        <v>63</v>
      </c>
      <c r="D142" s="1" t="s">
        <v>81</v>
      </c>
      <c r="E142" s="2">
        <v>44978</v>
      </c>
      <c r="F142" s="1">
        <v>234</v>
      </c>
      <c r="G142" s="1">
        <v>1</v>
      </c>
      <c r="H142" s="1" t="str">
        <f t="shared" si="4"/>
        <v>NET_234.1</v>
      </c>
      <c r="I142" s="1">
        <v>77.8</v>
      </c>
      <c r="J142" s="1">
        <v>63.7</v>
      </c>
      <c r="K142" s="3">
        <v>1.2213500784929356</v>
      </c>
      <c r="L142" s="16">
        <v>4955.8599999999997</v>
      </c>
      <c r="M142" s="17">
        <v>49.558599999999998</v>
      </c>
      <c r="N142" s="17"/>
      <c r="O142" s="4" t="s">
        <v>36</v>
      </c>
      <c r="P142" s="4" t="s">
        <v>36</v>
      </c>
      <c r="Q142" s="4" t="s">
        <v>36</v>
      </c>
      <c r="R142" s="18">
        <v>234</v>
      </c>
      <c r="S142" s="1">
        <v>2</v>
      </c>
      <c r="T142" s="1">
        <v>1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E142"/>
      <c r="AF142"/>
      <c r="AG142"/>
      <c r="AH142"/>
      <c r="AI142" s="52">
        <v>151</v>
      </c>
      <c r="AJ142" s="52" t="s">
        <v>168</v>
      </c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>
        <v>141</v>
      </c>
      <c r="BJ142" t="s">
        <v>131</v>
      </c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 s="20"/>
      <c r="CA142"/>
      <c r="CB142" s="20"/>
      <c r="CC142" s="20"/>
      <c r="CD142"/>
      <c r="CE142"/>
      <c r="CF142"/>
      <c r="CG142"/>
      <c r="CH142"/>
      <c r="CI142"/>
      <c r="CJ142"/>
      <c r="CK142" s="20"/>
      <c r="CL142"/>
      <c r="CM142"/>
      <c r="CT142"/>
      <c r="CU142"/>
      <c r="CV142"/>
    </row>
    <row r="143" spans="1:100">
      <c r="A143" s="1">
        <v>26</v>
      </c>
      <c r="B143" s="1">
        <v>27</v>
      </c>
      <c r="C143" s="1" t="s">
        <v>63</v>
      </c>
      <c r="D143" s="1" t="s">
        <v>81</v>
      </c>
      <c r="E143" s="2">
        <v>44983</v>
      </c>
      <c r="F143" s="1">
        <v>116</v>
      </c>
      <c r="G143" s="1">
        <v>1</v>
      </c>
      <c r="H143" s="1" t="str">
        <f t="shared" si="4"/>
        <v>NET_116.1</v>
      </c>
      <c r="I143" s="1">
        <v>77</v>
      </c>
      <c r="J143" s="1">
        <v>71.7</v>
      </c>
      <c r="K143" s="3">
        <v>1.0739191073919108</v>
      </c>
      <c r="L143" s="16">
        <v>5520.9000000000005</v>
      </c>
      <c r="M143" s="17">
        <v>55.209000000000003</v>
      </c>
      <c r="N143" s="17"/>
      <c r="O143" s="1">
        <v>32.4</v>
      </c>
      <c r="P143" s="1">
        <v>16.8</v>
      </c>
      <c r="Q143" s="1">
        <v>5.8</v>
      </c>
      <c r="R143" s="18">
        <v>116</v>
      </c>
      <c r="S143" s="1">
        <v>2</v>
      </c>
      <c r="T143" s="1">
        <v>1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E143"/>
      <c r="AF143"/>
      <c r="AG143"/>
      <c r="AH143"/>
      <c r="AI143" s="52">
        <v>159</v>
      </c>
      <c r="AJ143" s="52" t="s">
        <v>168</v>
      </c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>
        <v>142</v>
      </c>
      <c r="BJ143" t="s">
        <v>131</v>
      </c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 s="20"/>
      <c r="CA143"/>
      <c r="CB143" s="20"/>
      <c r="CC143" s="20"/>
      <c r="CD143"/>
      <c r="CE143"/>
      <c r="CF143"/>
      <c r="CG143"/>
      <c r="CH143"/>
      <c r="CI143"/>
      <c r="CJ143"/>
      <c r="CK143" s="20"/>
      <c r="CL143"/>
      <c r="CM143"/>
      <c r="CT143"/>
      <c r="CU143"/>
      <c r="CV143"/>
    </row>
    <row r="144" spans="1:100">
      <c r="A144" s="1">
        <v>25</v>
      </c>
      <c r="B144" s="1">
        <v>38</v>
      </c>
      <c r="C144" s="1" t="s">
        <v>63</v>
      </c>
      <c r="D144" s="1" t="s">
        <v>81</v>
      </c>
      <c r="E144" s="2">
        <v>44990</v>
      </c>
      <c r="F144" s="1">
        <v>115</v>
      </c>
      <c r="G144" s="1">
        <v>1</v>
      </c>
      <c r="H144" s="1" t="str">
        <f t="shared" si="4"/>
        <v>NET_115.1</v>
      </c>
      <c r="I144" s="1">
        <v>62</v>
      </c>
      <c r="J144" s="1">
        <v>44.9</v>
      </c>
      <c r="K144" s="3">
        <v>1.380846325167038</v>
      </c>
      <c r="L144" s="16">
        <v>2783.7999999999997</v>
      </c>
      <c r="M144" s="17">
        <v>27.838000000000001</v>
      </c>
      <c r="N144" s="17"/>
      <c r="O144" s="1">
        <v>21.8</v>
      </c>
      <c r="P144" s="1">
        <v>14.1</v>
      </c>
      <c r="Q144" s="1">
        <v>5.8</v>
      </c>
      <c r="R144" s="18">
        <v>115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 s="1">
        <v>0</v>
      </c>
      <c r="Z144" s="1">
        <v>0</v>
      </c>
      <c r="AA144" s="1">
        <v>0</v>
      </c>
      <c r="AB144" s="1">
        <v>0</v>
      </c>
      <c r="AE144"/>
      <c r="AF144"/>
      <c r="AG144"/>
      <c r="AH144"/>
      <c r="AI144" s="52">
        <v>160</v>
      </c>
      <c r="AJ144" s="52" t="s">
        <v>168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>
        <v>143</v>
      </c>
      <c r="BJ144" t="s">
        <v>131</v>
      </c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 s="20"/>
      <c r="CA144"/>
      <c r="CB144" s="20"/>
      <c r="CC144" s="20"/>
      <c r="CD144"/>
      <c r="CE144"/>
      <c r="CF144"/>
      <c r="CG144"/>
      <c r="CH144"/>
      <c r="CI144"/>
      <c r="CJ144"/>
      <c r="CK144" s="20"/>
      <c r="CL144"/>
      <c r="CM144"/>
      <c r="CT144"/>
      <c r="CU144"/>
      <c r="CV144"/>
    </row>
    <row r="145" spans="1:100">
      <c r="A145" s="1">
        <v>30</v>
      </c>
      <c r="B145" s="1">
        <v>22</v>
      </c>
      <c r="C145" s="1" t="s">
        <v>63</v>
      </c>
      <c r="D145" s="1" t="s">
        <v>81</v>
      </c>
      <c r="E145" s="2">
        <v>44978</v>
      </c>
      <c r="F145" s="1">
        <v>158</v>
      </c>
      <c r="G145" s="1">
        <v>1</v>
      </c>
      <c r="H145" s="1" t="str">
        <f t="shared" si="4"/>
        <v>NET_158.1</v>
      </c>
      <c r="I145" s="1">
        <v>63.4</v>
      </c>
      <c r="J145" s="1">
        <v>64.8</v>
      </c>
      <c r="K145" s="3">
        <v>0.97839506172839508</v>
      </c>
      <c r="L145" s="16">
        <v>4108.32</v>
      </c>
      <c r="M145" s="17">
        <v>41.083199999999998</v>
      </c>
      <c r="N145" s="17"/>
      <c r="O145" s="1">
        <v>32.200000000000003</v>
      </c>
      <c r="P145" s="1">
        <v>16.7</v>
      </c>
      <c r="Q145" s="1">
        <v>7</v>
      </c>
      <c r="R145" s="18">
        <v>158</v>
      </c>
      <c r="S145" s="1">
        <v>1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E145"/>
      <c r="AF145"/>
      <c r="AG145"/>
      <c r="AH145"/>
      <c r="AI145" s="52">
        <v>234</v>
      </c>
      <c r="AJ145" s="52" t="s">
        <v>168</v>
      </c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>
        <v>144</v>
      </c>
      <c r="BJ145" t="s">
        <v>131</v>
      </c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 s="20"/>
      <c r="CA145"/>
      <c r="CB145" s="20"/>
      <c r="CC145" s="20"/>
      <c r="CD145"/>
      <c r="CE145"/>
      <c r="CF145"/>
      <c r="CG145"/>
      <c r="CH145"/>
      <c r="CI145"/>
      <c r="CJ145"/>
      <c r="CK145" s="20"/>
      <c r="CL145"/>
      <c r="CM145"/>
      <c r="CT145"/>
      <c r="CU145"/>
      <c r="CV145"/>
    </row>
    <row r="146" spans="1:100">
      <c r="A146" s="1">
        <v>41</v>
      </c>
      <c r="B146" s="1">
        <v>37</v>
      </c>
      <c r="C146" s="1" t="s">
        <v>63</v>
      </c>
      <c r="D146" s="1" t="s">
        <v>81</v>
      </c>
      <c r="E146" s="2">
        <v>44990</v>
      </c>
      <c r="F146" s="1">
        <v>176</v>
      </c>
      <c r="G146" s="1">
        <v>1</v>
      </c>
      <c r="H146" s="1" t="str">
        <f t="shared" si="4"/>
        <v>NET_176.1</v>
      </c>
      <c r="I146" s="1">
        <v>68.599999999999994</v>
      </c>
      <c r="J146" s="1">
        <v>60.7</v>
      </c>
      <c r="K146" s="3">
        <v>1.1301482701812189</v>
      </c>
      <c r="L146" s="16">
        <v>4164.0199999999995</v>
      </c>
      <c r="M146" s="17">
        <v>41.6402</v>
      </c>
      <c r="N146" s="17"/>
      <c r="O146" s="1">
        <v>29.1</v>
      </c>
      <c r="P146" s="1">
        <v>16.2</v>
      </c>
      <c r="Q146" s="1">
        <v>8.1999999999999993</v>
      </c>
      <c r="R146" s="18">
        <v>176</v>
      </c>
      <c r="S146">
        <v>1</v>
      </c>
      <c r="T146">
        <v>1</v>
      </c>
      <c r="U146">
        <v>0</v>
      </c>
      <c r="V146" t="s">
        <v>36</v>
      </c>
      <c r="W146">
        <v>0</v>
      </c>
      <c r="X146" t="s">
        <v>36</v>
      </c>
      <c r="Y146" s="1" t="s">
        <v>36</v>
      </c>
      <c r="Z146" s="1" t="s">
        <v>36</v>
      </c>
      <c r="AA146" s="1" t="s">
        <v>36</v>
      </c>
      <c r="AB146" s="1" t="s">
        <v>36</v>
      </c>
      <c r="AE146"/>
      <c r="AF146"/>
      <c r="AG146"/>
      <c r="AH146"/>
      <c r="AI146" s="52">
        <v>900</v>
      </c>
      <c r="AJ146" s="52" t="s">
        <v>168</v>
      </c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>
        <v>145</v>
      </c>
      <c r="BJ146" t="s">
        <v>131</v>
      </c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 s="20"/>
      <c r="CA146"/>
      <c r="CB146" s="20"/>
      <c r="CC146" s="20"/>
      <c r="CD146"/>
      <c r="CE146"/>
      <c r="CF146"/>
      <c r="CG146"/>
      <c r="CH146"/>
      <c r="CI146"/>
      <c r="CJ146"/>
      <c r="CK146" s="20"/>
      <c r="CL146"/>
      <c r="CM146"/>
      <c r="CT146"/>
      <c r="CU146"/>
      <c r="CV146"/>
    </row>
    <row r="147" spans="1:100">
      <c r="A147" s="1">
        <v>27</v>
      </c>
      <c r="B147" s="1">
        <v>1</v>
      </c>
      <c r="C147" s="1" t="s">
        <v>63</v>
      </c>
      <c r="D147" s="1" t="s">
        <v>81</v>
      </c>
      <c r="E147" s="2">
        <v>44970</v>
      </c>
      <c r="F147" s="1">
        <v>130</v>
      </c>
      <c r="G147" s="4">
        <v>1</v>
      </c>
      <c r="H147" s="1" t="str">
        <f t="shared" si="4"/>
        <v>NET_130.1</v>
      </c>
      <c r="I147" s="4">
        <v>75.5</v>
      </c>
      <c r="J147" s="4">
        <v>67</v>
      </c>
      <c r="K147" s="3">
        <v>1.1268656716417911</v>
      </c>
      <c r="L147" s="16">
        <v>5058.5</v>
      </c>
      <c r="M147" s="17">
        <v>50.585000000000001</v>
      </c>
      <c r="N147" s="17"/>
      <c r="O147" s="4" t="s">
        <v>36</v>
      </c>
      <c r="P147" s="4" t="s">
        <v>36</v>
      </c>
      <c r="Q147" s="4" t="s">
        <v>36</v>
      </c>
      <c r="R147" s="18">
        <v>130</v>
      </c>
      <c r="S147" s="1">
        <v>1</v>
      </c>
      <c r="T147" s="1">
        <v>1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E147"/>
      <c r="AF147"/>
      <c r="AG147"/>
      <c r="AH147"/>
      <c r="AI147" s="52">
        <v>901</v>
      </c>
      <c r="AJ147" s="52" t="s">
        <v>168</v>
      </c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>
        <v>146</v>
      </c>
      <c r="BJ147" t="s">
        <v>131</v>
      </c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 s="20"/>
      <c r="CA147"/>
      <c r="CB147" s="20"/>
      <c r="CC147" s="20"/>
      <c r="CD147"/>
      <c r="CE147"/>
      <c r="CF147"/>
      <c r="CG147"/>
      <c r="CH147"/>
      <c r="CI147"/>
      <c r="CJ147"/>
      <c r="CK147" s="20"/>
      <c r="CL147"/>
      <c r="CM147"/>
      <c r="CT147"/>
      <c r="CU147"/>
      <c r="CV147"/>
    </row>
    <row r="148" spans="1:100">
      <c r="A148" s="1">
        <v>18</v>
      </c>
      <c r="B148" s="1">
        <v>15</v>
      </c>
      <c r="C148" s="1" t="s">
        <v>63</v>
      </c>
      <c r="D148" s="1" t="s">
        <v>81</v>
      </c>
      <c r="E148" s="2">
        <v>44978</v>
      </c>
      <c r="F148" s="1">
        <v>73</v>
      </c>
      <c r="G148" s="1">
        <v>1</v>
      </c>
      <c r="H148" s="1" t="str">
        <f t="shared" si="4"/>
        <v>NET_73.1</v>
      </c>
      <c r="I148" s="1">
        <v>86.5</v>
      </c>
      <c r="J148" s="1">
        <v>74.5</v>
      </c>
      <c r="K148" s="3">
        <v>1.1610738255033557</v>
      </c>
      <c r="L148" s="16">
        <v>6444.25</v>
      </c>
      <c r="M148" s="17">
        <v>64.44250000000001</v>
      </c>
      <c r="N148" s="17"/>
      <c r="O148" s="1">
        <v>30.3</v>
      </c>
      <c r="P148" s="1">
        <v>18.8</v>
      </c>
      <c r="Q148" s="1">
        <v>7.3</v>
      </c>
      <c r="R148" s="18">
        <v>73</v>
      </c>
      <c r="S148" s="1">
        <v>1</v>
      </c>
      <c r="T148" s="1">
        <v>1</v>
      </c>
      <c r="U148" s="1">
        <v>0</v>
      </c>
      <c r="V148" s="1">
        <v>1</v>
      </c>
      <c r="W148" s="1">
        <v>0</v>
      </c>
      <c r="X148" s="1">
        <v>1</v>
      </c>
      <c r="Y148" s="1">
        <v>1</v>
      </c>
      <c r="Z148" s="1">
        <v>43</v>
      </c>
      <c r="AA148" s="1">
        <v>1102.0999999999999</v>
      </c>
      <c r="AB148" s="16">
        <v>25.630232558139532</v>
      </c>
      <c r="AE148"/>
      <c r="AF148"/>
      <c r="AG148"/>
      <c r="AH148"/>
      <c r="AI148" s="52">
        <v>902</v>
      </c>
      <c r="AJ148" s="52" t="s">
        <v>168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>
        <v>147</v>
      </c>
      <c r="BJ148" t="s">
        <v>131</v>
      </c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 s="20"/>
      <c r="CA148"/>
      <c r="CB148" s="20"/>
      <c r="CC148" s="20"/>
      <c r="CD148"/>
      <c r="CE148"/>
      <c r="CF148"/>
      <c r="CG148"/>
      <c r="CH148"/>
      <c r="CI148"/>
      <c r="CJ148"/>
      <c r="CK148" s="20"/>
      <c r="CL148"/>
      <c r="CM148"/>
      <c r="CT148"/>
      <c r="CU148"/>
      <c r="CV148"/>
    </row>
    <row r="149" spans="1:100">
      <c r="A149" s="1">
        <v>36</v>
      </c>
      <c r="B149" s="1">
        <v>20</v>
      </c>
      <c r="C149" s="1" t="s">
        <v>63</v>
      </c>
      <c r="D149" s="1" t="s">
        <v>81</v>
      </c>
      <c r="E149" s="2">
        <v>44978</v>
      </c>
      <c r="F149" s="1">
        <v>165</v>
      </c>
      <c r="G149" s="1">
        <v>4</v>
      </c>
      <c r="H149" s="1" t="str">
        <f t="shared" si="4"/>
        <v>NET_165.4</v>
      </c>
      <c r="I149" s="1">
        <v>26.7</v>
      </c>
      <c r="J149" s="1">
        <v>15.8</v>
      </c>
      <c r="K149" s="3">
        <v>1.6898734177215189</v>
      </c>
      <c r="L149" s="16">
        <v>421.86</v>
      </c>
      <c r="M149" s="17">
        <v>4.2186000000000003</v>
      </c>
      <c r="N149" s="17"/>
      <c r="O149" s="4" t="s">
        <v>36</v>
      </c>
      <c r="P149" s="4" t="s">
        <v>36</v>
      </c>
      <c r="Q149" s="4" t="s">
        <v>36</v>
      </c>
      <c r="R149" s="1">
        <v>165</v>
      </c>
      <c r="Y149" s="1">
        <v>0</v>
      </c>
      <c r="Z149" s="1">
        <v>0</v>
      </c>
      <c r="AA149" s="1">
        <v>0</v>
      </c>
      <c r="AB149" s="1">
        <v>0</v>
      </c>
      <c r="AE149"/>
      <c r="AF149"/>
      <c r="AG149"/>
      <c r="AH149"/>
      <c r="AI149" s="52">
        <v>905</v>
      </c>
      <c r="AJ149" s="52" t="s">
        <v>168</v>
      </c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>
        <v>148</v>
      </c>
      <c r="BJ149" t="s">
        <v>131</v>
      </c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 s="20"/>
      <c r="CA149"/>
      <c r="CB149" s="20"/>
      <c r="CC149" s="20"/>
      <c r="CD149"/>
      <c r="CE149"/>
      <c r="CF149"/>
      <c r="CG149"/>
      <c r="CH149"/>
      <c r="CI149"/>
      <c r="CJ149"/>
      <c r="CK149" s="20"/>
      <c r="CL149"/>
      <c r="CM149"/>
      <c r="CT149"/>
      <c r="CU149"/>
      <c r="CV149"/>
    </row>
    <row r="150" spans="1:100">
      <c r="A150" s="1">
        <v>50</v>
      </c>
      <c r="B150" s="1">
        <v>50</v>
      </c>
      <c r="C150" s="1" t="s">
        <v>63</v>
      </c>
      <c r="D150" s="1" t="s">
        <v>81</v>
      </c>
      <c r="E150" s="2">
        <v>44990</v>
      </c>
      <c r="F150" s="1">
        <v>910</v>
      </c>
      <c r="G150" s="1">
        <v>4</v>
      </c>
      <c r="H150" s="1" t="str">
        <f t="shared" si="4"/>
        <v>NET_910.4</v>
      </c>
      <c r="I150" s="1">
        <v>55.2</v>
      </c>
      <c r="J150" s="1">
        <v>50</v>
      </c>
      <c r="K150" s="3">
        <v>1.1040000000000001</v>
      </c>
      <c r="L150" s="16">
        <v>2760</v>
      </c>
      <c r="M150" s="17">
        <v>27.6</v>
      </c>
      <c r="N150" s="17"/>
      <c r="O150" s="4" t="s">
        <v>36</v>
      </c>
      <c r="P150" s="4" t="s">
        <v>36</v>
      </c>
      <c r="Q150" s="4" t="s">
        <v>36</v>
      </c>
      <c r="R150" s="1">
        <v>910</v>
      </c>
      <c r="Y150" s="1" t="s">
        <v>36</v>
      </c>
      <c r="Z150" s="1" t="s">
        <v>36</v>
      </c>
      <c r="AA150" s="1" t="s">
        <v>36</v>
      </c>
      <c r="AB150" s="1" t="s">
        <v>36</v>
      </c>
      <c r="AE150"/>
      <c r="AF150"/>
      <c r="AG150"/>
      <c r="AH150"/>
      <c r="AI150" s="52">
        <v>53</v>
      </c>
      <c r="AJ150" s="52" t="s">
        <v>169</v>
      </c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>
        <v>149</v>
      </c>
      <c r="BJ150" t="s">
        <v>131</v>
      </c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 s="20"/>
      <c r="CA150"/>
      <c r="CB150" s="20"/>
      <c r="CC150" s="20"/>
      <c r="CD150"/>
      <c r="CE150"/>
      <c r="CF150"/>
      <c r="CG150"/>
      <c r="CH150"/>
      <c r="CI150"/>
      <c r="CJ150"/>
      <c r="CK150" s="20"/>
      <c r="CL150"/>
      <c r="CM150"/>
      <c r="CT150"/>
      <c r="CU150"/>
      <c r="CV150"/>
    </row>
    <row r="151" spans="1:100">
      <c r="A151" s="1">
        <v>16</v>
      </c>
      <c r="B151" s="1">
        <v>42</v>
      </c>
      <c r="C151" s="1" t="s">
        <v>63</v>
      </c>
      <c r="D151" s="1" t="s">
        <v>81</v>
      </c>
      <c r="E151" s="2">
        <v>44990</v>
      </c>
      <c r="F151" s="1">
        <v>56</v>
      </c>
      <c r="G151" s="1">
        <v>4</v>
      </c>
      <c r="H151" s="1" t="str">
        <f t="shared" si="4"/>
        <v>NET_56.4</v>
      </c>
      <c r="I151" s="1">
        <v>52</v>
      </c>
      <c r="J151" s="1">
        <v>54.4</v>
      </c>
      <c r="K151" s="3">
        <v>0.95588235294117652</v>
      </c>
      <c r="L151" s="16">
        <v>2828.7999999999997</v>
      </c>
      <c r="M151" s="17">
        <v>28.287999999999997</v>
      </c>
      <c r="N151" s="17"/>
      <c r="O151" s="1">
        <v>24.7</v>
      </c>
      <c r="P151" s="1">
        <v>12.3</v>
      </c>
      <c r="Q151" s="1">
        <v>6.5</v>
      </c>
      <c r="R151" s="1">
        <v>56</v>
      </c>
      <c r="Y151" s="1">
        <v>0</v>
      </c>
      <c r="Z151" s="1">
        <v>0</v>
      </c>
      <c r="AA151" s="1">
        <v>0</v>
      </c>
      <c r="AB151" s="1">
        <v>0</v>
      </c>
      <c r="AE151"/>
      <c r="AF151"/>
      <c r="AG151"/>
      <c r="AH151"/>
      <c r="AI151" s="52">
        <v>54</v>
      </c>
      <c r="AJ151" s="52" t="s">
        <v>169</v>
      </c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>
        <v>150</v>
      </c>
      <c r="BJ151" t="s">
        <v>131</v>
      </c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 s="20"/>
      <c r="CA151"/>
      <c r="CB151" s="20"/>
      <c r="CC151" s="20"/>
      <c r="CD151"/>
      <c r="CE151"/>
      <c r="CF151"/>
      <c r="CG151"/>
      <c r="CH151"/>
      <c r="CI151"/>
      <c r="CJ151"/>
      <c r="CK151" s="20"/>
      <c r="CL151"/>
      <c r="CM151"/>
      <c r="CT151"/>
      <c r="CU151"/>
      <c r="CV151"/>
    </row>
    <row r="152" spans="1:100">
      <c r="A152" s="1">
        <v>17</v>
      </c>
      <c r="B152" s="1">
        <v>43</v>
      </c>
      <c r="C152" s="1" t="s">
        <v>63</v>
      </c>
      <c r="D152" s="1" t="s">
        <v>81</v>
      </c>
      <c r="E152" s="2">
        <v>44990</v>
      </c>
      <c r="F152" s="1">
        <v>56</v>
      </c>
      <c r="G152" s="1">
        <v>5</v>
      </c>
      <c r="H152" s="1" t="str">
        <f t="shared" si="4"/>
        <v>NET_56.5</v>
      </c>
      <c r="I152" s="1">
        <v>52.4</v>
      </c>
      <c r="J152" s="1">
        <v>58.3</v>
      </c>
      <c r="K152" s="3">
        <v>0.89879931389365353</v>
      </c>
      <c r="L152" s="16">
        <v>3054.9199999999996</v>
      </c>
      <c r="M152" s="17">
        <v>30.549200000000003</v>
      </c>
      <c r="N152" s="17"/>
      <c r="O152" s="4" t="s">
        <v>36</v>
      </c>
      <c r="P152" s="4" t="s">
        <v>36</v>
      </c>
      <c r="Q152" s="4" t="s">
        <v>36</v>
      </c>
      <c r="R152" s="1">
        <v>56</v>
      </c>
      <c r="Y152" s="1">
        <v>1</v>
      </c>
      <c r="Z152" s="1">
        <v>0</v>
      </c>
      <c r="AA152" s="1">
        <v>0</v>
      </c>
      <c r="AB152" s="1">
        <v>0</v>
      </c>
      <c r="AE152"/>
      <c r="AF152"/>
      <c r="AG152"/>
      <c r="AH152"/>
      <c r="AI152" s="52">
        <v>55</v>
      </c>
      <c r="AJ152" s="52" t="s">
        <v>169</v>
      </c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>
        <v>151</v>
      </c>
      <c r="BJ152" t="s">
        <v>131</v>
      </c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 s="20"/>
      <c r="CA152"/>
      <c r="CB152" s="20"/>
      <c r="CC152" s="20"/>
      <c r="CD152"/>
      <c r="CE152"/>
      <c r="CF152"/>
      <c r="CG152"/>
      <c r="CH152"/>
      <c r="CI152"/>
      <c r="CJ152"/>
      <c r="CK152" s="20"/>
      <c r="CL152"/>
      <c r="CM152"/>
      <c r="CT152"/>
      <c r="CU152"/>
      <c r="CV152"/>
    </row>
    <row r="153" spans="1:100">
      <c r="A153" s="1">
        <v>34</v>
      </c>
      <c r="B153" s="1">
        <v>3</v>
      </c>
      <c r="C153" s="1" t="s">
        <v>63</v>
      </c>
      <c r="D153" s="1" t="s">
        <v>81</v>
      </c>
      <c r="E153" s="2">
        <v>44970</v>
      </c>
      <c r="F153" s="1">
        <v>165</v>
      </c>
      <c r="G153" s="1">
        <v>2</v>
      </c>
      <c r="H153" s="1" t="str">
        <f t="shared" si="4"/>
        <v>NET_165.2</v>
      </c>
      <c r="I153" s="1">
        <v>51.2</v>
      </c>
      <c r="J153" s="1">
        <v>64.400000000000006</v>
      </c>
      <c r="K153" s="3">
        <v>0.79503105590062106</v>
      </c>
      <c r="L153" s="16">
        <v>3297.2800000000007</v>
      </c>
      <c r="M153" s="17">
        <v>32.972799999999999</v>
      </c>
      <c r="N153" s="17"/>
      <c r="O153" s="1">
        <v>27</v>
      </c>
      <c r="P153" s="1">
        <v>15</v>
      </c>
      <c r="Q153" s="1">
        <v>7.4</v>
      </c>
      <c r="R153" s="1">
        <v>165</v>
      </c>
      <c r="Y153" s="1">
        <v>0</v>
      </c>
      <c r="Z153" s="1">
        <v>0</v>
      </c>
      <c r="AA153" s="1">
        <v>0</v>
      </c>
      <c r="AB153" s="1">
        <v>0</v>
      </c>
      <c r="AE153"/>
      <c r="AF153"/>
      <c r="AG153"/>
      <c r="AH153"/>
      <c r="AI153" s="52">
        <v>56</v>
      </c>
      <c r="AJ153" s="52" t="s">
        <v>169</v>
      </c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>
        <v>152</v>
      </c>
      <c r="BJ153" t="s">
        <v>131</v>
      </c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 s="20"/>
      <c r="CA153"/>
      <c r="CB153" s="20"/>
      <c r="CC153" s="20"/>
      <c r="CD153"/>
      <c r="CE153"/>
      <c r="CF153"/>
      <c r="CG153"/>
      <c r="CH153"/>
      <c r="CI153"/>
      <c r="CJ153"/>
      <c r="CK153" s="20"/>
      <c r="CL153"/>
      <c r="CM153"/>
      <c r="CT153"/>
      <c r="CU153"/>
      <c r="CV153"/>
    </row>
    <row r="154" spans="1:100">
      <c r="A154" s="1">
        <v>35</v>
      </c>
      <c r="B154" s="1">
        <v>4</v>
      </c>
      <c r="C154" s="1" t="s">
        <v>63</v>
      </c>
      <c r="D154" s="1" t="s">
        <v>81</v>
      </c>
      <c r="E154" s="2">
        <v>44970</v>
      </c>
      <c r="F154" s="1">
        <v>165</v>
      </c>
      <c r="G154" s="1">
        <v>3</v>
      </c>
      <c r="H154" s="1" t="str">
        <f t="shared" si="4"/>
        <v>NET_165.3</v>
      </c>
      <c r="I154" s="1">
        <v>62</v>
      </c>
      <c r="J154" s="1">
        <v>54.7</v>
      </c>
      <c r="K154" s="3">
        <v>1.1334552102376598</v>
      </c>
      <c r="L154" s="16">
        <v>3391.4</v>
      </c>
      <c r="M154" s="17">
        <v>33.914000000000001</v>
      </c>
      <c r="N154" s="17"/>
      <c r="O154" s="1">
        <v>26</v>
      </c>
      <c r="P154" s="1">
        <v>14.6</v>
      </c>
      <c r="Q154" s="1">
        <v>7.7</v>
      </c>
      <c r="R154" s="1">
        <v>165</v>
      </c>
      <c r="Y154" s="1">
        <v>0</v>
      </c>
      <c r="Z154" s="1">
        <v>0</v>
      </c>
      <c r="AA154" s="1">
        <v>0</v>
      </c>
      <c r="AB154" s="1">
        <v>0</v>
      </c>
      <c r="AE154"/>
      <c r="AF154"/>
      <c r="AG154"/>
      <c r="AH154"/>
      <c r="AI154" s="52">
        <v>57</v>
      </c>
      <c r="AJ154" s="52" t="s">
        <v>169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>
        <v>153</v>
      </c>
      <c r="BJ154" t="s">
        <v>131</v>
      </c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 s="20"/>
      <c r="CA154"/>
      <c r="CB154" s="20"/>
      <c r="CC154" s="20"/>
      <c r="CD154"/>
      <c r="CE154"/>
      <c r="CF154"/>
      <c r="CG154"/>
      <c r="CH154"/>
      <c r="CI154"/>
      <c r="CJ154"/>
      <c r="CK154" s="20"/>
      <c r="CL154"/>
      <c r="CM154"/>
      <c r="CT154"/>
      <c r="CU154"/>
      <c r="CV154"/>
    </row>
    <row r="155" spans="1:100">
      <c r="A155" s="1">
        <v>12</v>
      </c>
      <c r="B155" s="1">
        <v>34</v>
      </c>
      <c r="C155" s="1" t="s">
        <v>63</v>
      </c>
      <c r="D155" s="1" t="s">
        <v>81</v>
      </c>
      <c r="E155" s="2">
        <v>44983</v>
      </c>
      <c r="F155" s="1">
        <v>51</v>
      </c>
      <c r="G155" s="1">
        <v>5</v>
      </c>
      <c r="H155" s="1" t="str">
        <f t="shared" si="4"/>
        <v>NET_51.5</v>
      </c>
      <c r="I155" s="1">
        <v>56.9</v>
      </c>
      <c r="J155" s="1">
        <v>62.1</v>
      </c>
      <c r="K155" s="3">
        <v>0.91626409017713362</v>
      </c>
      <c r="L155" s="16">
        <v>3533.49</v>
      </c>
      <c r="M155" s="17">
        <v>35.334899999999998</v>
      </c>
      <c r="N155" s="17"/>
      <c r="O155" s="1">
        <v>26.9</v>
      </c>
      <c r="P155" s="1">
        <v>15.8</v>
      </c>
      <c r="Q155" s="1">
        <v>7.5</v>
      </c>
      <c r="R155" s="1">
        <v>51</v>
      </c>
      <c r="T155" s="5"/>
      <c r="Y155" s="1">
        <v>0</v>
      </c>
      <c r="Z155" s="1">
        <v>0</v>
      </c>
      <c r="AA155" s="1">
        <v>0</v>
      </c>
      <c r="AB155" s="1">
        <v>0</v>
      </c>
      <c r="AE155"/>
      <c r="AF155"/>
      <c r="AG155"/>
      <c r="AH155"/>
      <c r="AI155" s="52">
        <v>58</v>
      </c>
      <c r="AJ155" s="52" t="s">
        <v>169</v>
      </c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>
        <v>154</v>
      </c>
      <c r="BJ155" t="s">
        <v>131</v>
      </c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 s="20"/>
      <c r="CA155"/>
      <c r="CB155" s="20"/>
      <c r="CC155" s="20"/>
      <c r="CD155"/>
      <c r="CE155"/>
      <c r="CF155"/>
      <c r="CG155"/>
      <c r="CH155"/>
      <c r="CI155"/>
      <c r="CJ155"/>
      <c r="CK155" s="20"/>
      <c r="CL155"/>
      <c r="CM155"/>
      <c r="CT155"/>
      <c r="CU155"/>
      <c r="CV155"/>
    </row>
    <row r="156" spans="1:100">
      <c r="A156" s="1">
        <v>48</v>
      </c>
      <c r="B156" s="1">
        <v>48</v>
      </c>
      <c r="C156" s="1" t="s">
        <v>63</v>
      </c>
      <c r="D156" s="1" t="s">
        <v>81</v>
      </c>
      <c r="E156" s="2">
        <v>44990</v>
      </c>
      <c r="F156" s="1">
        <v>910</v>
      </c>
      <c r="G156" s="1">
        <v>2</v>
      </c>
      <c r="H156" s="1" t="str">
        <f t="shared" si="4"/>
        <v>NET_910.2</v>
      </c>
      <c r="I156" s="1">
        <v>67.7</v>
      </c>
      <c r="J156" s="1">
        <v>56.4</v>
      </c>
      <c r="K156" s="3">
        <v>1.2003546099290781</v>
      </c>
      <c r="L156" s="16">
        <v>3818.28</v>
      </c>
      <c r="M156" s="17">
        <v>38.1828</v>
      </c>
      <c r="N156" s="17"/>
      <c r="O156" s="1">
        <v>27.1</v>
      </c>
      <c r="P156" s="1">
        <v>11.8</v>
      </c>
      <c r="Q156" s="1">
        <v>6.7</v>
      </c>
      <c r="R156" s="1">
        <v>910</v>
      </c>
      <c r="Y156" s="1" t="s">
        <v>36</v>
      </c>
      <c r="Z156" s="1" t="s">
        <v>36</v>
      </c>
      <c r="AA156" s="1" t="s">
        <v>36</v>
      </c>
      <c r="AB156" s="1" t="s">
        <v>36</v>
      </c>
      <c r="AE156"/>
      <c r="AF156"/>
      <c r="AG156"/>
      <c r="AH156"/>
      <c r="AI156" s="52">
        <v>59</v>
      </c>
      <c r="AJ156" s="52" t="s">
        <v>169</v>
      </c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>
        <v>155</v>
      </c>
      <c r="BJ156" t="s">
        <v>125</v>
      </c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 s="20"/>
      <c r="CA156"/>
      <c r="CB156" s="20"/>
      <c r="CC156" s="20"/>
      <c r="CD156"/>
      <c r="CE156"/>
      <c r="CF156"/>
      <c r="CG156"/>
      <c r="CH156"/>
      <c r="CI156"/>
      <c r="CJ156"/>
      <c r="CK156" s="20"/>
      <c r="CL156"/>
      <c r="CM156"/>
      <c r="CT156"/>
      <c r="CU156"/>
      <c r="CV156"/>
    </row>
    <row r="157" spans="1:100">
      <c r="A157" s="1">
        <v>39</v>
      </c>
      <c r="B157" s="1">
        <v>30</v>
      </c>
      <c r="C157" s="1" t="s">
        <v>63</v>
      </c>
      <c r="D157" s="1" t="s">
        <v>81</v>
      </c>
      <c r="E157" s="2">
        <v>44983</v>
      </c>
      <c r="F157" s="1">
        <v>175</v>
      </c>
      <c r="G157" s="1">
        <v>2</v>
      </c>
      <c r="H157" s="1" t="str">
        <f t="shared" si="4"/>
        <v>NET_175.2</v>
      </c>
      <c r="I157" s="1">
        <v>64.099999999999994</v>
      </c>
      <c r="J157" s="1">
        <v>64.2</v>
      </c>
      <c r="K157" s="3">
        <v>0.99844236760124594</v>
      </c>
      <c r="L157" s="16">
        <v>4115.22</v>
      </c>
      <c r="M157" s="17">
        <v>41.152199999999993</v>
      </c>
      <c r="N157" s="17"/>
      <c r="O157" s="1">
        <v>33.799999999999997</v>
      </c>
      <c r="P157" s="1">
        <v>18.899999999999999</v>
      </c>
      <c r="Q157" s="1">
        <v>10.199999999999999</v>
      </c>
      <c r="R157" s="1">
        <v>175</v>
      </c>
      <c r="Y157" s="1">
        <v>0</v>
      </c>
      <c r="Z157" s="1">
        <v>0</v>
      </c>
      <c r="AA157" s="1">
        <v>0</v>
      </c>
      <c r="AB157" s="1">
        <v>0</v>
      </c>
      <c r="AE157"/>
      <c r="AF157"/>
      <c r="AG157"/>
      <c r="AH157"/>
      <c r="AI157" s="52">
        <v>60</v>
      </c>
      <c r="AJ157" s="52" t="s">
        <v>169</v>
      </c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>
        <v>156</v>
      </c>
      <c r="BJ157" t="s">
        <v>125</v>
      </c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 s="20"/>
      <c r="CA157"/>
      <c r="CB157" s="20"/>
      <c r="CC157" s="20"/>
      <c r="CD157"/>
      <c r="CE157"/>
      <c r="CF157"/>
      <c r="CG157"/>
      <c r="CH157"/>
      <c r="CI157"/>
      <c r="CJ157"/>
      <c r="CK157" s="20"/>
      <c r="CL157"/>
      <c r="CM157"/>
      <c r="CT157"/>
      <c r="CU157"/>
      <c r="CV157"/>
    </row>
    <row r="158" spans="1:100">
      <c r="A158" s="1">
        <v>46</v>
      </c>
      <c r="B158" s="1">
        <v>7</v>
      </c>
      <c r="C158" s="1" t="s">
        <v>63</v>
      </c>
      <c r="D158" s="1" t="s">
        <v>81</v>
      </c>
      <c r="E158" s="2">
        <v>44978</v>
      </c>
      <c r="F158" s="1">
        <v>908</v>
      </c>
      <c r="G158" s="1">
        <v>2</v>
      </c>
      <c r="H158" s="1" t="str">
        <f t="shared" si="4"/>
        <v>NET_908.2</v>
      </c>
      <c r="I158" s="1">
        <v>63.6</v>
      </c>
      <c r="J158" s="1">
        <v>67</v>
      </c>
      <c r="K158" s="3">
        <v>0.94925373134328361</v>
      </c>
      <c r="L158" s="16">
        <v>4261.2</v>
      </c>
      <c r="M158" s="17">
        <v>42.612000000000002</v>
      </c>
      <c r="N158" s="17"/>
      <c r="O158" s="1">
        <v>25.4</v>
      </c>
      <c r="P158" s="1">
        <v>15.8</v>
      </c>
      <c r="Q158" s="1">
        <v>6.3</v>
      </c>
      <c r="R158" s="1">
        <v>908</v>
      </c>
      <c r="Y158" s="1" t="s">
        <v>36</v>
      </c>
      <c r="Z158" s="1" t="s">
        <v>36</v>
      </c>
      <c r="AA158" s="1" t="s">
        <v>36</v>
      </c>
      <c r="AB158" s="1" t="s">
        <v>36</v>
      </c>
      <c r="AE158"/>
      <c r="AF158"/>
      <c r="AG158"/>
      <c r="AH158"/>
      <c r="AI158" s="52">
        <v>61</v>
      </c>
      <c r="AJ158" s="52" t="s">
        <v>169</v>
      </c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>
        <v>157</v>
      </c>
      <c r="BJ158" t="s">
        <v>125</v>
      </c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 s="20"/>
      <c r="CA158"/>
      <c r="CB158" s="20"/>
      <c r="CC158" s="20"/>
      <c r="CD158"/>
      <c r="CE158"/>
      <c r="CF158"/>
      <c r="CG158"/>
      <c r="CH158"/>
      <c r="CI158"/>
      <c r="CJ158"/>
      <c r="CK158" s="20"/>
      <c r="CL158"/>
      <c r="CM158"/>
      <c r="CT158"/>
      <c r="CU158"/>
      <c r="CV158"/>
    </row>
    <row r="159" spans="1:100">
      <c r="A159" s="1">
        <v>52</v>
      </c>
      <c r="B159" s="1">
        <v>52</v>
      </c>
      <c r="C159" s="1" t="s">
        <v>63</v>
      </c>
      <c r="D159" s="1" t="s">
        <v>81</v>
      </c>
      <c r="E159" s="2">
        <v>44997</v>
      </c>
      <c r="F159" s="1">
        <v>911</v>
      </c>
      <c r="G159" s="1">
        <v>2</v>
      </c>
      <c r="H159" s="1" t="str">
        <f t="shared" si="4"/>
        <v>NET_911.2</v>
      </c>
      <c r="I159" s="1">
        <v>67.7</v>
      </c>
      <c r="J159" s="1">
        <v>63.6</v>
      </c>
      <c r="K159" s="3">
        <v>1.0644654088050314</v>
      </c>
      <c r="L159" s="16">
        <v>4305.72</v>
      </c>
      <c r="M159" s="17">
        <v>43.057200000000002</v>
      </c>
      <c r="N159" s="17"/>
      <c r="O159" s="1">
        <v>26.8</v>
      </c>
      <c r="P159" s="1">
        <v>12</v>
      </c>
      <c r="Q159" s="1">
        <v>8</v>
      </c>
      <c r="R159" s="1">
        <v>911</v>
      </c>
      <c r="Y159" s="1">
        <v>0</v>
      </c>
      <c r="Z159" s="1">
        <v>0</v>
      </c>
      <c r="AA159" s="1">
        <v>0</v>
      </c>
      <c r="AB159" s="1">
        <v>0</v>
      </c>
      <c r="AE159"/>
      <c r="AF159"/>
      <c r="AG159"/>
      <c r="AH159"/>
      <c r="AI159" s="52">
        <v>62</v>
      </c>
      <c r="AJ159" s="52" t="s">
        <v>169</v>
      </c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>
        <v>158</v>
      </c>
      <c r="BJ159" t="s">
        <v>125</v>
      </c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 s="20"/>
      <c r="CA159"/>
      <c r="CB159" s="20"/>
      <c r="CC159" s="20"/>
      <c r="CD159"/>
      <c r="CE159"/>
      <c r="CF159"/>
      <c r="CG159"/>
      <c r="CH159"/>
      <c r="CI159"/>
      <c r="CJ159"/>
      <c r="CK159" s="20"/>
      <c r="CL159"/>
      <c r="CM159"/>
      <c r="CT159"/>
      <c r="CU159"/>
      <c r="CV159"/>
    </row>
    <row r="160" spans="1:100">
      <c r="A160" s="1">
        <v>32</v>
      </c>
      <c r="B160" s="1">
        <v>28</v>
      </c>
      <c r="C160" s="1" t="s">
        <v>63</v>
      </c>
      <c r="D160" s="1" t="s">
        <v>81</v>
      </c>
      <c r="E160" s="2">
        <v>44983</v>
      </c>
      <c r="F160" s="1">
        <v>162</v>
      </c>
      <c r="G160" s="1">
        <v>2</v>
      </c>
      <c r="H160" s="1" t="str">
        <f t="shared" si="4"/>
        <v>NET_162.2</v>
      </c>
      <c r="I160" s="1">
        <v>66.7</v>
      </c>
      <c r="J160" s="1">
        <v>64.7</v>
      </c>
      <c r="K160" s="3">
        <v>1.0309119010819165</v>
      </c>
      <c r="L160" s="16">
        <v>4315.4900000000007</v>
      </c>
      <c r="M160" s="17">
        <v>43.154900000000005</v>
      </c>
      <c r="N160" s="17"/>
      <c r="O160" s="1">
        <v>28.1</v>
      </c>
      <c r="P160" s="1">
        <v>15.7</v>
      </c>
      <c r="Q160" s="1">
        <v>8.4</v>
      </c>
      <c r="R160" s="1">
        <v>162</v>
      </c>
      <c r="Y160" s="1">
        <v>0</v>
      </c>
      <c r="Z160" s="1">
        <v>0</v>
      </c>
      <c r="AA160" s="1">
        <v>0</v>
      </c>
      <c r="AB160" s="1">
        <v>0</v>
      </c>
      <c r="AE160"/>
      <c r="AF160"/>
      <c r="AG160"/>
      <c r="AH160"/>
      <c r="AI160" s="52">
        <v>63</v>
      </c>
      <c r="AJ160" s="52" t="s">
        <v>169</v>
      </c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>
        <v>159</v>
      </c>
      <c r="BJ160" t="s">
        <v>132</v>
      </c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 s="20"/>
      <c r="CA160"/>
      <c r="CB160" s="20"/>
      <c r="CC160" s="20"/>
      <c r="CD160"/>
      <c r="CE160"/>
      <c r="CF160"/>
      <c r="CG160"/>
      <c r="CH160"/>
      <c r="CI160"/>
      <c r="CJ160"/>
      <c r="CK160" s="20"/>
      <c r="CL160"/>
      <c r="CM160"/>
      <c r="CT160"/>
      <c r="CU160"/>
      <c r="CV160"/>
    </row>
    <row r="161" spans="1:100">
      <c r="A161" s="1">
        <v>15</v>
      </c>
      <c r="B161" s="1">
        <v>32</v>
      </c>
      <c r="C161" s="1" t="s">
        <v>63</v>
      </c>
      <c r="D161" s="1" t="s">
        <v>81</v>
      </c>
      <c r="E161" s="2">
        <v>44983</v>
      </c>
      <c r="F161" s="1">
        <v>56</v>
      </c>
      <c r="G161" s="1">
        <v>3</v>
      </c>
      <c r="H161" s="1" t="str">
        <f t="shared" si="4"/>
        <v>NET_56.3</v>
      </c>
      <c r="I161" s="1">
        <v>70.400000000000006</v>
      </c>
      <c r="J161" s="1">
        <v>63.3</v>
      </c>
      <c r="K161" s="3">
        <v>1.1121642969984205</v>
      </c>
      <c r="L161" s="16">
        <v>4456.32</v>
      </c>
      <c r="M161" s="17">
        <v>44.563200000000009</v>
      </c>
      <c r="N161" s="17"/>
      <c r="O161" s="1">
        <v>30.3</v>
      </c>
      <c r="P161" s="1">
        <v>12.3</v>
      </c>
      <c r="Q161" s="1">
        <v>13.9</v>
      </c>
      <c r="R161" s="1">
        <v>56</v>
      </c>
      <c r="T161" s="5"/>
      <c r="Y161" s="1">
        <v>0</v>
      </c>
      <c r="Z161" s="1">
        <v>0</v>
      </c>
      <c r="AA161" s="1">
        <v>0</v>
      </c>
      <c r="AB161" s="1">
        <v>0</v>
      </c>
      <c r="AE161"/>
      <c r="AF161"/>
      <c r="AG161"/>
      <c r="AH161"/>
      <c r="AI161" s="52">
        <v>64</v>
      </c>
      <c r="AJ161" s="52" t="s">
        <v>169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>
        <v>160</v>
      </c>
      <c r="BJ161" t="s">
        <v>132</v>
      </c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 s="20"/>
      <c r="CA161"/>
      <c r="CB161" s="20"/>
      <c r="CC161" s="20"/>
      <c r="CD161"/>
      <c r="CE161"/>
      <c r="CF161"/>
      <c r="CG161"/>
      <c r="CH161"/>
      <c r="CI161"/>
      <c r="CJ161"/>
      <c r="CK161" s="20"/>
      <c r="CL161"/>
      <c r="CM161"/>
      <c r="CT161"/>
      <c r="CU161"/>
      <c r="CV161"/>
    </row>
    <row r="162" spans="1:100">
      <c r="A162" s="1">
        <v>49</v>
      </c>
      <c r="B162" s="1">
        <v>49</v>
      </c>
      <c r="C162" s="1" t="s">
        <v>63</v>
      </c>
      <c r="D162" s="1" t="s">
        <v>81</v>
      </c>
      <c r="E162" s="2">
        <v>44990</v>
      </c>
      <c r="F162" s="1">
        <v>910</v>
      </c>
      <c r="G162" s="1">
        <v>3</v>
      </c>
      <c r="H162" s="1" t="str">
        <f t="shared" si="4"/>
        <v>NET_910.3</v>
      </c>
      <c r="I162" s="1">
        <v>76.8</v>
      </c>
      <c r="J162" s="1">
        <v>58.6</v>
      </c>
      <c r="K162" s="3">
        <v>1.310580204778157</v>
      </c>
      <c r="L162" s="16">
        <v>4500.4799999999996</v>
      </c>
      <c r="M162" s="17">
        <v>45.004800000000003</v>
      </c>
      <c r="N162" s="17"/>
      <c r="O162" s="1">
        <v>28.5</v>
      </c>
      <c r="P162" s="1">
        <v>9.3000000000000007</v>
      </c>
      <c r="Q162" s="1">
        <v>8</v>
      </c>
      <c r="R162" s="1">
        <v>910</v>
      </c>
      <c r="Y162" s="1" t="s">
        <v>36</v>
      </c>
      <c r="Z162" s="1" t="s">
        <v>36</v>
      </c>
      <c r="AA162" s="1" t="s">
        <v>36</v>
      </c>
      <c r="AB162" s="1" t="s">
        <v>36</v>
      </c>
      <c r="AE162"/>
      <c r="AF162"/>
      <c r="AG162"/>
      <c r="AH162"/>
      <c r="AI162" s="52">
        <v>65</v>
      </c>
      <c r="AJ162" s="52" t="s">
        <v>169</v>
      </c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>
        <v>161</v>
      </c>
      <c r="BJ162" t="s">
        <v>132</v>
      </c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 s="20"/>
      <c r="CA162"/>
      <c r="CB162" s="20"/>
      <c r="CC162" s="20"/>
      <c r="CD162"/>
      <c r="CE162"/>
      <c r="CF162"/>
      <c r="CG162"/>
      <c r="CH162"/>
      <c r="CI162"/>
      <c r="CJ162"/>
      <c r="CK162" s="20"/>
      <c r="CL162"/>
      <c r="CM162"/>
      <c r="CT162"/>
      <c r="CU162"/>
      <c r="CV162"/>
    </row>
    <row r="163" spans="1:100">
      <c r="A163" s="1">
        <v>24</v>
      </c>
      <c r="B163" s="1">
        <v>26</v>
      </c>
      <c r="C163" s="1" t="s">
        <v>63</v>
      </c>
      <c r="D163" s="1" t="s">
        <v>81</v>
      </c>
      <c r="E163" s="2">
        <v>44983</v>
      </c>
      <c r="F163" s="1">
        <v>104</v>
      </c>
      <c r="G163" s="1">
        <v>2</v>
      </c>
      <c r="H163" s="1" t="str">
        <f t="shared" si="4"/>
        <v>NET_104.2</v>
      </c>
      <c r="I163" s="1">
        <v>64.900000000000006</v>
      </c>
      <c r="J163" s="1">
        <v>70</v>
      </c>
      <c r="K163" s="3">
        <v>0.92714285714285727</v>
      </c>
      <c r="L163" s="16">
        <v>4543</v>
      </c>
      <c r="M163" s="17">
        <v>45.43</v>
      </c>
      <c r="N163" s="17"/>
      <c r="O163" s="4" t="s">
        <v>36</v>
      </c>
      <c r="P163" s="4" t="s">
        <v>36</v>
      </c>
      <c r="Q163" s="4" t="s">
        <v>36</v>
      </c>
      <c r="R163" s="1">
        <v>104</v>
      </c>
      <c r="Y163" s="1">
        <v>0</v>
      </c>
      <c r="Z163" s="1">
        <v>0</v>
      </c>
      <c r="AA163" s="1">
        <v>0</v>
      </c>
      <c r="AB163" s="1">
        <v>0</v>
      </c>
      <c r="AE163"/>
      <c r="AF163"/>
      <c r="AG163"/>
      <c r="AH163"/>
      <c r="AI163" s="52">
        <v>66</v>
      </c>
      <c r="AJ163" s="52" t="s">
        <v>169</v>
      </c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>
        <v>162</v>
      </c>
      <c r="BJ163" t="s">
        <v>132</v>
      </c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 s="20"/>
      <c r="CA163"/>
      <c r="CB163" s="20"/>
      <c r="CC163" s="20"/>
      <c r="CD163"/>
      <c r="CE163"/>
      <c r="CF163"/>
      <c r="CG163"/>
      <c r="CH163"/>
      <c r="CI163"/>
      <c r="CJ163"/>
      <c r="CK163" s="20"/>
      <c r="CL163"/>
      <c r="CM163"/>
      <c r="CT163"/>
      <c r="CU163"/>
      <c r="CV163"/>
    </row>
    <row r="164" spans="1:100">
      <c r="A164" s="1">
        <v>40</v>
      </c>
      <c r="B164" s="1">
        <v>31</v>
      </c>
      <c r="C164" s="1" t="s">
        <v>63</v>
      </c>
      <c r="D164" s="1" t="s">
        <v>81</v>
      </c>
      <c r="E164" s="2">
        <v>44983</v>
      </c>
      <c r="F164" s="1">
        <v>175</v>
      </c>
      <c r="G164" s="1">
        <v>3</v>
      </c>
      <c r="H164" s="1" t="str">
        <f t="shared" si="4"/>
        <v>NET_175.3</v>
      </c>
      <c r="I164" s="1">
        <v>74</v>
      </c>
      <c r="J164" s="1">
        <v>63.4</v>
      </c>
      <c r="K164" s="3">
        <v>1.1671924290220821</v>
      </c>
      <c r="L164" s="16">
        <v>4691.5999999999995</v>
      </c>
      <c r="M164" s="17">
        <v>46.916000000000004</v>
      </c>
      <c r="N164" s="17"/>
      <c r="O164" s="1">
        <v>37.1</v>
      </c>
      <c r="P164" s="1">
        <v>14.3</v>
      </c>
      <c r="Q164" s="1">
        <v>8.1</v>
      </c>
      <c r="R164" s="1">
        <v>175</v>
      </c>
      <c r="Y164" s="1">
        <v>0</v>
      </c>
      <c r="Z164" s="1">
        <v>0</v>
      </c>
      <c r="AA164" s="1">
        <v>0</v>
      </c>
      <c r="AB164" s="1">
        <v>0</v>
      </c>
      <c r="AE164"/>
      <c r="AF164"/>
      <c r="AG164"/>
      <c r="AH164"/>
      <c r="AI164" s="52">
        <v>67</v>
      </c>
      <c r="AJ164" s="52" t="s">
        <v>169</v>
      </c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>
        <v>163</v>
      </c>
      <c r="BJ164" t="s">
        <v>132</v>
      </c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 s="20"/>
      <c r="CA164"/>
      <c r="CB164" s="20"/>
      <c r="CC164" s="20"/>
      <c r="CD164"/>
      <c r="CE164"/>
      <c r="CF164"/>
      <c r="CG164"/>
      <c r="CH164"/>
      <c r="CI164"/>
      <c r="CJ164"/>
      <c r="CK164" s="20"/>
      <c r="CL164"/>
      <c r="CM164"/>
      <c r="CT164"/>
      <c r="CU164"/>
      <c r="CV164"/>
    </row>
    <row r="165" spans="1:100">
      <c r="A165" s="1">
        <v>3</v>
      </c>
      <c r="B165" s="1">
        <v>36</v>
      </c>
      <c r="C165" s="1" t="s">
        <v>63</v>
      </c>
      <c r="D165" s="1" t="s">
        <v>81</v>
      </c>
      <c r="E165" s="2">
        <v>44990</v>
      </c>
      <c r="F165" s="1">
        <v>10</v>
      </c>
      <c r="G165" s="1">
        <v>2</v>
      </c>
      <c r="H165" s="1" t="str">
        <f t="shared" si="4"/>
        <v>NET_10.2</v>
      </c>
      <c r="I165" s="1">
        <v>77.099999999999994</v>
      </c>
      <c r="J165" s="1">
        <v>63.4</v>
      </c>
      <c r="K165" s="3">
        <v>1.2160883280757098</v>
      </c>
      <c r="L165" s="16">
        <v>4888.1399999999994</v>
      </c>
      <c r="M165" s="17">
        <v>48.881399999999992</v>
      </c>
      <c r="N165" s="17"/>
      <c r="O165" s="1">
        <v>26.7</v>
      </c>
      <c r="P165" s="1">
        <v>14</v>
      </c>
      <c r="Q165" s="1">
        <v>8.8000000000000007</v>
      </c>
      <c r="R165" s="1">
        <v>10</v>
      </c>
      <c r="T165" s="5"/>
      <c r="Y165" s="1">
        <v>0</v>
      </c>
      <c r="Z165" s="1">
        <v>0</v>
      </c>
      <c r="AA165" s="1">
        <v>0</v>
      </c>
      <c r="AB165" s="1">
        <v>0</v>
      </c>
      <c r="AG165"/>
      <c r="AH165"/>
      <c r="AI165" s="52">
        <v>68</v>
      </c>
      <c r="AJ165" s="52" t="s">
        <v>169</v>
      </c>
      <c r="BI165">
        <v>164</v>
      </c>
      <c r="BJ165" t="s">
        <v>130</v>
      </c>
      <c r="CV165"/>
    </row>
    <row r="166" spans="1:100">
      <c r="A166" s="1">
        <v>14</v>
      </c>
      <c r="B166" s="1">
        <v>14</v>
      </c>
      <c r="C166" s="1" t="s">
        <v>63</v>
      </c>
      <c r="D166" s="1" t="s">
        <v>81</v>
      </c>
      <c r="E166" s="2">
        <v>44978</v>
      </c>
      <c r="F166" s="1">
        <v>56</v>
      </c>
      <c r="G166" s="1">
        <v>2</v>
      </c>
      <c r="H166" s="1" t="str">
        <f t="shared" si="4"/>
        <v>NET_56.2</v>
      </c>
      <c r="I166" s="1">
        <v>72.8</v>
      </c>
      <c r="J166" s="1">
        <v>68.7</v>
      </c>
      <c r="K166" s="3">
        <v>1.0596797671033478</v>
      </c>
      <c r="L166" s="16">
        <v>5001.3599999999997</v>
      </c>
      <c r="M166" s="17">
        <v>50.013599999999997</v>
      </c>
      <c r="N166" s="17"/>
      <c r="O166" s="1">
        <v>32.6</v>
      </c>
      <c r="P166" s="1">
        <v>19</v>
      </c>
      <c r="Q166" s="1">
        <v>6.4</v>
      </c>
      <c r="R166" s="1">
        <v>56</v>
      </c>
      <c r="Y166" s="1">
        <v>1</v>
      </c>
      <c r="Z166" s="1">
        <v>33</v>
      </c>
      <c r="AA166" s="1">
        <v>1613.9</v>
      </c>
      <c r="AB166" s="16">
        <v>48.906060606060606</v>
      </c>
      <c r="AE166"/>
      <c r="AF166"/>
      <c r="AG166"/>
      <c r="AH166"/>
      <c r="AI166" s="52">
        <v>69</v>
      </c>
      <c r="AJ166" s="52" t="s">
        <v>169</v>
      </c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>
        <v>165</v>
      </c>
      <c r="BJ166" t="s">
        <v>132</v>
      </c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 s="20"/>
      <c r="CA166"/>
      <c r="CB166" s="20"/>
      <c r="CC166" s="20"/>
      <c r="CD166"/>
      <c r="CE166"/>
      <c r="CF166"/>
      <c r="CG166"/>
      <c r="CH166"/>
      <c r="CI166"/>
      <c r="CJ166"/>
      <c r="CK166" s="20"/>
      <c r="CL166"/>
      <c r="CM166"/>
      <c r="CT166"/>
      <c r="CU166"/>
      <c r="CV166"/>
    </row>
    <row r="167" spans="1:100">
      <c r="A167" s="1">
        <v>10</v>
      </c>
      <c r="B167" s="1">
        <v>11</v>
      </c>
      <c r="C167" s="1" t="s">
        <v>63</v>
      </c>
      <c r="D167" s="1" t="s">
        <v>81</v>
      </c>
      <c r="E167" s="2">
        <v>44978</v>
      </c>
      <c r="F167" s="1">
        <v>51</v>
      </c>
      <c r="G167" s="1">
        <v>3</v>
      </c>
      <c r="H167" s="1" t="str">
        <f t="shared" si="4"/>
        <v>NET_51.3</v>
      </c>
      <c r="I167" s="1">
        <v>76.599999999999994</v>
      </c>
      <c r="J167" s="1">
        <v>77.8</v>
      </c>
      <c r="K167" s="3">
        <v>0.98457583547557836</v>
      </c>
      <c r="L167" s="16">
        <v>5959.48</v>
      </c>
      <c r="M167" s="17">
        <v>59.594799999999992</v>
      </c>
      <c r="N167" s="17"/>
      <c r="O167" s="1">
        <v>31.5</v>
      </c>
      <c r="P167" s="1">
        <v>18</v>
      </c>
      <c r="Q167" s="1">
        <v>1.1000000000000001</v>
      </c>
      <c r="R167" s="1">
        <v>51</v>
      </c>
      <c r="Y167" s="1">
        <v>0</v>
      </c>
      <c r="Z167" s="1">
        <v>0</v>
      </c>
      <c r="AA167" s="1">
        <v>0</v>
      </c>
      <c r="AB167" s="1">
        <v>0</v>
      </c>
      <c r="AE167"/>
      <c r="AF167"/>
      <c r="AG167"/>
      <c r="AH167"/>
      <c r="AI167" s="52">
        <v>70</v>
      </c>
      <c r="AJ167" s="52" t="s">
        <v>169</v>
      </c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>
        <v>166</v>
      </c>
      <c r="BJ167" t="s">
        <v>132</v>
      </c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 s="20"/>
      <c r="CA167"/>
      <c r="CB167" s="20"/>
      <c r="CC167" s="20"/>
      <c r="CD167"/>
      <c r="CE167"/>
      <c r="CF167"/>
      <c r="CG167"/>
      <c r="CH167"/>
      <c r="CI167"/>
      <c r="CJ167"/>
      <c r="CK167" s="20"/>
      <c r="CL167"/>
      <c r="CM167"/>
      <c r="CT167"/>
      <c r="CU167"/>
      <c r="CV167"/>
    </row>
    <row r="168" spans="1:100">
      <c r="A168" s="1">
        <v>9</v>
      </c>
      <c r="B168" s="1">
        <v>10</v>
      </c>
      <c r="C168" s="1" t="s">
        <v>63</v>
      </c>
      <c r="D168" s="1" t="s">
        <v>81</v>
      </c>
      <c r="E168" s="2">
        <v>44978</v>
      </c>
      <c r="F168" s="1">
        <v>51</v>
      </c>
      <c r="G168" s="1">
        <v>2</v>
      </c>
      <c r="H168" s="1" t="str">
        <f t="shared" si="4"/>
        <v>NET_51.2</v>
      </c>
      <c r="I168" s="1">
        <v>88.4</v>
      </c>
      <c r="J168" s="1">
        <v>73.2</v>
      </c>
      <c r="K168" s="3">
        <v>1.2076502732240437</v>
      </c>
      <c r="L168" s="16">
        <v>6470.880000000001</v>
      </c>
      <c r="M168" s="17">
        <v>64.708799999999997</v>
      </c>
      <c r="N168" s="17"/>
      <c r="O168" s="1">
        <v>31.5</v>
      </c>
      <c r="P168" s="1">
        <v>17.8</v>
      </c>
      <c r="Q168" s="1">
        <v>9.9</v>
      </c>
      <c r="R168" s="1">
        <v>51</v>
      </c>
      <c r="Y168" s="1">
        <v>0</v>
      </c>
      <c r="Z168" s="1">
        <v>0</v>
      </c>
      <c r="AA168" s="1">
        <v>0</v>
      </c>
      <c r="AB168" s="1">
        <v>0</v>
      </c>
      <c r="AE168"/>
      <c r="AF168"/>
      <c r="AG168"/>
      <c r="AH168"/>
      <c r="AI168" s="52">
        <v>71</v>
      </c>
      <c r="AJ168" s="52" t="s">
        <v>169</v>
      </c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>
        <v>167</v>
      </c>
      <c r="BJ168" t="s">
        <v>132</v>
      </c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 s="20"/>
      <c r="CA168"/>
      <c r="CB168" s="20"/>
      <c r="CC168" s="20"/>
      <c r="CD168"/>
      <c r="CE168"/>
      <c r="CF168"/>
      <c r="CG168"/>
      <c r="CH168"/>
      <c r="CI168"/>
      <c r="CJ168"/>
      <c r="CK168" s="20"/>
      <c r="CL168"/>
      <c r="CM168"/>
      <c r="CT168"/>
      <c r="CU168"/>
      <c r="CV168"/>
    </row>
    <row r="169" spans="1:100">
      <c r="A169" s="1">
        <v>20</v>
      </c>
      <c r="B169" s="1">
        <v>17</v>
      </c>
      <c r="C169" s="1" t="s">
        <v>63</v>
      </c>
      <c r="D169" s="1" t="s">
        <v>81</v>
      </c>
      <c r="E169" s="2">
        <v>44978</v>
      </c>
      <c r="F169" s="1">
        <v>77</v>
      </c>
      <c r="G169" s="1">
        <v>2</v>
      </c>
      <c r="H169" s="1" t="str">
        <f t="shared" si="4"/>
        <v>NET_77.2</v>
      </c>
      <c r="I169" s="1">
        <v>89.1</v>
      </c>
      <c r="J169" s="1">
        <v>89.4</v>
      </c>
      <c r="K169" s="3">
        <v>0.99664429530201326</v>
      </c>
      <c r="L169" s="16">
        <v>7965.54</v>
      </c>
      <c r="M169" s="17">
        <v>79.655400000000014</v>
      </c>
      <c r="N169" s="17"/>
      <c r="O169" s="1">
        <v>34</v>
      </c>
      <c r="P169" s="1">
        <v>17.8</v>
      </c>
      <c r="Q169" s="1">
        <v>8.1</v>
      </c>
      <c r="R169" s="1">
        <v>77</v>
      </c>
      <c r="Y169" s="1">
        <v>0</v>
      </c>
      <c r="Z169" s="1">
        <v>0</v>
      </c>
      <c r="AA169" s="1">
        <v>0</v>
      </c>
      <c r="AB169" s="1">
        <v>0</v>
      </c>
      <c r="AE169"/>
      <c r="AF169"/>
      <c r="AG169"/>
      <c r="AH169"/>
      <c r="AI169" s="52">
        <v>72</v>
      </c>
      <c r="AJ169" s="52" t="s">
        <v>169</v>
      </c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>
        <v>168</v>
      </c>
      <c r="BJ169" t="s">
        <v>125</v>
      </c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 s="20"/>
      <c r="CA169"/>
      <c r="CB169" s="20"/>
      <c r="CC169" s="20"/>
      <c r="CD169"/>
      <c r="CE169"/>
      <c r="CF169"/>
      <c r="CG169"/>
      <c r="CH169"/>
      <c r="CI169"/>
      <c r="CJ169"/>
      <c r="CK169" s="20"/>
      <c r="CL169"/>
      <c r="CM169"/>
      <c r="CT169"/>
      <c r="CU169"/>
      <c r="CV169"/>
    </row>
    <row r="170" spans="1:100">
      <c r="A170" s="1">
        <v>11</v>
      </c>
      <c r="B170" s="1">
        <v>12</v>
      </c>
      <c r="C170" s="1" t="s">
        <v>63</v>
      </c>
      <c r="D170" s="1" t="s">
        <v>81</v>
      </c>
      <c r="E170" s="2">
        <v>44978</v>
      </c>
      <c r="F170" s="1">
        <v>51</v>
      </c>
      <c r="G170" s="1">
        <v>4</v>
      </c>
      <c r="H170" s="1" t="str">
        <f t="shared" si="4"/>
        <v>NET_51.4</v>
      </c>
      <c r="I170" s="1">
        <v>98.2</v>
      </c>
      <c r="J170" s="1">
        <v>81.5</v>
      </c>
      <c r="K170" s="3">
        <v>1.2049079754601226</v>
      </c>
      <c r="L170" s="16">
        <v>8003.3</v>
      </c>
      <c r="M170" s="17">
        <v>80.033000000000001</v>
      </c>
      <c r="N170" s="17"/>
      <c r="O170" s="1">
        <v>35</v>
      </c>
      <c r="P170" s="1">
        <v>18.5</v>
      </c>
      <c r="Q170" s="1">
        <v>12.1</v>
      </c>
      <c r="R170" s="1">
        <v>51</v>
      </c>
      <c r="Y170" s="1">
        <v>0</v>
      </c>
      <c r="Z170" s="1">
        <v>0</v>
      </c>
      <c r="AA170" s="1">
        <v>0</v>
      </c>
      <c r="AB170" s="1">
        <v>0</v>
      </c>
      <c r="AE170"/>
      <c r="AF170"/>
      <c r="AG170"/>
      <c r="AH170"/>
      <c r="AI170" s="52">
        <v>73</v>
      </c>
      <c r="AJ170" s="52" t="s">
        <v>169</v>
      </c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>
        <v>169</v>
      </c>
      <c r="BJ170" t="s">
        <v>132</v>
      </c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 s="20"/>
      <c r="CA170"/>
      <c r="CB170" s="20"/>
      <c r="CC170" s="20"/>
      <c r="CD170"/>
      <c r="CE170"/>
      <c r="CF170"/>
      <c r="CG170"/>
      <c r="CH170"/>
      <c r="CI170"/>
      <c r="CJ170"/>
      <c r="CK170" s="20"/>
      <c r="CL170"/>
      <c r="CM170"/>
      <c r="CT170"/>
      <c r="CU170"/>
      <c r="CV170"/>
    </row>
    <row r="171" spans="1:100">
      <c r="A171" s="1">
        <v>217</v>
      </c>
      <c r="B171" s="15">
        <v>161</v>
      </c>
      <c r="C171" s="2" t="s">
        <v>79</v>
      </c>
      <c r="D171" s="2" t="s">
        <v>80</v>
      </c>
      <c r="E171" s="2">
        <v>45004</v>
      </c>
      <c r="F171" s="1">
        <v>47</v>
      </c>
      <c r="G171" s="1">
        <v>1</v>
      </c>
      <c r="H171" s="1" t="str">
        <f t="shared" si="4"/>
        <v>YER_47.1</v>
      </c>
      <c r="I171" s="1">
        <v>39</v>
      </c>
      <c r="J171" s="1">
        <v>60.8</v>
      </c>
      <c r="K171" s="3">
        <v>0.64144736842105265</v>
      </c>
      <c r="L171" s="16">
        <v>2371.1999999999998</v>
      </c>
      <c r="M171" s="17">
        <v>23.712</v>
      </c>
      <c r="N171" s="17" t="s">
        <v>119</v>
      </c>
      <c r="O171" s="1">
        <v>29</v>
      </c>
      <c r="P171" s="1">
        <v>16.3</v>
      </c>
      <c r="Q171" s="1">
        <v>6.7</v>
      </c>
      <c r="R171" s="1">
        <v>47</v>
      </c>
      <c r="S171" s="1">
        <v>17</v>
      </c>
      <c r="T171" s="1">
        <v>5</v>
      </c>
      <c r="U171" s="1">
        <v>12</v>
      </c>
      <c r="V171" s="1">
        <v>4</v>
      </c>
      <c r="W171" s="1">
        <v>9</v>
      </c>
      <c r="X171" s="1">
        <v>13</v>
      </c>
      <c r="Y171" s="1">
        <v>1</v>
      </c>
      <c r="Z171" s="1">
        <v>11</v>
      </c>
      <c r="AA171" s="1">
        <v>431.6</v>
      </c>
      <c r="AB171" s="16">
        <v>39.236363636363642</v>
      </c>
      <c r="AE171"/>
      <c r="AF171"/>
      <c r="AG171"/>
      <c r="AH171"/>
      <c r="AI171" s="52">
        <v>74</v>
      </c>
      <c r="AJ171" s="52" t="s">
        <v>169</v>
      </c>
      <c r="AK171"/>
      <c r="AL171"/>
      <c r="BI171">
        <v>170</v>
      </c>
      <c r="BJ171" t="s">
        <v>132</v>
      </c>
      <c r="CT171"/>
      <c r="CU171"/>
      <c r="CV171"/>
    </row>
    <row r="172" spans="1:100">
      <c r="A172" s="1">
        <v>421</v>
      </c>
      <c r="B172" s="15">
        <v>14</v>
      </c>
      <c r="C172" s="2" t="s">
        <v>79</v>
      </c>
      <c r="D172" s="2" t="s">
        <v>80</v>
      </c>
      <c r="E172" s="2">
        <v>44994</v>
      </c>
      <c r="F172" s="1">
        <v>234</v>
      </c>
      <c r="G172" s="1">
        <v>1</v>
      </c>
      <c r="H172" s="1" t="str">
        <f t="shared" si="4"/>
        <v>YER_234.1</v>
      </c>
      <c r="I172" s="1">
        <v>55</v>
      </c>
      <c r="J172" s="1">
        <v>48.2</v>
      </c>
      <c r="K172" s="3">
        <v>1.1410788381742738</v>
      </c>
      <c r="L172" s="16">
        <v>2651</v>
      </c>
      <c r="M172" s="17">
        <v>26.51</v>
      </c>
      <c r="N172" s="17" t="s">
        <v>119</v>
      </c>
      <c r="O172" s="1">
        <v>21.8</v>
      </c>
      <c r="P172" s="1">
        <v>10.3</v>
      </c>
      <c r="Q172" s="1">
        <v>10.199999999999999</v>
      </c>
      <c r="R172" s="1">
        <v>234</v>
      </c>
      <c r="S172" s="1">
        <v>17</v>
      </c>
      <c r="T172" s="1">
        <v>8</v>
      </c>
      <c r="U172" s="1">
        <v>9</v>
      </c>
      <c r="V172" s="1">
        <v>3</v>
      </c>
      <c r="W172" s="1">
        <v>4</v>
      </c>
      <c r="X172" s="1">
        <v>7</v>
      </c>
      <c r="Y172" s="1">
        <v>0</v>
      </c>
      <c r="Z172" s="1">
        <v>0</v>
      </c>
      <c r="AA172" s="1">
        <v>0</v>
      </c>
      <c r="AB172" s="16">
        <v>0</v>
      </c>
      <c r="AG172"/>
      <c r="AH172"/>
      <c r="AI172" s="52">
        <v>75</v>
      </c>
      <c r="AJ172" s="52" t="s">
        <v>169</v>
      </c>
      <c r="BI172">
        <v>171</v>
      </c>
      <c r="BJ172" t="s">
        <v>127</v>
      </c>
      <c r="CV172"/>
    </row>
    <row r="173" spans="1:100">
      <c r="A173" s="1">
        <v>283</v>
      </c>
      <c r="B173" s="15">
        <v>11</v>
      </c>
      <c r="C173" s="2" t="s">
        <v>79</v>
      </c>
      <c r="D173" s="2" t="s">
        <v>80</v>
      </c>
      <c r="E173" s="2">
        <v>44994</v>
      </c>
      <c r="F173" s="1">
        <v>99</v>
      </c>
      <c r="G173" s="1">
        <v>1</v>
      </c>
      <c r="H173" s="1" t="str">
        <f t="shared" si="4"/>
        <v>YER_99.1</v>
      </c>
      <c r="I173" s="1">
        <v>54.8</v>
      </c>
      <c r="J173" s="1">
        <v>46</v>
      </c>
      <c r="K173" s="3">
        <v>1.191304347826087</v>
      </c>
      <c r="L173" s="16">
        <v>2520.7999999999997</v>
      </c>
      <c r="M173" s="17">
        <v>25.207999999999995</v>
      </c>
      <c r="N173" s="17" t="s">
        <v>119</v>
      </c>
      <c r="O173" s="1">
        <v>26.1</v>
      </c>
      <c r="P173" s="1">
        <v>13.3</v>
      </c>
      <c r="Q173" s="1">
        <v>6.6</v>
      </c>
      <c r="R173" s="1">
        <v>99</v>
      </c>
      <c r="S173" s="1">
        <v>8</v>
      </c>
      <c r="T173" s="1">
        <v>4</v>
      </c>
      <c r="U173" s="1">
        <v>4</v>
      </c>
      <c r="V173" s="1">
        <v>2</v>
      </c>
      <c r="W173" s="1">
        <v>2</v>
      </c>
      <c r="X173" s="1">
        <v>4</v>
      </c>
      <c r="Y173" s="1">
        <v>1</v>
      </c>
      <c r="Z173" s="1">
        <v>26</v>
      </c>
      <c r="AA173" s="1">
        <v>511.6</v>
      </c>
      <c r="AB173" s="16">
        <v>19.676923076923078</v>
      </c>
      <c r="AG173"/>
      <c r="AH173"/>
      <c r="AI173" s="52">
        <v>76</v>
      </c>
      <c r="AJ173" s="52" t="s">
        <v>169</v>
      </c>
      <c r="BI173">
        <v>172</v>
      </c>
      <c r="BJ173" t="s">
        <v>127</v>
      </c>
      <c r="CV173"/>
    </row>
    <row r="174" spans="1:100">
      <c r="A174" s="1">
        <v>173</v>
      </c>
      <c r="B174" s="15">
        <v>251</v>
      </c>
      <c r="C174" s="2" t="s">
        <v>79</v>
      </c>
      <c r="D174" s="2" t="s">
        <v>80</v>
      </c>
      <c r="E174" s="2">
        <v>45007</v>
      </c>
      <c r="F174" s="1">
        <v>7</v>
      </c>
      <c r="G174" s="1">
        <v>1</v>
      </c>
      <c r="H174" s="1" t="str">
        <f t="shared" si="4"/>
        <v>YER_7.1</v>
      </c>
      <c r="I174" s="1">
        <v>48.8</v>
      </c>
      <c r="J174" s="1">
        <v>48.9</v>
      </c>
      <c r="K174" s="3">
        <v>0.99795501022494881</v>
      </c>
      <c r="L174" s="16">
        <v>2386.3199999999997</v>
      </c>
      <c r="M174" s="17">
        <v>23.863199999999999</v>
      </c>
      <c r="N174" s="17" t="s">
        <v>119</v>
      </c>
      <c r="O174" s="1">
        <v>30</v>
      </c>
      <c r="P174" s="1">
        <v>11.4</v>
      </c>
      <c r="Q174" s="1">
        <v>9.4</v>
      </c>
      <c r="R174" s="1">
        <v>7</v>
      </c>
      <c r="S174" s="1">
        <v>5</v>
      </c>
      <c r="T174" s="1">
        <v>2</v>
      </c>
      <c r="U174" s="1">
        <v>3</v>
      </c>
      <c r="V174" s="1">
        <v>2</v>
      </c>
      <c r="W174" s="1">
        <v>3</v>
      </c>
      <c r="X174" s="1">
        <v>5</v>
      </c>
      <c r="Y174" s="1">
        <v>1</v>
      </c>
      <c r="Z174" s="1">
        <v>3</v>
      </c>
      <c r="AA174" s="1">
        <v>103.9</v>
      </c>
      <c r="AB174" s="16">
        <v>34.633333333333333</v>
      </c>
      <c r="AG174"/>
      <c r="AH174"/>
      <c r="AI174" s="52">
        <v>167</v>
      </c>
      <c r="AJ174" s="52" t="s">
        <v>169</v>
      </c>
      <c r="BI174">
        <v>173</v>
      </c>
      <c r="BJ174" t="s">
        <v>127</v>
      </c>
      <c r="CV174"/>
    </row>
    <row r="175" spans="1:100">
      <c r="A175" s="1">
        <v>246</v>
      </c>
      <c r="B175" s="15">
        <v>199</v>
      </c>
      <c r="C175" s="2" t="s">
        <v>79</v>
      </c>
      <c r="D175" s="2" t="s">
        <v>80</v>
      </c>
      <c r="E175" s="2">
        <v>45007</v>
      </c>
      <c r="F175" s="1">
        <v>66</v>
      </c>
      <c r="G175" s="1">
        <v>1</v>
      </c>
      <c r="H175" s="1" t="str">
        <f t="shared" si="4"/>
        <v>YER_66.1</v>
      </c>
      <c r="I175" s="1">
        <v>50.2</v>
      </c>
      <c r="J175" s="1">
        <v>50</v>
      </c>
      <c r="K175" s="3">
        <v>1.004</v>
      </c>
      <c r="L175" s="16">
        <v>2510</v>
      </c>
      <c r="M175" s="17">
        <v>25.1</v>
      </c>
      <c r="N175" s="17" t="s">
        <v>119</v>
      </c>
      <c r="O175" s="1">
        <v>24.6</v>
      </c>
      <c r="P175" s="1">
        <v>11.7</v>
      </c>
      <c r="Q175" s="1">
        <v>7.9</v>
      </c>
      <c r="R175" s="1">
        <v>66</v>
      </c>
      <c r="S175" s="1">
        <v>5</v>
      </c>
      <c r="T175" s="1">
        <v>3</v>
      </c>
      <c r="U175" s="1">
        <v>2</v>
      </c>
      <c r="V175" s="1">
        <v>3</v>
      </c>
      <c r="W175" s="1">
        <v>0</v>
      </c>
      <c r="X175" s="1">
        <v>3</v>
      </c>
      <c r="Y175" s="1">
        <v>1</v>
      </c>
      <c r="Z175" s="1">
        <v>5</v>
      </c>
      <c r="AA175" s="1">
        <v>105.3</v>
      </c>
      <c r="AB175" s="16">
        <v>21.06</v>
      </c>
      <c r="AG175"/>
      <c r="AH175"/>
      <c r="AI175" s="52">
        <v>177</v>
      </c>
      <c r="AJ175" s="52" t="s">
        <v>169</v>
      </c>
      <c r="BI175" s="30">
        <v>174</v>
      </c>
      <c r="BJ175" t="s">
        <v>133</v>
      </c>
      <c r="CV175"/>
    </row>
    <row r="176" spans="1:100">
      <c r="A176" s="1">
        <v>189</v>
      </c>
      <c r="B176" s="15">
        <v>141</v>
      </c>
      <c r="C176" s="2" t="s">
        <v>79</v>
      </c>
      <c r="D176" s="2" t="s">
        <v>80</v>
      </c>
      <c r="E176" s="2">
        <v>45004</v>
      </c>
      <c r="F176" s="1">
        <v>18</v>
      </c>
      <c r="G176" s="1">
        <v>1</v>
      </c>
      <c r="H176" s="1" t="str">
        <f t="shared" si="4"/>
        <v>YER_18.1</v>
      </c>
      <c r="I176" s="1">
        <v>47.6</v>
      </c>
      <c r="J176" s="1">
        <v>54.1</v>
      </c>
      <c r="K176" s="3">
        <v>0.87985212569316085</v>
      </c>
      <c r="L176" s="16">
        <v>2575.1600000000003</v>
      </c>
      <c r="M176" s="17">
        <v>25.7516</v>
      </c>
      <c r="N176" s="17" t="s">
        <v>119</v>
      </c>
      <c r="O176" s="1">
        <v>25.1</v>
      </c>
      <c r="P176" s="1">
        <v>14.4</v>
      </c>
      <c r="Q176" s="1">
        <v>9</v>
      </c>
      <c r="R176" s="1">
        <v>18</v>
      </c>
      <c r="S176" s="1">
        <v>5</v>
      </c>
      <c r="T176" s="1">
        <v>2</v>
      </c>
      <c r="U176" s="1">
        <v>3</v>
      </c>
      <c r="V176" s="1">
        <v>0</v>
      </c>
      <c r="W176" s="1">
        <v>1</v>
      </c>
      <c r="X176" s="1">
        <v>1</v>
      </c>
      <c r="Y176" s="1">
        <v>0</v>
      </c>
      <c r="Z176" s="1">
        <v>0</v>
      </c>
      <c r="AA176" s="1">
        <v>0</v>
      </c>
      <c r="AB176" s="16">
        <v>0</v>
      </c>
      <c r="AG176"/>
      <c r="AH176"/>
      <c r="AI176" s="52">
        <v>27</v>
      </c>
      <c r="AJ176" s="52" t="s">
        <v>171</v>
      </c>
      <c r="BI176" s="30" t="s">
        <v>17</v>
      </c>
      <c r="BJ176" t="s">
        <v>127</v>
      </c>
      <c r="CV176"/>
    </row>
    <row r="177" spans="1:100">
      <c r="A177" s="1">
        <v>243</v>
      </c>
      <c r="B177" s="15">
        <v>93</v>
      </c>
      <c r="C177" s="2" t="s">
        <v>79</v>
      </c>
      <c r="D177" s="2" t="s">
        <v>80</v>
      </c>
      <c r="E177" s="2">
        <v>45001</v>
      </c>
      <c r="F177" s="1">
        <v>65</v>
      </c>
      <c r="G177" s="1">
        <v>1</v>
      </c>
      <c r="H177" s="1" t="str">
        <f t="shared" si="4"/>
        <v>YER_65.1</v>
      </c>
      <c r="I177" s="1">
        <v>39</v>
      </c>
      <c r="J177" s="1">
        <v>47.7</v>
      </c>
      <c r="K177" s="3">
        <v>0.81761006289308169</v>
      </c>
      <c r="L177" s="16">
        <v>1860.3000000000002</v>
      </c>
      <c r="M177" s="17">
        <v>18.603000000000002</v>
      </c>
      <c r="N177" s="17" t="s">
        <v>119</v>
      </c>
      <c r="O177" s="1">
        <v>22.6</v>
      </c>
      <c r="P177" s="1">
        <v>12</v>
      </c>
      <c r="Q177" s="1">
        <v>7.6</v>
      </c>
      <c r="R177" s="1">
        <v>65</v>
      </c>
      <c r="S177" s="1">
        <v>4</v>
      </c>
      <c r="T177" s="1">
        <v>3</v>
      </c>
      <c r="U177" s="1">
        <v>1</v>
      </c>
      <c r="V177" s="1">
        <v>1</v>
      </c>
      <c r="W177" s="1">
        <v>0</v>
      </c>
      <c r="X177" s="1">
        <v>1</v>
      </c>
      <c r="Y177" s="1">
        <v>0</v>
      </c>
      <c r="Z177" s="1">
        <v>0</v>
      </c>
      <c r="AA177" s="1">
        <v>0</v>
      </c>
      <c r="AB177" s="16">
        <v>0</v>
      </c>
      <c r="AG177"/>
      <c r="AH177"/>
      <c r="AI177" s="52">
        <v>28</v>
      </c>
      <c r="AJ177" s="52" t="s">
        <v>171</v>
      </c>
      <c r="BI177">
        <v>175</v>
      </c>
      <c r="BJ177" t="s">
        <v>127</v>
      </c>
      <c r="CV177"/>
    </row>
    <row r="178" spans="1:100">
      <c r="A178" s="1">
        <v>443</v>
      </c>
      <c r="B178" s="15">
        <v>58</v>
      </c>
      <c r="C178" s="2" t="s">
        <v>79</v>
      </c>
      <c r="D178" s="2" t="s">
        <v>80</v>
      </c>
      <c r="E178" s="2">
        <v>45001</v>
      </c>
      <c r="F178" s="1">
        <v>902</v>
      </c>
      <c r="G178" s="1">
        <v>1</v>
      </c>
      <c r="H178" s="1" t="str">
        <f t="shared" si="4"/>
        <v>YER_902.1</v>
      </c>
      <c r="I178" s="1">
        <v>43.1</v>
      </c>
      <c r="J178" s="1">
        <v>45.9</v>
      </c>
      <c r="K178" s="3">
        <v>0.9389978213507626</v>
      </c>
      <c r="L178" s="16">
        <v>1978.29</v>
      </c>
      <c r="M178" s="17">
        <v>19.782900000000001</v>
      </c>
      <c r="N178" s="17" t="s">
        <v>119</v>
      </c>
      <c r="O178" s="1">
        <v>22.4</v>
      </c>
      <c r="P178" s="1">
        <v>15.2</v>
      </c>
      <c r="Q178" s="1">
        <v>12.9</v>
      </c>
      <c r="R178" s="1">
        <v>902</v>
      </c>
      <c r="S178" s="1">
        <v>4</v>
      </c>
      <c r="T178" s="1">
        <v>2</v>
      </c>
      <c r="U178" s="1">
        <v>2</v>
      </c>
      <c r="V178" s="1">
        <v>2</v>
      </c>
      <c r="W178" s="1">
        <v>1</v>
      </c>
      <c r="X178" s="1">
        <v>3</v>
      </c>
      <c r="Y178" s="1">
        <v>1</v>
      </c>
      <c r="Z178" s="1">
        <v>10</v>
      </c>
      <c r="AA178" s="1">
        <v>180</v>
      </c>
      <c r="AB178" s="16">
        <v>18</v>
      </c>
      <c r="AE178"/>
      <c r="AF178"/>
      <c r="AG178"/>
      <c r="AH178"/>
      <c r="AI178" s="52">
        <v>29</v>
      </c>
      <c r="AJ178" s="52" t="s">
        <v>171</v>
      </c>
      <c r="AK178"/>
      <c r="AL178"/>
      <c r="BI178">
        <v>176</v>
      </c>
      <c r="BJ178" t="s">
        <v>127</v>
      </c>
      <c r="CT178"/>
      <c r="CU178"/>
      <c r="CV178"/>
    </row>
    <row r="179" spans="1:100">
      <c r="A179" s="1">
        <v>215</v>
      </c>
      <c r="B179" s="15">
        <v>156</v>
      </c>
      <c r="C179" s="2" t="s">
        <v>79</v>
      </c>
      <c r="D179" s="2" t="s">
        <v>80</v>
      </c>
      <c r="E179" s="2">
        <v>45004</v>
      </c>
      <c r="F179" s="1">
        <v>43</v>
      </c>
      <c r="G179" s="1">
        <v>1</v>
      </c>
      <c r="H179" s="1" t="str">
        <f t="shared" si="4"/>
        <v>YER_43.1</v>
      </c>
      <c r="I179" s="1">
        <v>41.3</v>
      </c>
      <c r="J179" s="1">
        <v>51.4</v>
      </c>
      <c r="K179" s="3">
        <v>0.80350194552529175</v>
      </c>
      <c r="L179" s="16">
        <v>2122.8199999999997</v>
      </c>
      <c r="M179" s="17">
        <v>21.228199999999998</v>
      </c>
      <c r="N179" s="17" t="s">
        <v>119</v>
      </c>
      <c r="O179" s="1">
        <v>19.8</v>
      </c>
      <c r="P179" s="1">
        <v>9.3000000000000007</v>
      </c>
      <c r="Q179" s="1">
        <v>8</v>
      </c>
      <c r="R179" s="1">
        <v>43</v>
      </c>
      <c r="S179" s="1">
        <v>4</v>
      </c>
      <c r="T179" s="1">
        <v>1</v>
      </c>
      <c r="U179" s="1">
        <v>3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6">
        <v>0</v>
      </c>
      <c r="AE179"/>
      <c r="AF179"/>
      <c r="AG179"/>
      <c r="AH179"/>
      <c r="AI179" s="52">
        <v>30</v>
      </c>
      <c r="AJ179" s="52" t="s">
        <v>171</v>
      </c>
      <c r="AK179"/>
      <c r="AL179"/>
      <c r="BI179">
        <v>177</v>
      </c>
      <c r="BJ179" t="s">
        <v>127</v>
      </c>
      <c r="CT179"/>
      <c r="CU179"/>
      <c r="CV179"/>
    </row>
    <row r="180" spans="1:100">
      <c r="A180" s="1">
        <v>330</v>
      </c>
      <c r="B180" s="15">
        <v>181</v>
      </c>
      <c r="C180" s="2" t="s">
        <v>79</v>
      </c>
      <c r="D180" s="2" t="s">
        <v>80</v>
      </c>
      <c r="E180" s="2">
        <v>45004</v>
      </c>
      <c r="F180" s="1">
        <v>137</v>
      </c>
      <c r="G180" s="1">
        <v>1</v>
      </c>
      <c r="H180" s="1" t="str">
        <f t="shared" si="4"/>
        <v>YER_137.1</v>
      </c>
      <c r="I180" s="1">
        <v>42.2</v>
      </c>
      <c r="J180" s="1">
        <v>56.7</v>
      </c>
      <c r="K180" s="3">
        <v>0.74426807760141089</v>
      </c>
      <c r="L180" s="16">
        <v>2392.7400000000002</v>
      </c>
      <c r="M180" s="17">
        <v>23.927400000000002</v>
      </c>
      <c r="N180" s="17" t="s">
        <v>119</v>
      </c>
      <c r="O180" s="1">
        <v>25.7</v>
      </c>
      <c r="P180" s="1">
        <v>15.5</v>
      </c>
      <c r="Q180" s="1">
        <v>8.6</v>
      </c>
      <c r="R180" s="1">
        <v>137</v>
      </c>
      <c r="S180" s="1">
        <v>4</v>
      </c>
      <c r="T180" s="1">
        <v>1</v>
      </c>
      <c r="U180" s="1">
        <v>3</v>
      </c>
      <c r="V180" s="1">
        <v>1</v>
      </c>
      <c r="W180" s="1">
        <v>2</v>
      </c>
      <c r="X180" s="1">
        <v>3</v>
      </c>
      <c r="Y180" s="1">
        <v>1</v>
      </c>
      <c r="Z180" s="1">
        <v>6</v>
      </c>
      <c r="AA180" s="1">
        <v>169.8</v>
      </c>
      <c r="AB180" s="16">
        <v>28.3</v>
      </c>
      <c r="AG180"/>
      <c r="AH180"/>
      <c r="AI180" s="52">
        <v>31</v>
      </c>
      <c r="AJ180" s="52" t="s">
        <v>171</v>
      </c>
      <c r="BI180">
        <v>178</v>
      </c>
      <c r="BJ180" t="s">
        <v>127</v>
      </c>
      <c r="CV180"/>
    </row>
    <row r="181" spans="1:100">
      <c r="A181" s="1">
        <v>366</v>
      </c>
      <c r="B181" s="15">
        <v>157</v>
      </c>
      <c r="C181" s="2" t="s">
        <v>79</v>
      </c>
      <c r="D181" s="2" t="s">
        <v>80</v>
      </c>
      <c r="E181" s="2">
        <v>45004</v>
      </c>
      <c r="F181" s="1">
        <v>173</v>
      </c>
      <c r="G181" s="1">
        <v>1</v>
      </c>
      <c r="H181" s="1" t="str">
        <f t="shared" si="4"/>
        <v>YER_173.1</v>
      </c>
      <c r="I181" s="1">
        <v>45.4</v>
      </c>
      <c r="J181" s="1">
        <v>58</v>
      </c>
      <c r="K181" s="3">
        <v>0.78275862068965518</v>
      </c>
      <c r="L181" s="16">
        <v>2633.2</v>
      </c>
      <c r="M181" s="17">
        <v>26.332000000000001</v>
      </c>
      <c r="N181" s="17" t="s">
        <v>119</v>
      </c>
      <c r="O181" s="1">
        <v>23</v>
      </c>
      <c r="P181" s="1">
        <v>13.2</v>
      </c>
      <c r="Q181" s="1">
        <v>13.5</v>
      </c>
      <c r="R181" s="1">
        <v>173</v>
      </c>
      <c r="S181" s="1">
        <v>4</v>
      </c>
      <c r="T181" s="1">
        <v>2</v>
      </c>
      <c r="U181" s="1">
        <v>2</v>
      </c>
      <c r="V181" s="1">
        <v>2</v>
      </c>
      <c r="W181" s="1">
        <v>1</v>
      </c>
      <c r="X181" s="1">
        <v>3</v>
      </c>
      <c r="Y181" s="1">
        <v>1</v>
      </c>
      <c r="Z181" s="1">
        <v>9</v>
      </c>
      <c r="AA181" s="1">
        <v>347</v>
      </c>
      <c r="AB181" s="16">
        <v>38.555555555555557</v>
      </c>
      <c r="AG181"/>
      <c r="AH181"/>
      <c r="AI181" s="52">
        <v>32</v>
      </c>
      <c r="AJ181" s="52" t="s">
        <v>171</v>
      </c>
      <c r="BI181">
        <v>179</v>
      </c>
      <c r="BJ181" t="s">
        <v>127</v>
      </c>
      <c r="CV181"/>
    </row>
    <row r="182" spans="1:100">
      <c r="A182" s="1">
        <v>292</v>
      </c>
      <c r="B182" s="15">
        <v>87</v>
      </c>
      <c r="C182" s="2" t="s">
        <v>79</v>
      </c>
      <c r="D182" s="2" t="s">
        <v>80</v>
      </c>
      <c r="E182" s="2">
        <v>45001</v>
      </c>
      <c r="F182" s="1">
        <v>106</v>
      </c>
      <c r="G182" s="1">
        <v>1</v>
      </c>
      <c r="H182" s="1" t="str">
        <f t="shared" si="4"/>
        <v>YER_106.1</v>
      </c>
      <c r="I182" s="1">
        <v>44.8</v>
      </c>
      <c r="J182" s="1">
        <v>51.9</v>
      </c>
      <c r="K182" s="3">
        <v>0.86319845857418109</v>
      </c>
      <c r="L182" s="16">
        <v>2325.12</v>
      </c>
      <c r="M182" s="17">
        <v>23.251199999999994</v>
      </c>
      <c r="N182" s="17" t="s">
        <v>119</v>
      </c>
      <c r="O182" s="1">
        <v>23.3</v>
      </c>
      <c r="P182" s="1">
        <v>10.1</v>
      </c>
      <c r="Q182" s="1">
        <v>6.3</v>
      </c>
      <c r="R182" s="1">
        <v>106</v>
      </c>
      <c r="S182" s="1">
        <v>3</v>
      </c>
      <c r="T182" s="1">
        <v>1</v>
      </c>
      <c r="U182" s="1">
        <v>2</v>
      </c>
      <c r="V182" s="1">
        <v>0</v>
      </c>
      <c r="W182" s="1">
        <v>2</v>
      </c>
      <c r="X182" s="1">
        <v>2</v>
      </c>
      <c r="Y182" s="1">
        <v>0</v>
      </c>
      <c r="Z182" s="1">
        <v>0</v>
      </c>
      <c r="AA182" s="1">
        <v>0</v>
      </c>
      <c r="AB182" s="16">
        <v>0</v>
      </c>
      <c r="AG182"/>
      <c r="AH182"/>
      <c r="AI182" s="52">
        <v>33</v>
      </c>
      <c r="AJ182" s="52" t="s">
        <v>171</v>
      </c>
      <c r="BI182">
        <v>180</v>
      </c>
      <c r="BJ182" t="s">
        <v>127</v>
      </c>
      <c r="CV182"/>
    </row>
    <row r="183" spans="1:100">
      <c r="A183" s="1">
        <v>188</v>
      </c>
      <c r="B183" s="15">
        <v>143</v>
      </c>
      <c r="C183" s="2" t="s">
        <v>79</v>
      </c>
      <c r="D183" s="2" t="s">
        <v>80</v>
      </c>
      <c r="E183" s="2">
        <v>45004</v>
      </c>
      <c r="F183" s="1">
        <v>17</v>
      </c>
      <c r="G183" s="1">
        <v>1</v>
      </c>
      <c r="H183" s="1" t="str">
        <f t="shared" si="4"/>
        <v>YER_17.1</v>
      </c>
      <c r="I183" s="1">
        <v>42.4</v>
      </c>
      <c r="J183" s="1">
        <v>56.7</v>
      </c>
      <c r="K183" s="3">
        <v>0.74779541446208109</v>
      </c>
      <c r="L183" s="16">
        <v>2404.08</v>
      </c>
      <c r="M183" s="17">
        <v>24.040800000000001</v>
      </c>
      <c r="N183" s="17" t="s">
        <v>119</v>
      </c>
      <c r="O183" s="1">
        <v>21.5</v>
      </c>
      <c r="P183" s="1">
        <v>11.3</v>
      </c>
      <c r="Q183" s="1">
        <v>6.7</v>
      </c>
      <c r="R183" s="1">
        <v>17</v>
      </c>
      <c r="S183" s="1">
        <v>3</v>
      </c>
      <c r="T183" s="1">
        <v>1</v>
      </c>
      <c r="U183" s="1">
        <v>2</v>
      </c>
      <c r="V183" s="1">
        <v>1</v>
      </c>
      <c r="W183" s="1">
        <v>1</v>
      </c>
      <c r="X183" s="1">
        <v>2</v>
      </c>
      <c r="Y183" s="1">
        <v>1</v>
      </c>
      <c r="Z183" s="1">
        <v>19</v>
      </c>
      <c r="AA183" s="1">
        <v>409.1</v>
      </c>
      <c r="AB183" s="16">
        <v>21.531578947368423</v>
      </c>
      <c r="AG183"/>
      <c r="AH183"/>
      <c r="AI183" s="52">
        <v>34</v>
      </c>
      <c r="AJ183" s="52" t="s">
        <v>171</v>
      </c>
      <c r="BI183">
        <v>181</v>
      </c>
      <c r="BJ183" t="s">
        <v>134</v>
      </c>
      <c r="CV183"/>
    </row>
    <row r="184" spans="1:100">
      <c r="A184" s="1">
        <v>416</v>
      </c>
      <c r="B184" s="15">
        <v>148</v>
      </c>
      <c r="C184" s="2" t="s">
        <v>79</v>
      </c>
      <c r="D184" s="2" t="s">
        <v>80</v>
      </c>
      <c r="E184" s="2">
        <v>45004</v>
      </c>
      <c r="F184" s="1">
        <v>226</v>
      </c>
      <c r="G184" s="1">
        <v>1</v>
      </c>
      <c r="H184" s="1" t="str">
        <f t="shared" si="4"/>
        <v>YER_226.1</v>
      </c>
      <c r="I184" s="1">
        <v>41.7</v>
      </c>
      <c r="J184" s="1">
        <v>63.2</v>
      </c>
      <c r="K184" s="3">
        <v>0.65981012658227844</v>
      </c>
      <c r="L184" s="16">
        <v>2635.4400000000005</v>
      </c>
      <c r="M184" s="17">
        <v>26.354400000000002</v>
      </c>
      <c r="N184" s="17" t="s">
        <v>119</v>
      </c>
      <c r="O184" s="1">
        <v>27.2</v>
      </c>
      <c r="P184" s="1">
        <v>11.9</v>
      </c>
      <c r="Q184" s="1">
        <v>7.6</v>
      </c>
      <c r="R184" s="1">
        <v>226</v>
      </c>
      <c r="S184" s="1">
        <v>3</v>
      </c>
      <c r="T184" s="1">
        <v>1</v>
      </c>
      <c r="U184" s="1">
        <v>2</v>
      </c>
      <c r="V184" s="1">
        <v>1</v>
      </c>
      <c r="W184" s="1">
        <v>0</v>
      </c>
      <c r="X184" s="1">
        <v>1</v>
      </c>
      <c r="Y184" s="1">
        <v>1</v>
      </c>
      <c r="Z184" s="1">
        <v>5</v>
      </c>
      <c r="AA184" s="1">
        <v>131.5</v>
      </c>
      <c r="AB184" s="16">
        <v>26.3</v>
      </c>
      <c r="AE184"/>
      <c r="AF184"/>
      <c r="AG184"/>
      <c r="AH184"/>
      <c r="AI184" s="52">
        <v>35</v>
      </c>
      <c r="AJ184" s="52" t="s">
        <v>171</v>
      </c>
      <c r="AK184"/>
      <c r="AL184"/>
      <c r="BI184">
        <v>182</v>
      </c>
      <c r="BJ184" t="s">
        <v>134</v>
      </c>
      <c r="CT184"/>
      <c r="CU184"/>
      <c r="CV184"/>
    </row>
    <row r="185" spans="1:100">
      <c r="A185" s="1">
        <v>341</v>
      </c>
      <c r="B185" s="15">
        <v>256</v>
      </c>
      <c r="C185" s="2" t="s">
        <v>79</v>
      </c>
      <c r="D185" s="2" t="s">
        <v>80</v>
      </c>
      <c r="E185" s="2">
        <v>45007</v>
      </c>
      <c r="F185" s="1">
        <v>156</v>
      </c>
      <c r="G185" s="1">
        <v>1</v>
      </c>
      <c r="H185" s="1" t="str">
        <f t="shared" si="4"/>
        <v>YER_156.1</v>
      </c>
      <c r="I185" s="1">
        <v>40</v>
      </c>
      <c r="J185" s="1">
        <v>42.7</v>
      </c>
      <c r="K185" s="3">
        <v>0.93676814988290391</v>
      </c>
      <c r="L185" s="16">
        <v>1708</v>
      </c>
      <c r="M185" s="17">
        <v>17.080000000000002</v>
      </c>
      <c r="N185" s="17" t="s">
        <v>119</v>
      </c>
      <c r="O185" s="1">
        <v>25.1</v>
      </c>
      <c r="P185" s="1">
        <v>12.6</v>
      </c>
      <c r="Q185" s="1">
        <v>8.9</v>
      </c>
      <c r="R185" s="1">
        <v>156</v>
      </c>
      <c r="S185" s="1">
        <v>2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6">
        <v>0</v>
      </c>
      <c r="AE185"/>
      <c r="AF185"/>
      <c r="AG185"/>
      <c r="AH185"/>
      <c r="AI185" s="52">
        <v>153</v>
      </c>
      <c r="AJ185" s="52" t="s">
        <v>171</v>
      </c>
      <c r="AK185"/>
      <c r="AL185"/>
      <c r="BI185">
        <v>183</v>
      </c>
      <c r="BJ185" t="s">
        <v>134</v>
      </c>
      <c r="CT185"/>
      <c r="CU185"/>
      <c r="CV185"/>
    </row>
    <row r="186" spans="1:100">
      <c r="A186" s="1">
        <v>273</v>
      </c>
      <c r="B186" s="15">
        <v>43</v>
      </c>
      <c r="C186" s="2" t="s">
        <v>79</v>
      </c>
      <c r="D186" s="2" t="s">
        <v>80</v>
      </c>
      <c r="E186" s="2">
        <v>45001</v>
      </c>
      <c r="F186" s="1">
        <v>87</v>
      </c>
      <c r="G186" s="1">
        <v>1</v>
      </c>
      <c r="H186" s="1" t="str">
        <f t="shared" si="4"/>
        <v>YER_87.1</v>
      </c>
      <c r="I186" s="1">
        <v>45.5</v>
      </c>
      <c r="J186" s="1">
        <v>47.1</v>
      </c>
      <c r="K186" s="3">
        <v>0.96602972399150744</v>
      </c>
      <c r="L186" s="16">
        <v>2143.0500000000002</v>
      </c>
      <c r="M186" s="17">
        <v>21.430499999999999</v>
      </c>
      <c r="N186" s="17" t="s">
        <v>119</v>
      </c>
      <c r="O186" s="1">
        <v>22.1</v>
      </c>
      <c r="P186" s="1">
        <v>11.3</v>
      </c>
      <c r="Q186" s="1">
        <v>9.3000000000000007</v>
      </c>
      <c r="R186" s="1">
        <v>87</v>
      </c>
      <c r="S186" s="1">
        <v>2</v>
      </c>
      <c r="T186" s="1">
        <v>2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6">
        <v>0</v>
      </c>
      <c r="AG186"/>
      <c r="AH186"/>
      <c r="AI186" s="52">
        <v>903</v>
      </c>
      <c r="AJ186" s="52" t="s">
        <v>171</v>
      </c>
      <c r="BI186">
        <v>184</v>
      </c>
      <c r="BJ186" t="s">
        <v>134</v>
      </c>
      <c r="CV186"/>
    </row>
    <row r="187" spans="1:100">
      <c r="A187" s="1">
        <v>290</v>
      </c>
      <c r="B187" s="15">
        <v>88</v>
      </c>
      <c r="C187" s="2" t="s">
        <v>79</v>
      </c>
      <c r="D187" s="2" t="s">
        <v>80</v>
      </c>
      <c r="E187" s="2">
        <v>45001</v>
      </c>
      <c r="F187" s="1">
        <v>105</v>
      </c>
      <c r="G187" s="1">
        <v>1</v>
      </c>
      <c r="H187" s="1" t="str">
        <f t="shared" si="4"/>
        <v>YER_105.1</v>
      </c>
      <c r="I187" s="1">
        <v>40.200000000000003</v>
      </c>
      <c r="J187" s="1">
        <v>56</v>
      </c>
      <c r="K187" s="3">
        <v>0.71785714285714286</v>
      </c>
      <c r="L187" s="16">
        <v>2251.2000000000003</v>
      </c>
      <c r="M187" s="17">
        <v>22.512</v>
      </c>
      <c r="N187" s="17" t="s">
        <v>119</v>
      </c>
      <c r="O187" s="1">
        <v>25.6</v>
      </c>
      <c r="P187" s="1">
        <v>11.5</v>
      </c>
      <c r="Q187" s="1">
        <v>6.9</v>
      </c>
      <c r="R187" s="1">
        <v>105</v>
      </c>
      <c r="S187" s="1">
        <v>2</v>
      </c>
      <c r="T187" s="1">
        <v>2</v>
      </c>
      <c r="U187" s="1">
        <v>0</v>
      </c>
      <c r="V187" s="1">
        <v>2</v>
      </c>
      <c r="W187" s="1">
        <v>0</v>
      </c>
      <c r="X187" s="1">
        <v>2</v>
      </c>
      <c r="Y187" s="1">
        <v>1</v>
      </c>
      <c r="Z187" s="1">
        <v>25</v>
      </c>
      <c r="AA187" s="1">
        <v>578.5</v>
      </c>
      <c r="AB187" s="16">
        <v>23.14</v>
      </c>
      <c r="AG187"/>
      <c r="AH187"/>
      <c r="AI187" s="52">
        <v>904</v>
      </c>
      <c r="AJ187" s="52" t="s">
        <v>171</v>
      </c>
      <c r="BI187">
        <v>185</v>
      </c>
      <c r="BJ187" t="s">
        <v>134</v>
      </c>
      <c r="CV187"/>
    </row>
    <row r="188" spans="1:100">
      <c r="A188" s="1">
        <v>417</v>
      </c>
      <c r="B188" s="15">
        <v>213</v>
      </c>
      <c r="C188" s="2" t="s">
        <v>79</v>
      </c>
      <c r="D188" s="2" t="s">
        <v>80</v>
      </c>
      <c r="E188" s="2">
        <v>45007</v>
      </c>
      <c r="F188" s="1">
        <v>228</v>
      </c>
      <c r="G188" s="1">
        <v>1</v>
      </c>
      <c r="H188" s="1" t="str">
        <f t="shared" si="4"/>
        <v>YER_228.1</v>
      </c>
      <c r="I188" s="1">
        <v>47.1</v>
      </c>
      <c r="J188" s="1">
        <v>49.9</v>
      </c>
      <c r="K188" s="3">
        <v>0.94388777555110226</v>
      </c>
      <c r="L188" s="16">
        <v>2350.29</v>
      </c>
      <c r="M188" s="17">
        <v>23.5029</v>
      </c>
      <c r="N188" s="17" t="s">
        <v>119</v>
      </c>
      <c r="O188" s="1">
        <v>25.1</v>
      </c>
      <c r="P188" s="1">
        <v>12.5</v>
      </c>
      <c r="Q188" s="1">
        <v>10.199999999999999</v>
      </c>
      <c r="R188" s="1">
        <v>228</v>
      </c>
      <c r="S188" s="1">
        <v>2</v>
      </c>
      <c r="T188" s="1">
        <v>1</v>
      </c>
      <c r="U188" s="1">
        <v>1</v>
      </c>
      <c r="V188" s="1" t="s">
        <v>36</v>
      </c>
      <c r="W188" s="1">
        <v>1</v>
      </c>
      <c r="X188" s="1" t="s">
        <v>36</v>
      </c>
      <c r="Y188" s="1" t="s">
        <v>36</v>
      </c>
      <c r="Z188" s="1" t="s">
        <v>36</v>
      </c>
      <c r="AA188" s="1" t="s">
        <v>36</v>
      </c>
      <c r="AB188" s="16" t="s">
        <v>36</v>
      </c>
      <c r="AG188"/>
      <c r="AH188"/>
      <c r="AI188" s="52">
        <v>908</v>
      </c>
      <c r="AJ188" s="52" t="s">
        <v>171</v>
      </c>
      <c r="BI188">
        <v>186</v>
      </c>
      <c r="BJ188" t="s">
        <v>134</v>
      </c>
      <c r="CV188"/>
    </row>
    <row r="189" spans="1:100">
      <c r="A189" s="1">
        <v>298</v>
      </c>
      <c r="B189" s="15">
        <v>245</v>
      </c>
      <c r="C189" s="2" t="s">
        <v>79</v>
      </c>
      <c r="D189" s="2" t="s">
        <v>80</v>
      </c>
      <c r="E189" s="2">
        <v>45007</v>
      </c>
      <c r="F189" s="1">
        <v>117</v>
      </c>
      <c r="G189" s="1">
        <v>1</v>
      </c>
      <c r="H189" s="1" t="str">
        <f t="shared" si="4"/>
        <v>YER_117.1</v>
      </c>
      <c r="I189" s="1">
        <v>47.7</v>
      </c>
      <c r="J189" s="1">
        <v>49.5</v>
      </c>
      <c r="K189" s="3">
        <v>0.96363636363636374</v>
      </c>
      <c r="L189" s="16">
        <v>2361.15</v>
      </c>
      <c r="M189" s="17">
        <v>23.611500000000003</v>
      </c>
      <c r="N189" s="17" t="s">
        <v>119</v>
      </c>
      <c r="O189" s="1">
        <v>24.1</v>
      </c>
      <c r="P189" s="1">
        <v>12.7</v>
      </c>
      <c r="Q189" s="1">
        <v>8.3000000000000007</v>
      </c>
      <c r="R189" s="1">
        <v>117</v>
      </c>
      <c r="S189" s="1">
        <v>2</v>
      </c>
      <c r="T189" s="1">
        <v>1</v>
      </c>
      <c r="U189" s="1">
        <v>1</v>
      </c>
      <c r="V189" s="1">
        <v>1</v>
      </c>
      <c r="W189" s="1">
        <v>0</v>
      </c>
      <c r="X189" s="1">
        <v>1</v>
      </c>
      <c r="Y189" s="1">
        <v>1</v>
      </c>
      <c r="Z189" s="1">
        <v>0</v>
      </c>
      <c r="AA189" s="1">
        <v>0</v>
      </c>
      <c r="AB189" s="16">
        <v>0</v>
      </c>
      <c r="AG189"/>
      <c r="AH189"/>
      <c r="AI189" s="52">
        <v>909</v>
      </c>
      <c r="AJ189" s="52" t="s">
        <v>171</v>
      </c>
      <c r="BI189">
        <v>187</v>
      </c>
      <c r="BJ189" t="s">
        <v>134</v>
      </c>
      <c r="CV189"/>
    </row>
    <row r="190" spans="1:100">
      <c r="A190" s="1">
        <v>295</v>
      </c>
      <c r="B190" s="15">
        <v>80</v>
      </c>
      <c r="C190" s="2" t="s">
        <v>79</v>
      </c>
      <c r="D190" s="2" t="s">
        <v>80</v>
      </c>
      <c r="E190" s="2">
        <v>45001</v>
      </c>
      <c r="F190" s="1">
        <v>112</v>
      </c>
      <c r="G190" s="1">
        <v>1</v>
      </c>
      <c r="H190" s="1" t="str">
        <f t="shared" si="4"/>
        <v>YER_112.1</v>
      </c>
      <c r="I190" s="1">
        <v>45.8</v>
      </c>
      <c r="J190" s="1">
        <v>52.6</v>
      </c>
      <c r="K190" s="3">
        <v>0.87072243346007594</v>
      </c>
      <c r="L190" s="16">
        <v>2409.08</v>
      </c>
      <c r="M190" s="17">
        <v>24.090799999999998</v>
      </c>
      <c r="N190" s="17" t="s">
        <v>119</v>
      </c>
      <c r="O190" s="1">
        <v>26.2</v>
      </c>
      <c r="P190" s="1">
        <v>12.5</v>
      </c>
      <c r="Q190" s="1">
        <v>7.1</v>
      </c>
      <c r="R190" s="1">
        <v>112</v>
      </c>
      <c r="S190" s="1">
        <v>2</v>
      </c>
      <c r="T190" s="1">
        <v>1</v>
      </c>
      <c r="U190" s="1">
        <v>1</v>
      </c>
      <c r="V190" s="1">
        <v>1</v>
      </c>
      <c r="W190" s="1">
        <v>1</v>
      </c>
      <c r="X190" s="1">
        <v>2</v>
      </c>
      <c r="Y190" s="1">
        <v>1</v>
      </c>
      <c r="Z190" s="1">
        <v>18</v>
      </c>
      <c r="AA190" s="1">
        <v>456.2</v>
      </c>
      <c r="AB190" s="16">
        <v>25.344444444444445</v>
      </c>
      <c r="AE190"/>
      <c r="AF190"/>
      <c r="AG190"/>
      <c r="AH190"/>
      <c r="AI190" s="52">
        <v>910</v>
      </c>
      <c r="AJ190" s="52" t="s">
        <v>171</v>
      </c>
      <c r="AK190"/>
      <c r="AL190"/>
      <c r="BI190">
        <v>188</v>
      </c>
      <c r="BJ190" t="s">
        <v>134</v>
      </c>
      <c r="CT190"/>
      <c r="CU190"/>
      <c r="CV190"/>
    </row>
    <row r="191" spans="1:100">
      <c r="A191" s="1">
        <v>311</v>
      </c>
      <c r="B191" s="15">
        <v>4</v>
      </c>
      <c r="C191" s="2" t="s">
        <v>79</v>
      </c>
      <c r="D191" s="2" t="s">
        <v>80</v>
      </c>
      <c r="E191" s="2">
        <v>44994</v>
      </c>
      <c r="F191" s="1">
        <v>122</v>
      </c>
      <c r="G191" s="1">
        <v>1</v>
      </c>
      <c r="H191" s="1" t="str">
        <f t="shared" si="4"/>
        <v>YER_122.1</v>
      </c>
      <c r="I191" s="1">
        <v>53.2</v>
      </c>
      <c r="J191" s="1">
        <v>49.5</v>
      </c>
      <c r="K191" s="3">
        <v>1.0747474747474748</v>
      </c>
      <c r="L191" s="16">
        <v>2633.4</v>
      </c>
      <c r="M191" s="17">
        <v>26.334000000000003</v>
      </c>
      <c r="N191" s="17" t="s">
        <v>119</v>
      </c>
      <c r="O191" s="1">
        <v>25.8</v>
      </c>
      <c r="P191" s="1">
        <v>11.8</v>
      </c>
      <c r="Q191" s="1">
        <v>7.4</v>
      </c>
      <c r="R191" s="1">
        <v>122</v>
      </c>
      <c r="S191" s="1">
        <v>2</v>
      </c>
      <c r="T191" s="1">
        <v>1</v>
      </c>
      <c r="U191" s="1">
        <v>1</v>
      </c>
      <c r="V191" s="1">
        <v>1</v>
      </c>
      <c r="W191" s="1">
        <v>0</v>
      </c>
      <c r="X191" s="1">
        <v>1</v>
      </c>
      <c r="Y191" s="1">
        <v>1</v>
      </c>
      <c r="Z191" s="1">
        <v>6</v>
      </c>
      <c r="AA191" s="1">
        <v>118.6</v>
      </c>
      <c r="AB191" s="16">
        <v>19.766666666666666</v>
      </c>
      <c r="BI191">
        <v>189</v>
      </c>
      <c r="BJ191" t="s">
        <v>134</v>
      </c>
    </row>
    <row r="192" spans="1:100">
      <c r="A192" s="1">
        <v>170</v>
      </c>
      <c r="B192" s="15">
        <v>249</v>
      </c>
      <c r="C192" s="2" t="s">
        <v>79</v>
      </c>
      <c r="D192" s="2" t="s">
        <v>80</v>
      </c>
      <c r="E192" s="2">
        <v>45007</v>
      </c>
      <c r="F192" s="1">
        <v>1</v>
      </c>
      <c r="G192" s="1">
        <v>1</v>
      </c>
      <c r="H192" s="1" t="str">
        <f t="shared" si="4"/>
        <v>YER_1.1</v>
      </c>
      <c r="I192" s="1">
        <v>42.1</v>
      </c>
      <c r="J192" s="1">
        <v>44.2</v>
      </c>
      <c r="K192" s="3">
        <v>0.95248868778280538</v>
      </c>
      <c r="L192" s="16">
        <v>1860.8200000000002</v>
      </c>
      <c r="M192" s="17">
        <v>18.6082</v>
      </c>
      <c r="N192" s="17" t="s">
        <v>119</v>
      </c>
      <c r="O192" s="1">
        <v>26.2</v>
      </c>
      <c r="P192" s="1">
        <v>9.3000000000000007</v>
      </c>
      <c r="Q192" s="1">
        <v>9.6999999999999993</v>
      </c>
      <c r="R192" s="1">
        <v>1</v>
      </c>
      <c r="S192" s="1">
        <v>1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6">
        <v>0</v>
      </c>
      <c r="BI192">
        <v>190</v>
      </c>
      <c r="BJ192" t="s">
        <v>134</v>
      </c>
    </row>
    <row r="193" spans="1:100">
      <c r="A193" s="1">
        <v>411</v>
      </c>
      <c r="B193" s="15">
        <v>57</v>
      </c>
      <c r="C193" s="2" t="s">
        <v>79</v>
      </c>
      <c r="D193" s="2" t="s">
        <v>80</v>
      </c>
      <c r="E193" s="2">
        <v>45001</v>
      </c>
      <c r="F193" s="1">
        <v>211</v>
      </c>
      <c r="G193" s="1">
        <v>1</v>
      </c>
      <c r="H193" s="1" t="str">
        <f t="shared" si="4"/>
        <v>YER_211.1</v>
      </c>
      <c r="I193" s="1">
        <v>45.4</v>
      </c>
      <c r="J193" s="1">
        <v>43.3</v>
      </c>
      <c r="K193" s="3">
        <v>1.048498845265589</v>
      </c>
      <c r="L193" s="16">
        <v>1965.8199999999997</v>
      </c>
      <c r="M193" s="17">
        <v>19.658200000000001</v>
      </c>
      <c r="N193" s="17" t="s">
        <v>119</v>
      </c>
      <c r="O193" s="1">
        <v>19.600000000000001</v>
      </c>
      <c r="P193" s="1">
        <v>9.1</v>
      </c>
      <c r="Q193" s="1">
        <v>8.1999999999999993</v>
      </c>
      <c r="R193" s="1">
        <v>211</v>
      </c>
      <c r="S193" s="1">
        <v>1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6">
        <v>0</v>
      </c>
      <c r="BI193">
        <v>191</v>
      </c>
      <c r="BJ193" t="s">
        <v>134</v>
      </c>
    </row>
    <row r="194" spans="1:100">
      <c r="A194" s="1">
        <v>440</v>
      </c>
      <c r="B194" s="15">
        <v>280</v>
      </c>
      <c r="C194" s="2" t="s">
        <v>79</v>
      </c>
      <c r="D194" s="2" t="s">
        <v>80</v>
      </c>
      <c r="E194" s="2">
        <v>45013</v>
      </c>
      <c r="F194" s="1">
        <v>241</v>
      </c>
      <c r="G194" s="1">
        <v>1</v>
      </c>
      <c r="H194" s="1" t="str">
        <f t="shared" ref="H194:H257" si="5">D194&amp;"_"&amp;F194&amp;"."&amp;G194</f>
        <v>YER_241.1</v>
      </c>
      <c r="I194" s="1">
        <v>40.1</v>
      </c>
      <c r="J194" s="1">
        <v>53.5</v>
      </c>
      <c r="K194" s="3">
        <v>0.74953271028037383</v>
      </c>
      <c r="L194" s="16">
        <v>2145.35</v>
      </c>
      <c r="M194" s="17">
        <v>21.453499999999998</v>
      </c>
      <c r="N194" s="17" t="s">
        <v>119</v>
      </c>
      <c r="O194" s="1">
        <v>20.8</v>
      </c>
      <c r="P194" s="1">
        <v>11.4</v>
      </c>
      <c r="Q194" s="1">
        <v>7.5</v>
      </c>
      <c r="R194" s="1">
        <v>241</v>
      </c>
      <c r="S194" s="1">
        <v>1</v>
      </c>
      <c r="T194" s="1">
        <v>1</v>
      </c>
      <c r="U194" s="1">
        <v>0</v>
      </c>
      <c r="V194" s="1">
        <v>1</v>
      </c>
      <c r="W194" s="1">
        <v>0</v>
      </c>
      <c r="X194" s="1">
        <v>1</v>
      </c>
      <c r="Y194" s="1">
        <v>1</v>
      </c>
      <c r="Z194" s="1">
        <v>2</v>
      </c>
      <c r="AA194" s="1">
        <v>16.100000000000001</v>
      </c>
      <c r="AB194" s="16">
        <v>8.0500000000000007</v>
      </c>
      <c r="BI194">
        <v>192</v>
      </c>
      <c r="BJ194" t="s">
        <v>134</v>
      </c>
    </row>
    <row r="195" spans="1:100">
      <c r="A195" s="1">
        <v>241</v>
      </c>
      <c r="B195" s="15">
        <v>47</v>
      </c>
      <c r="C195" s="2" t="s">
        <v>79</v>
      </c>
      <c r="D195" s="2" t="s">
        <v>80</v>
      </c>
      <c r="E195" s="2">
        <v>45001</v>
      </c>
      <c r="F195" s="1">
        <v>61</v>
      </c>
      <c r="G195" s="1">
        <v>1</v>
      </c>
      <c r="H195" s="1" t="str">
        <f t="shared" si="5"/>
        <v>YER_61.1</v>
      </c>
      <c r="I195" s="1">
        <v>45.8</v>
      </c>
      <c r="J195" s="1">
        <v>49.5</v>
      </c>
      <c r="K195" s="3">
        <v>0.92525252525252522</v>
      </c>
      <c r="L195" s="16">
        <v>2267.1</v>
      </c>
      <c r="M195" s="17">
        <v>22.671000000000003</v>
      </c>
      <c r="N195" s="17" t="s">
        <v>119</v>
      </c>
      <c r="O195" s="1">
        <v>22.3</v>
      </c>
      <c r="P195" s="1">
        <v>11.3</v>
      </c>
      <c r="Q195" s="1">
        <v>9.1999999999999993</v>
      </c>
      <c r="R195" s="1">
        <v>61</v>
      </c>
      <c r="S195" s="1">
        <v>1</v>
      </c>
      <c r="T195" s="1">
        <v>1</v>
      </c>
      <c r="U195" s="1">
        <v>0</v>
      </c>
      <c r="V195" s="1">
        <v>1</v>
      </c>
      <c r="W195" s="1">
        <v>0</v>
      </c>
      <c r="X195" s="1">
        <v>1</v>
      </c>
      <c r="Y195" s="1">
        <v>1</v>
      </c>
      <c r="Z195" s="1">
        <v>8</v>
      </c>
      <c r="AA195" s="1">
        <v>158.9</v>
      </c>
      <c r="AB195" s="16">
        <v>19.862500000000001</v>
      </c>
      <c r="BI195">
        <v>193</v>
      </c>
      <c r="BJ195" t="s">
        <v>134</v>
      </c>
    </row>
    <row r="196" spans="1:100">
      <c r="A196" s="1">
        <v>251</v>
      </c>
      <c r="B196" s="15">
        <v>203</v>
      </c>
      <c r="C196" s="2" t="s">
        <v>79</v>
      </c>
      <c r="D196" s="2" t="s">
        <v>80</v>
      </c>
      <c r="E196" s="2">
        <v>45007</v>
      </c>
      <c r="F196" s="1">
        <v>72</v>
      </c>
      <c r="G196" s="1">
        <v>1</v>
      </c>
      <c r="H196" s="1" t="str">
        <f t="shared" si="5"/>
        <v>YER_72.1</v>
      </c>
      <c r="I196" s="1">
        <v>47.3</v>
      </c>
      <c r="J196" s="1">
        <v>55.4</v>
      </c>
      <c r="K196" s="3">
        <v>0.85379061371841147</v>
      </c>
      <c r="L196" s="16">
        <v>2620.4199999999996</v>
      </c>
      <c r="M196" s="17">
        <v>26.204199999999997</v>
      </c>
      <c r="N196" s="17" t="s">
        <v>119</v>
      </c>
      <c r="O196" s="1">
        <v>24.2</v>
      </c>
      <c r="P196" s="1">
        <v>11.4</v>
      </c>
      <c r="Q196" s="1">
        <v>8.9</v>
      </c>
      <c r="R196" s="1">
        <v>72</v>
      </c>
      <c r="S196" s="1">
        <v>1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6">
        <v>0</v>
      </c>
      <c r="BI196">
        <v>194</v>
      </c>
      <c r="BJ196" t="s">
        <v>133</v>
      </c>
    </row>
    <row r="197" spans="1:100">
      <c r="A197" s="1">
        <v>327</v>
      </c>
      <c r="B197" s="15">
        <v>129</v>
      </c>
      <c r="C197" s="2" t="s">
        <v>79</v>
      </c>
      <c r="D197" s="2" t="s">
        <v>80</v>
      </c>
      <c r="E197" s="2">
        <v>45001</v>
      </c>
      <c r="F197" s="1">
        <v>131</v>
      </c>
      <c r="G197" s="1">
        <v>1</v>
      </c>
      <c r="H197" s="1" t="str">
        <f t="shared" si="5"/>
        <v>YER_131.1</v>
      </c>
      <c r="I197" s="1">
        <v>51.8</v>
      </c>
      <c r="J197" s="1">
        <v>50.6</v>
      </c>
      <c r="K197" s="3">
        <v>1.0237154150197627</v>
      </c>
      <c r="L197" s="16">
        <v>2621.08</v>
      </c>
      <c r="M197" s="17">
        <v>26.210800000000003</v>
      </c>
      <c r="N197" s="17" t="s">
        <v>119</v>
      </c>
      <c r="O197" s="1">
        <v>25.2</v>
      </c>
      <c r="P197" s="1">
        <v>12</v>
      </c>
      <c r="Q197" s="1">
        <v>7.9</v>
      </c>
      <c r="R197" s="1">
        <v>131</v>
      </c>
      <c r="S197" s="1">
        <v>1</v>
      </c>
      <c r="T197" s="1">
        <v>1</v>
      </c>
      <c r="U197" s="1">
        <v>0</v>
      </c>
      <c r="V197" s="1" t="s">
        <v>36</v>
      </c>
      <c r="W197" s="1">
        <v>0</v>
      </c>
      <c r="X197" s="1" t="s">
        <v>36</v>
      </c>
      <c r="Y197" s="1" t="s">
        <v>36</v>
      </c>
      <c r="Z197" s="1" t="s">
        <v>36</v>
      </c>
      <c r="AA197" s="1" t="s">
        <v>36</v>
      </c>
      <c r="AB197" s="16" t="s">
        <v>36</v>
      </c>
      <c r="BI197">
        <v>195</v>
      </c>
      <c r="BJ197" t="s">
        <v>134</v>
      </c>
    </row>
    <row r="198" spans="1:100">
      <c r="A198" s="1">
        <v>415</v>
      </c>
      <c r="B198" s="15">
        <v>179</v>
      </c>
      <c r="C198" s="2" t="s">
        <v>79</v>
      </c>
      <c r="D198" s="2" t="s">
        <v>80</v>
      </c>
      <c r="E198" s="2">
        <v>45004</v>
      </c>
      <c r="F198" s="1">
        <v>223</v>
      </c>
      <c r="G198" s="1">
        <v>1</v>
      </c>
      <c r="H198" s="1" t="str">
        <f t="shared" si="5"/>
        <v>YER_223.1</v>
      </c>
      <c r="I198" s="1">
        <v>48</v>
      </c>
      <c r="J198" s="1">
        <v>56</v>
      </c>
      <c r="K198" s="3">
        <v>0.8571428571428571</v>
      </c>
      <c r="L198" s="16">
        <v>2688</v>
      </c>
      <c r="M198" s="17">
        <v>26.88</v>
      </c>
      <c r="N198" s="17" t="s">
        <v>119</v>
      </c>
      <c r="O198" s="1">
        <v>27.8</v>
      </c>
      <c r="P198" s="1">
        <v>12.5</v>
      </c>
      <c r="Q198" s="1">
        <v>7.3</v>
      </c>
      <c r="R198" s="1">
        <v>223</v>
      </c>
      <c r="S198" s="1">
        <v>1</v>
      </c>
      <c r="T198" s="1">
        <v>1</v>
      </c>
      <c r="U198" s="1">
        <v>0</v>
      </c>
      <c r="V198" s="1">
        <v>1</v>
      </c>
      <c r="W198" s="1">
        <v>0</v>
      </c>
      <c r="X198" s="1">
        <v>1</v>
      </c>
      <c r="Y198" s="1">
        <v>1</v>
      </c>
      <c r="Z198" s="1">
        <v>0</v>
      </c>
      <c r="AA198" s="1">
        <v>0</v>
      </c>
      <c r="AB198" s="16">
        <v>0</v>
      </c>
      <c r="BI198">
        <v>196</v>
      </c>
      <c r="BJ198" t="s">
        <v>134</v>
      </c>
    </row>
    <row r="199" spans="1:100">
      <c r="A199" s="1">
        <v>201</v>
      </c>
      <c r="B199" s="15">
        <v>128</v>
      </c>
      <c r="C199" s="2" t="s">
        <v>79</v>
      </c>
      <c r="D199" s="2" t="s">
        <v>80</v>
      </c>
      <c r="E199" s="2">
        <v>45001</v>
      </c>
      <c r="F199" s="1">
        <v>31</v>
      </c>
      <c r="G199" s="1">
        <v>1</v>
      </c>
      <c r="H199" s="1" t="str">
        <f t="shared" si="5"/>
        <v>YER_31.1</v>
      </c>
      <c r="I199" s="1">
        <v>56.5</v>
      </c>
      <c r="J199" s="1">
        <v>47.7</v>
      </c>
      <c r="K199" s="3">
        <v>1.1844863731656183</v>
      </c>
      <c r="L199" s="16">
        <v>2695.05</v>
      </c>
      <c r="M199" s="17">
        <v>26.950500000000005</v>
      </c>
      <c r="N199" s="17" t="s">
        <v>119</v>
      </c>
      <c r="O199" s="1">
        <v>24.5</v>
      </c>
      <c r="P199" s="1">
        <v>13</v>
      </c>
      <c r="Q199" s="1">
        <v>9.1999999999999993</v>
      </c>
      <c r="R199" s="1">
        <v>31</v>
      </c>
      <c r="S199" s="1">
        <v>1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6">
        <v>0</v>
      </c>
      <c r="BI199">
        <v>198</v>
      </c>
      <c r="BJ199" t="s">
        <v>134</v>
      </c>
    </row>
    <row r="200" spans="1:100">
      <c r="A200" s="1">
        <v>271</v>
      </c>
      <c r="B200" s="15">
        <v>194</v>
      </c>
      <c r="C200" s="2" t="s">
        <v>79</v>
      </c>
      <c r="D200" s="2" t="s">
        <v>80</v>
      </c>
      <c r="E200" s="2">
        <v>45007</v>
      </c>
      <c r="F200" s="1">
        <v>83</v>
      </c>
      <c r="G200" s="1">
        <v>2</v>
      </c>
      <c r="H200" s="1" t="str">
        <f t="shared" si="5"/>
        <v>YER_83.2</v>
      </c>
      <c r="I200" s="1">
        <v>30.9</v>
      </c>
      <c r="J200" s="1">
        <v>41.1</v>
      </c>
      <c r="K200" s="3">
        <v>0.75182481751824815</v>
      </c>
      <c r="L200" s="16">
        <v>1269.99</v>
      </c>
      <c r="M200" s="17">
        <v>12.6999</v>
      </c>
      <c r="N200" s="17" t="s">
        <v>119</v>
      </c>
      <c r="O200" s="1">
        <v>17</v>
      </c>
      <c r="P200" s="1">
        <v>7.7</v>
      </c>
      <c r="Q200" s="1">
        <v>6</v>
      </c>
      <c r="R200" s="1">
        <v>83</v>
      </c>
      <c r="Y200" s="1">
        <v>0</v>
      </c>
      <c r="Z200" s="1">
        <v>0</v>
      </c>
      <c r="AA200" s="1">
        <v>0</v>
      </c>
      <c r="AB200" s="16">
        <v>0</v>
      </c>
      <c r="AE200"/>
      <c r="AF200"/>
      <c r="AG200"/>
      <c r="AH200"/>
      <c r="AK200"/>
      <c r="AL200"/>
      <c r="BI200">
        <v>199</v>
      </c>
      <c r="BJ200" t="s">
        <v>134</v>
      </c>
      <c r="CT200"/>
      <c r="CU200"/>
      <c r="CV200"/>
    </row>
    <row r="201" spans="1:100">
      <c r="A201" s="1">
        <v>240</v>
      </c>
      <c r="B201" s="15">
        <v>198</v>
      </c>
      <c r="C201" s="2" t="s">
        <v>79</v>
      </c>
      <c r="D201" s="2" t="s">
        <v>80</v>
      </c>
      <c r="E201" s="2">
        <v>45007</v>
      </c>
      <c r="F201" s="1">
        <v>60</v>
      </c>
      <c r="G201" s="1">
        <v>4</v>
      </c>
      <c r="H201" s="1" t="str">
        <f t="shared" si="5"/>
        <v>YER_60.4</v>
      </c>
      <c r="I201" s="1">
        <v>39.200000000000003</v>
      </c>
      <c r="J201" s="1">
        <v>40.5</v>
      </c>
      <c r="K201" s="3">
        <v>0.96790123456790134</v>
      </c>
      <c r="L201" s="16">
        <v>1587.6000000000001</v>
      </c>
      <c r="M201" s="17">
        <v>15.876000000000001</v>
      </c>
      <c r="N201" s="17" t="s">
        <v>119</v>
      </c>
      <c r="O201" s="1">
        <v>22.9</v>
      </c>
      <c r="P201" s="1">
        <v>10.7</v>
      </c>
      <c r="Q201" s="1">
        <v>8.9</v>
      </c>
      <c r="R201" s="1">
        <v>60</v>
      </c>
      <c r="Y201" s="1">
        <v>1</v>
      </c>
      <c r="Z201" s="1">
        <v>4</v>
      </c>
      <c r="AA201" s="1">
        <v>169.1</v>
      </c>
      <c r="AB201" s="16">
        <v>42.274999999999999</v>
      </c>
      <c r="BI201">
        <v>200</v>
      </c>
      <c r="BJ201" t="s">
        <v>134</v>
      </c>
    </row>
    <row r="202" spans="1:100">
      <c r="A202" s="1">
        <v>428</v>
      </c>
      <c r="B202" s="15">
        <v>232</v>
      </c>
      <c r="C202" s="2" t="s">
        <v>79</v>
      </c>
      <c r="D202" s="2" t="s">
        <v>80</v>
      </c>
      <c r="E202" s="2">
        <v>45007</v>
      </c>
      <c r="F202" s="1">
        <v>234</v>
      </c>
      <c r="G202" s="1">
        <v>8</v>
      </c>
      <c r="H202" s="1" t="str">
        <f t="shared" si="5"/>
        <v>YER_234.8</v>
      </c>
      <c r="I202" s="1">
        <v>41</v>
      </c>
      <c r="J202" s="1">
        <v>41.1</v>
      </c>
      <c r="K202" s="3">
        <v>0.9975669099756691</v>
      </c>
      <c r="L202" s="16">
        <v>1685.1000000000001</v>
      </c>
      <c r="M202" s="17">
        <v>16.850999999999999</v>
      </c>
      <c r="N202" s="17" t="s">
        <v>119</v>
      </c>
      <c r="O202" s="1">
        <v>23.6</v>
      </c>
      <c r="P202" s="1">
        <v>12</v>
      </c>
      <c r="Q202" s="1">
        <v>9.5</v>
      </c>
      <c r="R202" s="1">
        <v>234</v>
      </c>
      <c r="Y202" s="1">
        <v>0</v>
      </c>
      <c r="Z202" s="1">
        <v>0</v>
      </c>
      <c r="AA202" s="1">
        <v>0</v>
      </c>
      <c r="AB202" s="16">
        <v>0</v>
      </c>
      <c r="BI202">
        <v>201</v>
      </c>
      <c r="BJ202" t="s">
        <v>134</v>
      </c>
    </row>
    <row r="203" spans="1:100">
      <c r="A203" s="1">
        <v>313</v>
      </c>
      <c r="B203" s="15">
        <v>72</v>
      </c>
      <c r="C203" s="2" t="s">
        <v>79</v>
      </c>
      <c r="D203" s="2" t="s">
        <v>80</v>
      </c>
      <c r="E203" s="2">
        <v>45001</v>
      </c>
      <c r="F203" s="1">
        <v>123</v>
      </c>
      <c r="G203" s="1">
        <v>2</v>
      </c>
      <c r="H203" s="1" t="str">
        <f t="shared" si="5"/>
        <v>YER_123.2</v>
      </c>
      <c r="I203" s="1">
        <v>34.200000000000003</v>
      </c>
      <c r="J203" s="1">
        <v>49.4</v>
      </c>
      <c r="K203" s="3">
        <v>0.6923076923076924</v>
      </c>
      <c r="L203" s="16">
        <v>1689.48</v>
      </c>
      <c r="M203" s="17">
        <v>16.8948</v>
      </c>
      <c r="N203" s="17" t="s">
        <v>119</v>
      </c>
      <c r="O203" s="1">
        <v>14.9</v>
      </c>
      <c r="P203" s="1">
        <v>11.4</v>
      </c>
      <c r="Q203" s="1">
        <v>9.9</v>
      </c>
      <c r="R203" s="1">
        <v>123</v>
      </c>
      <c r="Y203" s="1">
        <v>0</v>
      </c>
      <c r="Z203" s="1">
        <v>0</v>
      </c>
      <c r="AA203" s="1">
        <v>0</v>
      </c>
      <c r="AB203" s="16">
        <v>0</v>
      </c>
      <c r="BI203" s="30" t="s">
        <v>135</v>
      </c>
      <c r="BJ203" t="s">
        <v>134</v>
      </c>
    </row>
    <row r="204" spans="1:100">
      <c r="A204" s="1">
        <v>285</v>
      </c>
      <c r="B204" s="15">
        <v>62</v>
      </c>
      <c r="C204" s="2" t="s">
        <v>79</v>
      </c>
      <c r="D204" s="2" t="s">
        <v>80</v>
      </c>
      <c r="E204" s="2">
        <v>45001</v>
      </c>
      <c r="F204" s="1">
        <v>99</v>
      </c>
      <c r="G204" s="1">
        <v>3</v>
      </c>
      <c r="H204" s="1" t="str">
        <f t="shared" si="5"/>
        <v>YER_99.3</v>
      </c>
      <c r="I204" s="1">
        <v>45.8</v>
      </c>
      <c r="J204" s="1">
        <v>40.799999999999997</v>
      </c>
      <c r="K204" s="3">
        <v>1.1225490196078431</v>
      </c>
      <c r="L204" s="16">
        <v>1868.6399999999996</v>
      </c>
      <c r="M204" s="17">
        <v>18.686399999999999</v>
      </c>
      <c r="N204" s="17" t="s">
        <v>119</v>
      </c>
      <c r="O204" s="1">
        <v>21.4</v>
      </c>
      <c r="P204" s="1">
        <v>10</v>
      </c>
      <c r="Q204" s="1">
        <v>8.3000000000000007</v>
      </c>
      <c r="R204" s="1">
        <v>99</v>
      </c>
      <c r="Y204" s="1">
        <v>0</v>
      </c>
      <c r="Z204" s="1">
        <v>0</v>
      </c>
      <c r="AA204" s="1">
        <v>0</v>
      </c>
      <c r="AB204" s="16">
        <v>0</v>
      </c>
      <c r="BI204">
        <v>202</v>
      </c>
      <c r="BJ204" t="s">
        <v>128</v>
      </c>
    </row>
    <row r="205" spans="1:100">
      <c r="A205" s="1">
        <v>344</v>
      </c>
      <c r="B205" s="15">
        <v>146</v>
      </c>
      <c r="C205" s="2" t="s">
        <v>79</v>
      </c>
      <c r="D205" s="2" t="s">
        <v>80</v>
      </c>
      <c r="E205" s="2">
        <v>45004</v>
      </c>
      <c r="F205" s="1">
        <v>157</v>
      </c>
      <c r="G205" s="1">
        <v>3</v>
      </c>
      <c r="H205" s="1" t="str">
        <f t="shared" si="5"/>
        <v>YER_157.3</v>
      </c>
      <c r="I205" s="1">
        <v>38.200000000000003</v>
      </c>
      <c r="J205" s="1">
        <v>49.4</v>
      </c>
      <c r="K205" s="3">
        <v>0.77327935222672073</v>
      </c>
      <c r="L205" s="16">
        <v>1887.0800000000002</v>
      </c>
      <c r="M205" s="17">
        <v>18.870799999999999</v>
      </c>
      <c r="N205" s="17" t="s">
        <v>119</v>
      </c>
      <c r="O205" s="1">
        <v>22.8</v>
      </c>
      <c r="P205" s="1">
        <v>15.2</v>
      </c>
      <c r="Q205" s="1">
        <v>7.9</v>
      </c>
      <c r="R205" s="1">
        <v>157</v>
      </c>
      <c r="Y205" s="1">
        <v>1</v>
      </c>
      <c r="Z205" s="1">
        <v>14</v>
      </c>
      <c r="AA205" s="1">
        <v>326.39999999999998</v>
      </c>
      <c r="AB205" s="16">
        <v>23.314285714285713</v>
      </c>
      <c r="BI205">
        <v>203</v>
      </c>
      <c r="BJ205" t="s">
        <v>128</v>
      </c>
    </row>
    <row r="206" spans="1:100">
      <c r="A206" s="1">
        <v>422</v>
      </c>
      <c r="B206" s="15">
        <v>65</v>
      </c>
      <c r="C206" s="2" t="s">
        <v>79</v>
      </c>
      <c r="D206" s="2" t="s">
        <v>80</v>
      </c>
      <c r="E206" s="2">
        <v>45001</v>
      </c>
      <c r="F206" s="1">
        <v>234</v>
      </c>
      <c r="G206" s="1">
        <v>2</v>
      </c>
      <c r="H206" s="1" t="str">
        <f t="shared" si="5"/>
        <v>YER_234.2</v>
      </c>
      <c r="I206" s="1">
        <v>41.9</v>
      </c>
      <c r="J206" s="1">
        <v>45.9</v>
      </c>
      <c r="K206" s="3">
        <v>0.91285403050108938</v>
      </c>
      <c r="L206" s="16">
        <v>1923.2099999999998</v>
      </c>
      <c r="M206" s="17">
        <v>19.232099999999996</v>
      </c>
      <c r="N206" s="17" t="s">
        <v>119</v>
      </c>
      <c r="O206" s="1">
        <v>22.2</v>
      </c>
      <c r="P206" s="1">
        <v>12.7</v>
      </c>
      <c r="Q206" s="1">
        <v>11.8</v>
      </c>
      <c r="R206" s="1">
        <v>234</v>
      </c>
      <c r="Y206" s="1">
        <v>1</v>
      </c>
      <c r="Z206" s="1">
        <v>16</v>
      </c>
      <c r="AA206" s="1">
        <v>256.8</v>
      </c>
      <c r="AB206" s="16">
        <v>16.05</v>
      </c>
      <c r="BI206">
        <v>204</v>
      </c>
      <c r="BJ206" t="s">
        <v>128</v>
      </c>
    </row>
    <row r="207" spans="1:100">
      <c r="A207" s="1">
        <v>305</v>
      </c>
      <c r="B207" s="15">
        <v>241</v>
      </c>
      <c r="C207" s="2" t="s">
        <v>79</v>
      </c>
      <c r="D207" s="2" t="s">
        <v>80</v>
      </c>
      <c r="E207" s="2">
        <v>45007</v>
      </c>
      <c r="F207" s="1">
        <v>119</v>
      </c>
      <c r="G207" s="1">
        <v>4</v>
      </c>
      <c r="H207" s="1" t="str">
        <f t="shared" si="5"/>
        <v>YER_119.4</v>
      </c>
      <c r="I207" s="1">
        <v>42.4</v>
      </c>
      <c r="J207" s="1">
        <v>46.4</v>
      </c>
      <c r="K207" s="3">
        <v>0.91379310344827591</v>
      </c>
      <c r="L207" s="16">
        <v>1967.36</v>
      </c>
      <c r="M207" s="17">
        <v>19.6736</v>
      </c>
      <c r="N207" s="17" t="s">
        <v>119</v>
      </c>
      <c r="O207" s="1">
        <v>20.5</v>
      </c>
      <c r="P207" s="1">
        <v>10</v>
      </c>
      <c r="Q207" s="1">
        <v>6.5</v>
      </c>
      <c r="R207" s="1">
        <v>119</v>
      </c>
      <c r="Y207" s="1">
        <v>0</v>
      </c>
      <c r="Z207" s="1">
        <v>0</v>
      </c>
      <c r="AA207" s="1">
        <v>0</v>
      </c>
      <c r="AB207" s="16">
        <v>0</v>
      </c>
      <c r="BI207">
        <v>205</v>
      </c>
      <c r="BJ207" t="s">
        <v>128</v>
      </c>
    </row>
    <row r="208" spans="1:100">
      <c r="A208" s="1">
        <v>425</v>
      </c>
      <c r="B208" s="15">
        <v>68</v>
      </c>
      <c r="C208" s="2" t="s">
        <v>79</v>
      </c>
      <c r="D208" s="2" t="s">
        <v>80</v>
      </c>
      <c r="E208" s="2">
        <v>45001</v>
      </c>
      <c r="F208" s="1">
        <v>234</v>
      </c>
      <c r="G208" s="1">
        <v>5</v>
      </c>
      <c r="H208" s="1" t="str">
        <f t="shared" si="5"/>
        <v>YER_234.5</v>
      </c>
      <c r="I208" s="1">
        <v>42.2</v>
      </c>
      <c r="J208" s="1">
        <v>47.1</v>
      </c>
      <c r="K208" s="3">
        <v>0.89596602972399153</v>
      </c>
      <c r="L208" s="16">
        <v>1987.6200000000001</v>
      </c>
      <c r="M208" s="17">
        <v>19.876200000000004</v>
      </c>
      <c r="N208" s="17" t="s">
        <v>119</v>
      </c>
      <c r="O208" s="1">
        <v>22.8</v>
      </c>
      <c r="P208" s="1">
        <v>12.6</v>
      </c>
      <c r="Q208" s="1">
        <v>11.5</v>
      </c>
      <c r="R208" s="1">
        <v>234</v>
      </c>
      <c r="Y208" s="1">
        <v>0</v>
      </c>
      <c r="Z208" s="1">
        <v>0</v>
      </c>
      <c r="AA208" s="1">
        <v>0</v>
      </c>
      <c r="AB208" s="16">
        <v>0</v>
      </c>
      <c r="BI208">
        <v>206</v>
      </c>
      <c r="BJ208" t="s">
        <v>128</v>
      </c>
    </row>
    <row r="209" spans="1:100">
      <c r="A209" s="1">
        <v>236</v>
      </c>
      <c r="B209" s="15">
        <v>197</v>
      </c>
      <c r="C209" s="2" t="s">
        <v>79</v>
      </c>
      <c r="D209" s="2" t="s">
        <v>80</v>
      </c>
      <c r="E209" s="2">
        <v>45007</v>
      </c>
      <c r="F209" s="1">
        <v>57</v>
      </c>
      <c r="G209" s="1">
        <v>3</v>
      </c>
      <c r="H209" s="1" t="str">
        <f t="shared" si="5"/>
        <v>YER_57.3</v>
      </c>
      <c r="I209" s="1">
        <v>40.200000000000003</v>
      </c>
      <c r="J209" s="1">
        <v>49.5</v>
      </c>
      <c r="K209" s="3">
        <v>0.81212121212121213</v>
      </c>
      <c r="L209" s="16">
        <v>1989.9</v>
      </c>
      <c r="M209" s="17">
        <v>19.899000000000004</v>
      </c>
      <c r="N209" s="17" t="s">
        <v>119</v>
      </c>
      <c r="O209" s="1">
        <v>26.6</v>
      </c>
      <c r="P209" s="1">
        <v>11.9</v>
      </c>
      <c r="Q209" s="1">
        <v>8.1999999999999993</v>
      </c>
      <c r="R209" s="1">
        <v>57</v>
      </c>
      <c r="Y209" s="1">
        <v>1</v>
      </c>
      <c r="Z209" s="1">
        <v>4</v>
      </c>
      <c r="AA209" s="1">
        <v>85.3</v>
      </c>
      <c r="AB209" s="16">
        <v>21.324999999999999</v>
      </c>
      <c r="AE209"/>
      <c r="AF209"/>
      <c r="AG209"/>
      <c r="AH209"/>
      <c r="AK209"/>
      <c r="AL209"/>
      <c r="BI209">
        <v>207</v>
      </c>
      <c r="BJ209" t="s">
        <v>128</v>
      </c>
      <c r="CT209"/>
      <c r="CU209"/>
      <c r="CV209"/>
    </row>
    <row r="210" spans="1:100">
      <c r="A210" s="1">
        <v>253</v>
      </c>
      <c r="B210" s="15">
        <v>205</v>
      </c>
      <c r="C210" s="2" t="s">
        <v>79</v>
      </c>
      <c r="D210" s="2" t="s">
        <v>80</v>
      </c>
      <c r="E210" s="2">
        <v>45007</v>
      </c>
      <c r="F210" s="1">
        <v>73</v>
      </c>
      <c r="G210" s="1">
        <v>2</v>
      </c>
      <c r="H210" s="1" t="str">
        <f t="shared" si="5"/>
        <v>YER_73.2</v>
      </c>
      <c r="I210" s="1">
        <v>44.7</v>
      </c>
      <c r="J210" s="1">
        <v>45.6</v>
      </c>
      <c r="K210" s="3">
        <v>0.98026315789473684</v>
      </c>
      <c r="L210" s="16">
        <v>2038.3200000000002</v>
      </c>
      <c r="M210" s="17">
        <v>20.383200000000006</v>
      </c>
      <c r="N210" s="17" t="s">
        <v>119</v>
      </c>
      <c r="O210" s="1">
        <v>23.5</v>
      </c>
      <c r="P210" s="1">
        <v>10.6</v>
      </c>
      <c r="Q210" s="1">
        <v>7.2</v>
      </c>
      <c r="R210" s="1">
        <v>73</v>
      </c>
      <c r="Y210" s="1">
        <v>0</v>
      </c>
      <c r="Z210" s="1">
        <v>0</v>
      </c>
      <c r="AA210" s="1">
        <v>0</v>
      </c>
      <c r="AB210" s="16">
        <v>0</v>
      </c>
      <c r="BI210">
        <v>208</v>
      </c>
      <c r="BJ210" t="s">
        <v>128</v>
      </c>
    </row>
    <row r="211" spans="1:100">
      <c r="A211" s="1">
        <v>427</v>
      </c>
      <c r="B211" s="15">
        <v>70</v>
      </c>
      <c r="C211" s="2" t="s">
        <v>79</v>
      </c>
      <c r="D211" s="2" t="s">
        <v>80</v>
      </c>
      <c r="E211" s="2">
        <v>45001</v>
      </c>
      <c r="F211" s="1">
        <v>234</v>
      </c>
      <c r="G211" s="1">
        <v>7</v>
      </c>
      <c r="H211" s="1" t="str">
        <f t="shared" si="5"/>
        <v>YER_234.7</v>
      </c>
      <c r="I211" s="1">
        <v>45.9</v>
      </c>
      <c r="J211" s="1">
        <v>44.9</v>
      </c>
      <c r="K211" s="3">
        <v>1.022271714922049</v>
      </c>
      <c r="L211" s="16">
        <v>2060.91</v>
      </c>
      <c r="M211" s="17">
        <v>20.609100000000002</v>
      </c>
      <c r="N211" s="17" t="s">
        <v>119</v>
      </c>
      <c r="O211" s="1">
        <v>21.2</v>
      </c>
      <c r="P211" s="1">
        <v>13.1</v>
      </c>
      <c r="Q211" s="1">
        <v>11.9</v>
      </c>
      <c r="R211" s="1">
        <v>234</v>
      </c>
      <c r="Y211" s="1">
        <v>1</v>
      </c>
      <c r="Z211" s="1">
        <v>15</v>
      </c>
      <c r="AA211" s="1">
        <v>372.1</v>
      </c>
      <c r="AB211" s="16">
        <v>24.806666666666668</v>
      </c>
      <c r="BI211">
        <v>209</v>
      </c>
      <c r="BJ211" t="s">
        <v>128</v>
      </c>
    </row>
    <row r="212" spans="1:100">
      <c r="A212" s="1">
        <v>402</v>
      </c>
      <c r="B212" s="15">
        <v>220</v>
      </c>
      <c r="C212" s="2" t="s">
        <v>79</v>
      </c>
      <c r="D212" s="2" t="s">
        <v>80</v>
      </c>
      <c r="E212" s="2">
        <v>45007</v>
      </c>
      <c r="F212" s="1">
        <v>200</v>
      </c>
      <c r="G212" s="1">
        <v>2</v>
      </c>
      <c r="H212" s="1" t="str">
        <f t="shared" si="5"/>
        <v>YER_200.2</v>
      </c>
      <c r="I212" s="1">
        <v>46.6</v>
      </c>
      <c r="J212" s="1">
        <v>45.2</v>
      </c>
      <c r="K212" s="3">
        <v>1.0309734513274336</v>
      </c>
      <c r="L212" s="16">
        <v>2106.3200000000002</v>
      </c>
      <c r="M212" s="17">
        <v>21.063200000000002</v>
      </c>
      <c r="N212" s="17" t="s">
        <v>119</v>
      </c>
      <c r="O212" s="1">
        <v>24.8</v>
      </c>
      <c r="P212" s="1">
        <v>12</v>
      </c>
      <c r="Q212" s="1">
        <v>14.8</v>
      </c>
      <c r="R212" s="1">
        <v>200</v>
      </c>
      <c r="Y212" s="1">
        <v>1</v>
      </c>
      <c r="Z212" s="1">
        <v>2</v>
      </c>
      <c r="AA212" s="1">
        <v>64.8</v>
      </c>
      <c r="AB212" s="16">
        <v>32.4</v>
      </c>
      <c r="AE212"/>
      <c r="AF212"/>
      <c r="AG212"/>
      <c r="AH212"/>
      <c r="AI212" s="54"/>
      <c r="AJ212" s="54"/>
      <c r="AK212"/>
      <c r="AL212"/>
      <c r="BI212">
        <v>210</v>
      </c>
      <c r="BJ212" t="s">
        <v>128</v>
      </c>
      <c r="CT212"/>
      <c r="CU212"/>
      <c r="CV212"/>
    </row>
    <row r="213" spans="1:100">
      <c r="A213" s="1">
        <v>403</v>
      </c>
      <c r="B213" s="15">
        <v>293</v>
      </c>
      <c r="C213" s="2" t="s">
        <v>79</v>
      </c>
      <c r="D213" s="2" t="s">
        <v>80</v>
      </c>
      <c r="E213" s="2">
        <v>45013</v>
      </c>
      <c r="F213" s="1">
        <v>200</v>
      </c>
      <c r="G213" s="1">
        <v>3</v>
      </c>
      <c r="H213" s="1" t="str">
        <f t="shared" si="5"/>
        <v>YER_200.3</v>
      </c>
      <c r="I213" s="1">
        <v>42</v>
      </c>
      <c r="J213" s="1">
        <v>50.7</v>
      </c>
      <c r="K213" s="3">
        <v>0.82840236686390523</v>
      </c>
      <c r="L213" s="16">
        <v>2129.4</v>
      </c>
      <c r="M213" s="17">
        <v>21.294</v>
      </c>
      <c r="N213" s="17" t="s">
        <v>119</v>
      </c>
      <c r="O213" s="1">
        <v>27.7</v>
      </c>
      <c r="P213" s="1">
        <v>16.3</v>
      </c>
      <c r="Q213" s="1">
        <v>8.9</v>
      </c>
      <c r="R213" s="1">
        <v>200</v>
      </c>
      <c r="Y213" s="1">
        <v>0</v>
      </c>
      <c r="Z213" s="1">
        <v>0</v>
      </c>
      <c r="AA213" s="1">
        <v>0</v>
      </c>
      <c r="AB213" s="16">
        <v>0</v>
      </c>
      <c r="BI213">
        <v>211</v>
      </c>
      <c r="BJ213" t="s">
        <v>128</v>
      </c>
    </row>
    <row r="214" spans="1:100">
      <c r="A214" s="1">
        <v>431</v>
      </c>
      <c r="B214" s="15">
        <v>6</v>
      </c>
      <c r="C214" s="2" t="s">
        <v>79</v>
      </c>
      <c r="D214" s="2" t="s">
        <v>80</v>
      </c>
      <c r="E214" s="2">
        <v>44994</v>
      </c>
      <c r="F214" s="1">
        <v>237</v>
      </c>
      <c r="G214" s="1">
        <v>2</v>
      </c>
      <c r="H214" s="1" t="str">
        <f t="shared" si="5"/>
        <v>YER_237.2</v>
      </c>
      <c r="I214" s="1">
        <v>42.9</v>
      </c>
      <c r="J214" s="1">
        <v>50.6</v>
      </c>
      <c r="K214" s="3">
        <v>0.84782608695652173</v>
      </c>
      <c r="L214" s="16">
        <v>2170.7399999999998</v>
      </c>
      <c r="M214" s="17">
        <v>21.707400000000003</v>
      </c>
      <c r="N214" s="17" t="s">
        <v>119</v>
      </c>
      <c r="O214" s="1">
        <v>22.6</v>
      </c>
      <c r="P214" s="1">
        <v>9.5</v>
      </c>
      <c r="Q214" s="1">
        <v>5.4</v>
      </c>
      <c r="R214" s="1">
        <v>237</v>
      </c>
      <c r="Y214" s="1">
        <v>0</v>
      </c>
      <c r="Z214" s="1">
        <v>0</v>
      </c>
      <c r="AA214" s="1">
        <v>0</v>
      </c>
      <c r="AB214" s="16">
        <v>0</v>
      </c>
      <c r="BI214">
        <v>212</v>
      </c>
      <c r="BJ214" t="s">
        <v>131</v>
      </c>
    </row>
    <row r="215" spans="1:100">
      <c r="A215" s="1">
        <v>426</v>
      </c>
      <c r="B215" s="15">
        <v>69</v>
      </c>
      <c r="C215" s="2" t="s">
        <v>79</v>
      </c>
      <c r="D215" s="2" t="s">
        <v>80</v>
      </c>
      <c r="E215" s="2">
        <v>45001</v>
      </c>
      <c r="F215" s="1">
        <v>234</v>
      </c>
      <c r="G215" s="1">
        <v>6</v>
      </c>
      <c r="H215" s="1" t="str">
        <f t="shared" si="5"/>
        <v>YER_234.6</v>
      </c>
      <c r="I215" s="1">
        <v>46.1</v>
      </c>
      <c r="J215" s="1">
        <v>47.8</v>
      </c>
      <c r="K215" s="3">
        <v>0.96443514644351469</v>
      </c>
      <c r="L215" s="16">
        <v>2203.58</v>
      </c>
      <c r="M215" s="17">
        <v>22.035799999999998</v>
      </c>
      <c r="N215" s="17" t="s">
        <v>119</v>
      </c>
      <c r="O215" s="1">
        <v>22.6</v>
      </c>
      <c r="P215" s="1">
        <v>12.2</v>
      </c>
      <c r="Q215" s="1">
        <v>10.6</v>
      </c>
      <c r="R215" s="1">
        <v>234</v>
      </c>
      <c r="Y215" s="1">
        <v>0</v>
      </c>
      <c r="Z215" s="1">
        <v>0</v>
      </c>
      <c r="AA215" s="1">
        <v>0</v>
      </c>
      <c r="AB215" s="16">
        <v>0</v>
      </c>
      <c r="BI215">
        <v>213</v>
      </c>
      <c r="BJ215" t="s">
        <v>131</v>
      </c>
    </row>
    <row r="216" spans="1:100">
      <c r="A216" s="1">
        <v>221</v>
      </c>
      <c r="B216" s="15">
        <v>165</v>
      </c>
      <c r="C216" s="2" t="s">
        <v>79</v>
      </c>
      <c r="D216" s="2" t="s">
        <v>80</v>
      </c>
      <c r="E216" s="2">
        <v>45004</v>
      </c>
      <c r="F216" s="1">
        <v>47</v>
      </c>
      <c r="G216" s="1">
        <v>5</v>
      </c>
      <c r="H216" s="1" t="str">
        <f t="shared" si="5"/>
        <v>YER_47.5</v>
      </c>
      <c r="I216" s="1">
        <v>39.1</v>
      </c>
      <c r="J216" s="1">
        <v>56.8</v>
      </c>
      <c r="K216" s="3">
        <v>0.68838028169014087</v>
      </c>
      <c r="L216" s="16">
        <v>2220.88</v>
      </c>
      <c r="M216" s="17">
        <v>22.2088</v>
      </c>
      <c r="N216" s="17" t="s">
        <v>119</v>
      </c>
      <c r="O216" s="1">
        <v>30</v>
      </c>
      <c r="P216" s="1">
        <v>14.5</v>
      </c>
      <c r="Q216" s="1">
        <v>10.6</v>
      </c>
      <c r="R216" s="1">
        <v>47</v>
      </c>
      <c r="Y216" s="1">
        <v>0</v>
      </c>
      <c r="Z216" s="1">
        <v>0</v>
      </c>
      <c r="AA216" s="1">
        <v>0</v>
      </c>
      <c r="AB216" s="16">
        <v>0</v>
      </c>
      <c r="BI216">
        <v>214</v>
      </c>
      <c r="BJ216" t="s">
        <v>131</v>
      </c>
    </row>
    <row r="217" spans="1:100">
      <c r="A217" s="1">
        <v>304</v>
      </c>
      <c r="B217" s="15">
        <v>240</v>
      </c>
      <c r="C217" s="2" t="s">
        <v>79</v>
      </c>
      <c r="D217" s="2" t="s">
        <v>80</v>
      </c>
      <c r="E217" s="2">
        <v>45007</v>
      </c>
      <c r="F217" s="1">
        <v>119</v>
      </c>
      <c r="G217" s="1">
        <v>3</v>
      </c>
      <c r="H217" s="1" t="str">
        <f t="shared" si="5"/>
        <v>YER_119.3</v>
      </c>
      <c r="I217" s="1">
        <v>46.5</v>
      </c>
      <c r="J217" s="1">
        <v>47.8</v>
      </c>
      <c r="K217" s="3">
        <v>0.9728033472803348</v>
      </c>
      <c r="L217" s="16">
        <v>2222.6999999999998</v>
      </c>
      <c r="M217" s="17">
        <v>22.227</v>
      </c>
      <c r="N217" s="17" t="s">
        <v>119</v>
      </c>
      <c r="O217" s="1">
        <v>22.7</v>
      </c>
      <c r="P217" s="1">
        <v>8.8000000000000007</v>
      </c>
      <c r="Q217" s="1">
        <v>5.6</v>
      </c>
      <c r="R217" s="1">
        <v>119</v>
      </c>
      <c r="Y217" s="1">
        <v>0</v>
      </c>
      <c r="Z217" s="1">
        <v>0</v>
      </c>
      <c r="AA217" s="1">
        <v>0</v>
      </c>
      <c r="AB217" s="16">
        <v>0</v>
      </c>
      <c r="AE217"/>
      <c r="AF217"/>
      <c r="AG217"/>
      <c r="AH217"/>
      <c r="AK217"/>
      <c r="AL217"/>
      <c r="BI217">
        <v>215</v>
      </c>
      <c r="BJ217" t="s">
        <v>131</v>
      </c>
      <c r="CT217"/>
      <c r="CU217"/>
      <c r="CV217"/>
    </row>
    <row r="218" spans="1:100">
      <c r="A218" s="1">
        <v>262</v>
      </c>
      <c r="B218" s="15">
        <v>193</v>
      </c>
      <c r="C218" s="2" t="s">
        <v>79</v>
      </c>
      <c r="D218" s="2" t="s">
        <v>80</v>
      </c>
      <c r="E218" s="2">
        <v>45007</v>
      </c>
      <c r="F218" s="1">
        <v>79</v>
      </c>
      <c r="G218" s="1">
        <v>5</v>
      </c>
      <c r="H218" s="1" t="str">
        <f t="shared" si="5"/>
        <v>YER_79.5</v>
      </c>
      <c r="I218" s="1">
        <v>45.6</v>
      </c>
      <c r="J218" s="1">
        <v>49.1</v>
      </c>
      <c r="K218" s="3">
        <v>0.92871690427698572</v>
      </c>
      <c r="L218" s="16">
        <v>2238.96</v>
      </c>
      <c r="M218" s="17">
        <v>22.389600000000002</v>
      </c>
      <c r="N218" s="17" t="s">
        <v>119</v>
      </c>
      <c r="O218" s="1">
        <v>19.5</v>
      </c>
      <c r="P218" s="1">
        <v>7.7</v>
      </c>
      <c r="Q218" s="1">
        <v>5.9</v>
      </c>
      <c r="R218" s="1">
        <v>79</v>
      </c>
      <c r="Y218" s="1">
        <v>1</v>
      </c>
      <c r="Z218" s="1">
        <v>11</v>
      </c>
      <c r="AA218" s="1">
        <v>305.60000000000002</v>
      </c>
      <c r="AB218" s="16">
        <v>27.781818181818185</v>
      </c>
      <c r="BI218">
        <v>216</v>
      </c>
      <c r="BJ218" t="s">
        <v>134</v>
      </c>
    </row>
    <row r="219" spans="1:100">
      <c r="A219" s="1">
        <v>190</v>
      </c>
      <c r="B219" s="15">
        <v>142</v>
      </c>
      <c r="C219" s="2" t="s">
        <v>79</v>
      </c>
      <c r="D219" s="2" t="s">
        <v>80</v>
      </c>
      <c r="E219" s="2">
        <v>45004</v>
      </c>
      <c r="F219" s="1">
        <v>18</v>
      </c>
      <c r="G219" s="1">
        <v>2</v>
      </c>
      <c r="H219" s="1" t="str">
        <f t="shared" si="5"/>
        <v>YER_18.2</v>
      </c>
      <c r="I219" s="1">
        <v>41.8</v>
      </c>
      <c r="J219" s="1">
        <v>53.6</v>
      </c>
      <c r="K219" s="3">
        <v>0.77985074626865669</v>
      </c>
      <c r="L219" s="16">
        <v>2240.48</v>
      </c>
      <c r="M219" s="17">
        <v>22.404799999999998</v>
      </c>
      <c r="N219" s="17" t="s">
        <v>119</v>
      </c>
      <c r="O219" s="1">
        <v>24.8</v>
      </c>
      <c r="P219" s="1">
        <v>9.1</v>
      </c>
      <c r="Q219" s="1">
        <v>3.9</v>
      </c>
      <c r="R219" s="1">
        <v>18</v>
      </c>
      <c r="Y219" s="1">
        <v>0</v>
      </c>
      <c r="Z219" s="1">
        <v>0</v>
      </c>
      <c r="AA219" s="1">
        <v>0</v>
      </c>
      <c r="AB219" s="16">
        <v>0</v>
      </c>
      <c r="BI219">
        <v>217</v>
      </c>
      <c r="BJ219" t="s">
        <v>131</v>
      </c>
    </row>
    <row r="220" spans="1:100">
      <c r="A220" s="1">
        <v>347</v>
      </c>
      <c r="B220" s="15">
        <v>264</v>
      </c>
      <c r="C220" s="2" t="s">
        <v>79</v>
      </c>
      <c r="D220" s="2" t="s">
        <v>80</v>
      </c>
      <c r="E220" s="2">
        <v>45007</v>
      </c>
      <c r="F220" s="1">
        <v>161</v>
      </c>
      <c r="G220" s="1">
        <v>2</v>
      </c>
      <c r="H220" s="1" t="str">
        <f t="shared" si="5"/>
        <v>YER_161.2</v>
      </c>
      <c r="I220" s="1">
        <v>45.9</v>
      </c>
      <c r="J220" s="1">
        <v>48.9</v>
      </c>
      <c r="K220" s="3">
        <v>0.93865030674846628</v>
      </c>
      <c r="L220" s="16">
        <v>2244.5099999999998</v>
      </c>
      <c r="M220" s="17">
        <v>22.445099999999996</v>
      </c>
      <c r="N220" s="17" t="s">
        <v>119</v>
      </c>
      <c r="O220" s="1">
        <v>20.399999999999999</v>
      </c>
      <c r="P220" s="1">
        <v>8.5</v>
      </c>
      <c r="Q220" s="1">
        <v>4</v>
      </c>
      <c r="R220" s="1">
        <v>161</v>
      </c>
      <c r="Y220" s="1">
        <v>0</v>
      </c>
      <c r="Z220" s="1">
        <v>0</v>
      </c>
      <c r="AA220" s="1">
        <v>0</v>
      </c>
      <c r="AB220" s="16">
        <v>0</v>
      </c>
      <c r="AE220"/>
      <c r="AF220"/>
      <c r="AG220"/>
      <c r="AH220"/>
      <c r="AK220"/>
      <c r="AL220"/>
      <c r="BI220">
        <v>218</v>
      </c>
      <c r="BJ220" t="s">
        <v>128</v>
      </c>
      <c r="CT220"/>
      <c r="CU220"/>
      <c r="CV220"/>
    </row>
    <row r="221" spans="1:100">
      <c r="A221" s="1">
        <v>326</v>
      </c>
      <c r="B221" s="15">
        <v>247</v>
      </c>
      <c r="C221" s="2" t="s">
        <v>79</v>
      </c>
      <c r="D221" s="2" t="s">
        <v>80</v>
      </c>
      <c r="E221" s="2">
        <v>45007</v>
      </c>
      <c r="F221" s="1">
        <v>128</v>
      </c>
      <c r="G221" s="1">
        <v>5</v>
      </c>
      <c r="H221" s="1" t="str">
        <f t="shared" si="5"/>
        <v>YER_128.5</v>
      </c>
      <c r="I221" s="1">
        <v>43.8</v>
      </c>
      <c r="J221" s="1">
        <v>51.5</v>
      </c>
      <c r="K221" s="3">
        <v>0.85048543689320388</v>
      </c>
      <c r="L221" s="16">
        <v>2255.6999999999998</v>
      </c>
      <c r="M221" s="17">
        <v>22.557000000000002</v>
      </c>
      <c r="N221" s="17" t="s">
        <v>119</v>
      </c>
      <c r="O221" s="1">
        <v>26.9</v>
      </c>
      <c r="P221" s="1">
        <v>12.3</v>
      </c>
      <c r="Q221" s="1">
        <v>5.8</v>
      </c>
      <c r="R221" s="1">
        <v>128</v>
      </c>
      <c r="Y221" s="1">
        <v>1</v>
      </c>
      <c r="Z221" s="1">
        <v>22</v>
      </c>
      <c r="AA221" s="1">
        <v>672</v>
      </c>
      <c r="AB221" s="16">
        <v>30.545454545454547</v>
      </c>
      <c r="BI221">
        <v>219</v>
      </c>
      <c r="BJ221" t="s">
        <v>134</v>
      </c>
    </row>
    <row r="222" spans="1:100">
      <c r="A222" s="1">
        <v>278</v>
      </c>
      <c r="B222" s="15">
        <v>196</v>
      </c>
      <c r="C222" s="2" t="s">
        <v>79</v>
      </c>
      <c r="D222" s="2" t="s">
        <v>80</v>
      </c>
      <c r="E222" s="2">
        <v>45007</v>
      </c>
      <c r="F222" s="1">
        <v>88</v>
      </c>
      <c r="G222" s="1">
        <v>4</v>
      </c>
      <c r="H222" s="1" t="str">
        <f t="shared" si="5"/>
        <v>YER_88.4</v>
      </c>
      <c r="I222" s="1">
        <v>54.1</v>
      </c>
      <c r="J222" s="1">
        <v>41.7</v>
      </c>
      <c r="K222" s="3">
        <v>1.2973621103117505</v>
      </c>
      <c r="L222" s="16">
        <v>2255.9700000000003</v>
      </c>
      <c r="M222" s="17">
        <v>22.559699999999999</v>
      </c>
      <c r="N222" s="17" t="s">
        <v>119</v>
      </c>
      <c r="O222" s="1">
        <v>20.8</v>
      </c>
      <c r="P222" s="1">
        <v>9.6999999999999993</v>
      </c>
      <c r="Q222" s="1">
        <v>4.9000000000000004</v>
      </c>
      <c r="R222" s="1">
        <v>88</v>
      </c>
      <c r="Y222" s="1">
        <v>0</v>
      </c>
      <c r="Z222" s="1">
        <v>0</v>
      </c>
      <c r="AA222" s="1">
        <v>0</v>
      </c>
      <c r="AB222" s="16">
        <v>0</v>
      </c>
      <c r="BI222">
        <v>220</v>
      </c>
      <c r="BJ222" t="s">
        <v>131</v>
      </c>
    </row>
    <row r="223" spans="1:100">
      <c r="A223" s="1">
        <v>260</v>
      </c>
      <c r="B223" s="15">
        <v>100</v>
      </c>
      <c r="C223" s="2" t="s">
        <v>79</v>
      </c>
      <c r="D223" s="2" t="s">
        <v>80</v>
      </c>
      <c r="E223" s="2">
        <v>45001</v>
      </c>
      <c r="F223" s="1">
        <v>79</v>
      </c>
      <c r="G223" s="1">
        <v>3</v>
      </c>
      <c r="H223" s="1" t="str">
        <f t="shared" si="5"/>
        <v>YER_79.3</v>
      </c>
      <c r="I223" s="1">
        <v>47.3</v>
      </c>
      <c r="J223" s="1">
        <v>47.9</v>
      </c>
      <c r="K223" s="3">
        <v>0.98747390396659707</v>
      </c>
      <c r="L223" s="16">
        <v>2265.6699999999996</v>
      </c>
      <c r="M223" s="17">
        <v>22.656699999999997</v>
      </c>
      <c r="N223" s="17" t="s">
        <v>119</v>
      </c>
      <c r="O223" s="1">
        <v>23</v>
      </c>
      <c r="P223" s="1">
        <v>11.9</v>
      </c>
      <c r="Q223" s="1">
        <v>9.9</v>
      </c>
      <c r="R223" s="1">
        <v>79</v>
      </c>
      <c r="Y223" s="1">
        <v>1</v>
      </c>
      <c r="Z223" s="1">
        <v>16</v>
      </c>
      <c r="AA223" s="1">
        <v>578.9</v>
      </c>
      <c r="AB223" s="16">
        <v>36.181249999999999</v>
      </c>
      <c r="BI223">
        <v>221</v>
      </c>
      <c r="BJ223" t="s">
        <v>131</v>
      </c>
    </row>
    <row r="224" spans="1:100">
      <c r="A224" s="1">
        <v>385</v>
      </c>
      <c r="B224" s="15">
        <v>114</v>
      </c>
      <c r="C224" s="2" t="s">
        <v>79</v>
      </c>
      <c r="D224" s="2" t="s">
        <v>80</v>
      </c>
      <c r="E224" s="2">
        <v>45001</v>
      </c>
      <c r="F224" s="1">
        <v>185</v>
      </c>
      <c r="G224" s="1">
        <v>3</v>
      </c>
      <c r="H224" s="1" t="str">
        <f t="shared" si="5"/>
        <v>YER_185.3</v>
      </c>
      <c r="I224" s="1">
        <v>48.7</v>
      </c>
      <c r="J224" s="1">
        <v>46.6</v>
      </c>
      <c r="K224" s="3">
        <v>1.0450643776824036</v>
      </c>
      <c r="L224" s="16">
        <v>2269.42</v>
      </c>
      <c r="M224" s="17">
        <v>22.694200000000002</v>
      </c>
      <c r="N224" s="17" t="s">
        <v>119</v>
      </c>
      <c r="O224" s="1">
        <v>24.8</v>
      </c>
      <c r="P224" s="1">
        <v>11.4</v>
      </c>
      <c r="Q224" s="1">
        <v>9.1</v>
      </c>
      <c r="R224" s="1">
        <v>185</v>
      </c>
      <c r="Y224" s="1">
        <v>1</v>
      </c>
      <c r="Z224" s="1">
        <v>8</v>
      </c>
      <c r="AA224" s="1">
        <v>223</v>
      </c>
      <c r="AB224" s="16">
        <v>27.875</v>
      </c>
      <c r="AE224"/>
      <c r="AF224"/>
      <c r="AG224"/>
      <c r="AH224"/>
      <c r="AK224"/>
      <c r="AL224"/>
      <c r="BI224">
        <v>222</v>
      </c>
      <c r="BJ224" t="s">
        <v>131</v>
      </c>
      <c r="CT224"/>
      <c r="CU224"/>
      <c r="CV224"/>
    </row>
    <row r="225" spans="1:100">
      <c r="A225" s="1">
        <v>235</v>
      </c>
      <c r="B225" s="15">
        <v>39</v>
      </c>
      <c r="C225" s="2" t="s">
        <v>79</v>
      </c>
      <c r="D225" s="2" t="s">
        <v>80</v>
      </c>
      <c r="E225" s="2">
        <v>45001</v>
      </c>
      <c r="F225" s="1">
        <v>57</v>
      </c>
      <c r="G225" s="1">
        <v>2</v>
      </c>
      <c r="H225" s="1" t="str">
        <f t="shared" si="5"/>
        <v>YER_57.2</v>
      </c>
      <c r="I225" s="1">
        <v>47.6</v>
      </c>
      <c r="J225" s="1">
        <v>47.8</v>
      </c>
      <c r="K225" s="3">
        <v>0.99581589958159</v>
      </c>
      <c r="L225" s="16">
        <v>2275.2799999999997</v>
      </c>
      <c r="M225" s="17">
        <v>22.752799999999997</v>
      </c>
      <c r="N225" s="17" t="s">
        <v>119</v>
      </c>
      <c r="O225" s="1">
        <v>25.6</v>
      </c>
      <c r="P225" s="1">
        <v>11.7</v>
      </c>
      <c r="Q225" s="1">
        <v>8.3000000000000007</v>
      </c>
      <c r="R225" s="1">
        <v>57</v>
      </c>
      <c r="Y225" s="1">
        <v>0</v>
      </c>
      <c r="Z225" s="1">
        <v>0</v>
      </c>
      <c r="AA225" s="1">
        <v>0</v>
      </c>
      <c r="AB225" s="16">
        <v>0</v>
      </c>
      <c r="BI225">
        <v>223</v>
      </c>
      <c r="BJ225" t="s">
        <v>131</v>
      </c>
    </row>
    <row r="226" spans="1:100">
      <c r="A226" s="1">
        <v>363</v>
      </c>
      <c r="B226" s="15">
        <v>271</v>
      </c>
      <c r="C226" s="2" t="s">
        <v>79</v>
      </c>
      <c r="D226" s="2" t="s">
        <v>80</v>
      </c>
      <c r="E226" s="2">
        <v>45007</v>
      </c>
      <c r="F226" s="1">
        <v>170</v>
      </c>
      <c r="G226" s="1">
        <v>5</v>
      </c>
      <c r="H226" s="1" t="str">
        <f t="shared" si="5"/>
        <v>YER_170.5</v>
      </c>
      <c r="I226" s="1">
        <v>44.4</v>
      </c>
      <c r="J226" s="1">
        <v>51.5</v>
      </c>
      <c r="K226" s="3">
        <v>0.86213592233009706</v>
      </c>
      <c r="L226" s="16">
        <v>2286.6</v>
      </c>
      <c r="M226" s="17">
        <v>22.866</v>
      </c>
      <c r="N226" s="17" t="s">
        <v>119</v>
      </c>
      <c r="O226" s="1">
        <v>30.1</v>
      </c>
      <c r="P226" s="1">
        <v>15.4</v>
      </c>
      <c r="Q226" s="1">
        <v>8.1999999999999993</v>
      </c>
      <c r="R226" s="1">
        <v>170</v>
      </c>
      <c r="Y226" s="1">
        <v>1</v>
      </c>
      <c r="Z226" s="1">
        <v>22</v>
      </c>
      <c r="AA226" s="1">
        <v>1121.2</v>
      </c>
      <c r="AB226" s="16">
        <v>50.963636363636368</v>
      </c>
      <c r="BI226">
        <v>224</v>
      </c>
      <c r="BJ226" t="s">
        <v>131</v>
      </c>
    </row>
    <row r="227" spans="1:100">
      <c r="A227" s="1">
        <v>284</v>
      </c>
      <c r="B227" s="15">
        <v>61</v>
      </c>
      <c r="C227" s="2" t="s">
        <v>79</v>
      </c>
      <c r="D227" s="2" t="s">
        <v>80</v>
      </c>
      <c r="E227" s="2">
        <v>45001</v>
      </c>
      <c r="F227" s="1">
        <v>99</v>
      </c>
      <c r="G227" s="1">
        <v>2</v>
      </c>
      <c r="H227" s="1" t="str">
        <f t="shared" si="5"/>
        <v>YER_99.2</v>
      </c>
      <c r="I227" s="1">
        <v>49.3</v>
      </c>
      <c r="J227" s="1">
        <v>47</v>
      </c>
      <c r="K227" s="3">
        <v>1.048936170212766</v>
      </c>
      <c r="L227" s="16">
        <v>2317.1</v>
      </c>
      <c r="M227" s="17">
        <v>23.170999999999999</v>
      </c>
      <c r="N227" s="17" t="s">
        <v>119</v>
      </c>
      <c r="O227" s="1">
        <v>24</v>
      </c>
      <c r="P227" s="1">
        <v>13.2</v>
      </c>
      <c r="Q227" s="1">
        <v>8.1</v>
      </c>
      <c r="R227" s="1">
        <v>99</v>
      </c>
      <c r="Y227" s="1">
        <v>0</v>
      </c>
      <c r="Z227" s="1">
        <v>0</v>
      </c>
      <c r="AA227" s="1">
        <v>0</v>
      </c>
      <c r="AB227" s="16">
        <v>0</v>
      </c>
      <c r="BI227">
        <v>225</v>
      </c>
      <c r="BJ227" t="s">
        <v>131</v>
      </c>
    </row>
    <row r="228" spans="1:100">
      <c r="A228" s="1">
        <v>436</v>
      </c>
      <c r="B228" s="15">
        <v>85</v>
      </c>
      <c r="C228" s="2" t="s">
        <v>79</v>
      </c>
      <c r="D228" s="2" t="s">
        <v>80</v>
      </c>
      <c r="E228" s="2">
        <v>45001</v>
      </c>
      <c r="F228" s="1">
        <v>237</v>
      </c>
      <c r="G228" s="1">
        <v>7</v>
      </c>
      <c r="H228" s="1" t="str">
        <f t="shared" si="5"/>
        <v>YER_237.7</v>
      </c>
      <c r="I228" s="1">
        <v>44.3</v>
      </c>
      <c r="J228" s="1">
        <v>53.1</v>
      </c>
      <c r="K228" s="3">
        <v>0.83427495291902065</v>
      </c>
      <c r="L228" s="16">
        <v>2352.33</v>
      </c>
      <c r="M228" s="17">
        <v>23.523299999999999</v>
      </c>
      <c r="N228" s="17" t="s">
        <v>119</v>
      </c>
      <c r="O228" s="1">
        <v>22.3</v>
      </c>
      <c r="P228" s="1">
        <v>9</v>
      </c>
      <c r="Q228" s="1">
        <v>5.7</v>
      </c>
      <c r="R228" s="1">
        <v>237</v>
      </c>
      <c r="Y228" s="1">
        <v>0</v>
      </c>
      <c r="Z228" s="1">
        <v>0</v>
      </c>
      <c r="AA228" s="1">
        <v>0</v>
      </c>
      <c r="AB228" s="16">
        <v>0</v>
      </c>
      <c r="BI228">
        <v>226</v>
      </c>
      <c r="BJ228" t="s">
        <v>131</v>
      </c>
    </row>
    <row r="229" spans="1:100">
      <c r="A229" s="1">
        <v>424</v>
      </c>
      <c r="B229" s="15">
        <v>67</v>
      </c>
      <c r="C229" s="2" t="s">
        <v>79</v>
      </c>
      <c r="D229" s="2" t="s">
        <v>80</v>
      </c>
      <c r="E229" s="2">
        <v>45001</v>
      </c>
      <c r="F229" s="1">
        <v>234</v>
      </c>
      <c r="G229" s="1">
        <v>4</v>
      </c>
      <c r="H229" s="1" t="str">
        <f t="shared" si="5"/>
        <v>YER_234.4</v>
      </c>
      <c r="I229" s="1">
        <v>47.8</v>
      </c>
      <c r="J229" s="1">
        <v>49.5</v>
      </c>
      <c r="K229" s="3">
        <v>0.96565656565656555</v>
      </c>
      <c r="L229" s="16">
        <v>2366.1</v>
      </c>
      <c r="M229" s="17">
        <v>23.660999999999998</v>
      </c>
      <c r="N229" s="17" t="s">
        <v>119</v>
      </c>
      <c r="O229" s="1">
        <v>26.2</v>
      </c>
      <c r="P229" s="1">
        <v>12.3</v>
      </c>
      <c r="Q229" s="1">
        <v>10.9</v>
      </c>
      <c r="R229" s="1">
        <v>234</v>
      </c>
      <c r="Y229" s="1">
        <v>0</v>
      </c>
      <c r="Z229" s="1">
        <v>0</v>
      </c>
      <c r="AA229" s="1">
        <v>0</v>
      </c>
      <c r="AB229" s="16">
        <v>0</v>
      </c>
      <c r="BI229">
        <v>227</v>
      </c>
      <c r="BJ229" t="s">
        <v>134</v>
      </c>
    </row>
    <row r="230" spans="1:100">
      <c r="A230" s="1">
        <v>408</v>
      </c>
      <c r="B230" s="15">
        <v>214</v>
      </c>
      <c r="C230" s="2" t="s">
        <v>79</v>
      </c>
      <c r="D230" s="2" t="s">
        <v>80</v>
      </c>
      <c r="E230" s="2">
        <v>45007</v>
      </c>
      <c r="F230" s="1">
        <v>202</v>
      </c>
      <c r="G230" s="1">
        <v>2</v>
      </c>
      <c r="H230" s="1" t="str">
        <f t="shared" si="5"/>
        <v>YER_202.2</v>
      </c>
      <c r="I230" s="1">
        <v>52.3</v>
      </c>
      <c r="J230" s="1">
        <v>45.8</v>
      </c>
      <c r="K230" s="3">
        <v>1.1419213973799127</v>
      </c>
      <c r="L230" s="16">
        <v>2395.3399999999997</v>
      </c>
      <c r="M230" s="17">
        <v>23.953399999999998</v>
      </c>
      <c r="N230" s="17" t="s">
        <v>119</v>
      </c>
      <c r="O230" s="1">
        <v>23.9</v>
      </c>
      <c r="P230" s="1">
        <v>14.4</v>
      </c>
      <c r="Q230" s="1">
        <v>10</v>
      </c>
      <c r="R230" s="1">
        <v>202</v>
      </c>
      <c r="Y230" s="1">
        <v>0</v>
      </c>
      <c r="Z230" s="1">
        <v>0</v>
      </c>
      <c r="AA230" s="1">
        <v>0</v>
      </c>
      <c r="AB230" s="16">
        <v>0</v>
      </c>
      <c r="AE230"/>
      <c r="AF230"/>
      <c r="AG230"/>
      <c r="AH230"/>
      <c r="AK230"/>
      <c r="AL230"/>
      <c r="BI230">
        <v>228</v>
      </c>
      <c r="BJ230" t="s">
        <v>128</v>
      </c>
      <c r="CT230"/>
      <c r="CU230"/>
      <c r="CV230"/>
    </row>
    <row r="231" spans="1:100">
      <c r="A231" s="1">
        <v>248</v>
      </c>
      <c r="B231" s="15">
        <v>201</v>
      </c>
      <c r="C231" s="2" t="s">
        <v>79</v>
      </c>
      <c r="D231" s="2" t="s">
        <v>80</v>
      </c>
      <c r="E231" s="2">
        <v>45007</v>
      </c>
      <c r="F231" s="1">
        <v>66</v>
      </c>
      <c r="G231" s="1">
        <v>3</v>
      </c>
      <c r="H231" s="1" t="str">
        <f t="shared" si="5"/>
        <v>YER_66.3</v>
      </c>
      <c r="I231" s="1">
        <v>48.5</v>
      </c>
      <c r="J231" s="1">
        <v>49.4</v>
      </c>
      <c r="K231" s="3">
        <v>0.98178137651821862</v>
      </c>
      <c r="L231" s="16">
        <v>2395.9</v>
      </c>
      <c r="M231" s="17">
        <v>23.958999999999996</v>
      </c>
      <c r="N231" s="17" t="s">
        <v>119</v>
      </c>
      <c r="O231" s="1">
        <v>24.6</v>
      </c>
      <c r="P231" s="1">
        <v>12.2</v>
      </c>
      <c r="Q231" s="1">
        <v>9.6</v>
      </c>
      <c r="R231" s="1">
        <v>66</v>
      </c>
      <c r="Y231" s="1">
        <v>1</v>
      </c>
      <c r="Z231" s="1">
        <v>0</v>
      </c>
      <c r="AA231" s="1">
        <v>0</v>
      </c>
      <c r="AB231" s="16">
        <v>0</v>
      </c>
      <c r="BI231">
        <v>229</v>
      </c>
      <c r="BJ231" t="s">
        <v>132</v>
      </c>
    </row>
    <row r="232" spans="1:100">
      <c r="A232" s="1">
        <v>286</v>
      </c>
      <c r="B232" s="15">
        <v>63</v>
      </c>
      <c r="C232" s="2" t="s">
        <v>79</v>
      </c>
      <c r="D232" s="2" t="s">
        <v>80</v>
      </c>
      <c r="E232" s="2">
        <v>45001</v>
      </c>
      <c r="F232" s="1">
        <v>99</v>
      </c>
      <c r="G232" s="1">
        <v>4</v>
      </c>
      <c r="H232" s="1" t="str">
        <f t="shared" si="5"/>
        <v>YER_99.4</v>
      </c>
      <c r="I232" s="1">
        <v>49.3</v>
      </c>
      <c r="J232" s="1">
        <v>48.6</v>
      </c>
      <c r="K232" s="3">
        <v>1.0144032921810699</v>
      </c>
      <c r="L232" s="16">
        <v>2395.98</v>
      </c>
      <c r="M232" s="17">
        <v>23.959800000000001</v>
      </c>
      <c r="N232" s="17" t="s">
        <v>119</v>
      </c>
      <c r="O232" s="1">
        <v>27.8</v>
      </c>
      <c r="P232" s="1">
        <v>14.3</v>
      </c>
      <c r="Q232" s="1">
        <v>8.4</v>
      </c>
      <c r="R232" s="1">
        <v>99</v>
      </c>
      <c r="Y232" s="1">
        <v>1</v>
      </c>
      <c r="Z232" s="1">
        <v>22</v>
      </c>
      <c r="AA232" s="1">
        <v>188.2</v>
      </c>
      <c r="AB232" s="16">
        <v>8.5545454545454547</v>
      </c>
      <c r="BI232">
        <v>230</v>
      </c>
      <c r="BJ232" t="s">
        <v>131</v>
      </c>
    </row>
    <row r="233" spans="1:100">
      <c r="A233" s="1">
        <v>321</v>
      </c>
      <c r="B233" s="15">
        <v>77</v>
      </c>
      <c r="C233" s="2" t="s">
        <v>79</v>
      </c>
      <c r="D233" s="2" t="s">
        <v>80</v>
      </c>
      <c r="E233" s="2">
        <v>45001</v>
      </c>
      <c r="F233" s="1">
        <v>127</v>
      </c>
      <c r="G233" s="1">
        <v>4</v>
      </c>
      <c r="H233" s="1" t="str">
        <f t="shared" si="5"/>
        <v>YER_127.4</v>
      </c>
      <c r="I233" s="1">
        <v>47.2</v>
      </c>
      <c r="J233" s="1">
        <v>50.9</v>
      </c>
      <c r="K233" s="3">
        <v>0.92730844793713174</v>
      </c>
      <c r="L233" s="16">
        <v>2402.48</v>
      </c>
      <c r="M233" s="17">
        <v>24.024800000000003</v>
      </c>
      <c r="N233" s="17" t="s">
        <v>119</v>
      </c>
      <c r="O233" s="1">
        <v>25.8</v>
      </c>
      <c r="P233" s="1">
        <v>9.9</v>
      </c>
      <c r="Q233" s="1">
        <v>6.4</v>
      </c>
      <c r="R233" s="1">
        <v>127</v>
      </c>
      <c r="Y233" s="1">
        <v>0</v>
      </c>
      <c r="Z233" s="1">
        <v>0</v>
      </c>
      <c r="AA233" s="1">
        <v>0</v>
      </c>
      <c r="AB233" s="16">
        <v>0</v>
      </c>
      <c r="BI233">
        <v>231</v>
      </c>
      <c r="BJ233" t="s">
        <v>131</v>
      </c>
    </row>
    <row r="234" spans="1:100">
      <c r="A234" s="1">
        <v>433</v>
      </c>
      <c r="B234" s="15">
        <v>82</v>
      </c>
      <c r="C234" s="2" t="s">
        <v>79</v>
      </c>
      <c r="D234" s="2" t="s">
        <v>80</v>
      </c>
      <c r="E234" s="2">
        <v>45001</v>
      </c>
      <c r="F234" s="1">
        <v>237</v>
      </c>
      <c r="G234" s="1">
        <v>4</v>
      </c>
      <c r="H234" s="1" t="str">
        <f t="shared" si="5"/>
        <v>YER_237.4</v>
      </c>
      <c r="I234" s="1">
        <v>47.8</v>
      </c>
      <c r="J234" s="1">
        <v>50.7</v>
      </c>
      <c r="K234" s="3">
        <v>0.94280078895463504</v>
      </c>
      <c r="L234" s="16">
        <v>2423.46</v>
      </c>
      <c r="M234" s="17">
        <v>24.234599999999997</v>
      </c>
      <c r="N234" s="17" t="s">
        <v>119</v>
      </c>
      <c r="O234" s="1">
        <v>21.7</v>
      </c>
      <c r="P234" s="1">
        <v>9.3000000000000007</v>
      </c>
      <c r="Q234" s="1">
        <v>6.1</v>
      </c>
      <c r="R234" s="1">
        <v>237</v>
      </c>
      <c r="Y234" s="1">
        <v>0</v>
      </c>
      <c r="Z234" s="1">
        <v>0</v>
      </c>
      <c r="AA234" s="1">
        <v>0</v>
      </c>
      <c r="AB234" s="16">
        <v>0</v>
      </c>
      <c r="BI234">
        <v>232</v>
      </c>
      <c r="BJ234" t="s">
        <v>134</v>
      </c>
    </row>
    <row r="235" spans="1:100">
      <c r="A235" s="1">
        <v>419</v>
      </c>
      <c r="B235" s="15">
        <v>120</v>
      </c>
      <c r="C235" s="2" t="s">
        <v>79</v>
      </c>
      <c r="D235" s="2" t="s">
        <v>80</v>
      </c>
      <c r="E235" s="2">
        <v>45001</v>
      </c>
      <c r="F235" s="1">
        <v>232</v>
      </c>
      <c r="G235" s="1">
        <v>2</v>
      </c>
      <c r="H235" s="1" t="str">
        <f t="shared" si="5"/>
        <v>YER_232.2</v>
      </c>
      <c r="I235" s="1">
        <v>50.7</v>
      </c>
      <c r="J235" s="1">
        <v>48</v>
      </c>
      <c r="K235" s="3">
        <v>1.0562500000000001</v>
      </c>
      <c r="L235" s="16">
        <v>2433.6000000000004</v>
      </c>
      <c r="M235" s="17">
        <v>24.336000000000002</v>
      </c>
      <c r="N235" s="17" t="s">
        <v>119</v>
      </c>
      <c r="O235" s="1">
        <v>28</v>
      </c>
      <c r="P235" s="1">
        <v>14</v>
      </c>
      <c r="Q235" s="1">
        <v>13.3</v>
      </c>
      <c r="R235" s="1">
        <v>232</v>
      </c>
      <c r="Y235" s="1">
        <v>1</v>
      </c>
      <c r="Z235" s="1">
        <v>5</v>
      </c>
      <c r="AA235" s="1">
        <v>77.400000000000006</v>
      </c>
      <c r="AB235" s="16">
        <v>15.48</v>
      </c>
      <c r="BI235">
        <v>234</v>
      </c>
      <c r="BJ235" t="s">
        <v>128</v>
      </c>
    </row>
    <row r="236" spans="1:100">
      <c r="A236" s="1">
        <v>289</v>
      </c>
      <c r="B236" s="15">
        <v>60</v>
      </c>
      <c r="C236" s="2" t="s">
        <v>79</v>
      </c>
      <c r="D236" s="2" t="s">
        <v>80</v>
      </c>
      <c r="E236" s="2">
        <v>45001</v>
      </c>
      <c r="F236" s="1">
        <v>100</v>
      </c>
      <c r="G236" s="1">
        <v>3</v>
      </c>
      <c r="H236" s="1" t="str">
        <f t="shared" si="5"/>
        <v>YER_100.3</v>
      </c>
      <c r="I236" s="1">
        <v>50.3</v>
      </c>
      <c r="J236" s="1">
        <v>48.6</v>
      </c>
      <c r="K236" s="3">
        <v>1.0349794238683128</v>
      </c>
      <c r="L236" s="16">
        <v>2444.58</v>
      </c>
      <c r="M236" s="17">
        <v>24.445799999999998</v>
      </c>
      <c r="N236" s="17" t="s">
        <v>119</v>
      </c>
      <c r="O236" s="1">
        <v>23.5</v>
      </c>
      <c r="P236" s="1">
        <v>12.5</v>
      </c>
      <c r="Q236" s="1">
        <v>9.5</v>
      </c>
      <c r="R236" s="1">
        <v>100</v>
      </c>
      <c r="Y236" s="1">
        <v>0</v>
      </c>
      <c r="Z236" s="1">
        <v>0</v>
      </c>
      <c r="AA236" s="1">
        <v>0</v>
      </c>
      <c r="AB236" s="16">
        <v>0</v>
      </c>
      <c r="BI236">
        <v>235</v>
      </c>
      <c r="BJ236" t="s">
        <v>131</v>
      </c>
    </row>
    <row r="237" spans="1:100">
      <c r="A237" s="1">
        <v>386</v>
      </c>
      <c r="B237" s="15">
        <v>115</v>
      </c>
      <c r="C237" s="2" t="s">
        <v>79</v>
      </c>
      <c r="D237" s="2" t="s">
        <v>80</v>
      </c>
      <c r="E237" s="2">
        <v>45001</v>
      </c>
      <c r="F237" s="1">
        <v>185</v>
      </c>
      <c r="G237" s="1">
        <v>4</v>
      </c>
      <c r="H237" s="1" t="str">
        <f t="shared" si="5"/>
        <v>YER_185.4</v>
      </c>
      <c r="I237" s="1">
        <v>46.6</v>
      </c>
      <c r="J237" s="1">
        <v>52.5</v>
      </c>
      <c r="K237" s="3">
        <v>0.88761904761904764</v>
      </c>
      <c r="L237" s="16">
        <v>2446.5</v>
      </c>
      <c r="M237" s="17">
        <v>24.465</v>
      </c>
      <c r="N237" s="17" t="s">
        <v>119</v>
      </c>
      <c r="O237" s="1">
        <v>25.4</v>
      </c>
      <c r="P237" s="1">
        <v>12.1</v>
      </c>
      <c r="Q237" s="1">
        <v>10.3</v>
      </c>
      <c r="R237" s="1">
        <v>185</v>
      </c>
      <c r="Y237" s="1">
        <v>0</v>
      </c>
      <c r="Z237" s="1">
        <v>0</v>
      </c>
      <c r="AA237" s="1">
        <v>0</v>
      </c>
      <c r="AB237" s="16">
        <v>0</v>
      </c>
      <c r="BI237">
        <v>237</v>
      </c>
      <c r="BJ237" t="s">
        <v>129</v>
      </c>
    </row>
    <row r="238" spans="1:100">
      <c r="A238" s="1">
        <v>214</v>
      </c>
      <c r="B238" s="15">
        <v>290</v>
      </c>
      <c r="C238" s="2" t="s">
        <v>79</v>
      </c>
      <c r="D238" s="2" t="s">
        <v>80</v>
      </c>
      <c r="E238" s="2">
        <v>45013</v>
      </c>
      <c r="F238" s="1">
        <v>40</v>
      </c>
      <c r="G238" s="1">
        <v>4</v>
      </c>
      <c r="H238" s="1" t="str">
        <f t="shared" si="5"/>
        <v>YER_40.4</v>
      </c>
      <c r="I238" s="1">
        <v>44.4</v>
      </c>
      <c r="J238" s="1">
        <v>55.6</v>
      </c>
      <c r="K238" s="3">
        <v>0.79856115107913661</v>
      </c>
      <c r="L238" s="16">
        <v>2468.64</v>
      </c>
      <c r="M238" s="17">
        <v>24.686399999999999</v>
      </c>
      <c r="N238" s="17" t="s">
        <v>119</v>
      </c>
      <c r="O238" s="1">
        <v>25.7</v>
      </c>
      <c r="P238" s="1">
        <v>14.2</v>
      </c>
      <c r="Q238" s="1">
        <v>13.2</v>
      </c>
      <c r="R238" s="1">
        <v>40</v>
      </c>
      <c r="Y238" s="1">
        <v>1</v>
      </c>
      <c r="Z238" s="1">
        <v>19</v>
      </c>
      <c r="AA238" s="1">
        <v>396.4</v>
      </c>
      <c r="AB238" s="16">
        <v>20.86315789473684</v>
      </c>
      <c r="BI238">
        <v>238</v>
      </c>
      <c r="BJ238" t="s">
        <v>131</v>
      </c>
    </row>
    <row r="239" spans="1:100">
      <c r="A239" s="1">
        <v>362</v>
      </c>
      <c r="B239" s="15">
        <v>270</v>
      </c>
      <c r="C239" s="2" t="s">
        <v>79</v>
      </c>
      <c r="D239" s="2" t="s">
        <v>80</v>
      </c>
      <c r="E239" s="2">
        <v>45007</v>
      </c>
      <c r="F239" s="1">
        <v>170</v>
      </c>
      <c r="G239" s="1">
        <v>4</v>
      </c>
      <c r="H239" s="1" t="str">
        <f t="shared" si="5"/>
        <v>YER_170.4</v>
      </c>
      <c r="I239" s="1">
        <v>49.5</v>
      </c>
      <c r="J239" s="1">
        <v>50.4</v>
      </c>
      <c r="K239" s="3">
        <v>0.98214285714285721</v>
      </c>
      <c r="L239" s="16">
        <v>2494.7999999999997</v>
      </c>
      <c r="M239" s="17">
        <v>24.948</v>
      </c>
      <c r="N239" s="17" t="s">
        <v>119</v>
      </c>
      <c r="O239" s="1">
        <v>28.3</v>
      </c>
      <c r="P239" s="1">
        <v>11.8</v>
      </c>
      <c r="Q239" s="1">
        <v>10.4</v>
      </c>
      <c r="R239" s="1">
        <v>170</v>
      </c>
      <c r="Y239" s="1">
        <v>1</v>
      </c>
      <c r="Z239" s="1">
        <v>16</v>
      </c>
      <c r="AA239" s="1">
        <v>600.1</v>
      </c>
      <c r="AB239" s="16">
        <v>37.506250000000001</v>
      </c>
      <c r="BI239">
        <v>239</v>
      </c>
      <c r="BJ239" t="s">
        <v>131</v>
      </c>
    </row>
    <row r="240" spans="1:100">
      <c r="A240" s="1">
        <v>446</v>
      </c>
      <c r="B240" s="15">
        <v>226</v>
      </c>
      <c r="C240" s="2" t="s">
        <v>79</v>
      </c>
      <c r="D240" s="2" t="s">
        <v>80</v>
      </c>
      <c r="E240" s="2">
        <v>45007</v>
      </c>
      <c r="F240" s="1">
        <v>903</v>
      </c>
      <c r="G240" s="1">
        <v>2</v>
      </c>
      <c r="H240" s="1" t="str">
        <f t="shared" si="5"/>
        <v>YER_903.2</v>
      </c>
      <c r="I240" s="1">
        <v>47.4</v>
      </c>
      <c r="J240" s="1">
        <v>53</v>
      </c>
      <c r="K240" s="3">
        <v>0.89433962264150946</v>
      </c>
      <c r="L240" s="16">
        <v>2512.1999999999998</v>
      </c>
      <c r="M240" s="17">
        <v>25.122</v>
      </c>
      <c r="N240" s="17" t="s">
        <v>119</v>
      </c>
      <c r="O240" s="1">
        <v>27.2</v>
      </c>
      <c r="P240" s="1">
        <v>12.4</v>
      </c>
      <c r="Q240" s="1">
        <v>9.9</v>
      </c>
      <c r="R240" s="1">
        <v>903</v>
      </c>
      <c r="Y240" s="1">
        <v>1</v>
      </c>
      <c r="Z240" s="1">
        <v>24</v>
      </c>
      <c r="AA240" s="1">
        <v>324.2</v>
      </c>
      <c r="AB240" s="16">
        <v>13.508333333333333</v>
      </c>
      <c r="BI240">
        <v>240</v>
      </c>
      <c r="BJ240" t="s">
        <v>131</v>
      </c>
    </row>
    <row r="241" spans="1:100">
      <c r="A241" s="1">
        <v>462</v>
      </c>
      <c r="B241" s="15">
        <v>216</v>
      </c>
      <c r="C241" s="2" t="s">
        <v>79</v>
      </c>
      <c r="D241" s="2" t="s">
        <v>80</v>
      </c>
      <c r="E241" s="2">
        <v>45007</v>
      </c>
      <c r="F241" s="1">
        <v>918</v>
      </c>
      <c r="G241" s="1">
        <v>5</v>
      </c>
      <c r="H241" s="1" t="str">
        <f t="shared" si="5"/>
        <v>YER_918.5</v>
      </c>
      <c r="I241" s="1">
        <v>50</v>
      </c>
      <c r="J241" s="1">
        <v>50.4</v>
      </c>
      <c r="K241" s="3">
        <v>0.99206349206349209</v>
      </c>
      <c r="L241" s="16">
        <v>2520</v>
      </c>
      <c r="M241" s="17">
        <v>25.2</v>
      </c>
      <c r="N241" s="17" t="s">
        <v>119</v>
      </c>
      <c r="O241" s="1">
        <v>26.4</v>
      </c>
      <c r="P241" s="1">
        <v>12.3</v>
      </c>
      <c r="Q241" s="1">
        <v>9.1999999999999993</v>
      </c>
      <c r="R241" s="1">
        <v>918</v>
      </c>
      <c r="Y241" s="1">
        <v>0</v>
      </c>
      <c r="Z241" s="1">
        <v>0</v>
      </c>
      <c r="AA241" s="1">
        <v>0</v>
      </c>
      <c r="AB241" s="16">
        <v>0</v>
      </c>
      <c r="BI241">
        <v>241</v>
      </c>
      <c r="BJ241" t="s">
        <v>136</v>
      </c>
    </row>
    <row r="242" spans="1:100">
      <c r="A242" s="1">
        <v>432</v>
      </c>
      <c r="B242" s="15">
        <v>81</v>
      </c>
      <c r="C242" s="2" t="s">
        <v>79</v>
      </c>
      <c r="D242" s="2" t="s">
        <v>80</v>
      </c>
      <c r="E242" s="2">
        <v>45001</v>
      </c>
      <c r="F242" s="1">
        <v>237</v>
      </c>
      <c r="G242" s="1">
        <v>3</v>
      </c>
      <c r="H242" s="1" t="str">
        <f t="shared" si="5"/>
        <v>YER_237.3</v>
      </c>
      <c r="I242" s="1">
        <v>47.9</v>
      </c>
      <c r="J242" s="1">
        <v>52.7</v>
      </c>
      <c r="K242" s="3">
        <v>0.90891840607210617</v>
      </c>
      <c r="L242" s="16">
        <v>2524.33</v>
      </c>
      <c r="M242" s="17">
        <v>25.243300000000001</v>
      </c>
      <c r="N242" s="17" t="s">
        <v>119</v>
      </c>
      <c r="O242" s="1">
        <v>25.7</v>
      </c>
      <c r="P242" s="1">
        <v>11.9</v>
      </c>
      <c r="Q242" s="1">
        <v>6.6</v>
      </c>
      <c r="R242" s="1">
        <v>237</v>
      </c>
      <c r="Y242" s="1">
        <v>0</v>
      </c>
      <c r="Z242" s="1">
        <v>0</v>
      </c>
      <c r="AA242" s="1">
        <v>0</v>
      </c>
      <c r="AB242" s="16">
        <v>0</v>
      </c>
      <c r="BI242">
        <v>242</v>
      </c>
      <c r="BJ242" t="s">
        <v>131</v>
      </c>
    </row>
    <row r="243" spans="1:100">
      <c r="A243" s="1">
        <v>345</v>
      </c>
      <c r="B243" s="15">
        <v>147</v>
      </c>
      <c r="C243" s="2" t="s">
        <v>79</v>
      </c>
      <c r="D243" s="2" t="s">
        <v>80</v>
      </c>
      <c r="E243" s="2">
        <v>45004</v>
      </c>
      <c r="F243" s="1">
        <v>157</v>
      </c>
      <c r="G243" s="1">
        <v>4</v>
      </c>
      <c r="H243" s="1" t="str">
        <f t="shared" si="5"/>
        <v>YER_157.4</v>
      </c>
      <c r="I243" s="1">
        <v>49.4</v>
      </c>
      <c r="J243" s="1">
        <v>51.1</v>
      </c>
      <c r="K243" s="3">
        <v>0.9667318982387475</v>
      </c>
      <c r="L243" s="16">
        <v>2524.34</v>
      </c>
      <c r="M243" s="17">
        <v>25.243399999999998</v>
      </c>
      <c r="N243" s="17" t="s">
        <v>119</v>
      </c>
      <c r="O243" s="1">
        <v>25.7</v>
      </c>
      <c r="P243" s="1">
        <v>15.4</v>
      </c>
      <c r="Q243" s="1">
        <v>8.8000000000000007</v>
      </c>
      <c r="R243" s="1">
        <v>157</v>
      </c>
      <c r="Y243" s="1">
        <v>1</v>
      </c>
      <c r="Z243" s="1">
        <v>19</v>
      </c>
      <c r="AA243" s="1">
        <v>605.6</v>
      </c>
      <c r="AB243" s="16">
        <v>31.873684210526317</v>
      </c>
      <c r="AE243"/>
      <c r="AF243"/>
      <c r="AG243"/>
      <c r="AH243"/>
      <c r="AK243"/>
      <c r="AL243"/>
      <c r="BI243" s="30" t="s">
        <v>137</v>
      </c>
      <c r="CT243"/>
      <c r="CU243"/>
      <c r="CV243"/>
    </row>
    <row r="244" spans="1:100">
      <c r="A244" s="1">
        <v>244</v>
      </c>
      <c r="B244" s="15">
        <v>94</v>
      </c>
      <c r="C244" s="2" t="s">
        <v>79</v>
      </c>
      <c r="D244" s="2" t="s">
        <v>80</v>
      </c>
      <c r="E244" s="2">
        <v>45001</v>
      </c>
      <c r="F244" s="1">
        <v>65</v>
      </c>
      <c r="G244" s="1">
        <v>2</v>
      </c>
      <c r="H244" s="1" t="str">
        <f t="shared" si="5"/>
        <v>YER_65.2</v>
      </c>
      <c r="I244" s="1">
        <v>45.5</v>
      </c>
      <c r="J244" s="1">
        <v>55.6</v>
      </c>
      <c r="K244" s="3">
        <v>0.81834532374100721</v>
      </c>
      <c r="L244" s="16">
        <v>2529.8000000000002</v>
      </c>
      <c r="M244" s="17">
        <v>25.298000000000002</v>
      </c>
      <c r="N244" s="17" t="s">
        <v>119</v>
      </c>
      <c r="O244" s="1">
        <v>22.8</v>
      </c>
      <c r="P244" s="1">
        <v>13.4</v>
      </c>
      <c r="Q244" s="1">
        <v>8</v>
      </c>
      <c r="R244" s="1">
        <v>65</v>
      </c>
      <c r="Y244" s="1">
        <v>0</v>
      </c>
      <c r="Z244" s="1">
        <v>0</v>
      </c>
      <c r="AA244" s="1">
        <v>0</v>
      </c>
      <c r="AB244" s="16">
        <v>0</v>
      </c>
      <c r="BI244" t="s">
        <v>138</v>
      </c>
      <c r="BJ244" t="s">
        <v>134</v>
      </c>
    </row>
    <row r="245" spans="1:100">
      <c r="A245" s="1">
        <v>325</v>
      </c>
      <c r="B245" s="15">
        <v>246</v>
      </c>
      <c r="C245" s="2" t="s">
        <v>79</v>
      </c>
      <c r="D245" s="2" t="s">
        <v>80</v>
      </c>
      <c r="E245" s="2">
        <v>45007</v>
      </c>
      <c r="F245" s="1">
        <v>128</v>
      </c>
      <c r="G245" s="1">
        <v>4</v>
      </c>
      <c r="H245" s="1" t="str">
        <f t="shared" si="5"/>
        <v>YER_128.4</v>
      </c>
      <c r="I245" s="1">
        <v>49.9</v>
      </c>
      <c r="J245" s="1">
        <v>50.7</v>
      </c>
      <c r="K245" s="3">
        <v>0.98422090729783029</v>
      </c>
      <c r="L245" s="16">
        <v>2529.9300000000003</v>
      </c>
      <c r="M245" s="17">
        <v>25.299300000000002</v>
      </c>
      <c r="N245" s="17" t="s">
        <v>119</v>
      </c>
      <c r="O245" s="1">
        <v>24.9</v>
      </c>
      <c r="P245" s="1">
        <v>12.2</v>
      </c>
      <c r="Q245" s="1">
        <v>9.6</v>
      </c>
      <c r="R245" s="1">
        <v>128</v>
      </c>
      <c r="Y245" s="1">
        <v>1</v>
      </c>
      <c r="Z245" s="1">
        <v>21</v>
      </c>
      <c r="AA245" s="1">
        <v>501.4</v>
      </c>
      <c r="AB245" s="16">
        <v>23.876190476190477</v>
      </c>
      <c r="BI245" t="s">
        <v>139</v>
      </c>
      <c r="BJ245" t="s">
        <v>134</v>
      </c>
    </row>
    <row r="246" spans="1:100">
      <c r="A246" s="1">
        <v>187</v>
      </c>
      <c r="B246" s="15">
        <v>22</v>
      </c>
      <c r="C246" s="2" t="s">
        <v>79</v>
      </c>
      <c r="D246" s="2" t="s">
        <v>80</v>
      </c>
      <c r="E246" s="2">
        <v>44994</v>
      </c>
      <c r="F246" s="1">
        <v>15</v>
      </c>
      <c r="G246" s="1">
        <v>4</v>
      </c>
      <c r="H246" s="1" t="str">
        <f t="shared" si="5"/>
        <v>YER_15.4</v>
      </c>
      <c r="I246" s="1">
        <v>53.3</v>
      </c>
      <c r="J246" s="1">
        <v>47.5</v>
      </c>
      <c r="K246" s="3">
        <v>1.1221052631578947</v>
      </c>
      <c r="L246" s="16">
        <v>2531.75</v>
      </c>
      <c r="M246" s="17">
        <v>25.317499999999999</v>
      </c>
      <c r="N246" s="17" t="s">
        <v>119</v>
      </c>
      <c r="O246" s="1">
        <v>24.9</v>
      </c>
      <c r="P246" s="1">
        <v>10.8</v>
      </c>
      <c r="Q246" s="1">
        <v>9.6999999999999993</v>
      </c>
      <c r="R246" s="1">
        <v>15</v>
      </c>
      <c r="Y246" s="1">
        <v>0</v>
      </c>
      <c r="Z246" s="1">
        <v>0</v>
      </c>
      <c r="AA246" s="1">
        <v>0</v>
      </c>
      <c r="AB246" s="16">
        <v>0</v>
      </c>
      <c r="BI246" t="s">
        <v>140</v>
      </c>
      <c r="BJ246" t="s">
        <v>128</v>
      </c>
    </row>
    <row r="247" spans="1:100">
      <c r="A247" s="1">
        <v>317</v>
      </c>
      <c r="B247" s="15">
        <v>235</v>
      </c>
      <c r="C247" s="2" t="s">
        <v>79</v>
      </c>
      <c r="D247" s="2" t="s">
        <v>80</v>
      </c>
      <c r="E247" s="2">
        <v>45007</v>
      </c>
      <c r="F247" s="1">
        <v>124</v>
      </c>
      <c r="G247" s="1">
        <v>4</v>
      </c>
      <c r="H247" s="1" t="str">
        <f t="shared" si="5"/>
        <v>YER_124.4</v>
      </c>
      <c r="I247" s="1">
        <v>50.4</v>
      </c>
      <c r="J247" s="1">
        <v>50.3</v>
      </c>
      <c r="K247" s="3">
        <v>1.0019880715705767</v>
      </c>
      <c r="L247" s="16">
        <v>2535.12</v>
      </c>
      <c r="M247" s="17">
        <v>25.351199999999999</v>
      </c>
      <c r="N247" s="17" t="s">
        <v>119</v>
      </c>
      <c r="O247" s="1">
        <v>27.3</v>
      </c>
      <c r="P247" s="1">
        <v>15.3</v>
      </c>
      <c r="Q247" s="1">
        <v>11.9</v>
      </c>
      <c r="R247" s="1">
        <v>124</v>
      </c>
      <c r="Y247" s="1">
        <v>1</v>
      </c>
      <c r="Z247" s="1">
        <v>5</v>
      </c>
      <c r="AA247" s="1">
        <v>211.9</v>
      </c>
      <c r="AB247" s="16">
        <v>42.38</v>
      </c>
      <c r="BI247" t="s">
        <v>141</v>
      </c>
      <c r="BJ247" t="s">
        <v>128</v>
      </c>
    </row>
    <row r="248" spans="1:100">
      <c r="A248" s="1">
        <v>373</v>
      </c>
      <c r="B248" s="15">
        <v>167</v>
      </c>
      <c r="C248" s="2" t="s">
        <v>79</v>
      </c>
      <c r="D248" s="2" t="s">
        <v>80</v>
      </c>
      <c r="E248" s="2">
        <v>45004</v>
      </c>
      <c r="F248" s="1">
        <v>177</v>
      </c>
      <c r="G248" s="1">
        <v>2</v>
      </c>
      <c r="H248" s="1" t="str">
        <f t="shared" si="5"/>
        <v>YER_177.2</v>
      </c>
      <c r="I248" s="1">
        <v>47.7</v>
      </c>
      <c r="J248" s="1">
        <v>53.4</v>
      </c>
      <c r="K248" s="3">
        <v>0.89325842696629221</v>
      </c>
      <c r="L248" s="16">
        <v>2547.1800000000003</v>
      </c>
      <c r="M248" s="17">
        <v>25.471800000000002</v>
      </c>
      <c r="N248" s="17" t="s">
        <v>119</v>
      </c>
      <c r="O248" s="1">
        <v>30.8</v>
      </c>
      <c r="P248" s="1">
        <v>14.1</v>
      </c>
      <c r="Q248" s="1">
        <v>7.9</v>
      </c>
      <c r="R248" s="1">
        <v>177</v>
      </c>
      <c r="Y248" s="1">
        <v>0</v>
      </c>
      <c r="Z248" s="1">
        <v>0</v>
      </c>
      <c r="AA248" s="1">
        <v>0</v>
      </c>
      <c r="AB248" s="16">
        <v>0</v>
      </c>
      <c r="BI248" t="s">
        <v>142</v>
      </c>
      <c r="BJ248" t="s">
        <v>128</v>
      </c>
    </row>
    <row r="249" spans="1:100">
      <c r="A249" s="1">
        <v>377</v>
      </c>
      <c r="B249" s="15">
        <v>273</v>
      </c>
      <c r="C249" s="2" t="s">
        <v>79</v>
      </c>
      <c r="D249" s="2" t="s">
        <v>80</v>
      </c>
      <c r="E249" s="2">
        <v>45007</v>
      </c>
      <c r="F249" s="1">
        <v>179</v>
      </c>
      <c r="G249" s="1">
        <v>3</v>
      </c>
      <c r="H249" s="1" t="str">
        <f t="shared" si="5"/>
        <v>YER_179.3</v>
      </c>
      <c r="I249" s="1">
        <v>48.4</v>
      </c>
      <c r="J249" s="1">
        <v>52.7</v>
      </c>
      <c r="K249" s="3">
        <v>0.91840607210626179</v>
      </c>
      <c r="L249" s="16">
        <v>2550.6799999999998</v>
      </c>
      <c r="M249" s="17">
        <v>25.506800000000002</v>
      </c>
      <c r="N249" s="17" t="s">
        <v>119</v>
      </c>
      <c r="O249" s="1">
        <v>27.2</v>
      </c>
      <c r="P249" s="1">
        <v>10.6</v>
      </c>
      <c r="Q249" s="1">
        <v>7.9</v>
      </c>
      <c r="R249" s="1">
        <v>179</v>
      </c>
      <c r="Y249" s="1">
        <v>0</v>
      </c>
      <c r="Z249" s="1">
        <v>0</v>
      </c>
      <c r="AA249" s="1">
        <v>0</v>
      </c>
      <c r="AB249" s="16">
        <v>0</v>
      </c>
      <c r="BI249" t="s">
        <v>143</v>
      </c>
      <c r="BJ249" t="s">
        <v>134</v>
      </c>
    </row>
    <row r="250" spans="1:100">
      <c r="A250" s="1">
        <v>268</v>
      </c>
      <c r="B250" s="15">
        <v>37</v>
      </c>
      <c r="C250" s="2" t="s">
        <v>79</v>
      </c>
      <c r="D250" s="2" t="s">
        <v>80</v>
      </c>
      <c r="E250" s="2">
        <v>45001</v>
      </c>
      <c r="F250" s="1">
        <v>82</v>
      </c>
      <c r="G250" s="1">
        <v>3</v>
      </c>
      <c r="H250" s="1" t="str">
        <f t="shared" si="5"/>
        <v>YER_82.3</v>
      </c>
      <c r="I250" s="1">
        <v>48.8</v>
      </c>
      <c r="J250" s="1">
        <v>52.6</v>
      </c>
      <c r="K250" s="3">
        <v>0.92775665399239537</v>
      </c>
      <c r="L250" s="16">
        <v>2566.88</v>
      </c>
      <c r="M250" s="17">
        <v>25.668799999999997</v>
      </c>
      <c r="N250" s="17" t="s">
        <v>119</v>
      </c>
      <c r="O250" s="1">
        <v>28.8</v>
      </c>
      <c r="P250" s="1">
        <v>17.2</v>
      </c>
      <c r="Q250" s="1">
        <v>8.8000000000000007</v>
      </c>
      <c r="R250" s="1">
        <v>82</v>
      </c>
      <c r="Y250" s="1">
        <v>1</v>
      </c>
      <c r="Z250" s="1">
        <v>20</v>
      </c>
      <c r="AA250" s="1">
        <v>612.20000000000005</v>
      </c>
      <c r="AB250" s="16">
        <v>30.610000000000003</v>
      </c>
      <c r="BI250" t="s">
        <v>144</v>
      </c>
      <c r="BJ250" t="s">
        <v>134</v>
      </c>
    </row>
    <row r="251" spans="1:100">
      <c r="A251" s="1">
        <v>379</v>
      </c>
      <c r="B251" s="15">
        <v>289</v>
      </c>
      <c r="C251" s="2" t="s">
        <v>79</v>
      </c>
      <c r="D251" s="2" t="s">
        <v>80</v>
      </c>
      <c r="E251" s="2">
        <v>45013</v>
      </c>
      <c r="F251" s="1">
        <v>179</v>
      </c>
      <c r="G251" s="1">
        <v>5</v>
      </c>
      <c r="H251" s="1" t="str">
        <f t="shared" si="5"/>
        <v>YER_179.5</v>
      </c>
      <c r="I251" s="1">
        <v>48.6</v>
      </c>
      <c r="J251" s="1">
        <v>52.9</v>
      </c>
      <c r="K251" s="3">
        <v>0.91871455576559546</v>
      </c>
      <c r="L251" s="16">
        <v>2570.94</v>
      </c>
      <c r="M251" s="17">
        <v>25.709400000000002</v>
      </c>
      <c r="N251" s="17" t="s">
        <v>119</v>
      </c>
      <c r="O251" s="1">
        <v>30.3</v>
      </c>
      <c r="P251" s="1">
        <v>14</v>
      </c>
      <c r="Q251" s="1">
        <v>7.5</v>
      </c>
      <c r="R251" s="1">
        <v>179</v>
      </c>
      <c r="Y251" s="1">
        <v>1</v>
      </c>
      <c r="Z251" s="1">
        <v>30</v>
      </c>
      <c r="AA251" s="1">
        <v>1110.0999999999999</v>
      </c>
      <c r="AB251" s="16">
        <v>37.00333333333333</v>
      </c>
      <c r="AE251"/>
      <c r="AF251"/>
      <c r="AG251"/>
      <c r="AH251"/>
      <c r="AK251"/>
      <c r="AL251"/>
      <c r="BI251" t="s">
        <v>145</v>
      </c>
      <c r="BJ251" t="s">
        <v>129</v>
      </c>
      <c r="CT251"/>
      <c r="CU251"/>
      <c r="CV251"/>
    </row>
    <row r="252" spans="1:100">
      <c r="A252" s="1">
        <v>361</v>
      </c>
      <c r="B252" s="15">
        <v>269</v>
      </c>
      <c r="C252" s="2" t="s">
        <v>79</v>
      </c>
      <c r="D252" s="2" t="s">
        <v>80</v>
      </c>
      <c r="E252" s="2">
        <v>45007</v>
      </c>
      <c r="F252" s="1">
        <v>170</v>
      </c>
      <c r="G252" s="1">
        <v>3</v>
      </c>
      <c r="H252" s="1" t="str">
        <f t="shared" si="5"/>
        <v>YER_170.3</v>
      </c>
      <c r="I252" s="1">
        <v>47.4</v>
      </c>
      <c r="J252" s="1">
        <v>54.4</v>
      </c>
      <c r="K252" s="3">
        <v>0.87132352941176472</v>
      </c>
      <c r="L252" s="16">
        <v>2578.56</v>
      </c>
      <c r="M252" s="17">
        <v>25.785599999999999</v>
      </c>
      <c r="N252" s="17" t="s">
        <v>119</v>
      </c>
      <c r="O252" s="1">
        <v>31.6</v>
      </c>
      <c r="P252" s="1">
        <v>14.5</v>
      </c>
      <c r="Q252" s="1">
        <v>8.5</v>
      </c>
      <c r="R252" s="1">
        <v>170</v>
      </c>
      <c r="Y252" s="1">
        <v>1</v>
      </c>
      <c r="Z252" s="1">
        <v>27</v>
      </c>
      <c r="AA252" s="1">
        <v>1680.5</v>
      </c>
      <c r="AB252" s="16">
        <v>62.24074074074074</v>
      </c>
      <c r="BI252" t="s">
        <v>146</v>
      </c>
      <c r="BJ252" t="s">
        <v>129</v>
      </c>
    </row>
    <row r="253" spans="1:100">
      <c r="A253" s="1">
        <v>315</v>
      </c>
      <c r="B253" s="15">
        <v>233</v>
      </c>
      <c r="C253" s="2" t="s">
        <v>79</v>
      </c>
      <c r="D253" s="2" t="s">
        <v>80</v>
      </c>
      <c r="E253" s="2">
        <v>45007</v>
      </c>
      <c r="F253" s="1">
        <v>124</v>
      </c>
      <c r="G253" s="1">
        <v>2</v>
      </c>
      <c r="H253" s="1" t="str">
        <f t="shared" si="5"/>
        <v>YER_124.2</v>
      </c>
      <c r="I253" s="1">
        <v>56.1</v>
      </c>
      <c r="J253" s="1">
        <v>46.7</v>
      </c>
      <c r="K253" s="3">
        <v>1.2012847965738758</v>
      </c>
      <c r="L253" s="16">
        <v>2619.8700000000003</v>
      </c>
      <c r="M253" s="17">
        <v>26.198700000000002</v>
      </c>
      <c r="N253" s="17" t="s">
        <v>119</v>
      </c>
      <c r="O253" s="1">
        <v>25.3</v>
      </c>
      <c r="P253" s="1">
        <v>11.3</v>
      </c>
      <c r="Q253" s="1">
        <v>8.3000000000000007</v>
      </c>
      <c r="R253" s="1">
        <v>124</v>
      </c>
      <c r="Y253" s="1">
        <v>0</v>
      </c>
      <c r="Z253" s="1">
        <v>0</v>
      </c>
      <c r="AA253" s="1">
        <v>0</v>
      </c>
      <c r="AB253" s="16">
        <v>0</v>
      </c>
      <c r="AE253"/>
      <c r="AF253"/>
      <c r="AG253"/>
      <c r="AH253"/>
      <c r="AK253"/>
      <c r="AL253"/>
      <c r="BI253" t="s">
        <v>147</v>
      </c>
      <c r="BJ253" t="s">
        <v>131</v>
      </c>
      <c r="CT253"/>
      <c r="CU253"/>
      <c r="CV253"/>
    </row>
    <row r="254" spans="1:100">
      <c r="A254" s="1">
        <v>394</v>
      </c>
      <c r="B254" s="15">
        <v>221</v>
      </c>
      <c r="C254" s="2" t="s">
        <v>79</v>
      </c>
      <c r="D254" s="2" t="s">
        <v>80</v>
      </c>
      <c r="E254" s="2">
        <v>45007</v>
      </c>
      <c r="F254" s="1">
        <v>193</v>
      </c>
      <c r="G254" s="1">
        <v>5</v>
      </c>
      <c r="H254" s="1" t="str">
        <f t="shared" si="5"/>
        <v>YER_193.5</v>
      </c>
      <c r="I254" s="1">
        <v>45.5</v>
      </c>
      <c r="J254" s="1">
        <v>57.7</v>
      </c>
      <c r="K254" s="3">
        <v>0.78856152512998268</v>
      </c>
      <c r="L254" s="16">
        <v>2625.35</v>
      </c>
      <c r="M254" s="17">
        <v>26.253500000000003</v>
      </c>
      <c r="N254" s="17" t="s">
        <v>119</v>
      </c>
      <c r="O254" s="1">
        <v>27.5</v>
      </c>
      <c r="P254" s="1">
        <v>12.7</v>
      </c>
      <c r="Q254" s="1">
        <v>8.5</v>
      </c>
      <c r="R254" s="1">
        <v>193</v>
      </c>
      <c r="Y254" s="1">
        <v>0</v>
      </c>
      <c r="Z254" s="1">
        <v>0</v>
      </c>
      <c r="AA254" s="1">
        <v>0</v>
      </c>
      <c r="AB254" s="16">
        <v>0</v>
      </c>
      <c r="BI254" t="s">
        <v>148</v>
      </c>
      <c r="BJ254" t="s">
        <v>131</v>
      </c>
    </row>
    <row r="255" spans="1:100">
      <c r="A255" s="1">
        <v>444</v>
      </c>
      <c r="B255" s="15">
        <v>292</v>
      </c>
      <c r="C255" s="2" t="s">
        <v>79</v>
      </c>
      <c r="D255" s="2" t="s">
        <v>80</v>
      </c>
      <c r="E255" s="2">
        <v>45013</v>
      </c>
      <c r="F255" s="1">
        <v>902</v>
      </c>
      <c r="G255" s="1">
        <v>2</v>
      </c>
      <c r="H255" s="1" t="str">
        <f t="shared" si="5"/>
        <v>YER_902.2</v>
      </c>
      <c r="I255" s="1">
        <v>54.2</v>
      </c>
      <c r="J255" s="1">
        <v>48.5</v>
      </c>
      <c r="K255" s="3">
        <v>1.1175257731958763</v>
      </c>
      <c r="L255" s="16">
        <v>2628.7000000000003</v>
      </c>
      <c r="M255" s="17">
        <v>26.286999999999999</v>
      </c>
      <c r="N255" s="17" t="s">
        <v>119</v>
      </c>
      <c r="O255" s="1">
        <v>25.8</v>
      </c>
      <c r="P255" s="1">
        <v>14.8</v>
      </c>
      <c r="Q255" s="1">
        <v>10.8</v>
      </c>
      <c r="R255" s="1">
        <v>902</v>
      </c>
      <c r="Y255" s="1">
        <v>1</v>
      </c>
      <c r="Z255" s="1">
        <v>11</v>
      </c>
      <c r="AA255" s="1">
        <v>145.9</v>
      </c>
      <c r="AB255" s="16">
        <v>13.263636363636364</v>
      </c>
      <c r="BI255" t="s">
        <v>149</v>
      </c>
      <c r="BJ255" t="s">
        <v>131</v>
      </c>
    </row>
    <row r="256" spans="1:100">
      <c r="A256" s="1">
        <v>261</v>
      </c>
      <c r="B256" s="15">
        <v>101</v>
      </c>
      <c r="C256" s="2" t="s">
        <v>79</v>
      </c>
      <c r="D256" s="2" t="s">
        <v>80</v>
      </c>
      <c r="E256" s="2">
        <v>45001</v>
      </c>
      <c r="F256" s="1">
        <v>79</v>
      </c>
      <c r="G256" s="1">
        <v>4</v>
      </c>
      <c r="H256" s="1" t="str">
        <f t="shared" si="5"/>
        <v>YER_79.4</v>
      </c>
      <c r="I256" s="1">
        <v>51</v>
      </c>
      <c r="J256" s="1">
        <v>52</v>
      </c>
      <c r="K256" s="3">
        <v>0.98076923076923073</v>
      </c>
      <c r="L256" s="16">
        <v>2652</v>
      </c>
      <c r="M256" s="17">
        <v>26.52</v>
      </c>
      <c r="N256" s="17" t="s">
        <v>119</v>
      </c>
      <c r="O256" s="1">
        <v>24.3</v>
      </c>
      <c r="P256" s="1">
        <v>12.3</v>
      </c>
      <c r="Q256" s="1">
        <v>6.8</v>
      </c>
      <c r="R256" s="1">
        <v>79</v>
      </c>
      <c r="Y256" s="1">
        <v>0</v>
      </c>
      <c r="Z256" s="1">
        <v>0</v>
      </c>
      <c r="AA256" s="1">
        <v>0</v>
      </c>
      <c r="AB256" s="16">
        <v>0</v>
      </c>
      <c r="AE256"/>
      <c r="AF256"/>
      <c r="AG256"/>
      <c r="AH256"/>
      <c r="AK256"/>
      <c r="AL256"/>
      <c r="BI256" t="s">
        <v>150</v>
      </c>
      <c r="BJ256" t="s">
        <v>131</v>
      </c>
      <c r="CT256"/>
      <c r="CU256"/>
      <c r="CV256"/>
    </row>
    <row r="257" spans="1:100">
      <c r="A257" s="1">
        <v>247</v>
      </c>
      <c r="B257" s="15">
        <v>200</v>
      </c>
      <c r="C257" s="2" t="s">
        <v>79</v>
      </c>
      <c r="D257" s="2" t="s">
        <v>80</v>
      </c>
      <c r="E257" s="2">
        <v>45007</v>
      </c>
      <c r="F257" s="1">
        <v>66</v>
      </c>
      <c r="G257" s="1">
        <v>2</v>
      </c>
      <c r="H257" s="1" t="str">
        <f t="shared" si="5"/>
        <v>YER_66.2</v>
      </c>
      <c r="I257" s="1">
        <v>52.4</v>
      </c>
      <c r="J257" s="1">
        <v>51</v>
      </c>
      <c r="K257" s="3">
        <v>1.0274509803921568</v>
      </c>
      <c r="L257" s="16">
        <v>2672.4</v>
      </c>
      <c r="M257" s="17">
        <v>26.724</v>
      </c>
      <c r="N257" s="17" t="s">
        <v>119</v>
      </c>
      <c r="O257" s="1">
        <v>25.9</v>
      </c>
      <c r="P257" s="1">
        <v>10.4</v>
      </c>
      <c r="Q257" s="1">
        <v>12.2</v>
      </c>
      <c r="R257" s="1">
        <v>66</v>
      </c>
      <c r="Y257" s="1">
        <v>1</v>
      </c>
      <c r="Z257" s="1">
        <v>12</v>
      </c>
      <c r="AA257" s="1">
        <v>391.4</v>
      </c>
      <c r="AB257" s="16">
        <v>32.616666666666667</v>
      </c>
      <c r="BI257" t="s">
        <v>151</v>
      </c>
      <c r="BJ257" t="s">
        <v>131</v>
      </c>
    </row>
    <row r="258" spans="1:100">
      <c r="A258" s="1">
        <v>212</v>
      </c>
      <c r="B258" s="15">
        <v>154</v>
      </c>
      <c r="C258" s="2" t="s">
        <v>79</v>
      </c>
      <c r="D258" s="2" t="s">
        <v>80</v>
      </c>
      <c r="E258" s="2">
        <v>45004</v>
      </c>
      <c r="F258" s="1">
        <v>40</v>
      </c>
      <c r="G258" s="1">
        <v>2</v>
      </c>
      <c r="H258" s="1" t="str">
        <f t="shared" ref="H258:H321" si="6">D258&amp;"_"&amp;F258&amp;"."&amp;G258</f>
        <v>YER_40.2</v>
      </c>
      <c r="I258" s="1">
        <v>49.6</v>
      </c>
      <c r="J258" s="1">
        <v>54</v>
      </c>
      <c r="K258" s="3">
        <v>0.91851851851851851</v>
      </c>
      <c r="L258" s="16">
        <v>2678.4</v>
      </c>
      <c r="M258" s="17">
        <v>26.784000000000002</v>
      </c>
      <c r="N258" s="17" t="s">
        <v>119</v>
      </c>
      <c r="O258" s="1">
        <v>24.1</v>
      </c>
      <c r="P258" s="1">
        <v>12.6</v>
      </c>
      <c r="Q258" s="1">
        <v>13</v>
      </c>
      <c r="R258" s="1">
        <v>40</v>
      </c>
      <c r="Y258" s="1">
        <v>0</v>
      </c>
      <c r="Z258" s="1">
        <v>0</v>
      </c>
      <c r="AA258" s="1">
        <v>0</v>
      </c>
      <c r="AB258" s="16">
        <v>0</v>
      </c>
      <c r="AE258"/>
      <c r="AF258"/>
      <c r="AG258"/>
      <c r="AH258"/>
      <c r="AK258"/>
      <c r="AL258"/>
      <c r="BI258" t="s">
        <v>152</v>
      </c>
      <c r="BJ258" t="s">
        <v>131</v>
      </c>
      <c r="CT258"/>
      <c r="CU258"/>
      <c r="CV258"/>
    </row>
    <row r="259" spans="1:100">
      <c r="A259" s="1">
        <v>420</v>
      </c>
      <c r="B259" s="15">
        <v>229</v>
      </c>
      <c r="C259" s="2" t="s">
        <v>79</v>
      </c>
      <c r="D259" s="2" t="s">
        <v>80</v>
      </c>
      <c r="E259" s="2">
        <v>45007</v>
      </c>
      <c r="F259" s="1">
        <v>232</v>
      </c>
      <c r="G259" s="1">
        <v>3</v>
      </c>
      <c r="H259" s="1" t="str">
        <f t="shared" si="6"/>
        <v>YER_232.3</v>
      </c>
      <c r="I259" s="1">
        <v>51</v>
      </c>
      <c r="J259" s="1">
        <v>52.6</v>
      </c>
      <c r="K259" s="3">
        <v>0.96958174904942962</v>
      </c>
      <c r="L259" s="16">
        <v>2682.6</v>
      </c>
      <c r="M259" s="17">
        <v>26.825999999999997</v>
      </c>
      <c r="N259" s="17" t="s">
        <v>119</v>
      </c>
      <c r="O259" s="1">
        <v>27</v>
      </c>
      <c r="P259" s="1">
        <v>13.3</v>
      </c>
      <c r="Q259" s="1">
        <v>6.9</v>
      </c>
      <c r="R259" s="1">
        <v>232</v>
      </c>
      <c r="Y259" s="1">
        <v>0</v>
      </c>
      <c r="Z259" s="1">
        <v>0</v>
      </c>
      <c r="AA259" s="1">
        <v>0</v>
      </c>
      <c r="AB259" s="16">
        <v>0</v>
      </c>
      <c r="BI259" t="s">
        <v>153</v>
      </c>
      <c r="BJ259" t="s">
        <v>131</v>
      </c>
    </row>
    <row r="260" spans="1:100">
      <c r="A260" s="1">
        <v>238</v>
      </c>
      <c r="B260" s="15">
        <v>45</v>
      </c>
      <c r="C260" s="2" t="s">
        <v>79</v>
      </c>
      <c r="D260" s="2" t="s">
        <v>80</v>
      </c>
      <c r="E260" s="2">
        <v>45001</v>
      </c>
      <c r="F260" s="1">
        <v>60</v>
      </c>
      <c r="G260" s="1">
        <v>2</v>
      </c>
      <c r="H260" s="1" t="str">
        <f t="shared" si="6"/>
        <v>YER_60.2</v>
      </c>
      <c r="I260" s="1">
        <v>51.4</v>
      </c>
      <c r="J260" s="1">
        <v>52.2</v>
      </c>
      <c r="K260" s="3">
        <v>0.98467432950191558</v>
      </c>
      <c r="L260" s="16">
        <v>2683.08</v>
      </c>
      <c r="M260" s="17">
        <v>26.8308</v>
      </c>
      <c r="N260" s="17" t="s">
        <v>119</v>
      </c>
      <c r="O260" s="1">
        <v>24.9</v>
      </c>
      <c r="P260" s="1">
        <v>12.7</v>
      </c>
      <c r="Q260" s="1">
        <v>9.9</v>
      </c>
      <c r="R260" s="1">
        <v>60</v>
      </c>
      <c r="Y260" s="1">
        <v>1</v>
      </c>
      <c r="Z260" s="1">
        <v>20</v>
      </c>
      <c r="AA260" s="1">
        <v>347.4</v>
      </c>
      <c r="AB260" s="16">
        <v>17.369999999999997</v>
      </c>
      <c r="AE260"/>
      <c r="AF260"/>
      <c r="AG260"/>
      <c r="AH260"/>
      <c r="AK260"/>
      <c r="AL260"/>
      <c r="BI260" t="s">
        <v>154</v>
      </c>
      <c r="BJ260" t="s">
        <v>155</v>
      </c>
      <c r="CT260"/>
      <c r="CU260"/>
      <c r="CV260"/>
    </row>
    <row r="261" spans="1:100">
      <c r="A261" s="1">
        <v>350</v>
      </c>
      <c r="B261" s="15">
        <v>288</v>
      </c>
      <c r="C261" s="2" t="s">
        <v>79</v>
      </c>
      <c r="D261" s="2" t="s">
        <v>80</v>
      </c>
      <c r="E261" s="2">
        <v>45013</v>
      </c>
      <c r="F261" s="1">
        <v>163</v>
      </c>
      <c r="G261" s="1">
        <v>3</v>
      </c>
      <c r="H261" s="1" t="str">
        <f t="shared" si="6"/>
        <v>YER_163.3</v>
      </c>
      <c r="I261" s="1">
        <v>51.6</v>
      </c>
      <c r="J261" s="1">
        <v>52</v>
      </c>
      <c r="K261" s="3">
        <v>0.99230769230769234</v>
      </c>
      <c r="L261" s="16">
        <v>2683.2000000000003</v>
      </c>
      <c r="M261" s="17">
        <v>26.832000000000001</v>
      </c>
      <c r="N261" s="17" t="s">
        <v>119</v>
      </c>
      <c r="O261" s="1">
        <v>28.7</v>
      </c>
      <c r="P261" s="1">
        <v>15.8</v>
      </c>
      <c r="Q261" s="1">
        <v>9</v>
      </c>
      <c r="R261" s="1">
        <v>163</v>
      </c>
      <c r="Y261" s="1">
        <v>1</v>
      </c>
      <c r="Z261" s="1">
        <v>0</v>
      </c>
      <c r="AA261" s="1">
        <v>0</v>
      </c>
      <c r="AB261" s="16">
        <v>0</v>
      </c>
      <c r="BI261" t="s">
        <v>156</v>
      </c>
      <c r="BJ261" t="s">
        <v>128</v>
      </c>
    </row>
    <row r="262" spans="1:100">
      <c r="A262" s="1">
        <v>378</v>
      </c>
      <c r="B262" s="15">
        <v>274</v>
      </c>
      <c r="C262" s="2" t="s">
        <v>79</v>
      </c>
      <c r="D262" s="2" t="s">
        <v>80</v>
      </c>
      <c r="E262" s="2">
        <v>45007</v>
      </c>
      <c r="F262" s="1">
        <v>179</v>
      </c>
      <c r="G262" s="1">
        <v>4</v>
      </c>
      <c r="H262" s="1" t="str">
        <f t="shared" si="6"/>
        <v>YER_179.4</v>
      </c>
      <c r="I262" s="1">
        <v>45</v>
      </c>
      <c r="J262" s="1">
        <v>59.7</v>
      </c>
      <c r="K262" s="3">
        <v>0.75376884422110546</v>
      </c>
      <c r="L262" s="16">
        <v>2686.5</v>
      </c>
      <c r="M262" s="17">
        <v>26.865000000000002</v>
      </c>
      <c r="N262" s="17" t="s">
        <v>119</v>
      </c>
      <c r="O262" s="1">
        <v>27.9</v>
      </c>
      <c r="P262" s="1">
        <v>12.1</v>
      </c>
      <c r="Q262" s="1">
        <v>7.3</v>
      </c>
      <c r="R262" s="1">
        <v>179</v>
      </c>
      <c r="Y262" s="1">
        <v>0</v>
      </c>
      <c r="Z262" s="1">
        <v>0</v>
      </c>
      <c r="AA262" s="1">
        <v>0</v>
      </c>
      <c r="AB262" s="16">
        <v>0</v>
      </c>
      <c r="AE262"/>
      <c r="AF262"/>
      <c r="AG262"/>
      <c r="AH262"/>
      <c r="AK262"/>
      <c r="AL262"/>
      <c r="BI262" t="s">
        <v>157</v>
      </c>
      <c r="BJ262" t="s">
        <v>134</v>
      </c>
      <c r="CT262"/>
      <c r="CU262"/>
      <c r="CV262"/>
    </row>
    <row r="263" spans="1:100">
      <c r="A263" s="1">
        <v>343</v>
      </c>
      <c r="B263" s="15">
        <v>145</v>
      </c>
      <c r="C263" s="2" t="s">
        <v>79</v>
      </c>
      <c r="D263" s="2" t="s">
        <v>80</v>
      </c>
      <c r="E263" s="2">
        <v>45004</v>
      </c>
      <c r="F263" s="1">
        <v>157</v>
      </c>
      <c r="G263" s="1">
        <v>2</v>
      </c>
      <c r="H263" s="1" t="str">
        <f t="shared" si="6"/>
        <v>YER_157.2</v>
      </c>
      <c r="I263" s="1">
        <v>44.5</v>
      </c>
      <c r="J263" s="1">
        <v>60.4</v>
      </c>
      <c r="K263" s="3">
        <v>0.73675496688741726</v>
      </c>
      <c r="L263" s="16">
        <v>2687.7999999999997</v>
      </c>
      <c r="M263" s="17">
        <v>26.878</v>
      </c>
      <c r="N263" s="17" t="s">
        <v>119</v>
      </c>
      <c r="O263" s="1">
        <v>30.9</v>
      </c>
      <c r="P263" s="1">
        <v>15.7</v>
      </c>
      <c r="Q263" s="1">
        <v>6.5</v>
      </c>
      <c r="R263" s="1">
        <v>157</v>
      </c>
      <c r="Y263" s="1">
        <v>1</v>
      </c>
      <c r="Z263" s="1">
        <v>13</v>
      </c>
      <c r="AA263" s="1">
        <v>305.60000000000002</v>
      </c>
      <c r="AB263" s="16">
        <v>23.507692307692309</v>
      </c>
      <c r="BI263" t="s">
        <v>158</v>
      </c>
      <c r="BJ263" t="s">
        <v>131</v>
      </c>
    </row>
    <row r="264" spans="1:100">
      <c r="A264" s="1">
        <v>382</v>
      </c>
      <c r="B264" s="15">
        <v>111</v>
      </c>
      <c r="C264" s="2" t="s">
        <v>79</v>
      </c>
      <c r="D264" s="2" t="s">
        <v>80</v>
      </c>
      <c r="E264" s="2">
        <v>45001</v>
      </c>
      <c r="F264" s="1">
        <v>181</v>
      </c>
      <c r="G264" s="1">
        <v>3</v>
      </c>
      <c r="H264" s="1" t="str">
        <f t="shared" si="6"/>
        <v>YER_181.3</v>
      </c>
      <c r="I264" s="1">
        <v>50.4</v>
      </c>
      <c r="J264" s="1">
        <v>53.4</v>
      </c>
      <c r="K264" s="3">
        <v>0.9438202247191011</v>
      </c>
      <c r="L264" s="16">
        <v>2691.3599999999997</v>
      </c>
      <c r="M264" s="17">
        <v>26.913599999999999</v>
      </c>
      <c r="N264" s="17" t="s">
        <v>119</v>
      </c>
      <c r="O264" s="1">
        <v>31.2</v>
      </c>
      <c r="P264" s="1">
        <v>11.2</v>
      </c>
      <c r="Q264" s="1">
        <v>8.6</v>
      </c>
      <c r="R264" s="1">
        <v>181</v>
      </c>
      <c r="Y264" s="1">
        <v>1</v>
      </c>
      <c r="Z264" s="1">
        <v>19</v>
      </c>
      <c r="AA264" s="1">
        <v>541.9</v>
      </c>
      <c r="AB264" s="16">
        <v>28.521052631578947</v>
      </c>
      <c r="BI264" t="s">
        <v>159</v>
      </c>
      <c r="BJ264" t="s">
        <v>136</v>
      </c>
    </row>
    <row r="265" spans="1:100">
      <c r="A265" s="1">
        <v>218</v>
      </c>
      <c r="B265" s="15">
        <v>162</v>
      </c>
      <c r="C265" s="2" t="s">
        <v>79</v>
      </c>
      <c r="D265" s="2" t="s">
        <v>80</v>
      </c>
      <c r="E265" s="2">
        <v>45004</v>
      </c>
      <c r="F265" s="1">
        <v>47</v>
      </c>
      <c r="G265" s="1">
        <v>2</v>
      </c>
      <c r="H265" s="1" t="str">
        <f t="shared" si="6"/>
        <v>YER_47.2</v>
      </c>
      <c r="I265" s="1">
        <v>41.7</v>
      </c>
      <c r="J265" s="1">
        <v>65.3</v>
      </c>
      <c r="K265" s="3">
        <v>0.63859111791730483</v>
      </c>
      <c r="L265" s="16">
        <v>2723.01</v>
      </c>
      <c r="M265" s="17">
        <v>27.230099999999997</v>
      </c>
      <c r="N265" s="17" t="s">
        <v>119</v>
      </c>
      <c r="O265" s="1">
        <v>29</v>
      </c>
      <c r="P265" s="1">
        <v>16.8</v>
      </c>
      <c r="Q265" s="1">
        <v>9.6</v>
      </c>
      <c r="R265" s="1">
        <v>47</v>
      </c>
      <c r="Y265" s="1">
        <v>1</v>
      </c>
      <c r="Z265" s="1">
        <v>36</v>
      </c>
      <c r="AA265" s="1">
        <v>1287.5</v>
      </c>
      <c r="AB265" s="16">
        <v>35.763888888888886</v>
      </c>
      <c r="BI265" t="s">
        <v>160</v>
      </c>
      <c r="BJ265" t="s">
        <v>134</v>
      </c>
    </row>
    <row r="266" spans="1:100">
      <c r="A266" s="1">
        <v>423</v>
      </c>
      <c r="B266" s="15">
        <v>66</v>
      </c>
      <c r="C266" s="2" t="s">
        <v>79</v>
      </c>
      <c r="D266" s="2" t="s">
        <v>80</v>
      </c>
      <c r="E266" s="2">
        <v>45001</v>
      </c>
      <c r="F266" s="1">
        <v>234</v>
      </c>
      <c r="G266" s="1">
        <v>3</v>
      </c>
      <c r="H266" s="1" t="str">
        <f t="shared" si="6"/>
        <v>YER_234.3</v>
      </c>
      <c r="I266" s="1">
        <v>50</v>
      </c>
      <c r="J266" s="1">
        <v>54.6</v>
      </c>
      <c r="K266" s="3">
        <v>0.91575091575091572</v>
      </c>
      <c r="L266" s="16">
        <v>2730</v>
      </c>
      <c r="M266" s="17">
        <v>27.3</v>
      </c>
      <c r="N266" s="17" t="s">
        <v>119</v>
      </c>
      <c r="O266" s="1">
        <v>25.5</v>
      </c>
      <c r="P266" s="1">
        <v>13.5</v>
      </c>
      <c r="Q266" s="1">
        <v>13.9</v>
      </c>
      <c r="R266" s="1">
        <v>234</v>
      </c>
      <c r="Y266" s="1">
        <v>1</v>
      </c>
      <c r="Z266" s="1">
        <v>24</v>
      </c>
      <c r="AA266" s="1">
        <v>518.70000000000005</v>
      </c>
      <c r="AB266" s="16">
        <v>21.612500000000001</v>
      </c>
      <c r="BI266" t="s">
        <v>161</v>
      </c>
      <c r="BJ266" t="s">
        <v>131</v>
      </c>
    </row>
    <row r="267" spans="1:100">
      <c r="A267" s="1">
        <v>267</v>
      </c>
      <c r="B267" s="15">
        <v>36</v>
      </c>
      <c r="C267" s="2" t="s">
        <v>79</v>
      </c>
      <c r="D267" s="2" t="s">
        <v>80</v>
      </c>
      <c r="E267" s="2">
        <v>45001</v>
      </c>
      <c r="F267" s="1">
        <v>82</v>
      </c>
      <c r="G267" s="1">
        <v>2</v>
      </c>
      <c r="H267" s="1" t="str">
        <f t="shared" si="6"/>
        <v>YER_82.2</v>
      </c>
      <c r="I267" s="1">
        <v>51.2</v>
      </c>
      <c r="J267" s="1">
        <v>53.4</v>
      </c>
      <c r="K267" s="3">
        <v>0.95880149812734095</v>
      </c>
      <c r="L267" s="16">
        <v>2734.08</v>
      </c>
      <c r="M267" s="17">
        <v>27.340800000000002</v>
      </c>
      <c r="N267" s="17" t="s">
        <v>119</v>
      </c>
      <c r="O267" s="1">
        <v>24.9</v>
      </c>
      <c r="P267" s="1">
        <v>12.9</v>
      </c>
      <c r="Q267" s="1">
        <v>9.8000000000000007</v>
      </c>
      <c r="R267" s="1">
        <v>82</v>
      </c>
      <c r="Y267" s="1">
        <v>1</v>
      </c>
      <c r="Z267" s="1">
        <v>10</v>
      </c>
      <c r="AA267" s="1">
        <v>319</v>
      </c>
      <c r="AB267" s="16">
        <v>31.9</v>
      </c>
    </row>
    <row r="268" spans="1:100">
      <c r="A268" s="1">
        <v>259</v>
      </c>
      <c r="B268" s="15">
        <v>99</v>
      </c>
      <c r="C268" s="2" t="s">
        <v>79</v>
      </c>
      <c r="D268" s="2" t="s">
        <v>80</v>
      </c>
      <c r="E268" s="2">
        <v>45001</v>
      </c>
      <c r="F268" s="1">
        <v>79</v>
      </c>
      <c r="G268" s="1">
        <v>2</v>
      </c>
      <c r="H268" s="1" t="str">
        <f t="shared" si="6"/>
        <v>YER_79.2</v>
      </c>
      <c r="I268" s="1">
        <v>51.3</v>
      </c>
      <c r="J268" s="1">
        <v>53.8</v>
      </c>
      <c r="K268" s="3">
        <v>0.95353159851301117</v>
      </c>
      <c r="L268" s="16">
        <v>2759.9399999999996</v>
      </c>
      <c r="M268" s="17">
        <v>27.599399999999999</v>
      </c>
      <c r="N268" s="17" t="s">
        <v>119</v>
      </c>
      <c r="O268" s="1">
        <v>26.8</v>
      </c>
      <c r="P268" s="1">
        <v>13</v>
      </c>
      <c r="Q268" s="1">
        <v>9.9</v>
      </c>
      <c r="R268" s="1">
        <v>79</v>
      </c>
      <c r="Y268" s="1">
        <v>1</v>
      </c>
      <c r="Z268" s="1">
        <v>28</v>
      </c>
      <c r="AA268" s="1">
        <v>977.4</v>
      </c>
      <c r="AB268" s="16">
        <v>34.907142857142858</v>
      </c>
    </row>
    <row r="269" spans="1:100">
      <c r="A269" s="1">
        <v>287</v>
      </c>
      <c r="B269" s="15">
        <v>12</v>
      </c>
      <c r="C269" s="2" t="s">
        <v>79</v>
      </c>
      <c r="D269" s="2" t="s">
        <v>80</v>
      </c>
      <c r="E269" s="2">
        <v>44994</v>
      </c>
      <c r="F269" s="1">
        <v>100</v>
      </c>
      <c r="G269" s="1">
        <v>1</v>
      </c>
      <c r="H269" s="1" t="str">
        <f t="shared" si="6"/>
        <v>YER_100.1</v>
      </c>
      <c r="I269" s="1">
        <v>60.5</v>
      </c>
      <c r="J269" s="1">
        <v>55.9</v>
      </c>
      <c r="K269" s="3">
        <v>1.0822898032200359</v>
      </c>
      <c r="L269" s="16">
        <v>3381.95</v>
      </c>
      <c r="M269" s="17">
        <v>33.819499999999998</v>
      </c>
      <c r="N269" s="17" t="s">
        <v>117</v>
      </c>
      <c r="O269" s="1">
        <v>28.2</v>
      </c>
      <c r="P269" s="1">
        <v>13.5</v>
      </c>
      <c r="Q269" s="1">
        <v>11.3</v>
      </c>
      <c r="R269" s="1">
        <v>100</v>
      </c>
      <c r="S269" s="1">
        <v>8</v>
      </c>
      <c r="T269" s="1">
        <v>3</v>
      </c>
      <c r="U269" s="1">
        <v>5</v>
      </c>
      <c r="V269" s="1">
        <v>2</v>
      </c>
      <c r="W269" s="1">
        <v>2</v>
      </c>
      <c r="X269" s="1">
        <v>4</v>
      </c>
      <c r="Y269" s="1">
        <v>1</v>
      </c>
      <c r="Z269" s="1">
        <v>42</v>
      </c>
      <c r="AA269" s="1">
        <v>831.7</v>
      </c>
      <c r="AB269" s="16">
        <v>19.802380952380954</v>
      </c>
      <c r="AE269"/>
      <c r="AF269"/>
      <c r="AG269"/>
      <c r="AH269"/>
      <c r="AK269"/>
      <c r="AL269"/>
      <c r="CT269"/>
      <c r="CU269"/>
      <c r="CV269"/>
    </row>
    <row r="270" spans="1:100">
      <c r="A270" s="1">
        <v>234</v>
      </c>
      <c r="B270" s="15">
        <v>8</v>
      </c>
      <c r="C270" s="2" t="s">
        <v>79</v>
      </c>
      <c r="D270" s="2" t="s">
        <v>80</v>
      </c>
      <c r="E270" s="2">
        <v>44994</v>
      </c>
      <c r="F270" s="1">
        <v>57</v>
      </c>
      <c r="G270" s="1">
        <v>1</v>
      </c>
      <c r="H270" s="1" t="str">
        <f t="shared" si="6"/>
        <v>YER_57.1</v>
      </c>
      <c r="I270" s="1">
        <v>57.2</v>
      </c>
      <c r="J270" s="1">
        <v>59.9</v>
      </c>
      <c r="K270" s="3">
        <v>0.95492487479131893</v>
      </c>
      <c r="L270" s="16">
        <v>3426.28</v>
      </c>
      <c r="M270" s="17">
        <v>34.262800000000006</v>
      </c>
      <c r="N270" s="17" t="s">
        <v>117</v>
      </c>
      <c r="O270" s="1">
        <v>29.7</v>
      </c>
      <c r="P270" s="1">
        <v>14.6</v>
      </c>
      <c r="Q270" s="1">
        <v>6.2</v>
      </c>
      <c r="R270" s="1">
        <v>57</v>
      </c>
      <c r="S270" s="1">
        <v>8</v>
      </c>
      <c r="T270" s="1">
        <v>3</v>
      </c>
      <c r="U270" s="1">
        <v>5</v>
      </c>
      <c r="V270" s="1">
        <v>2</v>
      </c>
      <c r="W270" s="1">
        <v>1</v>
      </c>
      <c r="X270" s="1">
        <v>3</v>
      </c>
      <c r="Y270" s="1">
        <v>1</v>
      </c>
      <c r="Z270" s="1">
        <v>6</v>
      </c>
      <c r="AA270" s="1">
        <v>216.7</v>
      </c>
      <c r="AB270" s="16">
        <v>36.116666666666667</v>
      </c>
    </row>
    <row r="271" spans="1:100">
      <c r="A271" s="1">
        <v>224</v>
      </c>
      <c r="B271" s="15">
        <v>207</v>
      </c>
      <c r="C271" s="2" t="s">
        <v>79</v>
      </c>
      <c r="D271" s="2" t="s">
        <v>80</v>
      </c>
      <c r="E271" s="2">
        <v>45007</v>
      </c>
      <c r="F271" s="1">
        <v>53</v>
      </c>
      <c r="G271" s="1">
        <v>1</v>
      </c>
      <c r="H271" s="1" t="str">
        <f t="shared" si="6"/>
        <v>YER_53.1</v>
      </c>
      <c r="I271" s="1">
        <v>58</v>
      </c>
      <c r="J271" s="1">
        <v>59.3</v>
      </c>
      <c r="K271" s="3">
        <v>0.97807757166947729</v>
      </c>
      <c r="L271" s="16">
        <v>3439.3999999999996</v>
      </c>
      <c r="M271" s="17">
        <v>34.393999999999998</v>
      </c>
      <c r="N271" s="17" t="s">
        <v>117</v>
      </c>
      <c r="O271" s="1">
        <v>31.4</v>
      </c>
      <c r="P271" s="1">
        <v>14.7</v>
      </c>
      <c r="Q271" s="1">
        <v>13.2</v>
      </c>
      <c r="R271" s="1">
        <v>53</v>
      </c>
      <c r="S271" s="1">
        <v>8</v>
      </c>
      <c r="T271" s="1">
        <v>5</v>
      </c>
      <c r="U271" s="1">
        <v>3</v>
      </c>
      <c r="V271" s="1">
        <v>4</v>
      </c>
      <c r="W271" s="1">
        <v>2</v>
      </c>
      <c r="X271" s="1">
        <v>6</v>
      </c>
      <c r="Y271" s="1">
        <v>1</v>
      </c>
      <c r="Z271" s="1">
        <v>20</v>
      </c>
      <c r="AA271" s="1">
        <v>422.7</v>
      </c>
      <c r="AB271" s="16">
        <v>21.134999999999998</v>
      </c>
    </row>
    <row r="272" spans="1:100">
      <c r="A272" s="1">
        <v>342</v>
      </c>
      <c r="B272" s="15">
        <v>144</v>
      </c>
      <c r="C272" s="2" t="s">
        <v>79</v>
      </c>
      <c r="D272" s="2" t="s">
        <v>80</v>
      </c>
      <c r="E272" s="2">
        <v>45004</v>
      </c>
      <c r="F272" s="1">
        <v>157</v>
      </c>
      <c r="G272" s="1">
        <v>1</v>
      </c>
      <c r="H272" s="1" t="str">
        <f t="shared" si="6"/>
        <v>YER_157.1</v>
      </c>
      <c r="I272" s="1">
        <v>52.9</v>
      </c>
      <c r="J272" s="1">
        <v>57.4</v>
      </c>
      <c r="K272" s="3">
        <v>0.92160278745644597</v>
      </c>
      <c r="L272" s="16">
        <v>3036.46</v>
      </c>
      <c r="M272" s="17">
        <v>30.364600000000003</v>
      </c>
      <c r="N272" s="17" t="s">
        <v>117</v>
      </c>
      <c r="O272" s="1">
        <v>30.3</v>
      </c>
      <c r="P272" s="1">
        <v>15</v>
      </c>
      <c r="Q272" s="1">
        <v>9.4</v>
      </c>
      <c r="R272" s="1">
        <v>157</v>
      </c>
      <c r="S272" s="1">
        <v>7</v>
      </c>
      <c r="T272" s="1">
        <v>4</v>
      </c>
      <c r="U272" s="1">
        <v>3</v>
      </c>
      <c r="V272" s="1">
        <v>3</v>
      </c>
      <c r="W272" s="1">
        <v>2</v>
      </c>
      <c r="X272" s="1">
        <v>5</v>
      </c>
      <c r="Y272" s="1">
        <v>0</v>
      </c>
      <c r="Z272" s="1">
        <v>0</v>
      </c>
      <c r="AA272" s="1">
        <v>0</v>
      </c>
      <c r="AB272" s="16">
        <v>0</v>
      </c>
      <c r="AE272"/>
      <c r="AF272"/>
      <c r="AG272"/>
      <c r="AH272"/>
      <c r="AK272"/>
      <c r="AL272"/>
      <c r="CT272"/>
      <c r="CU272"/>
      <c r="CV272"/>
    </row>
    <row r="273" spans="1:28">
      <c r="A273" s="1">
        <v>346</v>
      </c>
      <c r="B273" s="15">
        <v>29</v>
      </c>
      <c r="C273" s="2" t="s">
        <v>79</v>
      </c>
      <c r="D273" s="2" t="s">
        <v>80</v>
      </c>
      <c r="E273" s="2">
        <v>44994</v>
      </c>
      <c r="F273" s="1">
        <v>161</v>
      </c>
      <c r="G273" s="1">
        <v>1</v>
      </c>
      <c r="H273" s="1" t="str">
        <f t="shared" si="6"/>
        <v>YER_161.1</v>
      </c>
      <c r="I273" s="1">
        <v>51.7</v>
      </c>
      <c r="J273" s="1">
        <v>58.9</v>
      </c>
      <c r="K273" s="3">
        <v>0.87775891341256373</v>
      </c>
      <c r="L273" s="16">
        <v>3045.13</v>
      </c>
      <c r="M273" s="17">
        <v>30.451299999999996</v>
      </c>
      <c r="N273" s="17" t="s">
        <v>117</v>
      </c>
      <c r="O273" s="1">
        <v>28.9</v>
      </c>
      <c r="P273" s="1">
        <v>12.5</v>
      </c>
      <c r="Q273" s="1">
        <v>9.3000000000000007</v>
      </c>
      <c r="R273" s="1">
        <v>161</v>
      </c>
      <c r="S273" s="1">
        <v>7</v>
      </c>
      <c r="T273" s="1">
        <v>2</v>
      </c>
      <c r="U273" s="1">
        <v>5</v>
      </c>
      <c r="V273" s="1">
        <v>1</v>
      </c>
      <c r="W273" s="1">
        <v>5</v>
      </c>
      <c r="X273" s="1">
        <v>6</v>
      </c>
      <c r="Y273" s="1">
        <v>1</v>
      </c>
      <c r="Z273" s="1">
        <v>10</v>
      </c>
      <c r="AA273" s="1">
        <v>296.7</v>
      </c>
      <c r="AB273" s="16">
        <v>29.669999999999998</v>
      </c>
    </row>
    <row r="274" spans="1:28">
      <c r="A274" s="1">
        <v>458</v>
      </c>
      <c r="B274" s="15">
        <v>51</v>
      </c>
      <c r="C274" s="2" t="s">
        <v>79</v>
      </c>
      <c r="D274" s="2" t="s">
        <v>80</v>
      </c>
      <c r="E274" s="2">
        <v>45001</v>
      </c>
      <c r="F274" s="1">
        <v>918</v>
      </c>
      <c r="G274" s="1">
        <v>1</v>
      </c>
      <c r="H274" s="1" t="str">
        <f t="shared" si="6"/>
        <v>YER_918.1</v>
      </c>
      <c r="I274" s="1">
        <v>56.9</v>
      </c>
      <c r="J274" s="1">
        <v>57.4</v>
      </c>
      <c r="K274" s="3">
        <v>0.99128919860627174</v>
      </c>
      <c r="L274" s="16">
        <v>3266.06</v>
      </c>
      <c r="M274" s="17">
        <v>32.660599999999995</v>
      </c>
      <c r="N274" s="17" t="s">
        <v>117</v>
      </c>
      <c r="O274" s="1">
        <v>31.7</v>
      </c>
      <c r="P274" s="1">
        <v>15.6</v>
      </c>
      <c r="Q274" s="1">
        <v>9.1999999999999993</v>
      </c>
      <c r="R274" s="1">
        <v>918</v>
      </c>
      <c r="S274" s="1">
        <v>7</v>
      </c>
      <c r="T274" s="1">
        <v>5</v>
      </c>
      <c r="U274" s="1">
        <v>2</v>
      </c>
      <c r="V274" s="1">
        <v>4</v>
      </c>
      <c r="W274" s="1">
        <v>2</v>
      </c>
      <c r="X274" s="1">
        <v>6</v>
      </c>
      <c r="Y274" s="1">
        <v>1</v>
      </c>
      <c r="Z274" s="1">
        <v>28</v>
      </c>
      <c r="AA274" s="1">
        <v>989.2</v>
      </c>
      <c r="AB274" s="16">
        <v>35.328571428571429</v>
      </c>
    </row>
    <row r="275" spans="1:28">
      <c r="A275" s="1">
        <v>390</v>
      </c>
      <c r="B275" s="15">
        <v>121</v>
      </c>
      <c r="C275" s="2" t="s">
        <v>79</v>
      </c>
      <c r="D275" s="2" t="s">
        <v>80</v>
      </c>
      <c r="E275" s="2">
        <v>45001</v>
      </c>
      <c r="F275" s="1">
        <v>193</v>
      </c>
      <c r="G275" s="1">
        <v>1</v>
      </c>
      <c r="H275" s="1" t="str">
        <f t="shared" si="6"/>
        <v>YER_193.1</v>
      </c>
      <c r="I275" s="1">
        <v>54.2</v>
      </c>
      <c r="J275" s="1">
        <v>62.7</v>
      </c>
      <c r="K275" s="3">
        <v>0.86443381180223289</v>
      </c>
      <c r="L275" s="16">
        <v>3398.34</v>
      </c>
      <c r="M275" s="17">
        <v>33.983400000000003</v>
      </c>
      <c r="N275" s="17" t="s">
        <v>117</v>
      </c>
      <c r="O275" s="1">
        <v>31.3</v>
      </c>
      <c r="P275" s="1">
        <v>15.2</v>
      </c>
      <c r="Q275" s="1">
        <v>10.5</v>
      </c>
      <c r="R275" s="1">
        <v>193</v>
      </c>
      <c r="S275" s="1">
        <v>7</v>
      </c>
      <c r="T275" s="1">
        <v>5</v>
      </c>
      <c r="U275" s="1">
        <v>2</v>
      </c>
      <c r="V275" s="1">
        <v>3</v>
      </c>
      <c r="W275" s="1">
        <v>2</v>
      </c>
      <c r="X275" s="1">
        <v>5</v>
      </c>
      <c r="Y275" s="1">
        <v>1</v>
      </c>
      <c r="Z275" s="1">
        <v>47</v>
      </c>
      <c r="AA275" s="1">
        <v>1360.5</v>
      </c>
      <c r="AB275" s="16">
        <v>28.946808510638299</v>
      </c>
    </row>
    <row r="276" spans="1:28">
      <c r="A276" s="1">
        <v>359</v>
      </c>
      <c r="B276" s="15">
        <v>149</v>
      </c>
      <c r="C276" s="2" t="s">
        <v>79</v>
      </c>
      <c r="D276" s="2" t="s">
        <v>80</v>
      </c>
      <c r="E276" s="2">
        <v>45004</v>
      </c>
      <c r="F276" s="1">
        <v>170</v>
      </c>
      <c r="G276" s="1">
        <v>1</v>
      </c>
      <c r="H276" s="1" t="str">
        <f t="shared" si="6"/>
        <v>YER_170.1</v>
      </c>
      <c r="I276" s="1">
        <v>55.2</v>
      </c>
      <c r="J276" s="1">
        <v>62</v>
      </c>
      <c r="K276" s="3">
        <v>0.89032258064516134</v>
      </c>
      <c r="L276" s="16">
        <v>3422.4</v>
      </c>
      <c r="M276" s="17">
        <v>34.224000000000004</v>
      </c>
      <c r="N276" s="17" t="s">
        <v>117</v>
      </c>
      <c r="O276" s="1">
        <v>28.5</v>
      </c>
      <c r="P276" s="1">
        <v>14.6</v>
      </c>
      <c r="Q276" s="1">
        <v>9.4</v>
      </c>
      <c r="R276" s="1">
        <v>170</v>
      </c>
      <c r="S276" s="1">
        <v>7</v>
      </c>
      <c r="T276" s="1">
        <v>5</v>
      </c>
      <c r="U276" s="1">
        <v>2</v>
      </c>
      <c r="V276" s="1">
        <v>5</v>
      </c>
      <c r="W276" s="1">
        <v>2</v>
      </c>
      <c r="X276" s="1">
        <v>7</v>
      </c>
      <c r="Y276" s="1">
        <v>1</v>
      </c>
      <c r="Z276" s="1">
        <v>38</v>
      </c>
      <c r="AA276" s="1">
        <v>1611.9</v>
      </c>
      <c r="AB276" s="16">
        <v>42.418421052631579</v>
      </c>
    </row>
    <row r="277" spans="1:28">
      <c r="A277" s="1">
        <v>237</v>
      </c>
      <c r="B277" s="15">
        <v>44</v>
      </c>
      <c r="C277" s="2" t="s">
        <v>79</v>
      </c>
      <c r="D277" s="2" t="s">
        <v>80</v>
      </c>
      <c r="E277" s="2">
        <v>45001</v>
      </c>
      <c r="F277" s="1">
        <v>60</v>
      </c>
      <c r="G277" s="1">
        <v>1</v>
      </c>
      <c r="H277" s="1" t="str">
        <f t="shared" si="6"/>
        <v>YER_60.1</v>
      </c>
      <c r="I277" s="1">
        <v>55.8</v>
      </c>
      <c r="J277" s="1">
        <v>50</v>
      </c>
      <c r="K277" s="3">
        <v>1.1159999999999999</v>
      </c>
      <c r="L277" s="16">
        <v>2790</v>
      </c>
      <c r="M277" s="17">
        <v>27.9</v>
      </c>
      <c r="N277" s="17" t="s">
        <v>117</v>
      </c>
      <c r="O277" s="1">
        <v>27.1</v>
      </c>
      <c r="P277" s="1">
        <v>14.4</v>
      </c>
      <c r="Q277" s="1">
        <v>9.6</v>
      </c>
      <c r="R277" s="1">
        <v>60</v>
      </c>
      <c r="S277" s="1">
        <v>6</v>
      </c>
      <c r="T277" s="1">
        <v>4</v>
      </c>
      <c r="U277" s="1">
        <v>2</v>
      </c>
      <c r="V277" s="1">
        <v>4</v>
      </c>
      <c r="W277" s="1">
        <v>1</v>
      </c>
      <c r="X277" s="1">
        <v>5</v>
      </c>
      <c r="Y277" s="1">
        <v>1</v>
      </c>
      <c r="Z277" s="1">
        <v>42</v>
      </c>
      <c r="AA277" s="1">
        <v>1283.0999999999999</v>
      </c>
      <c r="AB277" s="16">
        <v>30.549999999999997</v>
      </c>
    </row>
    <row r="278" spans="1:28">
      <c r="A278" s="1">
        <v>356</v>
      </c>
      <c r="B278" s="15">
        <v>136</v>
      </c>
      <c r="C278" s="2" t="s">
        <v>79</v>
      </c>
      <c r="D278" s="2" t="s">
        <v>80</v>
      </c>
      <c r="E278" s="2">
        <v>45004</v>
      </c>
      <c r="F278" s="1">
        <v>168</v>
      </c>
      <c r="G278" s="1">
        <v>1</v>
      </c>
      <c r="H278" s="1" t="str">
        <f t="shared" si="6"/>
        <v>YER_168.1</v>
      </c>
      <c r="I278" s="1">
        <v>53.2</v>
      </c>
      <c r="J278" s="1">
        <v>52.6</v>
      </c>
      <c r="K278" s="3">
        <v>1.0114068441064639</v>
      </c>
      <c r="L278" s="16">
        <v>2798.32</v>
      </c>
      <c r="M278" s="17">
        <v>27.9832</v>
      </c>
      <c r="N278" s="17" t="s">
        <v>117</v>
      </c>
      <c r="O278" s="1">
        <v>24.6</v>
      </c>
      <c r="P278" s="1">
        <v>9.6999999999999993</v>
      </c>
      <c r="Q278" s="1">
        <v>7.2</v>
      </c>
      <c r="R278" s="1">
        <v>168</v>
      </c>
      <c r="S278" s="1">
        <v>6</v>
      </c>
      <c r="T278" s="1">
        <v>3</v>
      </c>
      <c r="U278" s="1">
        <v>3</v>
      </c>
      <c r="V278" s="1">
        <v>2</v>
      </c>
      <c r="W278" s="1">
        <v>1</v>
      </c>
      <c r="X278" s="1">
        <v>3</v>
      </c>
      <c r="Y278" s="1">
        <v>0</v>
      </c>
      <c r="Z278" s="1">
        <v>0</v>
      </c>
      <c r="AA278" s="1">
        <v>0</v>
      </c>
      <c r="AB278" s="16">
        <v>0</v>
      </c>
    </row>
    <row r="279" spans="1:28">
      <c r="A279" s="1">
        <v>418</v>
      </c>
      <c r="B279" s="15">
        <v>119</v>
      </c>
      <c r="C279" s="2" t="s">
        <v>79</v>
      </c>
      <c r="D279" s="2" t="s">
        <v>80</v>
      </c>
      <c r="E279" s="2">
        <v>45001</v>
      </c>
      <c r="F279" s="1">
        <v>232</v>
      </c>
      <c r="G279" s="1">
        <v>1</v>
      </c>
      <c r="H279" s="1" t="str">
        <f t="shared" si="6"/>
        <v>YER_232.1</v>
      </c>
      <c r="I279" s="1">
        <v>54</v>
      </c>
      <c r="J279" s="1">
        <v>53.4</v>
      </c>
      <c r="K279" s="3">
        <v>1.0112359550561798</v>
      </c>
      <c r="L279" s="16">
        <v>2883.6</v>
      </c>
      <c r="M279" s="17">
        <v>28.836000000000002</v>
      </c>
      <c r="N279" s="17" t="s">
        <v>117</v>
      </c>
      <c r="O279" s="1">
        <v>26.4</v>
      </c>
      <c r="P279" s="1">
        <v>14.6</v>
      </c>
      <c r="Q279" s="1">
        <v>13.6</v>
      </c>
      <c r="R279" s="1">
        <v>232</v>
      </c>
      <c r="S279" s="1">
        <v>6</v>
      </c>
      <c r="T279" s="1">
        <v>3</v>
      </c>
      <c r="U279" s="1">
        <v>3</v>
      </c>
      <c r="V279" s="1">
        <v>2</v>
      </c>
      <c r="W279" s="1">
        <v>2</v>
      </c>
      <c r="X279" s="1">
        <v>4</v>
      </c>
      <c r="Y279" s="1">
        <v>1</v>
      </c>
      <c r="Z279" s="1">
        <v>27</v>
      </c>
      <c r="AA279" s="1">
        <v>782.1</v>
      </c>
      <c r="AB279" s="16">
        <v>28.966666666666669</v>
      </c>
    </row>
    <row r="280" spans="1:28">
      <c r="A280" s="1">
        <v>302</v>
      </c>
      <c r="B280" s="15">
        <v>73</v>
      </c>
      <c r="C280" s="2" t="s">
        <v>79</v>
      </c>
      <c r="D280" s="2" t="s">
        <v>80</v>
      </c>
      <c r="E280" s="2">
        <v>45001</v>
      </c>
      <c r="F280" s="1">
        <v>119</v>
      </c>
      <c r="G280" s="1">
        <v>1</v>
      </c>
      <c r="H280" s="1" t="str">
        <f t="shared" si="6"/>
        <v>YER_119.1</v>
      </c>
      <c r="I280" s="1">
        <v>54.2</v>
      </c>
      <c r="J280" s="1">
        <v>59.4</v>
      </c>
      <c r="K280" s="3">
        <v>0.91245791245791252</v>
      </c>
      <c r="L280" s="16">
        <v>3219.48</v>
      </c>
      <c r="M280" s="17">
        <v>32.194799999999994</v>
      </c>
      <c r="N280" s="17" t="s">
        <v>117</v>
      </c>
      <c r="O280" s="1">
        <v>54.9</v>
      </c>
      <c r="P280" s="1">
        <v>11.2</v>
      </c>
      <c r="Q280" s="1">
        <v>4.5</v>
      </c>
      <c r="R280" s="1">
        <v>119</v>
      </c>
      <c r="S280" s="1">
        <v>6</v>
      </c>
      <c r="T280" s="1">
        <v>4</v>
      </c>
      <c r="U280" s="1">
        <v>2</v>
      </c>
      <c r="V280" s="1">
        <v>2</v>
      </c>
      <c r="W280" s="1">
        <v>0</v>
      </c>
      <c r="X280" s="1">
        <v>2</v>
      </c>
      <c r="Y280" s="1">
        <v>1</v>
      </c>
      <c r="Z280" s="1">
        <v>5</v>
      </c>
      <c r="AA280" s="1">
        <v>168.2</v>
      </c>
      <c r="AB280" s="16">
        <v>33.64</v>
      </c>
    </row>
    <row r="281" spans="1:28">
      <c r="A281" s="1">
        <v>372</v>
      </c>
      <c r="B281" s="15">
        <v>166</v>
      </c>
      <c r="C281" s="2" t="s">
        <v>79</v>
      </c>
      <c r="D281" s="2" t="s">
        <v>80</v>
      </c>
      <c r="E281" s="2">
        <v>45004</v>
      </c>
      <c r="F281" s="1">
        <v>177</v>
      </c>
      <c r="G281" s="1">
        <v>1</v>
      </c>
      <c r="H281" s="1" t="str">
        <f t="shared" si="6"/>
        <v>YER_177.1</v>
      </c>
      <c r="I281" s="1">
        <v>57.9</v>
      </c>
      <c r="J281" s="1">
        <v>56.4</v>
      </c>
      <c r="K281" s="3">
        <v>1.0265957446808511</v>
      </c>
      <c r="L281" s="16">
        <v>3265.56</v>
      </c>
      <c r="M281" s="17">
        <v>32.6556</v>
      </c>
      <c r="N281" s="17" t="s">
        <v>117</v>
      </c>
      <c r="O281" s="1">
        <v>25.6</v>
      </c>
      <c r="P281" s="1">
        <v>15.5</v>
      </c>
      <c r="Q281" s="1">
        <v>8.5</v>
      </c>
      <c r="R281" s="1">
        <v>177</v>
      </c>
      <c r="S281" s="1">
        <v>6</v>
      </c>
      <c r="T281" s="1">
        <v>3</v>
      </c>
      <c r="U281" s="1">
        <v>3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6">
        <v>0</v>
      </c>
    </row>
    <row r="282" spans="1:28">
      <c r="A282" s="1">
        <v>199</v>
      </c>
      <c r="B282" s="15">
        <v>175</v>
      </c>
      <c r="C282" s="2" t="s">
        <v>79</v>
      </c>
      <c r="D282" s="2" t="s">
        <v>80</v>
      </c>
      <c r="E282" s="2">
        <v>45004</v>
      </c>
      <c r="F282" s="1">
        <v>30</v>
      </c>
      <c r="G282" s="1">
        <v>1</v>
      </c>
      <c r="H282" s="1" t="str">
        <f t="shared" si="6"/>
        <v>YER_30.1</v>
      </c>
      <c r="I282" s="1">
        <v>57.7</v>
      </c>
      <c r="J282" s="1">
        <v>57.1</v>
      </c>
      <c r="K282" s="3">
        <v>1.0105078809106831</v>
      </c>
      <c r="L282" s="16">
        <v>3294.67</v>
      </c>
      <c r="M282" s="17">
        <v>32.9467</v>
      </c>
      <c r="N282" s="17" t="s">
        <v>117</v>
      </c>
      <c r="O282" s="1">
        <v>27.7</v>
      </c>
      <c r="P282" s="1">
        <v>12</v>
      </c>
      <c r="Q282" s="1">
        <v>9.5</v>
      </c>
      <c r="R282" s="1">
        <v>30</v>
      </c>
      <c r="S282" s="1">
        <v>6</v>
      </c>
      <c r="T282" s="1">
        <v>2</v>
      </c>
      <c r="U282" s="1">
        <v>4</v>
      </c>
      <c r="V282" s="1">
        <v>2</v>
      </c>
      <c r="W282" s="1">
        <v>4</v>
      </c>
      <c r="X282" s="1">
        <v>6</v>
      </c>
      <c r="Y282" s="1">
        <v>1</v>
      </c>
      <c r="Z282" s="1">
        <v>35</v>
      </c>
      <c r="AA282" s="1">
        <v>889.1</v>
      </c>
      <c r="AB282" s="16">
        <v>25.402857142857144</v>
      </c>
    </row>
    <row r="283" spans="1:28">
      <c r="A283" s="1">
        <v>413</v>
      </c>
      <c r="B283" s="15">
        <v>230</v>
      </c>
      <c r="C283" s="2" t="s">
        <v>79</v>
      </c>
      <c r="D283" s="2" t="s">
        <v>80</v>
      </c>
      <c r="E283" s="2">
        <v>45007</v>
      </c>
      <c r="F283" s="1">
        <v>217</v>
      </c>
      <c r="G283" s="1">
        <v>1</v>
      </c>
      <c r="H283" s="1" t="str">
        <f t="shared" si="6"/>
        <v>YER_217.1</v>
      </c>
      <c r="I283" s="1">
        <v>56</v>
      </c>
      <c r="J283" s="1">
        <v>54</v>
      </c>
      <c r="K283" s="3">
        <v>1.037037037037037</v>
      </c>
      <c r="L283" s="16">
        <v>3024</v>
      </c>
      <c r="M283" s="17">
        <v>30.24</v>
      </c>
      <c r="N283" s="17" t="s">
        <v>117</v>
      </c>
      <c r="O283" s="1">
        <v>28.7</v>
      </c>
      <c r="P283" s="1">
        <v>13.4</v>
      </c>
      <c r="Q283" s="1">
        <v>10.4</v>
      </c>
      <c r="R283" s="1">
        <v>217</v>
      </c>
      <c r="S283" s="1">
        <v>5</v>
      </c>
      <c r="T283" s="1">
        <v>2</v>
      </c>
      <c r="U283" s="1">
        <v>3</v>
      </c>
      <c r="V283" s="1">
        <v>2</v>
      </c>
      <c r="W283" s="1">
        <v>2</v>
      </c>
      <c r="X283" s="1">
        <v>4</v>
      </c>
      <c r="Y283" s="1">
        <v>1</v>
      </c>
      <c r="Z283" s="1">
        <v>0</v>
      </c>
      <c r="AA283" s="1">
        <v>0</v>
      </c>
      <c r="AB283" s="16">
        <v>0</v>
      </c>
    </row>
    <row r="284" spans="1:28">
      <c r="A284" s="1">
        <v>375</v>
      </c>
      <c r="B284" s="15">
        <v>125</v>
      </c>
      <c r="C284" s="2" t="s">
        <v>79</v>
      </c>
      <c r="D284" s="2" t="s">
        <v>80</v>
      </c>
      <c r="E284" s="2">
        <v>45001</v>
      </c>
      <c r="F284" s="1">
        <v>179</v>
      </c>
      <c r="G284" s="1">
        <v>1</v>
      </c>
      <c r="H284" s="1" t="str">
        <f t="shared" si="6"/>
        <v>YER_179.1</v>
      </c>
      <c r="I284" s="1">
        <v>55.9</v>
      </c>
      <c r="J284" s="1">
        <v>55.8</v>
      </c>
      <c r="K284" s="3">
        <v>1.0017921146953406</v>
      </c>
      <c r="L284" s="16">
        <v>3119.22</v>
      </c>
      <c r="M284" s="17">
        <v>31.1922</v>
      </c>
      <c r="N284" s="17" t="s">
        <v>117</v>
      </c>
      <c r="O284" s="1">
        <v>25.8</v>
      </c>
      <c r="P284" s="1">
        <v>12.7</v>
      </c>
      <c r="Q284" s="1">
        <v>8.9</v>
      </c>
      <c r="R284" s="1">
        <v>179</v>
      </c>
      <c r="S284" s="1">
        <v>5</v>
      </c>
      <c r="T284" s="1">
        <v>5</v>
      </c>
      <c r="U284" s="1">
        <v>0</v>
      </c>
      <c r="V284" s="1">
        <v>3</v>
      </c>
      <c r="W284" s="1">
        <v>0</v>
      </c>
      <c r="X284" s="1">
        <v>3</v>
      </c>
      <c r="Y284" s="1">
        <v>1</v>
      </c>
      <c r="Z284" s="1">
        <v>44</v>
      </c>
      <c r="AA284" s="1">
        <v>1351.7</v>
      </c>
      <c r="AB284" s="16">
        <v>30.720454545454547</v>
      </c>
    </row>
    <row r="285" spans="1:28">
      <c r="A285" s="1">
        <v>184</v>
      </c>
      <c r="B285" s="15">
        <v>19</v>
      </c>
      <c r="C285" s="2" t="s">
        <v>79</v>
      </c>
      <c r="D285" s="2" t="s">
        <v>80</v>
      </c>
      <c r="E285" s="2">
        <v>44994</v>
      </c>
      <c r="F285" s="1">
        <v>15</v>
      </c>
      <c r="G285" s="1">
        <v>1</v>
      </c>
      <c r="H285" s="1" t="str">
        <f t="shared" si="6"/>
        <v>YER_15.1</v>
      </c>
      <c r="I285" s="1">
        <v>58</v>
      </c>
      <c r="J285" s="1">
        <v>55.9</v>
      </c>
      <c r="K285" s="3">
        <v>1.0375670840787121</v>
      </c>
      <c r="L285" s="16">
        <v>3242.2</v>
      </c>
      <c r="M285" s="17">
        <v>32.421999999999997</v>
      </c>
      <c r="N285" s="17" t="s">
        <v>117</v>
      </c>
      <c r="O285" s="1">
        <v>31.9</v>
      </c>
      <c r="P285" s="1">
        <v>11.1</v>
      </c>
      <c r="Q285" s="1">
        <v>13.4</v>
      </c>
      <c r="R285" s="1">
        <v>15</v>
      </c>
      <c r="S285" s="1">
        <v>5</v>
      </c>
      <c r="T285" s="1">
        <v>4</v>
      </c>
      <c r="U285" s="1">
        <v>1</v>
      </c>
      <c r="V285" s="1">
        <v>1</v>
      </c>
      <c r="W285" s="1">
        <v>0</v>
      </c>
      <c r="X285" s="1">
        <v>1</v>
      </c>
      <c r="Y285" s="1">
        <v>0</v>
      </c>
      <c r="Z285" s="1">
        <v>0</v>
      </c>
      <c r="AA285" s="1">
        <v>0</v>
      </c>
      <c r="AB285" s="16">
        <v>0</v>
      </c>
    </row>
    <row r="286" spans="1:28">
      <c r="A286" s="1">
        <v>306</v>
      </c>
      <c r="B286" s="15">
        <v>237</v>
      </c>
      <c r="C286" s="2" t="s">
        <v>79</v>
      </c>
      <c r="D286" s="2" t="s">
        <v>80</v>
      </c>
      <c r="E286" s="2">
        <v>45007</v>
      </c>
      <c r="F286" s="1">
        <v>120</v>
      </c>
      <c r="G286" s="1">
        <v>1</v>
      </c>
      <c r="H286" s="1" t="str">
        <f t="shared" si="6"/>
        <v>YER_120.1</v>
      </c>
      <c r="I286" s="1">
        <v>55.8</v>
      </c>
      <c r="J286" s="1">
        <v>58.8</v>
      </c>
      <c r="K286" s="3">
        <v>0.94897959183673464</v>
      </c>
      <c r="L286" s="16">
        <v>3281.0399999999995</v>
      </c>
      <c r="M286" s="17">
        <v>32.810400000000001</v>
      </c>
      <c r="N286" s="17" t="s">
        <v>117</v>
      </c>
      <c r="O286" s="1">
        <v>29.6</v>
      </c>
      <c r="P286" s="1">
        <v>13.7</v>
      </c>
      <c r="Q286" s="1">
        <v>7.9</v>
      </c>
      <c r="R286" s="1">
        <v>120</v>
      </c>
      <c r="S286" s="1">
        <v>5</v>
      </c>
      <c r="T286" s="1">
        <v>3</v>
      </c>
      <c r="U286" s="1">
        <v>2</v>
      </c>
      <c r="V286" s="1">
        <v>1</v>
      </c>
      <c r="W286" s="1">
        <v>2</v>
      </c>
      <c r="X286" s="1">
        <v>3</v>
      </c>
      <c r="Y286" s="1">
        <v>0</v>
      </c>
      <c r="Z286" s="1">
        <v>0</v>
      </c>
      <c r="AA286" s="1">
        <v>0</v>
      </c>
      <c r="AB286" s="16">
        <v>0</v>
      </c>
    </row>
    <row r="287" spans="1:28">
      <c r="A287" s="1">
        <v>282</v>
      </c>
      <c r="B287" s="15">
        <v>212</v>
      </c>
      <c r="C287" s="2" t="s">
        <v>79</v>
      </c>
      <c r="D287" s="2" t="s">
        <v>80</v>
      </c>
      <c r="E287" s="2">
        <v>45007</v>
      </c>
      <c r="F287" s="1">
        <v>98</v>
      </c>
      <c r="G287" s="1">
        <v>1</v>
      </c>
      <c r="H287" s="1" t="str">
        <f t="shared" si="6"/>
        <v>YER_98.1</v>
      </c>
      <c r="I287" s="1">
        <v>52.8</v>
      </c>
      <c r="J287" s="1">
        <v>52.3</v>
      </c>
      <c r="K287" s="3">
        <v>1.0095602294455066</v>
      </c>
      <c r="L287" s="16">
        <v>2761.4399999999996</v>
      </c>
      <c r="M287" s="17">
        <v>27.614399999999993</v>
      </c>
      <c r="N287" s="17" t="s">
        <v>117</v>
      </c>
      <c r="O287" s="1">
        <v>28.3</v>
      </c>
      <c r="P287" s="1">
        <v>11.9</v>
      </c>
      <c r="Q287" s="1">
        <v>9.1999999999999993</v>
      </c>
      <c r="R287" s="1">
        <v>98</v>
      </c>
      <c r="S287" s="1">
        <v>4</v>
      </c>
      <c r="T287" s="1">
        <v>1</v>
      </c>
      <c r="U287" s="1">
        <v>3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6">
        <v>0</v>
      </c>
    </row>
    <row r="288" spans="1:28">
      <c r="A288" s="1">
        <v>401</v>
      </c>
      <c r="B288" s="15">
        <v>219</v>
      </c>
      <c r="C288" s="2" t="s">
        <v>79</v>
      </c>
      <c r="D288" s="2" t="s">
        <v>80</v>
      </c>
      <c r="E288" s="2">
        <v>45007</v>
      </c>
      <c r="F288" s="1">
        <v>200</v>
      </c>
      <c r="G288" s="1">
        <v>1</v>
      </c>
      <c r="H288" s="1" t="str">
        <f t="shared" si="6"/>
        <v>YER_200.1</v>
      </c>
      <c r="I288" s="1">
        <v>55</v>
      </c>
      <c r="J288" s="1">
        <v>51</v>
      </c>
      <c r="K288" s="3">
        <v>1.0784313725490196</v>
      </c>
      <c r="L288" s="16">
        <v>2805</v>
      </c>
      <c r="M288" s="17">
        <v>28.049999999999997</v>
      </c>
      <c r="N288" s="17" t="s">
        <v>117</v>
      </c>
      <c r="O288" s="1">
        <v>29</v>
      </c>
      <c r="P288" s="1">
        <v>16</v>
      </c>
      <c r="Q288" s="1">
        <v>17.3</v>
      </c>
      <c r="R288" s="1">
        <v>200</v>
      </c>
      <c r="S288" s="1">
        <v>4</v>
      </c>
      <c r="T288" s="1">
        <v>3</v>
      </c>
      <c r="U288" s="1">
        <v>1</v>
      </c>
      <c r="V288" s="1">
        <v>1</v>
      </c>
      <c r="W288" s="1">
        <v>0</v>
      </c>
      <c r="X288" s="1">
        <v>1</v>
      </c>
      <c r="Y288" s="1">
        <v>0</v>
      </c>
      <c r="Z288" s="1">
        <v>0</v>
      </c>
      <c r="AA288" s="1">
        <v>0</v>
      </c>
      <c r="AB288" s="16">
        <v>0</v>
      </c>
    </row>
    <row r="289" spans="1:100">
      <c r="A289" s="1">
        <v>448</v>
      </c>
      <c r="B289" s="15">
        <v>117</v>
      </c>
      <c r="C289" s="2" t="s">
        <v>79</v>
      </c>
      <c r="D289" s="2" t="s">
        <v>80</v>
      </c>
      <c r="E289" s="2">
        <v>45001</v>
      </c>
      <c r="F289" s="1">
        <v>905</v>
      </c>
      <c r="G289" s="1">
        <v>1</v>
      </c>
      <c r="H289" s="1" t="str">
        <f t="shared" si="6"/>
        <v>YER_905.1</v>
      </c>
      <c r="I289" s="1">
        <v>48</v>
      </c>
      <c r="J289" s="1">
        <v>61.2</v>
      </c>
      <c r="K289" s="3">
        <v>0.78431372549019607</v>
      </c>
      <c r="L289" s="16">
        <v>2937.6000000000004</v>
      </c>
      <c r="M289" s="17">
        <v>29.375999999999998</v>
      </c>
      <c r="N289" s="17" t="s">
        <v>117</v>
      </c>
      <c r="O289" s="1">
        <v>33</v>
      </c>
      <c r="P289" s="1">
        <v>12.8</v>
      </c>
      <c r="Q289" s="1">
        <v>10.9</v>
      </c>
      <c r="R289" s="1">
        <v>905</v>
      </c>
      <c r="S289" s="1">
        <v>4</v>
      </c>
      <c r="T289" s="1">
        <v>3</v>
      </c>
      <c r="U289" s="1">
        <v>1</v>
      </c>
      <c r="V289" s="1">
        <v>3</v>
      </c>
      <c r="W289" s="1">
        <v>1</v>
      </c>
      <c r="X289" s="1">
        <v>4</v>
      </c>
      <c r="Y289" s="1">
        <v>1</v>
      </c>
      <c r="Z289" s="1">
        <v>22</v>
      </c>
      <c r="AA289" s="1">
        <v>875.1</v>
      </c>
      <c r="AB289" s="16">
        <v>39.777272727272731</v>
      </c>
    </row>
    <row r="290" spans="1:100">
      <c r="A290" s="1">
        <v>252</v>
      </c>
      <c r="B290" s="15">
        <v>204</v>
      </c>
      <c r="C290" s="2" t="s">
        <v>79</v>
      </c>
      <c r="D290" s="2" t="s">
        <v>80</v>
      </c>
      <c r="E290" s="2">
        <v>45007</v>
      </c>
      <c r="F290" s="1">
        <v>73</v>
      </c>
      <c r="G290" s="1">
        <v>1</v>
      </c>
      <c r="H290" s="1" t="str">
        <f t="shared" si="6"/>
        <v>YER_73.1</v>
      </c>
      <c r="I290" s="1">
        <v>48.9</v>
      </c>
      <c r="J290" s="1">
        <v>62.3</v>
      </c>
      <c r="K290" s="3">
        <v>0.7849117174959872</v>
      </c>
      <c r="L290" s="16">
        <v>3046.47</v>
      </c>
      <c r="M290" s="17">
        <v>30.464699999999997</v>
      </c>
      <c r="N290" s="17" t="s">
        <v>117</v>
      </c>
      <c r="O290" s="1">
        <v>26</v>
      </c>
      <c r="P290" s="1">
        <v>10.9</v>
      </c>
      <c r="Q290" s="1">
        <v>7.4</v>
      </c>
      <c r="R290" s="1">
        <v>73</v>
      </c>
      <c r="S290" s="1">
        <v>4</v>
      </c>
      <c r="T290" s="1">
        <v>3</v>
      </c>
      <c r="U290" s="1">
        <v>1</v>
      </c>
      <c r="V290" s="1">
        <v>2</v>
      </c>
      <c r="W290" s="1">
        <v>1</v>
      </c>
      <c r="X290" s="1">
        <v>3</v>
      </c>
      <c r="Y290" s="1">
        <v>1</v>
      </c>
      <c r="Z290" s="1">
        <v>5</v>
      </c>
      <c r="AA290" s="1">
        <v>151.30000000000001</v>
      </c>
      <c r="AB290" s="16">
        <v>30.26</v>
      </c>
      <c r="AE290"/>
      <c r="AF290"/>
      <c r="AG290"/>
      <c r="AH290"/>
      <c r="AK290"/>
      <c r="AL290"/>
      <c r="CT290"/>
      <c r="CU290"/>
      <c r="CV290"/>
    </row>
    <row r="291" spans="1:100">
      <c r="A291" s="1">
        <v>222</v>
      </c>
      <c r="B291" s="15">
        <v>171</v>
      </c>
      <c r="C291" s="2" t="s">
        <v>79</v>
      </c>
      <c r="D291" s="2" t="s">
        <v>80</v>
      </c>
      <c r="E291" s="2">
        <v>45004</v>
      </c>
      <c r="F291" s="1">
        <v>50</v>
      </c>
      <c r="G291" s="1">
        <v>1</v>
      </c>
      <c r="H291" s="1" t="str">
        <f t="shared" si="6"/>
        <v>YER_50.1</v>
      </c>
      <c r="I291" s="1">
        <v>47</v>
      </c>
      <c r="J291" s="1">
        <v>65.400000000000006</v>
      </c>
      <c r="K291" s="3">
        <v>0.71865443425076447</v>
      </c>
      <c r="L291" s="16">
        <v>3073.8</v>
      </c>
      <c r="M291" s="17">
        <v>30.738000000000007</v>
      </c>
      <c r="N291" s="17" t="s">
        <v>117</v>
      </c>
      <c r="O291" s="1">
        <v>24.7</v>
      </c>
      <c r="P291" s="1">
        <v>12.5</v>
      </c>
      <c r="Q291" s="1">
        <v>10.1</v>
      </c>
      <c r="R291" s="1">
        <v>50</v>
      </c>
      <c r="S291" s="1">
        <v>4</v>
      </c>
      <c r="T291" s="1">
        <v>2</v>
      </c>
      <c r="U291" s="1">
        <v>2</v>
      </c>
      <c r="V291" s="1">
        <v>1</v>
      </c>
      <c r="W291" s="1">
        <v>1</v>
      </c>
      <c r="X291" s="1">
        <v>2</v>
      </c>
      <c r="Y291" s="1">
        <v>0</v>
      </c>
      <c r="Z291" s="1">
        <v>0</v>
      </c>
      <c r="AA291" s="1">
        <v>0</v>
      </c>
      <c r="AB291" s="16">
        <v>0</v>
      </c>
    </row>
    <row r="292" spans="1:100">
      <c r="A292" s="1">
        <v>404</v>
      </c>
      <c r="B292" s="15">
        <v>55</v>
      </c>
      <c r="C292" s="2" t="s">
        <v>79</v>
      </c>
      <c r="D292" s="2" t="s">
        <v>80</v>
      </c>
      <c r="E292" s="2">
        <v>45001</v>
      </c>
      <c r="F292" s="1">
        <v>201</v>
      </c>
      <c r="G292" s="1">
        <v>1</v>
      </c>
      <c r="H292" s="1" t="str">
        <f t="shared" si="6"/>
        <v>YER_201.1</v>
      </c>
      <c r="I292" s="1">
        <v>58.4</v>
      </c>
      <c r="J292" s="1">
        <v>57</v>
      </c>
      <c r="K292" s="3">
        <v>1.024561403508772</v>
      </c>
      <c r="L292" s="16">
        <v>3328.7999999999997</v>
      </c>
      <c r="M292" s="17">
        <v>33.287999999999997</v>
      </c>
      <c r="N292" s="17" t="s">
        <v>117</v>
      </c>
      <c r="O292" s="1">
        <v>29.2</v>
      </c>
      <c r="P292" s="1">
        <v>11.7</v>
      </c>
      <c r="Q292" s="1">
        <v>9.3000000000000007</v>
      </c>
      <c r="R292" s="1">
        <v>201</v>
      </c>
      <c r="S292" s="1">
        <v>4</v>
      </c>
      <c r="T292" s="1">
        <v>3</v>
      </c>
      <c r="U292" s="1">
        <v>1</v>
      </c>
      <c r="V292" s="1">
        <v>1</v>
      </c>
      <c r="W292" s="1">
        <v>1</v>
      </c>
      <c r="X292" s="1">
        <v>2</v>
      </c>
      <c r="Y292" s="1">
        <v>0</v>
      </c>
      <c r="Z292" s="1">
        <v>0</v>
      </c>
      <c r="AA292" s="1">
        <v>0</v>
      </c>
      <c r="AB292" s="16">
        <v>0</v>
      </c>
    </row>
    <row r="293" spans="1:100">
      <c r="A293" s="1">
        <v>171</v>
      </c>
      <c r="B293" s="15">
        <v>130</v>
      </c>
      <c r="C293" s="2" t="s">
        <v>79</v>
      </c>
      <c r="D293" s="2" t="s">
        <v>80</v>
      </c>
      <c r="E293" s="2">
        <v>45004</v>
      </c>
      <c r="F293" s="1">
        <v>2</v>
      </c>
      <c r="G293" s="1">
        <v>1</v>
      </c>
      <c r="H293" s="1" t="str">
        <f t="shared" si="6"/>
        <v>YER_2.1</v>
      </c>
      <c r="I293" s="1">
        <v>56.8</v>
      </c>
      <c r="J293" s="1">
        <v>59.9</v>
      </c>
      <c r="K293" s="3">
        <v>0.94824707846410683</v>
      </c>
      <c r="L293" s="16">
        <v>3402.3199999999997</v>
      </c>
      <c r="M293" s="17">
        <v>34.023200000000003</v>
      </c>
      <c r="N293" s="17" t="s">
        <v>117</v>
      </c>
      <c r="O293" s="1">
        <v>29.2</v>
      </c>
      <c r="P293" s="1">
        <v>14.5</v>
      </c>
      <c r="Q293" s="1">
        <v>8.8000000000000007</v>
      </c>
      <c r="R293" s="1">
        <v>2</v>
      </c>
      <c r="S293" s="1">
        <v>4</v>
      </c>
      <c r="T293" s="1">
        <v>1</v>
      </c>
      <c r="U293" s="1">
        <v>3</v>
      </c>
      <c r="V293" s="1">
        <v>1</v>
      </c>
      <c r="W293" s="1">
        <v>2</v>
      </c>
      <c r="X293" s="1">
        <v>3</v>
      </c>
      <c r="Y293" s="1">
        <v>1</v>
      </c>
      <c r="Z293" s="1">
        <v>21</v>
      </c>
      <c r="AA293" s="1">
        <v>676.5</v>
      </c>
      <c r="AB293" s="16">
        <v>32.214285714285715</v>
      </c>
    </row>
    <row r="294" spans="1:100">
      <c r="A294" s="1">
        <v>457</v>
      </c>
      <c r="B294" s="15">
        <v>215</v>
      </c>
      <c r="C294" s="2" t="s">
        <v>79</v>
      </c>
      <c r="D294" s="2" t="s">
        <v>80</v>
      </c>
      <c r="E294" s="2">
        <v>45007</v>
      </c>
      <c r="F294" s="1">
        <v>917</v>
      </c>
      <c r="G294" s="1">
        <v>1</v>
      </c>
      <c r="H294" s="1" t="str">
        <f t="shared" si="6"/>
        <v>YER_917.1</v>
      </c>
      <c r="I294" s="1">
        <v>54</v>
      </c>
      <c r="J294" s="1">
        <v>63.1</v>
      </c>
      <c r="K294" s="3">
        <v>0.85578446909667194</v>
      </c>
      <c r="L294" s="16">
        <v>3407.4</v>
      </c>
      <c r="M294" s="17">
        <v>34.074000000000005</v>
      </c>
      <c r="N294" s="17" t="s">
        <v>117</v>
      </c>
      <c r="O294" s="1">
        <v>27.5</v>
      </c>
      <c r="P294" s="1">
        <v>11.2</v>
      </c>
      <c r="Q294" s="1">
        <v>8.8000000000000007</v>
      </c>
      <c r="R294" s="1">
        <v>917</v>
      </c>
      <c r="S294" s="1">
        <v>4</v>
      </c>
      <c r="T294" s="1">
        <v>1</v>
      </c>
      <c r="U294" s="1">
        <v>3</v>
      </c>
      <c r="V294" s="1">
        <v>0</v>
      </c>
      <c r="W294" s="1">
        <v>3</v>
      </c>
      <c r="X294" s="1">
        <v>3</v>
      </c>
      <c r="Y294" s="1">
        <v>0</v>
      </c>
      <c r="Z294" s="1">
        <v>0</v>
      </c>
      <c r="AA294" s="1">
        <v>0</v>
      </c>
      <c r="AB294" s="16">
        <v>0</v>
      </c>
    </row>
    <row r="295" spans="1:100">
      <c r="A295" s="1">
        <v>296</v>
      </c>
      <c r="B295" s="15">
        <v>79</v>
      </c>
      <c r="C295" s="2" t="s">
        <v>79</v>
      </c>
      <c r="D295" s="2" t="s">
        <v>80</v>
      </c>
      <c r="E295" s="2">
        <v>45001</v>
      </c>
      <c r="F295" s="1">
        <v>115</v>
      </c>
      <c r="G295" s="1">
        <v>1</v>
      </c>
      <c r="H295" s="1" t="str">
        <f t="shared" si="6"/>
        <v>YER_115.1</v>
      </c>
      <c r="I295" s="1">
        <v>56.8</v>
      </c>
      <c r="J295" s="1">
        <v>60.5</v>
      </c>
      <c r="K295" s="3">
        <v>0.93884297520661153</v>
      </c>
      <c r="L295" s="16">
        <v>3436.3999999999996</v>
      </c>
      <c r="M295" s="17">
        <v>34.363999999999997</v>
      </c>
      <c r="N295" s="17" t="s">
        <v>117</v>
      </c>
      <c r="O295" s="1">
        <v>31</v>
      </c>
      <c r="P295" s="1">
        <v>15</v>
      </c>
      <c r="Q295" s="1">
        <v>9.1999999999999993</v>
      </c>
      <c r="R295" s="1">
        <v>115</v>
      </c>
      <c r="S295" s="1">
        <v>4</v>
      </c>
      <c r="T295" s="1">
        <v>2</v>
      </c>
      <c r="U295" s="1">
        <v>2</v>
      </c>
      <c r="V295" s="1">
        <v>2</v>
      </c>
      <c r="W295" s="1">
        <v>0</v>
      </c>
      <c r="X295" s="1">
        <v>2</v>
      </c>
      <c r="Y295" s="1">
        <v>1</v>
      </c>
      <c r="Z295" s="1">
        <v>11</v>
      </c>
      <c r="AA295" s="1">
        <v>242.1</v>
      </c>
      <c r="AB295" s="16">
        <v>22.009090909090908</v>
      </c>
    </row>
    <row r="296" spans="1:100">
      <c r="A296" s="1">
        <v>348</v>
      </c>
      <c r="B296" s="15">
        <v>258</v>
      </c>
      <c r="C296" s="2" t="s">
        <v>79</v>
      </c>
      <c r="D296" s="2" t="s">
        <v>80</v>
      </c>
      <c r="E296" s="2">
        <v>45007</v>
      </c>
      <c r="F296" s="1">
        <v>163</v>
      </c>
      <c r="G296" s="1">
        <v>1</v>
      </c>
      <c r="H296" s="1" t="str">
        <f t="shared" si="6"/>
        <v>YER_163.1</v>
      </c>
      <c r="I296" s="1">
        <v>63</v>
      </c>
      <c r="J296" s="1">
        <v>50.9</v>
      </c>
      <c r="K296" s="3">
        <v>1.2377210216110019</v>
      </c>
      <c r="L296" s="16">
        <v>3206.7</v>
      </c>
      <c r="M296" s="17">
        <v>32.067</v>
      </c>
      <c r="N296" s="17" t="s">
        <v>117</v>
      </c>
      <c r="O296" s="1">
        <v>29.7</v>
      </c>
      <c r="P296" s="1">
        <v>17.7</v>
      </c>
      <c r="Q296" s="1">
        <v>13.4</v>
      </c>
      <c r="R296" s="1">
        <v>163</v>
      </c>
      <c r="S296" s="1">
        <v>3</v>
      </c>
      <c r="T296" s="1">
        <v>3</v>
      </c>
      <c r="U296" s="1">
        <v>0</v>
      </c>
      <c r="V296" s="1">
        <v>3</v>
      </c>
      <c r="W296" s="1">
        <v>0</v>
      </c>
      <c r="X296" s="1">
        <v>3</v>
      </c>
      <c r="Y296" s="1">
        <v>1</v>
      </c>
      <c r="Z296" s="1">
        <v>16</v>
      </c>
      <c r="AA296" s="1">
        <v>664.4</v>
      </c>
      <c r="AB296" s="16">
        <v>41.524999999999999</v>
      </c>
    </row>
    <row r="297" spans="1:100">
      <c r="A297" s="1">
        <v>368</v>
      </c>
      <c r="B297" s="15">
        <v>169</v>
      </c>
      <c r="C297" s="2" t="s">
        <v>79</v>
      </c>
      <c r="D297" s="2" t="s">
        <v>80</v>
      </c>
      <c r="E297" s="2">
        <v>45004</v>
      </c>
      <c r="F297" s="1">
        <v>174</v>
      </c>
      <c r="G297" s="1">
        <v>1</v>
      </c>
      <c r="H297" s="1" t="str">
        <f t="shared" si="6"/>
        <v>YER_174.1</v>
      </c>
      <c r="I297" s="1">
        <v>56.5</v>
      </c>
      <c r="J297" s="1">
        <v>58</v>
      </c>
      <c r="K297" s="3">
        <v>0.97413793103448276</v>
      </c>
      <c r="L297" s="16">
        <v>3277</v>
      </c>
      <c r="M297" s="17">
        <v>32.770000000000003</v>
      </c>
      <c r="N297" s="17" t="s">
        <v>117</v>
      </c>
      <c r="O297" s="1">
        <v>28.4</v>
      </c>
      <c r="P297" s="1">
        <v>12.6</v>
      </c>
      <c r="Q297" s="1">
        <v>4.5</v>
      </c>
      <c r="R297" s="1">
        <v>174</v>
      </c>
      <c r="S297" s="1">
        <v>3</v>
      </c>
      <c r="T297" s="1">
        <v>3</v>
      </c>
      <c r="U297" s="1">
        <v>0</v>
      </c>
      <c r="V297" s="1">
        <v>2</v>
      </c>
      <c r="W297" s="1">
        <v>0</v>
      </c>
      <c r="X297" s="1">
        <v>2</v>
      </c>
      <c r="Y297" s="1">
        <v>1</v>
      </c>
      <c r="Z297" s="1">
        <v>12</v>
      </c>
      <c r="AA297" s="1">
        <v>486.1</v>
      </c>
      <c r="AB297" s="16">
        <v>40.508333333333333</v>
      </c>
    </row>
    <row r="298" spans="1:100">
      <c r="A298" s="1">
        <v>364</v>
      </c>
      <c r="B298" s="15">
        <v>159</v>
      </c>
      <c r="C298" s="2" t="s">
        <v>79</v>
      </c>
      <c r="D298" s="2" t="s">
        <v>80</v>
      </c>
      <c r="E298" s="2">
        <v>45004</v>
      </c>
      <c r="F298" s="1">
        <v>172</v>
      </c>
      <c r="G298" s="1">
        <v>1</v>
      </c>
      <c r="H298" s="1" t="str">
        <f t="shared" si="6"/>
        <v>YER_172.1</v>
      </c>
      <c r="I298" s="1">
        <v>51.2</v>
      </c>
      <c r="J298" s="1">
        <v>66.599999999999994</v>
      </c>
      <c r="K298" s="3">
        <v>0.76876876876876887</v>
      </c>
      <c r="L298" s="16">
        <v>3409.92</v>
      </c>
      <c r="M298" s="17">
        <v>34.099199999999996</v>
      </c>
      <c r="N298" s="17" t="s">
        <v>117</v>
      </c>
      <c r="O298" s="1">
        <v>25.7</v>
      </c>
      <c r="P298" s="1">
        <v>11.6</v>
      </c>
      <c r="Q298" s="1">
        <v>9.4</v>
      </c>
      <c r="R298" s="1">
        <v>172</v>
      </c>
      <c r="S298" s="1">
        <v>3</v>
      </c>
      <c r="T298" s="1">
        <v>2</v>
      </c>
      <c r="U298" s="1">
        <v>1</v>
      </c>
      <c r="V298" s="1">
        <v>1</v>
      </c>
      <c r="W298" s="1">
        <v>1</v>
      </c>
      <c r="X298" s="1">
        <v>2</v>
      </c>
      <c r="Y298" s="1">
        <v>0</v>
      </c>
      <c r="Z298" s="1">
        <v>0</v>
      </c>
      <c r="AA298" s="1">
        <v>0</v>
      </c>
      <c r="AB298" s="16">
        <v>0</v>
      </c>
    </row>
    <row r="299" spans="1:100">
      <c r="A299" s="1">
        <v>409</v>
      </c>
      <c r="B299" s="15">
        <v>105</v>
      </c>
      <c r="C299" s="2" t="s">
        <v>79</v>
      </c>
      <c r="D299" s="2" t="s">
        <v>80</v>
      </c>
      <c r="E299" s="2">
        <v>45001</v>
      </c>
      <c r="F299" s="1">
        <v>204</v>
      </c>
      <c r="G299" s="1">
        <v>1</v>
      </c>
      <c r="H299" s="1" t="str">
        <f t="shared" si="6"/>
        <v>YER_204.1</v>
      </c>
      <c r="I299" s="1">
        <v>50.3</v>
      </c>
      <c r="J299" s="1">
        <v>55.2</v>
      </c>
      <c r="K299" s="3">
        <v>0.91123188405797095</v>
      </c>
      <c r="L299" s="16">
        <v>2776.56</v>
      </c>
      <c r="M299" s="17">
        <v>27.765599999999999</v>
      </c>
      <c r="N299" s="17" t="s">
        <v>117</v>
      </c>
      <c r="O299" s="1">
        <v>27.7</v>
      </c>
      <c r="P299" s="1">
        <v>13.6</v>
      </c>
      <c r="Q299" s="1">
        <v>7.9</v>
      </c>
      <c r="R299" s="1">
        <v>204</v>
      </c>
      <c r="S299" s="1">
        <v>2</v>
      </c>
      <c r="T299" s="1">
        <v>1</v>
      </c>
      <c r="U299" s="1">
        <v>1</v>
      </c>
      <c r="V299" s="1">
        <v>1</v>
      </c>
      <c r="W299" s="1">
        <v>0</v>
      </c>
      <c r="X299" s="1">
        <v>1</v>
      </c>
      <c r="Y299" s="1">
        <v>1</v>
      </c>
      <c r="Z299" s="1">
        <v>31</v>
      </c>
      <c r="AA299" s="1">
        <v>1218.8</v>
      </c>
      <c r="AB299" s="16">
        <v>39.316129032258061</v>
      </c>
    </row>
    <row r="300" spans="1:100">
      <c r="A300" s="1">
        <v>312</v>
      </c>
      <c r="B300" s="15">
        <v>71</v>
      </c>
      <c r="C300" s="2" t="s">
        <v>79</v>
      </c>
      <c r="D300" s="2" t="s">
        <v>80</v>
      </c>
      <c r="E300" s="2">
        <v>45001</v>
      </c>
      <c r="F300" s="1">
        <v>123</v>
      </c>
      <c r="G300" s="1">
        <v>1</v>
      </c>
      <c r="H300" s="1" t="str">
        <f t="shared" si="6"/>
        <v>YER_123.1</v>
      </c>
      <c r="I300" s="1">
        <v>49.8</v>
      </c>
      <c r="J300" s="1">
        <v>57.8</v>
      </c>
      <c r="K300" s="3">
        <v>0.86159169550173009</v>
      </c>
      <c r="L300" s="16">
        <v>2878.4399999999996</v>
      </c>
      <c r="M300" s="17">
        <v>28.784399999999994</v>
      </c>
      <c r="N300" s="17" t="s">
        <v>117</v>
      </c>
      <c r="O300" s="1">
        <v>26.4</v>
      </c>
      <c r="P300" s="1">
        <v>14.8</v>
      </c>
      <c r="Q300" s="1">
        <v>8.6</v>
      </c>
      <c r="R300" s="1">
        <v>123</v>
      </c>
      <c r="S300" s="1">
        <v>2</v>
      </c>
      <c r="T300" s="1">
        <v>2</v>
      </c>
      <c r="U300" s="1">
        <v>0</v>
      </c>
      <c r="V300" s="1">
        <v>1</v>
      </c>
      <c r="W300" s="1">
        <v>0</v>
      </c>
      <c r="X300" s="1">
        <v>1</v>
      </c>
      <c r="Y300" s="1">
        <v>1</v>
      </c>
      <c r="Z300" s="1">
        <v>33</v>
      </c>
      <c r="AA300" s="1">
        <v>535.6</v>
      </c>
      <c r="AB300" s="16">
        <v>16.23030303030303</v>
      </c>
    </row>
    <row r="301" spans="1:100">
      <c r="A301" s="1">
        <v>183</v>
      </c>
      <c r="B301" s="15">
        <v>135</v>
      </c>
      <c r="C301" s="2" t="s">
        <v>79</v>
      </c>
      <c r="D301" s="2" t="s">
        <v>80</v>
      </c>
      <c r="E301" s="2">
        <v>45004</v>
      </c>
      <c r="F301" s="1">
        <v>13</v>
      </c>
      <c r="G301" s="1">
        <v>1</v>
      </c>
      <c r="H301" s="1" t="str">
        <f t="shared" si="6"/>
        <v>YER_13.1</v>
      </c>
      <c r="I301" s="1">
        <v>55</v>
      </c>
      <c r="J301" s="1">
        <v>52.7</v>
      </c>
      <c r="K301" s="3">
        <v>1.0436432637571158</v>
      </c>
      <c r="L301" s="16">
        <v>2898.5</v>
      </c>
      <c r="M301" s="17">
        <v>28.985000000000003</v>
      </c>
      <c r="N301" s="17" t="s">
        <v>117</v>
      </c>
      <c r="O301" s="1">
        <v>29</v>
      </c>
      <c r="P301" s="1">
        <v>14</v>
      </c>
      <c r="Q301" s="1">
        <v>8.1999999999999993</v>
      </c>
      <c r="R301" s="1">
        <v>13</v>
      </c>
      <c r="S301" s="1">
        <v>2</v>
      </c>
      <c r="T301" s="1">
        <v>1</v>
      </c>
      <c r="U301" s="1">
        <v>1</v>
      </c>
      <c r="V301" s="1">
        <v>1</v>
      </c>
      <c r="W301" s="1">
        <v>1</v>
      </c>
      <c r="X301" s="1">
        <v>2</v>
      </c>
      <c r="Y301" s="1">
        <v>1</v>
      </c>
      <c r="Z301" s="1">
        <v>16</v>
      </c>
      <c r="AA301" s="1">
        <v>552</v>
      </c>
      <c r="AB301" s="16">
        <v>34.5</v>
      </c>
    </row>
    <row r="302" spans="1:100">
      <c r="A302" s="1">
        <v>412</v>
      </c>
      <c r="B302" s="15">
        <v>178</v>
      </c>
      <c r="C302" s="2" t="s">
        <v>79</v>
      </c>
      <c r="D302" s="2" t="s">
        <v>80</v>
      </c>
      <c r="E302" s="2">
        <v>45004</v>
      </c>
      <c r="F302" s="1">
        <v>213</v>
      </c>
      <c r="G302" s="1">
        <v>1</v>
      </c>
      <c r="H302" s="1" t="str">
        <f t="shared" si="6"/>
        <v>YER_213.1</v>
      </c>
      <c r="I302" s="1">
        <v>49.2</v>
      </c>
      <c r="J302" s="1">
        <v>63.8</v>
      </c>
      <c r="K302" s="3">
        <v>0.7711598746081505</v>
      </c>
      <c r="L302" s="16">
        <v>3138.96</v>
      </c>
      <c r="M302" s="17">
        <v>31.389599999999998</v>
      </c>
      <c r="N302" s="17" t="s">
        <v>117</v>
      </c>
      <c r="O302" s="1">
        <v>29.8</v>
      </c>
      <c r="P302" s="1">
        <v>13.3</v>
      </c>
      <c r="Q302" s="1">
        <v>7.7</v>
      </c>
      <c r="R302" s="1">
        <v>213</v>
      </c>
      <c r="S302" s="1">
        <v>2</v>
      </c>
      <c r="T302" s="1">
        <v>1</v>
      </c>
      <c r="U302" s="1">
        <v>1</v>
      </c>
      <c r="V302" s="1">
        <v>1</v>
      </c>
      <c r="W302" s="1">
        <v>1</v>
      </c>
      <c r="X302" s="1">
        <v>2</v>
      </c>
      <c r="Y302" s="1">
        <v>1</v>
      </c>
      <c r="Z302" s="1">
        <v>28</v>
      </c>
      <c r="AA302" s="1">
        <v>518.79999999999995</v>
      </c>
      <c r="AB302" s="16">
        <v>18.528571428571428</v>
      </c>
    </row>
    <row r="303" spans="1:100">
      <c r="A303" s="1">
        <v>407</v>
      </c>
      <c r="B303" s="15">
        <v>50</v>
      </c>
      <c r="C303" s="2" t="s">
        <v>79</v>
      </c>
      <c r="D303" s="2" t="s">
        <v>80</v>
      </c>
      <c r="E303" s="2">
        <v>45001</v>
      </c>
      <c r="F303" s="1">
        <v>202</v>
      </c>
      <c r="G303" s="1">
        <v>1</v>
      </c>
      <c r="H303" s="1" t="str">
        <f t="shared" si="6"/>
        <v>YER_202.1</v>
      </c>
      <c r="I303" s="1">
        <v>54.1</v>
      </c>
      <c r="J303" s="1">
        <v>60</v>
      </c>
      <c r="K303" s="3">
        <v>0.90166666666666673</v>
      </c>
      <c r="L303" s="16">
        <v>3246</v>
      </c>
      <c r="M303" s="17">
        <v>32.46</v>
      </c>
      <c r="N303" s="17" t="s">
        <v>117</v>
      </c>
      <c r="O303" s="1">
        <v>31.3</v>
      </c>
      <c r="P303" s="1">
        <v>14.9</v>
      </c>
      <c r="Q303" s="11">
        <v>11.9</v>
      </c>
      <c r="R303" s="1">
        <v>202</v>
      </c>
      <c r="S303" s="1">
        <v>2</v>
      </c>
      <c r="T303" s="1">
        <v>2</v>
      </c>
      <c r="U303" s="1">
        <v>0</v>
      </c>
      <c r="V303" s="1">
        <v>1</v>
      </c>
      <c r="W303" s="1">
        <v>0</v>
      </c>
      <c r="X303" s="1">
        <v>1</v>
      </c>
      <c r="Y303" s="1">
        <v>1</v>
      </c>
      <c r="Z303" s="1">
        <v>4</v>
      </c>
      <c r="AA303" s="1">
        <v>108.3</v>
      </c>
      <c r="AB303" s="16">
        <v>27.074999999999999</v>
      </c>
    </row>
    <row r="304" spans="1:100">
      <c r="A304" s="1">
        <v>255</v>
      </c>
      <c r="B304" s="15">
        <v>59</v>
      </c>
      <c r="C304" s="2" t="s">
        <v>79</v>
      </c>
      <c r="D304" s="2" t="s">
        <v>80</v>
      </c>
      <c r="E304" s="2">
        <v>45001</v>
      </c>
      <c r="F304" s="1">
        <v>74</v>
      </c>
      <c r="G304" s="1">
        <v>1</v>
      </c>
      <c r="H304" s="1" t="str">
        <f t="shared" si="6"/>
        <v>YER_74.1</v>
      </c>
      <c r="I304" s="1">
        <v>54.5</v>
      </c>
      <c r="J304" s="1">
        <v>59.9</v>
      </c>
      <c r="K304" s="3">
        <v>0.90984974958263776</v>
      </c>
      <c r="L304" s="16">
        <v>3264.5499999999997</v>
      </c>
      <c r="M304" s="17">
        <v>32.645500000000006</v>
      </c>
      <c r="N304" s="17" t="s">
        <v>117</v>
      </c>
      <c r="O304" s="1">
        <v>25.5</v>
      </c>
      <c r="P304" s="1">
        <v>16.600000000000001</v>
      </c>
      <c r="Q304" s="1">
        <v>9</v>
      </c>
      <c r="R304" s="1">
        <v>74</v>
      </c>
      <c r="S304" s="1">
        <v>2</v>
      </c>
      <c r="T304" s="1">
        <v>1</v>
      </c>
      <c r="U304" s="1">
        <v>1</v>
      </c>
      <c r="V304" s="1">
        <v>1</v>
      </c>
      <c r="W304" s="1">
        <v>1</v>
      </c>
      <c r="X304" s="1">
        <v>2</v>
      </c>
      <c r="Y304" s="1">
        <v>1</v>
      </c>
      <c r="Z304" s="1">
        <v>23</v>
      </c>
      <c r="AA304" s="1">
        <v>609.79999999999995</v>
      </c>
      <c r="AB304" s="16">
        <v>26.513043478260869</v>
      </c>
    </row>
    <row r="305" spans="1:100">
      <c r="A305" s="1">
        <v>339</v>
      </c>
      <c r="B305" s="15">
        <v>277</v>
      </c>
      <c r="C305" s="2" t="s">
        <v>79</v>
      </c>
      <c r="D305" s="2" t="s">
        <v>80</v>
      </c>
      <c r="E305" s="2">
        <v>45013</v>
      </c>
      <c r="F305" s="1">
        <v>147</v>
      </c>
      <c r="G305" s="1">
        <v>1</v>
      </c>
      <c r="H305" s="1" t="str">
        <f t="shared" si="6"/>
        <v>YER_147.1</v>
      </c>
      <c r="I305" s="1">
        <v>50.5</v>
      </c>
      <c r="J305" s="1">
        <v>67.5</v>
      </c>
      <c r="K305" s="3">
        <v>0.74814814814814812</v>
      </c>
      <c r="L305" s="16">
        <v>3408.75</v>
      </c>
      <c r="M305" s="17">
        <v>34.087499999999999</v>
      </c>
      <c r="N305" s="17" t="s">
        <v>117</v>
      </c>
      <c r="O305" s="1">
        <v>30.9</v>
      </c>
      <c r="P305" s="1">
        <v>10.3</v>
      </c>
      <c r="Q305" s="1">
        <v>7.9</v>
      </c>
      <c r="R305" s="1">
        <v>147</v>
      </c>
      <c r="S305" s="1">
        <v>2</v>
      </c>
      <c r="T305" s="1">
        <v>1</v>
      </c>
      <c r="U305" s="1">
        <v>1</v>
      </c>
      <c r="V305" s="1">
        <v>1</v>
      </c>
      <c r="W305" s="1">
        <v>1</v>
      </c>
      <c r="X305" s="1">
        <v>2</v>
      </c>
      <c r="Y305" s="1">
        <v>1</v>
      </c>
      <c r="Z305" s="1">
        <v>33</v>
      </c>
      <c r="AA305" s="1">
        <v>2060.3000000000002</v>
      </c>
      <c r="AB305" s="16">
        <v>62.433333333333337</v>
      </c>
    </row>
    <row r="306" spans="1:100">
      <c r="A306" s="1">
        <v>198</v>
      </c>
      <c r="B306" s="15">
        <v>28</v>
      </c>
      <c r="C306" s="2" t="s">
        <v>79</v>
      </c>
      <c r="D306" s="2" t="s">
        <v>80</v>
      </c>
      <c r="E306" s="2">
        <v>44994</v>
      </c>
      <c r="F306" s="1">
        <v>27</v>
      </c>
      <c r="G306" s="1">
        <v>1</v>
      </c>
      <c r="H306" s="1" t="str">
        <f t="shared" si="6"/>
        <v>YER_27.1</v>
      </c>
      <c r="I306" s="1">
        <v>49.9</v>
      </c>
      <c r="J306" s="1">
        <v>56</v>
      </c>
      <c r="K306" s="3">
        <v>0.89107142857142851</v>
      </c>
      <c r="L306" s="16">
        <v>2794.4</v>
      </c>
      <c r="M306" s="17">
        <v>27.943999999999999</v>
      </c>
      <c r="N306" s="17" t="s">
        <v>117</v>
      </c>
      <c r="O306" s="1">
        <v>29.6</v>
      </c>
      <c r="P306" s="1">
        <v>11</v>
      </c>
      <c r="Q306" s="1">
        <v>7</v>
      </c>
      <c r="R306" s="1">
        <v>27</v>
      </c>
      <c r="S306" s="1">
        <v>1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6">
        <v>0</v>
      </c>
    </row>
    <row r="307" spans="1:100">
      <c r="A307" s="1">
        <v>463</v>
      </c>
      <c r="B307" s="15">
        <v>279</v>
      </c>
      <c r="C307" s="2" t="s">
        <v>79</v>
      </c>
      <c r="D307" s="2" t="s">
        <v>80</v>
      </c>
      <c r="E307" s="2">
        <v>45013</v>
      </c>
      <c r="F307" s="1">
        <v>920</v>
      </c>
      <c r="G307" s="1">
        <v>1</v>
      </c>
      <c r="H307" s="1" t="str">
        <f t="shared" si="6"/>
        <v>YER_920.1</v>
      </c>
      <c r="I307" s="1">
        <v>53.5</v>
      </c>
      <c r="J307" s="1">
        <v>53.5</v>
      </c>
      <c r="K307" s="3">
        <v>1</v>
      </c>
      <c r="L307" s="16">
        <v>2862.25</v>
      </c>
      <c r="M307" s="17">
        <v>28.622499999999995</v>
      </c>
      <c r="N307" s="17" t="s">
        <v>117</v>
      </c>
      <c r="O307" s="1">
        <v>24.3</v>
      </c>
      <c r="P307" s="1">
        <v>13.4</v>
      </c>
      <c r="Q307" s="1">
        <v>11.5</v>
      </c>
      <c r="R307" s="1">
        <v>920</v>
      </c>
      <c r="S307" s="1">
        <v>1</v>
      </c>
      <c r="T307" s="1">
        <v>1</v>
      </c>
      <c r="U307" s="1">
        <v>0</v>
      </c>
      <c r="V307" s="1">
        <v>1</v>
      </c>
      <c r="W307" s="1">
        <v>0</v>
      </c>
      <c r="X307" s="1">
        <v>1</v>
      </c>
      <c r="Y307" s="1">
        <v>1</v>
      </c>
      <c r="Z307" s="1">
        <v>6</v>
      </c>
      <c r="AA307" s="1">
        <v>201.6</v>
      </c>
      <c r="AB307" s="16">
        <v>33.6</v>
      </c>
    </row>
    <row r="308" spans="1:100">
      <c r="A308" s="1">
        <v>279</v>
      </c>
      <c r="B308" s="15">
        <v>92</v>
      </c>
      <c r="C308" s="2" t="s">
        <v>79</v>
      </c>
      <c r="D308" s="2" t="s">
        <v>80</v>
      </c>
      <c r="E308" s="2">
        <v>45001</v>
      </c>
      <c r="F308" s="1">
        <v>90</v>
      </c>
      <c r="G308" s="1">
        <v>1</v>
      </c>
      <c r="H308" s="1" t="str">
        <f t="shared" si="6"/>
        <v>YER_90.1</v>
      </c>
      <c r="I308" s="1">
        <v>45.7</v>
      </c>
      <c r="J308" s="1">
        <v>63.9</v>
      </c>
      <c r="K308" s="3">
        <v>0.71517996870109557</v>
      </c>
      <c r="L308" s="16">
        <v>2920.23</v>
      </c>
      <c r="M308" s="17">
        <v>29.202300000000001</v>
      </c>
      <c r="N308" s="17" t="s">
        <v>117</v>
      </c>
      <c r="O308" s="1">
        <v>25.9</v>
      </c>
      <c r="P308" s="1">
        <v>13.7</v>
      </c>
      <c r="Q308" s="1">
        <v>11.9</v>
      </c>
      <c r="R308" s="1">
        <v>90</v>
      </c>
      <c r="S308" s="1">
        <v>1</v>
      </c>
      <c r="T308" s="1">
        <v>1</v>
      </c>
      <c r="U308" s="1">
        <v>0</v>
      </c>
      <c r="V308" s="1">
        <v>1</v>
      </c>
      <c r="W308" s="1">
        <v>0</v>
      </c>
      <c r="X308" s="1">
        <v>1</v>
      </c>
      <c r="Y308" s="1">
        <v>1</v>
      </c>
      <c r="Z308" s="1">
        <v>13</v>
      </c>
      <c r="AA308" s="1">
        <v>189.1</v>
      </c>
      <c r="AB308" s="16">
        <v>14.546153846153846</v>
      </c>
    </row>
    <row r="309" spans="1:100">
      <c r="A309" s="1">
        <v>272</v>
      </c>
      <c r="B309" s="15">
        <v>195</v>
      </c>
      <c r="C309" s="2" t="s">
        <v>79</v>
      </c>
      <c r="D309" s="2" t="s">
        <v>80</v>
      </c>
      <c r="E309" s="2">
        <v>45007</v>
      </c>
      <c r="F309" s="1">
        <v>84</v>
      </c>
      <c r="G309" s="1">
        <v>1</v>
      </c>
      <c r="H309" s="1" t="str">
        <f t="shared" si="6"/>
        <v>YER_84.1</v>
      </c>
      <c r="I309" s="1">
        <v>73.599999999999994</v>
      </c>
      <c r="J309" s="1">
        <v>40</v>
      </c>
      <c r="K309" s="3">
        <v>1.8399999999999999</v>
      </c>
      <c r="L309" s="16">
        <v>2944</v>
      </c>
      <c r="M309" s="17">
        <v>29.439999999999998</v>
      </c>
      <c r="N309" s="17" t="s">
        <v>117</v>
      </c>
      <c r="O309" s="1">
        <v>25.4</v>
      </c>
      <c r="P309" s="1">
        <v>11</v>
      </c>
      <c r="Q309" s="1">
        <v>9.3000000000000007</v>
      </c>
      <c r="R309" s="1">
        <v>84</v>
      </c>
      <c r="S309" s="1">
        <v>1</v>
      </c>
      <c r="T309" s="1">
        <v>1</v>
      </c>
      <c r="U309" s="1">
        <v>0</v>
      </c>
      <c r="V309" s="1">
        <v>1</v>
      </c>
      <c r="W309" s="1">
        <v>0</v>
      </c>
      <c r="X309" s="1">
        <v>1</v>
      </c>
      <c r="Y309" s="1">
        <v>1</v>
      </c>
      <c r="Z309" s="1">
        <v>11</v>
      </c>
      <c r="AA309" s="1">
        <v>412.7</v>
      </c>
      <c r="AB309" s="16">
        <v>37.518181818181816</v>
      </c>
    </row>
    <row r="310" spans="1:100">
      <c r="A310" s="1">
        <v>250</v>
      </c>
      <c r="B310" s="15">
        <v>49</v>
      </c>
      <c r="C310" s="2" t="s">
        <v>79</v>
      </c>
      <c r="D310" s="2" t="s">
        <v>80</v>
      </c>
      <c r="E310" s="2">
        <v>45001</v>
      </c>
      <c r="F310" s="1">
        <v>68</v>
      </c>
      <c r="G310" s="1">
        <v>1</v>
      </c>
      <c r="H310" s="1" t="str">
        <f t="shared" si="6"/>
        <v>YER_68.1</v>
      </c>
      <c r="I310" s="1">
        <v>53.4</v>
      </c>
      <c r="J310" s="1">
        <v>55.6</v>
      </c>
      <c r="K310" s="3">
        <v>0.96043165467625891</v>
      </c>
      <c r="L310" s="16">
        <v>2969.04</v>
      </c>
      <c r="M310" s="17">
        <v>29.6904</v>
      </c>
      <c r="N310" s="17" t="s">
        <v>117</v>
      </c>
      <c r="O310" s="1">
        <v>28.8</v>
      </c>
      <c r="P310" s="1">
        <v>13.7</v>
      </c>
      <c r="Q310" s="1">
        <v>9</v>
      </c>
      <c r="R310" s="1">
        <v>68</v>
      </c>
      <c r="S310" s="1">
        <v>1</v>
      </c>
      <c r="T310" s="1">
        <v>1</v>
      </c>
      <c r="U310" s="1">
        <v>0</v>
      </c>
      <c r="V310" s="1">
        <v>1</v>
      </c>
      <c r="W310" s="1">
        <v>0</v>
      </c>
      <c r="X310" s="1">
        <v>1</v>
      </c>
      <c r="Y310" s="1">
        <v>1</v>
      </c>
      <c r="Z310" s="1">
        <v>16</v>
      </c>
      <c r="AA310" s="1">
        <v>380.5</v>
      </c>
      <c r="AB310" s="16">
        <v>23.78125</v>
      </c>
    </row>
    <row r="311" spans="1:100">
      <c r="A311" s="1">
        <v>206</v>
      </c>
      <c r="B311" s="15">
        <v>262</v>
      </c>
      <c r="C311" s="2" t="s">
        <v>79</v>
      </c>
      <c r="D311" s="2" t="s">
        <v>80</v>
      </c>
      <c r="E311" s="2">
        <v>45007</v>
      </c>
      <c r="F311" s="1">
        <v>34</v>
      </c>
      <c r="G311" s="1">
        <v>1</v>
      </c>
      <c r="H311" s="1" t="str">
        <f t="shared" si="6"/>
        <v>YER_34.1</v>
      </c>
      <c r="I311" s="1">
        <v>54.7</v>
      </c>
      <c r="J311" s="1">
        <v>54.4</v>
      </c>
      <c r="K311" s="3">
        <v>1.005514705882353</v>
      </c>
      <c r="L311" s="16">
        <v>2975.6800000000003</v>
      </c>
      <c r="M311" s="17">
        <v>29.756800000000002</v>
      </c>
      <c r="N311" s="17" t="s">
        <v>117</v>
      </c>
      <c r="O311" s="1">
        <v>26.3</v>
      </c>
      <c r="P311" s="1">
        <v>15.9</v>
      </c>
      <c r="Q311" s="1">
        <v>11.2</v>
      </c>
      <c r="R311" s="1">
        <v>34</v>
      </c>
      <c r="S311" s="1">
        <v>1</v>
      </c>
      <c r="T311" s="1">
        <v>1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6">
        <v>0</v>
      </c>
    </row>
    <row r="312" spans="1:100">
      <c r="A312" s="1">
        <v>207</v>
      </c>
      <c r="B312" s="15">
        <v>173</v>
      </c>
      <c r="C312" s="2" t="s">
        <v>79</v>
      </c>
      <c r="D312" s="2" t="s">
        <v>80</v>
      </c>
      <c r="E312" s="2">
        <v>45004</v>
      </c>
      <c r="F312" s="1">
        <v>36</v>
      </c>
      <c r="G312" s="1">
        <v>1</v>
      </c>
      <c r="H312" s="1" t="str">
        <f t="shared" si="6"/>
        <v>YER_36.1</v>
      </c>
      <c r="I312" s="1">
        <v>47.7</v>
      </c>
      <c r="J312" s="1">
        <v>64.099999999999994</v>
      </c>
      <c r="K312" s="3">
        <v>0.74414976599063976</v>
      </c>
      <c r="L312" s="16">
        <v>3057.5699999999997</v>
      </c>
      <c r="M312" s="17">
        <v>30.575699999999998</v>
      </c>
      <c r="N312" s="17" t="s">
        <v>117</v>
      </c>
      <c r="O312" s="1">
        <v>22.2</v>
      </c>
      <c r="P312" s="1">
        <v>12.8</v>
      </c>
      <c r="Q312" s="1">
        <v>10.6</v>
      </c>
      <c r="R312" s="1">
        <v>36</v>
      </c>
      <c r="S312" s="1">
        <v>1</v>
      </c>
      <c r="T312" s="1">
        <v>1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6">
        <v>0</v>
      </c>
    </row>
    <row r="313" spans="1:100">
      <c r="A313" s="1">
        <v>464</v>
      </c>
      <c r="B313" s="15">
        <v>106</v>
      </c>
      <c r="C313" s="2" t="s">
        <v>79</v>
      </c>
      <c r="D313" s="2" t="s">
        <v>80</v>
      </c>
      <c r="E313" s="2">
        <v>45001</v>
      </c>
      <c r="F313" s="1">
        <v>921</v>
      </c>
      <c r="G313" s="1">
        <v>1</v>
      </c>
      <c r="H313" s="1" t="str">
        <f t="shared" si="6"/>
        <v>YER_921.1</v>
      </c>
      <c r="I313" s="1">
        <v>57.8</v>
      </c>
      <c r="J313" s="1">
        <v>53.3</v>
      </c>
      <c r="K313" s="3">
        <v>1.0844277673545966</v>
      </c>
      <c r="L313" s="16">
        <v>3080.74</v>
      </c>
      <c r="M313" s="17">
        <v>30.807399999999998</v>
      </c>
      <c r="N313" s="17" t="s">
        <v>117</v>
      </c>
      <c r="O313" s="1">
        <v>27.1</v>
      </c>
      <c r="P313" s="1">
        <v>13</v>
      </c>
      <c r="Q313" s="1">
        <v>9.9</v>
      </c>
      <c r="R313" s="1">
        <v>921</v>
      </c>
      <c r="S313" s="1">
        <v>1</v>
      </c>
      <c r="T313" s="1">
        <v>1</v>
      </c>
      <c r="U313" s="1">
        <v>0</v>
      </c>
      <c r="V313" s="1">
        <v>1</v>
      </c>
      <c r="W313" s="1">
        <v>0</v>
      </c>
      <c r="X313" s="1">
        <v>1</v>
      </c>
      <c r="Y313" s="1">
        <v>1</v>
      </c>
      <c r="Z313" s="1">
        <v>60</v>
      </c>
      <c r="AA313" s="1">
        <v>586.5</v>
      </c>
      <c r="AB313" s="16">
        <v>9.7750000000000004</v>
      </c>
      <c r="AE313"/>
      <c r="AF313"/>
      <c r="AG313"/>
      <c r="AH313"/>
      <c r="AK313"/>
      <c r="AL313"/>
      <c r="CT313"/>
      <c r="CU313"/>
      <c r="CV313"/>
    </row>
    <row r="314" spans="1:100">
      <c r="A314" s="1">
        <v>242</v>
      </c>
      <c r="B314" s="15">
        <v>48</v>
      </c>
      <c r="C314" s="2" t="s">
        <v>79</v>
      </c>
      <c r="D314" s="2" t="s">
        <v>80</v>
      </c>
      <c r="E314" s="2">
        <v>45001</v>
      </c>
      <c r="F314" s="1">
        <v>64</v>
      </c>
      <c r="G314" s="1">
        <v>1</v>
      </c>
      <c r="H314" s="1" t="str">
        <f t="shared" si="6"/>
        <v>YER_64.1</v>
      </c>
      <c r="I314" s="1">
        <v>56.9</v>
      </c>
      <c r="J314" s="1">
        <v>56.7</v>
      </c>
      <c r="K314" s="3">
        <v>1.0035273368606701</v>
      </c>
      <c r="L314" s="16">
        <v>3226.23</v>
      </c>
      <c r="M314" s="17">
        <v>32.262299999999996</v>
      </c>
      <c r="N314" s="17" t="s">
        <v>117</v>
      </c>
      <c r="O314" s="1">
        <v>28.8</v>
      </c>
      <c r="P314" s="1">
        <v>10.1</v>
      </c>
      <c r="Q314" s="1">
        <v>9.6999999999999993</v>
      </c>
      <c r="R314" s="1">
        <v>64</v>
      </c>
      <c r="S314" s="1">
        <v>1</v>
      </c>
      <c r="T314" s="1">
        <v>1</v>
      </c>
      <c r="U314" s="1">
        <v>0</v>
      </c>
      <c r="V314" s="1">
        <v>1</v>
      </c>
      <c r="W314" s="1">
        <v>0</v>
      </c>
      <c r="X314" s="1">
        <v>1</v>
      </c>
      <c r="Y314" s="1">
        <v>1</v>
      </c>
      <c r="Z314" s="1">
        <v>0</v>
      </c>
      <c r="AA314" s="1">
        <v>0</v>
      </c>
      <c r="AB314" s="16">
        <v>0</v>
      </c>
    </row>
    <row r="315" spans="1:100">
      <c r="A315" s="1">
        <v>310</v>
      </c>
      <c r="B315" s="15">
        <v>236</v>
      </c>
      <c r="C315" s="2" t="s">
        <v>79</v>
      </c>
      <c r="D315" s="2" t="s">
        <v>80</v>
      </c>
      <c r="E315" s="2">
        <v>45007</v>
      </c>
      <c r="F315" s="1">
        <v>121</v>
      </c>
      <c r="G315" s="1">
        <v>2</v>
      </c>
      <c r="H315" s="1" t="str">
        <f t="shared" si="6"/>
        <v>YER_121.2</v>
      </c>
      <c r="I315" s="1">
        <v>42.8</v>
      </c>
      <c r="J315" s="1">
        <v>65</v>
      </c>
      <c r="K315" s="3">
        <v>0.65846153846153843</v>
      </c>
      <c r="L315" s="16">
        <v>2782</v>
      </c>
      <c r="M315" s="17">
        <v>27.819999999999997</v>
      </c>
      <c r="N315" s="17" t="s">
        <v>117</v>
      </c>
      <c r="O315" s="1">
        <v>29.5</v>
      </c>
      <c r="P315" s="1">
        <v>13.9</v>
      </c>
      <c r="Q315" s="1">
        <v>7.1</v>
      </c>
      <c r="R315" s="1">
        <v>121</v>
      </c>
      <c r="Y315" s="1">
        <v>1</v>
      </c>
      <c r="Z315" s="1">
        <v>11</v>
      </c>
      <c r="AA315" s="1">
        <v>408.2</v>
      </c>
      <c r="AB315" s="16">
        <v>37.109090909090909</v>
      </c>
    </row>
    <row r="316" spans="1:100">
      <c r="A316" s="1">
        <v>281</v>
      </c>
      <c r="B316" s="15">
        <v>64</v>
      </c>
      <c r="C316" s="2" t="s">
        <v>79</v>
      </c>
      <c r="D316" s="2" t="s">
        <v>80</v>
      </c>
      <c r="E316" s="2">
        <v>45001</v>
      </c>
      <c r="F316" s="1">
        <v>97</v>
      </c>
      <c r="G316" s="1">
        <v>2</v>
      </c>
      <c r="H316" s="1" t="str">
        <f t="shared" si="6"/>
        <v>YER_97.2</v>
      </c>
      <c r="I316" s="1">
        <v>47.4</v>
      </c>
      <c r="J316" s="1">
        <v>58.7</v>
      </c>
      <c r="K316" s="3">
        <v>0.80749574105621802</v>
      </c>
      <c r="L316" s="16">
        <v>2782.38</v>
      </c>
      <c r="M316" s="17">
        <v>27.823800000000002</v>
      </c>
      <c r="N316" s="17" t="s">
        <v>117</v>
      </c>
      <c r="O316" s="1">
        <v>31.7</v>
      </c>
      <c r="P316" s="1">
        <v>14.1</v>
      </c>
      <c r="Q316" s="1">
        <v>6.9</v>
      </c>
      <c r="R316" s="1">
        <v>97</v>
      </c>
      <c r="Y316" s="1">
        <v>1</v>
      </c>
      <c r="Z316" s="1">
        <v>15</v>
      </c>
      <c r="AA316" s="1">
        <v>577.9</v>
      </c>
      <c r="AB316" s="16">
        <v>38.526666666666664</v>
      </c>
    </row>
    <row r="317" spans="1:100">
      <c r="A317" s="1">
        <v>294</v>
      </c>
      <c r="B317" s="15">
        <v>192</v>
      </c>
      <c r="C317" s="2" t="s">
        <v>79</v>
      </c>
      <c r="D317" s="2" t="s">
        <v>80</v>
      </c>
      <c r="E317" s="2">
        <v>45004</v>
      </c>
      <c r="F317" s="1">
        <v>108</v>
      </c>
      <c r="G317" s="1">
        <v>2</v>
      </c>
      <c r="H317" s="1" t="str">
        <f t="shared" si="6"/>
        <v>YER_108.2</v>
      </c>
      <c r="I317" s="1">
        <v>55</v>
      </c>
      <c r="J317" s="1">
        <v>51.3</v>
      </c>
      <c r="K317" s="3">
        <v>1.0721247563352827</v>
      </c>
      <c r="L317" s="16">
        <v>2821.5</v>
      </c>
      <c r="M317" s="17">
        <v>28.215</v>
      </c>
      <c r="N317" s="17" t="s">
        <v>117</v>
      </c>
      <c r="O317" s="1">
        <v>20.5</v>
      </c>
      <c r="P317" s="1">
        <v>9.9</v>
      </c>
      <c r="Q317" s="1">
        <v>9</v>
      </c>
      <c r="R317" s="1">
        <v>108</v>
      </c>
      <c r="Y317" s="1">
        <v>0</v>
      </c>
      <c r="Z317" s="1">
        <v>0</v>
      </c>
      <c r="AA317" s="1">
        <v>0</v>
      </c>
      <c r="AB317" s="16">
        <v>0</v>
      </c>
    </row>
    <row r="318" spans="1:100">
      <c r="A318" s="1">
        <v>435</v>
      </c>
      <c r="B318" s="15">
        <v>84</v>
      </c>
      <c r="C318" s="2" t="s">
        <v>79</v>
      </c>
      <c r="D318" s="2" t="s">
        <v>80</v>
      </c>
      <c r="E318" s="2">
        <v>45001</v>
      </c>
      <c r="F318" s="1">
        <v>237</v>
      </c>
      <c r="G318" s="1">
        <v>6</v>
      </c>
      <c r="H318" s="1" t="str">
        <f t="shared" si="6"/>
        <v>YER_237.6</v>
      </c>
      <c r="I318" s="1">
        <v>49</v>
      </c>
      <c r="J318" s="1">
        <v>57.9</v>
      </c>
      <c r="K318" s="3">
        <v>0.84628670120898097</v>
      </c>
      <c r="L318" s="16">
        <v>2837.1</v>
      </c>
      <c r="M318" s="17">
        <v>28.371000000000002</v>
      </c>
      <c r="N318" s="17" t="s">
        <v>117</v>
      </c>
      <c r="O318" s="1">
        <v>21</v>
      </c>
      <c r="P318" s="1">
        <v>12</v>
      </c>
      <c r="Q318" s="1">
        <v>7</v>
      </c>
      <c r="R318" s="1">
        <v>237</v>
      </c>
      <c r="Y318" s="1">
        <v>1</v>
      </c>
      <c r="Z318" s="1">
        <v>8</v>
      </c>
      <c r="AA318" s="1">
        <v>132</v>
      </c>
      <c r="AB318" s="16">
        <v>16.5</v>
      </c>
    </row>
    <row r="319" spans="1:100">
      <c r="A319" s="1">
        <v>434</v>
      </c>
      <c r="B319" s="15">
        <v>83</v>
      </c>
      <c r="C319" s="2" t="s">
        <v>79</v>
      </c>
      <c r="D319" s="2" t="s">
        <v>80</v>
      </c>
      <c r="E319" s="2">
        <v>45001</v>
      </c>
      <c r="F319" s="1">
        <v>237</v>
      </c>
      <c r="G319" s="1">
        <v>5</v>
      </c>
      <c r="H319" s="1" t="str">
        <f t="shared" si="6"/>
        <v>YER_237.5</v>
      </c>
      <c r="I319" s="1">
        <v>47.9</v>
      </c>
      <c r="J319" s="1">
        <v>59.4</v>
      </c>
      <c r="K319" s="3">
        <v>0.80639730639730645</v>
      </c>
      <c r="L319" s="16">
        <v>2845.2599999999998</v>
      </c>
      <c r="M319" s="17">
        <v>28.452599999999997</v>
      </c>
      <c r="N319" s="17" t="s">
        <v>117</v>
      </c>
      <c r="O319" s="1">
        <v>23.6</v>
      </c>
      <c r="P319" s="1">
        <v>10.6</v>
      </c>
      <c r="Q319" s="1">
        <v>7.8</v>
      </c>
      <c r="R319" s="1">
        <v>237</v>
      </c>
      <c r="Y319" s="1">
        <v>0</v>
      </c>
      <c r="Z319" s="1">
        <v>0</v>
      </c>
      <c r="AA319" s="1">
        <v>0</v>
      </c>
      <c r="AB319" s="16">
        <v>0</v>
      </c>
    </row>
    <row r="320" spans="1:100">
      <c r="A320" s="1">
        <v>200</v>
      </c>
      <c r="B320" s="15">
        <v>265</v>
      </c>
      <c r="C320" s="2" t="s">
        <v>79</v>
      </c>
      <c r="D320" s="2" t="s">
        <v>80</v>
      </c>
      <c r="E320" s="2">
        <v>45007</v>
      </c>
      <c r="F320" s="1">
        <v>30</v>
      </c>
      <c r="G320" s="1">
        <v>2</v>
      </c>
      <c r="H320" s="1" t="str">
        <f t="shared" si="6"/>
        <v>YER_30.2</v>
      </c>
      <c r="I320" s="1">
        <v>53</v>
      </c>
      <c r="J320" s="1">
        <v>54</v>
      </c>
      <c r="K320" s="3">
        <v>0.98148148148148151</v>
      </c>
      <c r="L320" s="16">
        <v>2862</v>
      </c>
      <c r="M320" s="17">
        <v>28.62</v>
      </c>
      <c r="N320" s="17" t="s">
        <v>117</v>
      </c>
      <c r="O320" s="1">
        <v>27.2</v>
      </c>
      <c r="P320" s="1">
        <v>13</v>
      </c>
      <c r="Q320" s="1">
        <v>9</v>
      </c>
      <c r="R320" s="1">
        <v>30</v>
      </c>
      <c r="Y320" s="1">
        <v>1</v>
      </c>
      <c r="Z320" s="1">
        <v>29</v>
      </c>
      <c r="AA320" s="1">
        <v>1045.4000000000001</v>
      </c>
      <c r="AB320" s="16">
        <v>36.048275862068969</v>
      </c>
    </row>
    <row r="321" spans="1:28">
      <c r="A321" s="1">
        <v>228</v>
      </c>
      <c r="B321" s="15">
        <v>211</v>
      </c>
      <c r="C321" s="2" t="s">
        <v>79</v>
      </c>
      <c r="D321" s="2" t="s">
        <v>80</v>
      </c>
      <c r="E321" s="2">
        <v>45007</v>
      </c>
      <c r="F321" s="1">
        <v>53</v>
      </c>
      <c r="G321" s="1">
        <v>5</v>
      </c>
      <c r="H321" s="1" t="str">
        <f t="shared" si="6"/>
        <v>YER_53.5</v>
      </c>
      <c r="I321" s="1">
        <v>50.8</v>
      </c>
      <c r="J321" s="1">
        <v>56.6</v>
      </c>
      <c r="K321" s="3">
        <v>0.89752650176678439</v>
      </c>
      <c r="L321" s="16">
        <v>2875.2799999999997</v>
      </c>
      <c r="M321" s="17">
        <v>28.752800000000001</v>
      </c>
      <c r="N321" s="17" t="s">
        <v>117</v>
      </c>
      <c r="O321" s="1">
        <v>27.7</v>
      </c>
      <c r="P321" s="1">
        <v>14.5</v>
      </c>
      <c r="Q321" s="1">
        <v>13.4</v>
      </c>
      <c r="R321" s="1">
        <v>53</v>
      </c>
      <c r="Y321" s="1">
        <v>1</v>
      </c>
      <c r="Z321" s="1">
        <v>21</v>
      </c>
      <c r="AA321" s="1">
        <v>520.29999999999995</v>
      </c>
      <c r="AB321" s="16">
        <v>24.776190476190475</v>
      </c>
    </row>
    <row r="322" spans="1:28">
      <c r="A322" s="1">
        <v>393</v>
      </c>
      <c r="B322" s="15">
        <v>124</v>
      </c>
      <c r="C322" s="2" t="s">
        <v>79</v>
      </c>
      <c r="D322" s="2" t="s">
        <v>80</v>
      </c>
      <c r="E322" s="2">
        <v>45001</v>
      </c>
      <c r="F322" s="1">
        <v>193</v>
      </c>
      <c r="G322" s="1">
        <v>4</v>
      </c>
      <c r="H322" s="1" t="str">
        <f t="shared" ref="H322:H385" si="7">D322&amp;"_"&amp;F322&amp;"."&amp;G322</f>
        <v>YER_193.4</v>
      </c>
      <c r="I322" s="1">
        <v>52.2</v>
      </c>
      <c r="J322" s="1">
        <v>55.2</v>
      </c>
      <c r="K322" s="3">
        <v>0.94565217391304346</v>
      </c>
      <c r="L322" s="16">
        <v>2881.4400000000005</v>
      </c>
      <c r="M322" s="17">
        <v>28.814400000000006</v>
      </c>
      <c r="N322" s="17" t="s">
        <v>117</v>
      </c>
      <c r="O322" s="1">
        <v>22.8</v>
      </c>
      <c r="P322" s="1">
        <v>12.7</v>
      </c>
      <c r="Q322" s="1">
        <v>8.5</v>
      </c>
      <c r="R322" s="1">
        <v>193</v>
      </c>
      <c r="Y322" s="1">
        <v>1</v>
      </c>
      <c r="Z322" s="1" t="s">
        <v>36</v>
      </c>
      <c r="AA322" s="1" t="s">
        <v>36</v>
      </c>
      <c r="AB322" s="16" t="s">
        <v>36</v>
      </c>
    </row>
    <row r="323" spans="1:28">
      <c r="A323" s="1">
        <v>367</v>
      </c>
      <c r="B323" s="15">
        <v>158</v>
      </c>
      <c r="C323" s="2" t="s">
        <v>79</v>
      </c>
      <c r="D323" s="2" t="s">
        <v>80</v>
      </c>
      <c r="E323" s="2">
        <v>45004</v>
      </c>
      <c r="F323" s="1">
        <v>173</v>
      </c>
      <c r="G323" s="1">
        <v>2</v>
      </c>
      <c r="H323" s="1" t="str">
        <f t="shared" si="7"/>
        <v>YER_173.2</v>
      </c>
      <c r="I323" s="1">
        <v>54.4</v>
      </c>
      <c r="J323" s="1">
        <v>53.1</v>
      </c>
      <c r="K323" s="3">
        <v>1.024482109227872</v>
      </c>
      <c r="L323" s="16">
        <v>2888.64</v>
      </c>
      <c r="M323" s="17">
        <v>28.886399999999998</v>
      </c>
      <c r="N323" s="17" t="s">
        <v>117</v>
      </c>
      <c r="O323" s="1">
        <v>24.9</v>
      </c>
      <c r="P323" s="1">
        <v>15.2</v>
      </c>
      <c r="Q323" s="1">
        <v>11</v>
      </c>
      <c r="R323" s="1">
        <v>173</v>
      </c>
      <c r="Y323" s="1">
        <v>1</v>
      </c>
      <c r="Z323" s="1">
        <v>6</v>
      </c>
      <c r="AA323" s="1">
        <v>160.80000000000001</v>
      </c>
      <c r="AB323" s="16">
        <v>26.8</v>
      </c>
    </row>
    <row r="324" spans="1:28">
      <c r="A324" s="1">
        <v>316</v>
      </c>
      <c r="B324" s="15">
        <v>234</v>
      </c>
      <c r="C324" s="2" t="s">
        <v>79</v>
      </c>
      <c r="D324" s="2" t="s">
        <v>80</v>
      </c>
      <c r="E324" s="2">
        <v>45007</v>
      </c>
      <c r="F324" s="1">
        <v>124</v>
      </c>
      <c r="G324" s="1">
        <v>3</v>
      </c>
      <c r="H324" s="1" t="str">
        <f t="shared" si="7"/>
        <v>YER_124.3</v>
      </c>
      <c r="I324" s="1">
        <v>58.9</v>
      </c>
      <c r="J324" s="1">
        <v>49.1</v>
      </c>
      <c r="K324" s="3">
        <v>1.1995926680244398</v>
      </c>
      <c r="L324" s="16">
        <v>2891.9900000000002</v>
      </c>
      <c r="M324" s="17">
        <v>28.919899999999998</v>
      </c>
      <c r="N324" s="17" t="s">
        <v>117</v>
      </c>
      <c r="O324" s="1">
        <v>26.3</v>
      </c>
      <c r="P324" s="1">
        <v>14.3</v>
      </c>
      <c r="Q324" s="1">
        <v>9</v>
      </c>
      <c r="R324" s="1">
        <v>124</v>
      </c>
      <c r="Y324" s="1">
        <v>1</v>
      </c>
      <c r="Z324" s="1">
        <v>20</v>
      </c>
      <c r="AA324" s="1">
        <v>530.5</v>
      </c>
      <c r="AB324" s="16">
        <v>26.524999999999999</v>
      </c>
    </row>
    <row r="325" spans="1:28">
      <c r="A325" s="1">
        <v>180</v>
      </c>
      <c r="B325" s="15">
        <v>133</v>
      </c>
      <c r="C325" s="2" t="s">
        <v>79</v>
      </c>
      <c r="D325" s="2" t="s">
        <v>80</v>
      </c>
      <c r="E325" s="2">
        <v>45004</v>
      </c>
      <c r="F325" s="1">
        <v>10</v>
      </c>
      <c r="G325" s="1">
        <v>2</v>
      </c>
      <c r="H325" s="1" t="str">
        <f t="shared" si="7"/>
        <v>YER_10.2</v>
      </c>
      <c r="I325" s="1">
        <v>56.1</v>
      </c>
      <c r="J325" s="1">
        <v>51.8</v>
      </c>
      <c r="K325" s="3">
        <v>1.0830115830115832</v>
      </c>
      <c r="L325" s="16">
        <v>2905.98</v>
      </c>
      <c r="M325" s="17">
        <v>29.059799999999999</v>
      </c>
      <c r="N325" s="17" t="s">
        <v>117</v>
      </c>
      <c r="O325" s="1">
        <v>26.2</v>
      </c>
      <c r="P325" s="1">
        <v>11.5</v>
      </c>
      <c r="Q325" s="1">
        <v>9.3000000000000007</v>
      </c>
      <c r="R325" s="1">
        <v>10</v>
      </c>
      <c r="Y325" s="1">
        <v>1</v>
      </c>
      <c r="Z325" s="1">
        <v>16</v>
      </c>
      <c r="AA325" s="1">
        <v>499.6</v>
      </c>
      <c r="AB325" s="16">
        <v>31.225000000000001</v>
      </c>
    </row>
    <row r="326" spans="1:28">
      <c r="A326" s="1">
        <v>447</v>
      </c>
      <c r="B326" s="15">
        <v>295</v>
      </c>
      <c r="C326" s="2" t="s">
        <v>79</v>
      </c>
      <c r="D326" s="2" t="s">
        <v>80</v>
      </c>
      <c r="E326" s="2">
        <v>45013</v>
      </c>
      <c r="F326" s="1">
        <v>903</v>
      </c>
      <c r="G326" s="1">
        <v>3</v>
      </c>
      <c r="H326" s="1" t="str">
        <f t="shared" si="7"/>
        <v>YER_903.3</v>
      </c>
      <c r="I326" s="1">
        <v>53.3</v>
      </c>
      <c r="J326" s="1">
        <v>55</v>
      </c>
      <c r="K326" s="3">
        <v>0.969090909090909</v>
      </c>
      <c r="L326" s="16">
        <v>2931.5</v>
      </c>
      <c r="M326" s="17">
        <v>29.315000000000001</v>
      </c>
      <c r="N326" s="17" t="s">
        <v>117</v>
      </c>
      <c r="O326" s="1">
        <v>31.5</v>
      </c>
      <c r="P326" s="1">
        <v>14.1</v>
      </c>
      <c r="Q326" s="1">
        <v>6.3</v>
      </c>
      <c r="R326" s="1">
        <v>903</v>
      </c>
      <c r="Y326" s="1">
        <v>1</v>
      </c>
      <c r="Z326" s="1">
        <v>7</v>
      </c>
      <c r="AA326" s="1">
        <v>68.900000000000006</v>
      </c>
      <c r="AB326" s="16">
        <v>9.8428571428571434</v>
      </c>
    </row>
    <row r="327" spans="1:28">
      <c r="A327" s="1">
        <v>288</v>
      </c>
      <c r="B327" s="15">
        <v>13</v>
      </c>
      <c r="C327" s="2" t="s">
        <v>79</v>
      </c>
      <c r="D327" s="2" t="s">
        <v>80</v>
      </c>
      <c r="E327" s="2">
        <v>44994</v>
      </c>
      <c r="F327" s="1">
        <v>100</v>
      </c>
      <c r="G327" s="1">
        <v>2</v>
      </c>
      <c r="H327" s="1" t="str">
        <f t="shared" si="7"/>
        <v>YER_100.2</v>
      </c>
      <c r="I327" s="1">
        <v>55.6</v>
      </c>
      <c r="J327" s="1">
        <v>53.2</v>
      </c>
      <c r="K327" s="3">
        <v>1.0451127819548871</v>
      </c>
      <c r="L327" s="16">
        <v>2957.92</v>
      </c>
      <c r="M327" s="17">
        <v>29.579200000000004</v>
      </c>
      <c r="N327" s="17" t="s">
        <v>117</v>
      </c>
      <c r="O327" s="1">
        <v>23.7</v>
      </c>
      <c r="P327" s="1">
        <v>10.9</v>
      </c>
      <c r="Q327" s="1">
        <v>10.3</v>
      </c>
      <c r="R327" s="1">
        <v>100</v>
      </c>
      <c r="Y327" s="1">
        <v>1</v>
      </c>
      <c r="Z327" s="1">
        <v>27</v>
      </c>
      <c r="AA327" s="1">
        <v>565</v>
      </c>
      <c r="AB327" s="16">
        <v>20.925925925925927</v>
      </c>
    </row>
    <row r="328" spans="1:28">
      <c r="A328" s="1">
        <v>245</v>
      </c>
      <c r="B328" s="15">
        <v>95</v>
      </c>
      <c r="C328" s="2" t="s">
        <v>79</v>
      </c>
      <c r="D328" s="2" t="s">
        <v>80</v>
      </c>
      <c r="E328" s="2">
        <v>45001</v>
      </c>
      <c r="F328" s="1">
        <v>65</v>
      </c>
      <c r="G328" s="1">
        <v>3</v>
      </c>
      <c r="H328" s="1" t="str">
        <f t="shared" si="7"/>
        <v>YER_65.3</v>
      </c>
      <c r="I328" s="1">
        <v>51.9</v>
      </c>
      <c r="J328" s="1">
        <v>57</v>
      </c>
      <c r="K328" s="3">
        <v>0.91052631578947363</v>
      </c>
      <c r="L328" s="16">
        <v>2958.2999999999997</v>
      </c>
      <c r="M328" s="17">
        <v>29.582999999999998</v>
      </c>
      <c r="N328" s="17" t="s">
        <v>117</v>
      </c>
      <c r="O328" s="1">
        <v>26.3</v>
      </c>
      <c r="P328" s="1">
        <v>15.6</v>
      </c>
      <c r="Q328" s="1">
        <v>8.9</v>
      </c>
      <c r="R328" s="1">
        <v>65</v>
      </c>
      <c r="Y328" s="1">
        <v>1</v>
      </c>
      <c r="Z328" s="1">
        <v>19</v>
      </c>
      <c r="AA328" s="1">
        <v>379.8</v>
      </c>
      <c r="AB328" s="16">
        <v>19.989473684210527</v>
      </c>
    </row>
    <row r="329" spans="1:28">
      <c r="A329" s="1">
        <v>196</v>
      </c>
      <c r="B329" s="15">
        <v>177</v>
      </c>
      <c r="C329" s="2" t="s">
        <v>79</v>
      </c>
      <c r="D329" s="2" t="s">
        <v>80</v>
      </c>
      <c r="E329" s="2">
        <v>45004</v>
      </c>
      <c r="F329" s="1">
        <v>26</v>
      </c>
      <c r="G329" s="1">
        <v>3</v>
      </c>
      <c r="H329" s="1" t="str">
        <f t="shared" si="7"/>
        <v>YER_26.3</v>
      </c>
      <c r="I329" s="1">
        <v>43.6</v>
      </c>
      <c r="J329" s="1">
        <v>68.099999999999994</v>
      </c>
      <c r="K329" s="3">
        <v>0.64023494860499275</v>
      </c>
      <c r="L329" s="16">
        <v>2969.16</v>
      </c>
      <c r="M329" s="17">
        <v>29.691600000000001</v>
      </c>
      <c r="N329" s="17" t="s">
        <v>117</v>
      </c>
      <c r="O329" s="1">
        <v>22.7</v>
      </c>
      <c r="P329" s="1">
        <v>9.9</v>
      </c>
      <c r="Q329" s="1">
        <v>8</v>
      </c>
      <c r="R329" s="1">
        <v>26</v>
      </c>
      <c r="Y329" s="1">
        <v>0</v>
      </c>
      <c r="Z329" s="1">
        <v>0</v>
      </c>
      <c r="AA329" s="1">
        <v>0</v>
      </c>
      <c r="AB329" s="16">
        <v>0</v>
      </c>
    </row>
    <row r="330" spans="1:28">
      <c r="A330" s="1">
        <v>381</v>
      </c>
      <c r="B330" s="15">
        <v>110</v>
      </c>
      <c r="C330" s="2" t="s">
        <v>79</v>
      </c>
      <c r="D330" s="2" t="s">
        <v>80</v>
      </c>
      <c r="E330" s="2">
        <v>45001</v>
      </c>
      <c r="F330" s="1">
        <v>181</v>
      </c>
      <c r="G330" s="1">
        <v>2</v>
      </c>
      <c r="H330" s="1" t="str">
        <f t="shared" si="7"/>
        <v>YER_181.2</v>
      </c>
      <c r="I330" s="1">
        <v>51.2</v>
      </c>
      <c r="J330" s="1">
        <v>58.6</v>
      </c>
      <c r="K330" s="3">
        <v>0.87372013651877134</v>
      </c>
      <c r="L330" s="16">
        <v>3000.32</v>
      </c>
      <c r="M330" s="17">
        <v>30.003200000000003</v>
      </c>
      <c r="N330" s="17" t="s">
        <v>117</v>
      </c>
      <c r="O330" s="1">
        <v>33.9</v>
      </c>
      <c r="P330" s="1">
        <v>13.9</v>
      </c>
      <c r="Q330" s="1">
        <v>9</v>
      </c>
      <c r="R330" s="1">
        <v>181</v>
      </c>
      <c r="Y330" s="1">
        <v>1</v>
      </c>
      <c r="Z330" s="1">
        <v>27</v>
      </c>
      <c r="AA330" s="1">
        <v>1014.6</v>
      </c>
      <c r="AB330" s="16">
        <v>37.577777777777776</v>
      </c>
    </row>
    <row r="331" spans="1:28">
      <c r="A331" s="1">
        <v>406</v>
      </c>
      <c r="B331" s="15">
        <v>218</v>
      </c>
      <c r="C331" s="2" t="s">
        <v>79</v>
      </c>
      <c r="D331" s="2" t="s">
        <v>80</v>
      </c>
      <c r="E331" s="2">
        <v>45007</v>
      </c>
      <c r="F331" s="1">
        <v>201</v>
      </c>
      <c r="G331" s="1">
        <v>3</v>
      </c>
      <c r="H331" s="1" t="str">
        <f t="shared" si="7"/>
        <v>YER_201.3</v>
      </c>
      <c r="I331" s="1">
        <v>54.3</v>
      </c>
      <c r="J331" s="1">
        <v>55.8</v>
      </c>
      <c r="K331" s="3">
        <v>0.9731182795698925</v>
      </c>
      <c r="L331" s="16">
        <v>3029.9399999999996</v>
      </c>
      <c r="M331" s="17">
        <v>30.299399999999999</v>
      </c>
      <c r="N331" s="17" t="s">
        <v>117</v>
      </c>
      <c r="O331" s="1">
        <v>32.200000000000003</v>
      </c>
      <c r="P331" s="1">
        <v>11.9</v>
      </c>
      <c r="Q331" s="1">
        <v>9.1</v>
      </c>
      <c r="R331" s="1">
        <v>201</v>
      </c>
      <c r="Y331" s="1">
        <v>0</v>
      </c>
      <c r="Z331" s="1">
        <v>0</v>
      </c>
      <c r="AA331" s="1">
        <v>0</v>
      </c>
      <c r="AB331" s="16">
        <v>0</v>
      </c>
    </row>
    <row r="332" spans="1:28">
      <c r="A332" s="1">
        <v>349</v>
      </c>
      <c r="B332" s="15">
        <v>259</v>
      </c>
      <c r="C332" s="2" t="s">
        <v>79</v>
      </c>
      <c r="D332" s="2" t="s">
        <v>80</v>
      </c>
      <c r="E332" s="2">
        <v>45007</v>
      </c>
      <c r="F332" s="1">
        <v>163</v>
      </c>
      <c r="G332" s="1">
        <v>2</v>
      </c>
      <c r="H332" s="1" t="str">
        <f t="shared" si="7"/>
        <v>YER_163.2</v>
      </c>
      <c r="I332" s="1">
        <v>55.6</v>
      </c>
      <c r="J332" s="1">
        <v>54.6</v>
      </c>
      <c r="K332" s="3">
        <v>1.0183150183150182</v>
      </c>
      <c r="L332" s="16">
        <v>3035.76</v>
      </c>
      <c r="M332" s="17">
        <v>30.357600000000001</v>
      </c>
      <c r="N332" s="17" t="s">
        <v>117</v>
      </c>
      <c r="O332" s="1">
        <v>27.7</v>
      </c>
      <c r="P332" s="1">
        <v>15.7</v>
      </c>
      <c r="Q332" s="1">
        <v>11.8</v>
      </c>
      <c r="R332" s="1">
        <v>163</v>
      </c>
      <c r="Y332" s="1">
        <v>1</v>
      </c>
      <c r="Z332" s="1">
        <v>0</v>
      </c>
      <c r="AA332" s="1">
        <v>0</v>
      </c>
      <c r="AB332" s="16">
        <v>0</v>
      </c>
    </row>
    <row r="333" spans="1:28">
      <c r="A333" s="1">
        <v>233</v>
      </c>
      <c r="B333" s="15">
        <v>34</v>
      </c>
      <c r="C333" s="2" t="s">
        <v>79</v>
      </c>
      <c r="D333" s="2" t="s">
        <v>80</v>
      </c>
      <c r="E333" s="2">
        <v>45001</v>
      </c>
      <c r="F333" s="1">
        <v>55</v>
      </c>
      <c r="G333" s="1">
        <v>2</v>
      </c>
      <c r="H333" s="1" t="str">
        <f t="shared" si="7"/>
        <v>YER_55.2</v>
      </c>
      <c r="I333" s="1">
        <v>58.2</v>
      </c>
      <c r="J333" s="1">
        <v>52.2</v>
      </c>
      <c r="K333" s="3">
        <v>1.1149425287356323</v>
      </c>
      <c r="L333" s="16">
        <v>3038.0400000000004</v>
      </c>
      <c r="M333" s="17">
        <v>30.380400000000005</v>
      </c>
      <c r="N333" s="17" t="s">
        <v>117</v>
      </c>
      <c r="O333" s="1">
        <v>29</v>
      </c>
      <c r="P333" s="1">
        <v>11.8</v>
      </c>
      <c r="Q333" s="1">
        <v>9.6</v>
      </c>
      <c r="R333" s="1">
        <v>55</v>
      </c>
      <c r="Y333" s="1">
        <v>1</v>
      </c>
      <c r="Z333" s="1">
        <v>33</v>
      </c>
      <c r="AA333" s="1">
        <v>525.29999999999995</v>
      </c>
      <c r="AB333" s="16">
        <v>15.918181818181816</v>
      </c>
    </row>
    <row r="334" spans="1:28">
      <c r="A334" s="1">
        <v>384</v>
      </c>
      <c r="B334" s="15">
        <v>113</v>
      </c>
      <c r="C334" s="2" t="s">
        <v>79</v>
      </c>
      <c r="D334" s="2" t="s">
        <v>80</v>
      </c>
      <c r="E334" s="2">
        <v>45001</v>
      </c>
      <c r="F334" s="1">
        <v>185</v>
      </c>
      <c r="G334" s="1">
        <v>2</v>
      </c>
      <c r="H334" s="1" t="str">
        <f t="shared" si="7"/>
        <v>YER_185.2</v>
      </c>
      <c r="I334" s="1">
        <v>55.1</v>
      </c>
      <c r="J334" s="1">
        <v>55.2</v>
      </c>
      <c r="K334" s="3">
        <v>0.99818840579710144</v>
      </c>
      <c r="L334" s="16">
        <v>3041.5200000000004</v>
      </c>
      <c r="M334" s="17">
        <v>30.415200000000002</v>
      </c>
      <c r="N334" s="17" t="s">
        <v>117</v>
      </c>
      <c r="O334" s="1">
        <v>30.5</v>
      </c>
      <c r="P334" s="1">
        <v>13.6</v>
      </c>
      <c r="Q334" s="1">
        <v>9.1</v>
      </c>
      <c r="R334" s="1">
        <v>185</v>
      </c>
      <c r="Y334" s="1">
        <v>1</v>
      </c>
      <c r="Z334" s="1">
        <v>28</v>
      </c>
      <c r="AA334" s="1">
        <v>734.3</v>
      </c>
      <c r="AB334" s="16">
        <v>26.224999999999998</v>
      </c>
    </row>
    <row r="335" spans="1:28">
      <c r="A335" s="1">
        <v>227</v>
      </c>
      <c r="B335" s="15">
        <v>210</v>
      </c>
      <c r="C335" s="2" t="s">
        <v>79</v>
      </c>
      <c r="D335" s="2" t="s">
        <v>80</v>
      </c>
      <c r="E335" s="2">
        <v>45007</v>
      </c>
      <c r="F335" s="1">
        <v>53</v>
      </c>
      <c r="G335" s="1">
        <v>4</v>
      </c>
      <c r="H335" s="1" t="str">
        <f t="shared" si="7"/>
        <v>YER_53.4</v>
      </c>
      <c r="I335" s="1">
        <v>51.6</v>
      </c>
      <c r="J335" s="1">
        <v>59.3</v>
      </c>
      <c r="K335" s="3">
        <v>0.87015177065767291</v>
      </c>
      <c r="L335" s="16">
        <v>3059.88</v>
      </c>
      <c r="M335" s="17">
        <v>30.598800000000001</v>
      </c>
      <c r="N335" s="17" t="s">
        <v>117</v>
      </c>
      <c r="O335" s="1">
        <v>30.2</v>
      </c>
      <c r="P335" s="1">
        <v>13.7</v>
      </c>
      <c r="Q335" s="1">
        <v>10.7</v>
      </c>
      <c r="R335" s="1">
        <v>53</v>
      </c>
      <c r="Y335" s="1">
        <v>0</v>
      </c>
      <c r="Z335" s="1">
        <v>0</v>
      </c>
      <c r="AA335" s="1">
        <v>0</v>
      </c>
      <c r="AB335" s="16">
        <v>0</v>
      </c>
    </row>
    <row r="336" spans="1:28">
      <c r="A336" s="1">
        <v>374</v>
      </c>
      <c r="B336" s="15">
        <v>168</v>
      </c>
      <c r="C336" s="2" t="s">
        <v>79</v>
      </c>
      <c r="D336" s="2" t="s">
        <v>80</v>
      </c>
      <c r="E336" s="2">
        <v>45004</v>
      </c>
      <c r="F336" s="1">
        <v>177</v>
      </c>
      <c r="G336" s="1">
        <v>3</v>
      </c>
      <c r="H336" s="1" t="str">
        <f t="shared" si="7"/>
        <v>YER_177.3</v>
      </c>
      <c r="I336" s="1">
        <v>53.2</v>
      </c>
      <c r="J336" s="1">
        <v>57.6</v>
      </c>
      <c r="K336" s="3">
        <v>0.92361111111111116</v>
      </c>
      <c r="L336" s="16">
        <v>3064.32</v>
      </c>
      <c r="M336" s="17">
        <v>30.6432</v>
      </c>
      <c r="N336" s="17" t="s">
        <v>117</v>
      </c>
      <c r="O336" s="1">
        <v>30.9</v>
      </c>
      <c r="P336" s="1">
        <v>14.2</v>
      </c>
      <c r="Q336" s="1">
        <v>10.7</v>
      </c>
      <c r="R336" s="1">
        <v>177</v>
      </c>
      <c r="Y336" s="1">
        <v>0</v>
      </c>
      <c r="Z336" s="1">
        <v>0</v>
      </c>
      <c r="AA336" s="1">
        <v>0</v>
      </c>
      <c r="AB336" s="16">
        <v>0</v>
      </c>
    </row>
    <row r="337" spans="1:100">
      <c r="A337" s="1">
        <v>303</v>
      </c>
      <c r="B337" s="15">
        <v>74</v>
      </c>
      <c r="C337" s="2" t="s">
        <v>79</v>
      </c>
      <c r="D337" s="2" t="s">
        <v>80</v>
      </c>
      <c r="E337" s="2">
        <v>45001</v>
      </c>
      <c r="F337" s="1">
        <v>119</v>
      </c>
      <c r="G337" s="1">
        <v>2</v>
      </c>
      <c r="H337" s="1" t="str">
        <f t="shared" si="7"/>
        <v>YER_119.2</v>
      </c>
      <c r="I337" s="1">
        <v>54.7</v>
      </c>
      <c r="J337" s="1">
        <v>56.2</v>
      </c>
      <c r="K337" s="3">
        <v>0.9733096085409253</v>
      </c>
      <c r="L337" s="16">
        <v>3074.1400000000003</v>
      </c>
      <c r="M337" s="17">
        <v>30.741400000000006</v>
      </c>
      <c r="N337" s="17" t="s">
        <v>117</v>
      </c>
      <c r="O337" s="1">
        <v>25.9</v>
      </c>
      <c r="P337" s="1">
        <v>8.9</v>
      </c>
      <c r="Q337" s="1">
        <v>7.7</v>
      </c>
      <c r="R337" s="1">
        <v>119</v>
      </c>
      <c r="Y337" s="1">
        <v>1</v>
      </c>
      <c r="Z337" s="1">
        <v>11</v>
      </c>
      <c r="AA337" s="1">
        <v>128.4</v>
      </c>
      <c r="AB337" s="16">
        <v>11.672727272727274</v>
      </c>
    </row>
    <row r="338" spans="1:100">
      <c r="A338" s="1">
        <v>239</v>
      </c>
      <c r="B338" s="15">
        <v>46</v>
      </c>
      <c r="C338" s="2" t="s">
        <v>79</v>
      </c>
      <c r="D338" s="2" t="s">
        <v>80</v>
      </c>
      <c r="E338" s="2">
        <v>45001</v>
      </c>
      <c r="F338" s="1">
        <v>60</v>
      </c>
      <c r="G338" s="1">
        <v>3</v>
      </c>
      <c r="H338" s="1" t="str">
        <f t="shared" si="7"/>
        <v>YER_60.3</v>
      </c>
      <c r="I338" s="1">
        <v>57</v>
      </c>
      <c r="J338" s="1">
        <v>54.1</v>
      </c>
      <c r="K338" s="3">
        <v>1.0536044362292052</v>
      </c>
      <c r="L338" s="16">
        <v>3083.7000000000003</v>
      </c>
      <c r="M338" s="17">
        <v>30.837000000000003</v>
      </c>
      <c r="N338" s="17" t="s">
        <v>117</v>
      </c>
      <c r="O338" s="1">
        <v>30</v>
      </c>
      <c r="P338" s="1">
        <v>13.9</v>
      </c>
      <c r="Q338" s="1">
        <v>8.1999999999999993</v>
      </c>
      <c r="R338" s="1">
        <v>60</v>
      </c>
      <c r="Y338" s="1">
        <v>1</v>
      </c>
      <c r="Z338" s="1">
        <v>15</v>
      </c>
      <c r="AA338" s="1">
        <v>485.9</v>
      </c>
      <c r="AB338" s="16">
        <v>32.393333333333331</v>
      </c>
    </row>
    <row r="339" spans="1:100">
      <c r="A339" s="1">
        <v>308</v>
      </c>
      <c r="B339" s="15">
        <v>239</v>
      </c>
      <c r="C339" s="2" t="s">
        <v>79</v>
      </c>
      <c r="D339" s="2" t="s">
        <v>80</v>
      </c>
      <c r="E339" s="2">
        <v>45007</v>
      </c>
      <c r="F339" s="1">
        <v>120</v>
      </c>
      <c r="G339" s="1">
        <v>3</v>
      </c>
      <c r="H339" s="1" t="str">
        <f t="shared" si="7"/>
        <v>YER_120.3</v>
      </c>
      <c r="I339" s="1">
        <v>49.9</v>
      </c>
      <c r="J339" s="1">
        <v>61.8</v>
      </c>
      <c r="K339" s="3">
        <v>0.80744336569579289</v>
      </c>
      <c r="L339" s="16">
        <v>3083.8199999999997</v>
      </c>
      <c r="M339" s="17">
        <v>30.838200000000001</v>
      </c>
      <c r="N339" s="17" t="s">
        <v>117</v>
      </c>
      <c r="O339" s="1">
        <v>26.8</v>
      </c>
      <c r="P339" s="1">
        <v>13.1</v>
      </c>
      <c r="Q339" s="1">
        <v>6.9</v>
      </c>
      <c r="R339" s="1">
        <v>120</v>
      </c>
      <c r="Y339" s="1">
        <v>0</v>
      </c>
      <c r="Z339" s="1">
        <v>0</v>
      </c>
      <c r="AA339" s="1">
        <v>0</v>
      </c>
      <c r="AB339" s="16">
        <v>0</v>
      </c>
    </row>
    <row r="340" spans="1:100">
      <c r="A340" s="1">
        <v>297</v>
      </c>
      <c r="B340" s="15">
        <v>248</v>
      </c>
      <c r="C340" s="2" t="s">
        <v>79</v>
      </c>
      <c r="D340" s="2" t="s">
        <v>80</v>
      </c>
      <c r="E340" s="2">
        <v>45007</v>
      </c>
      <c r="F340" s="1">
        <v>115</v>
      </c>
      <c r="G340" s="1">
        <v>2</v>
      </c>
      <c r="H340" s="1" t="str">
        <f t="shared" si="7"/>
        <v>YER_115.2</v>
      </c>
      <c r="I340" s="1">
        <v>52</v>
      </c>
      <c r="J340" s="1">
        <v>59.6</v>
      </c>
      <c r="K340" s="3">
        <v>0.87248322147651003</v>
      </c>
      <c r="L340" s="16">
        <v>3099.2000000000003</v>
      </c>
      <c r="M340" s="17">
        <v>30.992000000000001</v>
      </c>
      <c r="N340" s="17" t="s">
        <v>117</v>
      </c>
      <c r="O340" s="1">
        <v>32.200000000000003</v>
      </c>
      <c r="P340" s="1">
        <v>15.9</v>
      </c>
      <c r="Q340" s="1">
        <v>7.2</v>
      </c>
      <c r="R340" s="1">
        <v>115</v>
      </c>
      <c r="Y340" s="1">
        <v>1</v>
      </c>
      <c r="Z340" s="1">
        <v>14</v>
      </c>
      <c r="AA340" s="1">
        <v>412.6</v>
      </c>
      <c r="AB340" s="16">
        <v>29.471428571428572</v>
      </c>
      <c r="AE340"/>
      <c r="AF340"/>
      <c r="AG340"/>
      <c r="AH340"/>
      <c r="AK340"/>
      <c r="AL340"/>
      <c r="CT340"/>
      <c r="CU340"/>
      <c r="CV340"/>
    </row>
    <row r="341" spans="1:100">
      <c r="A341" s="1">
        <v>174</v>
      </c>
      <c r="B341" s="15">
        <v>252</v>
      </c>
      <c r="C341" s="2" t="s">
        <v>79</v>
      </c>
      <c r="D341" s="2" t="s">
        <v>80</v>
      </c>
      <c r="E341" s="2">
        <v>45007</v>
      </c>
      <c r="F341" s="1">
        <v>7</v>
      </c>
      <c r="G341" s="1">
        <v>2</v>
      </c>
      <c r="H341" s="1" t="str">
        <f t="shared" si="7"/>
        <v>YER_7.2</v>
      </c>
      <c r="I341" s="1">
        <v>54</v>
      </c>
      <c r="J341" s="1">
        <v>57.5</v>
      </c>
      <c r="K341" s="3">
        <v>0.93913043478260871</v>
      </c>
      <c r="L341" s="16">
        <v>3105</v>
      </c>
      <c r="M341" s="17">
        <v>31.05</v>
      </c>
      <c r="N341" s="17" t="s">
        <v>117</v>
      </c>
      <c r="O341" s="1">
        <v>33.700000000000003</v>
      </c>
      <c r="P341" s="1">
        <v>12</v>
      </c>
      <c r="Q341" s="1">
        <v>8.9</v>
      </c>
      <c r="R341" s="1">
        <v>7</v>
      </c>
      <c r="Y341" s="1">
        <v>1</v>
      </c>
      <c r="Z341" s="1">
        <v>3</v>
      </c>
      <c r="AA341" s="1">
        <v>117.2</v>
      </c>
      <c r="AB341" s="16">
        <v>39.06666666666667</v>
      </c>
    </row>
    <row r="342" spans="1:100">
      <c r="A342" s="1">
        <v>360</v>
      </c>
      <c r="B342" s="15">
        <v>268</v>
      </c>
      <c r="C342" s="2" t="s">
        <v>79</v>
      </c>
      <c r="D342" s="2" t="s">
        <v>80</v>
      </c>
      <c r="E342" s="2">
        <v>45007</v>
      </c>
      <c r="F342" s="1">
        <v>170</v>
      </c>
      <c r="G342" s="1">
        <v>2</v>
      </c>
      <c r="H342" s="1" t="str">
        <f t="shared" si="7"/>
        <v>YER_170.2</v>
      </c>
      <c r="I342" s="1">
        <v>55.1</v>
      </c>
      <c r="J342" s="1">
        <v>56.4</v>
      </c>
      <c r="K342" s="3">
        <v>0.97695035460992907</v>
      </c>
      <c r="L342" s="16">
        <v>3107.64</v>
      </c>
      <c r="M342" s="17">
        <v>31.076399999999996</v>
      </c>
      <c r="N342" s="17" t="s">
        <v>117</v>
      </c>
      <c r="O342" s="1">
        <v>28.9</v>
      </c>
      <c r="P342" s="1">
        <v>11.9</v>
      </c>
      <c r="Q342" s="1">
        <v>10.9</v>
      </c>
      <c r="R342" s="1">
        <v>170</v>
      </c>
      <c r="Y342" s="1">
        <v>1</v>
      </c>
      <c r="Z342" s="1">
        <v>17</v>
      </c>
      <c r="AA342" s="1">
        <v>581.9</v>
      </c>
      <c r="AB342" s="16">
        <v>34.22941176470588</v>
      </c>
    </row>
    <row r="343" spans="1:100">
      <c r="A343" s="1">
        <v>274</v>
      </c>
      <c r="B343" s="15">
        <v>291</v>
      </c>
      <c r="C343" s="2" t="s">
        <v>79</v>
      </c>
      <c r="D343" s="2" t="s">
        <v>80</v>
      </c>
      <c r="E343" s="2">
        <v>45013</v>
      </c>
      <c r="F343" s="1">
        <v>87</v>
      </c>
      <c r="G343" s="1">
        <v>2</v>
      </c>
      <c r="H343" s="1" t="str">
        <f t="shared" si="7"/>
        <v>YER_87.2</v>
      </c>
      <c r="I343" s="1">
        <v>55.4</v>
      </c>
      <c r="J343" s="1">
        <v>56.3</v>
      </c>
      <c r="K343" s="3">
        <v>0.98401420959147423</v>
      </c>
      <c r="L343" s="16">
        <v>3119.02</v>
      </c>
      <c r="M343" s="17">
        <v>31.190200000000001</v>
      </c>
      <c r="N343" s="17" t="s">
        <v>117</v>
      </c>
      <c r="O343" s="1">
        <v>22.2</v>
      </c>
      <c r="P343" s="1">
        <v>13.6</v>
      </c>
      <c r="Q343" s="1">
        <v>11.6</v>
      </c>
      <c r="R343" s="1">
        <v>87</v>
      </c>
      <c r="Y343" s="1">
        <v>0</v>
      </c>
      <c r="Z343" s="1">
        <v>0</v>
      </c>
      <c r="AA343" s="1">
        <v>0</v>
      </c>
      <c r="AB343" s="16">
        <v>0</v>
      </c>
    </row>
    <row r="344" spans="1:100">
      <c r="A344" s="1">
        <v>329</v>
      </c>
      <c r="B344" s="15">
        <v>287</v>
      </c>
      <c r="C344" s="2" t="s">
        <v>79</v>
      </c>
      <c r="D344" s="2" t="s">
        <v>80</v>
      </c>
      <c r="E344" s="2">
        <v>45013</v>
      </c>
      <c r="F344" s="1">
        <v>135</v>
      </c>
      <c r="G344" s="1">
        <v>2</v>
      </c>
      <c r="H344" s="1" t="str">
        <f t="shared" si="7"/>
        <v>YER_135.2</v>
      </c>
      <c r="I344" s="1">
        <v>55.6</v>
      </c>
      <c r="J344" s="1">
        <v>56.1</v>
      </c>
      <c r="K344" s="3">
        <v>0.9910873440285205</v>
      </c>
      <c r="L344" s="16">
        <v>3119.1600000000003</v>
      </c>
      <c r="M344" s="17">
        <v>31.191600000000005</v>
      </c>
      <c r="N344" s="17" t="s">
        <v>117</v>
      </c>
      <c r="O344" s="1">
        <v>29.1</v>
      </c>
      <c r="P344" s="1">
        <v>15.9</v>
      </c>
      <c r="Q344" s="1">
        <v>7.3</v>
      </c>
      <c r="R344" s="1">
        <v>135</v>
      </c>
      <c r="Y344" s="1">
        <v>1</v>
      </c>
      <c r="Z344" s="1">
        <v>7</v>
      </c>
      <c r="AA344" s="1">
        <v>261.60000000000002</v>
      </c>
      <c r="AB344" s="16">
        <v>37.371428571428574</v>
      </c>
    </row>
    <row r="345" spans="1:100">
      <c r="A345" s="1">
        <v>453</v>
      </c>
      <c r="B345" s="15">
        <v>185</v>
      </c>
      <c r="C345" s="2" t="s">
        <v>79</v>
      </c>
      <c r="D345" s="2" t="s">
        <v>80</v>
      </c>
      <c r="E345" s="2">
        <v>45004</v>
      </c>
      <c r="F345" s="1">
        <v>911</v>
      </c>
      <c r="G345" s="1">
        <v>3</v>
      </c>
      <c r="H345" s="1" t="str">
        <f t="shared" si="7"/>
        <v>YER_911.3</v>
      </c>
      <c r="I345" s="1">
        <v>56.6</v>
      </c>
      <c r="J345" s="1">
        <v>55.2</v>
      </c>
      <c r="K345" s="3">
        <v>1.0253623188405796</v>
      </c>
      <c r="L345" s="16">
        <v>3124.32</v>
      </c>
      <c r="M345" s="17">
        <v>31.243200000000002</v>
      </c>
      <c r="N345" s="17" t="s">
        <v>117</v>
      </c>
      <c r="O345" s="1">
        <v>25.7</v>
      </c>
      <c r="P345" s="1">
        <v>10.199999999999999</v>
      </c>
      <c r="Q345" s="1">
        <v>11.7</v>
      </c>
      <c r="R345" s="1">
        <v>911</v>
      </c>
      <c r="Y345" s="1">
        <v>0</v>
      </c>
      <c r="Z345" s="1">
        <v>0</v>
      </c>
      <c r="AA345" s="1">
        <v>0</v>
      </c>
      <c r="AB345" s="16">
        <v>0</v>
      </c>
    </row>
    <row r="346" spans="1:100">
      <c r="A346" s="1">
        <v>399</v>
      </c>
      <c r="B346" s="15">
        <v>225</v>
      </c>
      <c r="C346" s="2" t="s">
        <v>79</v>
      </c>
      <c r="D346" s="2" t="s">
        <v>80</v>
      </c>
      <c r="E346" s="2">
        <v>45007</v>
      </c>
      <c r="F346" s="1">
        <v>195</v>
      </c>
      <c r="G346" s="1">
        <v>5</v>
      </c>
      <c r="H346" s="1" t="str">
        <f t="shared" si="7"/>
        <v>YER_195.5</v>
      </c>
      <c r="I346" s="1">
        <v>54.2</v>
      </c>
      <c r="J346" s="1">
        <v>58.2</v>
      </c>
      <c r="K346" s="3">
        <v>0.93127147766323026</v>
      </c>
      <c r="L346" s="16">
        <v>3154.4400000000005</v>
      </c>
      <c r="M346" s="17">
        <v>31.5444</v>
      </c>
      <c r="N346" s="17" t="s">
        <v>117</v>
      </c>
      <c r="O346" s="1">
        <v>32.5</v>
      </c>
      <c r="P346" s="1">
        <v>11.8</v>
      </c>
      <c r="Q346" s="1">
        <v>8.9</v>
      </c>
      <c r="R346" s="1">
        <v>195</v>
      </c>
      <c r="Y346" s="1">
        <v>0</v>
      </c>
      <c r="Z346" s="1">
        <v>0</v>
      </c>
      <c r="AA346" s="1">
        <v>0</v>
      </c>
      <c r="AB346" s="16">
        <v>0</v>
      </c>
    </row>
    <row r="347" spans="1:100">
      <c r="A347" s="1">
        <v>291</v>
      </c>
      <c r="B347" s="15">
        <v>89</v>
      </c>
      <c r="C347" s="2" t="s">
        <v>79</v>
      </c>
      <c r="D347" s="2" t="s">
        <v>80</v>
      </c>
      <c r="E347" s="2">
        <v>45001</v>
      </c>
      <c r="F347" s="1">
        <v>105</v>
      </c>
      <c r="G347" s="1">
        <v>2</v>
      </c>
      <c r="H347" s="1" t="str">
        <f t="shared" si="7"/>
        <v>YER_105.2</v>
      </c>
      <c r="I347" s="1">
        <v>51.4</v>
      </c>
      <c r="J347" s="1">
        <v>61.7</v>
      </c>
      <c r="K347" s="3">
        <v>0.83306320907617493</v>
      </c>
      <c r="L347" s="16">
        <v>3171.38</v>
      </c>
      <c r="M347" s="17">
        <v>31.713799999999999</v>
      </c>
      <c r="N347" s="17" t="s">
        <v>117</v>
      </c>
      <c r="O347" s="1">
        <v>28.4</v>
      </c>
      <c r="P347" s="1">
        <v>13.5</v>
      </c>
      <c r="Q347" s="1">
        <v>9.3000000000000007</v>
      </c>
      <c r="R347" s="1">
        <v>105</v>
      </c>
      <c r="Y347" s="1">
        <v>1</v>
      </c>
      <c r="Z347" s="1">
        <v>53</v>
      </c>
      <c r="AA347" s="1">
        <v>1424.8</v>
      </c>
      <c r="AB347" s="16">
        <v>26.883018867924527</v>
      </c>
    </row>
    <row r="348" spans="1:100">
      <c r="A348" s="1">
        <v>400</v>
      </c>
      <c r="B348" s="15">
        <v>294</v>
      </c>
      <c r="C348" s="2" t="s">
        <v>79</v>
      </c>
      <c r="D348" s="2" t="s">
        <v>80</v>
      </c>
      <c r="E348" s="2">
        <v>45013</v>
      </c>
      <c r="F348" s="1">
        <v>195</v>
      </c>
      <c r="G348" s="1">
        <v>6</v>
      </c>
      <c r="H348" s="1" t="str">
        <f t="shared" si="7"/>
        <v>YER_195.6</v>
      </c>
      <c r="I348" s="1">
        <v>60.4</v>
      </c>
      <c r="J348" s="1">
        <v>53.4</v>
      </c>
      <c r="K348" s="3">
        <v>1.1310861423220975</v>
      </c>
      <c r="L348" s="16">
        <v>3225.3599999999997</v>
      </c>
      <c r="M348" s="17">
        <v>32.253599999999999</v>
      </c>
      <c r="N348" s="17" t="s">
        <v>117</v>
      </c>
      <c r="O348" s="1">
        <v>27.4</v>
      </c>
      <c r="P348" s="1">
        <v>14.2</v>
      </c>
      <c r="Q348" s="1">
        <v>11.7</v>
      </c>
      <c r="R348" s="1">
        <v>195</v>
      </c>
      <c r="Y348" s="1">
        <v>1</v>
      </c>
      <c r="Z348" s="1">
        <v>10</v>
      </c>
      <c r="AA348" s="1">
        <v>495.8</v>
      </c>
      <c r="AB348" s="16">
        <v>49.58</v>
      </c>
    </row>
    <row r="349" spans="1:100">
      <c r="A349" s="1">
        <v>352</v>
      </c>
      <c r="B349" s="15">
        <v>25</v>
      </c>
      <c r="C349" s="2" t="s">
        <v>79</v>
      </c>
      <c r="D349" s="2" t="s">
        <v>80</v>
      </c>
      <c r="E349" s="2">
        <v>44994</v>
      </c>
      <c r="F349" s="1">
        <v>165</v>
      </c>
      <c r="G349" s="1">
        <v>2</v>
      </c>
      <c r="H349" s="1" t="str">
        <f t="shared" si="7"/>
        <v>YER_165.2</v>
      </c>
      <c r="I349" s="1">
        <v>61.5</v>
      </c>
      <c r="J349" s="1">
        <v>52.6</v>
      </c>
      <c r="K349" s="3">
        <v>1.1692015209125475</v>
      </c>
      <c r="L349" s="16">
        <v>3234.9</v>
      </c>
      <c r="M349" s="17">
        <v>32.349000000000004</v>
      </c>
      <c r="N349" s="17" t="s">
        <v>117</v>
      </c>
      <c r="O349" s="1">
        <v>21.9</v>
      </c>
      <c r="P349" s="1">
        <v>10.7</v>
      </c>
      <c r="Q349" s="1">
        <v>14.1</v>
      </c>
      <c r="R349" s="1">
        <v>165</v>
      </c>
      <c r="Y349" s="1">
        <v>1</v>
      </c>
      <c r="Z349" s="1">
        <v>44</v>
      </c>
      <c r="AA349" s="1">
        <v>1054.5</v>
      </c>
      <c r="AB349" s="16">
        <v>23.96590909090909</v>
      </c>
    </row>
    <row r="350" spans="1:100">
      <c r="A350" s="1">
        <v>355</v>
      </c>
      <c r="B350" s="15">
        <v>263</v>
      </c>
      <c r="C350" s="2" t="s">
        <v>79</v>
      </c>
      <c r="D350" s="2" t="s">
        <v>80</v>
      </c>
      <c r="E350" s="2">
        <v>45007</v>
      </c>
      <c r="F350" s="1">
        <v>167</v>
      </c>
      <c r="G350" s="1">
        <v>3</v>
      </c>
      <c r="H350" s="1" t="str">
        <f t="shared" si="7"/>
        <v>YER_167.3</v>
      </c>
      <c r="I350" s="1">
        <v>58.7</v>
      </c>
      <c r="J350" s="1">
        <v>55.2</v>
      </c>
      <c r="K350" s="3">
        <v>1.0634057971014492</v>
      </c>
      <c r="L350" s="16">
        <v>3240.2400000000002</v>
      </c>
      <c r="M350" s="17">
        <v>32.4024</v>
      </c>
      <c r="N350" s="17" t="s">
        <v>117</v>
      </c>
      <c r="O350" s="1">
        <v>28.9</v>
      </c>
      <c r="P350" s="1">
        <v>12.6</v>
      </c>
      <c r="Q350" s="1">
        <v>9</v>
      </c>
      <c r="R350" s="1">
        <v>167</v>
      </c>
      <c r="Y350" s="1">
        <v>1</v>
      </c>
      <c r="Z350" s="1">
        <v>34</v>
      </c>
      <c r="AA350" s="1">
        <v>1278.2</v>
      </c>
      <c r="AB350" s="16">
        <v>37.594117647058823</v>
      </c>
    </row>
    <row r="351" spans="1:100">
      <c r="A351" s="1">
        <v>450</v>
      </c>
      <c r="B351" s="15">
        <v>118</v>
      </c>
      <c r="C351" s="2" t="s">
        <v>79</v>
      </c>
      <c r="D351" s="2" t="s">
        <v>80</v>
      </c>
      <c r="E351" s="2">
        <v>45001</v>
      </c>
      <c r="F351" s="1">
        <v>905</v>
      </c>
      <c r="G351" s="1">
        <v>3</v>
      </c>
      <c r="H351" s="1" t="str">
        <f t="shared" si="7"/>
        <v>YER_905.3</v>
      </c>
      <c r="I351" s="1">
        <v>55</v>
      </c>
      <c r="J351" s="1">
        <v>59.3</v>
      </c>
      <c r="K351" s="3">
        <v>0.92748735244519398</v>
      </c>
      <c r="L351" s="16">
        <v>3261.5</v>
      </c>
      <c r="M351" s="17">
        <v>32.614999999999995</v>
      </c>
      <c r="N351" s="17" t="s">
        <v>117</v>
      </c>
      <c r="O351" s="1">
        <v>30.6</v>
      </c>
      <c r="P351" s="1">
        <v>11.3</v>
      </c>
      <c r="Q351" s="1">
        <v>9.8000000000000007</v>
      </c>
      <c r="R351" s="1">
        <v>905</v>
      </c>
      <c r="Y351" s="1">
        <v>1</v>
      </c>
      <c r="Z351" s="1">
        <v>18</v>
      </c>
      <c r="AA351" s="1">
        <v>598.4</v>
      </c>
      <c r="AB351" s="16">
        <v>33.24444444444444</v>
      </c>
    </row>
    <row r="352" spans="1:100">
      <c r="A352" s="1">
        <v>193</v>
      </c>
      <c r="B352" s="15">
        <v>139</v>
      </c>
      <c r="C352" s="2" t="s">
        <v>79</v>
      </c>
      <c r="D352" s="2" t="s">
        <v>80</v>
      </c>
      <c r="E352" s="2">
        <v>45004</v>
      </c>
      <c r="F352" s="1">
        <v>21</v>
      </c>
      <c r="G352" s="1">
        <v>2</v>
      </c>
      <c r="H352" s="1" t="str">
        <f t="shared" si="7"/>
        <v>YER_21.2</v>
      </c>
      <c r="I352" s="1">
        <v>59.7</v>
      </c>
      <c r="J352" s="1">
        <v>54.8</v>
      </c>
      <c r="K352" s="3">
        <v>1.0894160583941608</v>
      </c>
      <c r="L352" s="16">
        <v>3271.56</v>
      </c>
      <c r="M352" s="17">
        <v>32.715600000000002</v>
      </c>
      <c r="N352" s="17" t="s">
        <v>117</v>
      </c>
      <c r="O352" s="1">
        <v>24.6</v>
      </c>
      <c r="P352" s="1">
        <v>11.9</v>
      </c>
      <c r="Q352" s="1">
        <v>8.4</v>
      </c>
      <c r="R352" s="1">
        <v>21</v>
      </c>
      <c r="Y352" s="1">
        <v>1</v>
      </c>
      <c r="Z352" s="1">
        <v>7</v>
      </c>
      <c r="AA352" s="1">
        <v>147.19999999999999</v>
      </c>
      <c r="AB352" s="16">
        <v>21.028571428571428</v>
      </c>
    </row>
    <row r="353" spans="1:100">
      <c r="A353" s="1">
        <v>369</v>
      </c>
      <c r="B353" s="15">
        <v>170</v>
      </c>
      <c r="C353" s="2" t="s">
        <v>79</v>
      </c>
      <c r="D353" s="2" t="s">
        <v>80</v>
      </c>
      <c r="E353" s="2">
        <v>45004</v>
      </c>
      <c r="F353" s="1">
        <v>174</v>
      </c>
      <c r="G353" s="1">
        <v>2</v>
      </c>
      <c r="H353" s="1" t="str">
        <f t="shared" si="7"/>
        <v>YER_174.2</v>
      </c>
      <c r="I353" s="1">
        <v>52.4</v>
      </c>
      <c r="J353" s="1">
        <v>62.8</v>
      </c>
      <c r="K353" s="3">
        <v>0.83439490445859876</v>
      </c>
      <c r="L353" s="16">
        <v>3290.72</v>
      </c>
      <c r="M353" s="17">
        <v>32.907199999999996</v>
      </c>
      <c r="N353" s="17" t="s">
        <v>117</v>
      </c>
      <c r="O353" s="1">
        <v>22.2</v>
      </c>
      <c r="P353" s="1">
        <v>10.199999999999999</v>
      </c>
      <c r="Q353" s="1">
        <v>13</v>
      </c>
      <c r="R353" s="1">
        <v>174</v>
      </c>
      <c r="Y353" s="1">
        <v>0</v>
      </c>
      <c r="Z353" s="1">
        <v>0</v>
      </c>
      <c r="AA353" s="1">
        <v>0</v>
      </c>
      <c r="AB353" s="16">
        <v>0</v>
      </c>
    </row>
    <row r="354" spans="1:100">
      <c r="A354" s="1">
        <v>452</v>
      </c>
      <c r="B354" s="15">
        <v>184</v>
      </c>
      <c r="C354" s="2" t="s">
        <v>79</v>
      </c>
      <c r="D354" s="2" t="s">
        <v>80</v>
      </c>
      <c r="E354" s="2">
        <v>45004</v>
      </c>
      <c r="F354" s="1">
        <v>911</v>
      </c>
      <c r="G354" s="1">
        <v>2</v>
      </c>
      <c r="H354" s="1" t="str">
        <f t="shared" si="7"/>
        <v>YER_911.2</v>
      </c>
      <c r="I354" s="1">
        <v>53.7</v>
      </c>
      <c r="J354" s="1">
        <v>61.7</v>
      </c>
      <c r="K354" s="3">
        <v>0.87034035656401942</v>
      </c>
      <c r="L354" s="16">
        <v>3313.2900000000004</v>
      </c>
      <c r="M354" s="17">
        <v>33.132899999999999</v>
      </c>
      <c r="N354" s="17" t="s">
        <v>117</v>
      </c>
      <c r="O354" s="1">
        <v>28.5</v>
      </c>
      <c r="P354" s="1">
        <v>13.2</v>
      </c>
      <c r="Q354" s="1">
        <v>11</v>
      </c>
      <c r="R354" s="1">
        <v>911</v>
      </c>
      <c r="Y354" s="1">
        <v>1</v>
      </c>
      <c r="Z354" s="1">
        <v>22</v>
      </c>
      <c r="AA354" s="1">
        <v>747.8</v>
      </c>
      <c r="AB354" s="16">
        <v>33.990909090909092</v>
      </c>
    </row>
    <row r="355" spans="1:100">
      <c r="A355" s="1">
        <v>414</v>
      </c>
      <c r="B355" s="15">
        <v>231</v>
      </c>
      <c r="C355" s="2" t="s">
        <v>79</v>
      </c>
      <c r="D355" s="2" t="s">
        <v>80</v>
      </c>
      <c r="E355" s="2">
        <v>45007</v>
      </c>
      <c r="F355" s="1">
        <v>217</v>
      </c>
      <c r="G355" s="1">
        <v>2</v>
      </c>
      <c r="H355" s="1" t="str">
        <f t="shared" si="7"/>
        <v>YER_217.2</v>
      </c>
      <c r="I355" s="1">
        <v>59.9</v>
      </c>
      <c r="J355" s="1">
        <v>55.5</v>
      </c>
      <c r="K355" s="3">
        <v>1.0792792792792794</v>
      </c>
      <c r="L355" s="16">
        <v>3324.45</v>
      </c>
      <c r="M355" s="17">
        <v>33.244500000000002</v>
      </c>
      <c r="N355" s="17" t="s">
        <v>117</v>
      </c>
      <c r="O355" s="1">
        <v>27.9</v>
      </c>
      <c r="P355" s="1">
        <v>14</v>
      </c>
      <c r="Q355" s="1">
        <v>10.4</v>
      </c>
      <c r="R355" s="1">
        <v>217</v>
      </c>
      <c r="Y355" s="1">
        <v>1</v>
      </c>
      <c r="Z355" s="1">
        <v>0</v>
      </c>
      <c r="AA355" s="1">
        <v>0</v>
      </c>
      <c r="AB355" s="16">
        <v>0</v>
      </c>
    </row>
    <row r="356" spans="1:100">
      <c r="A356" s="1">
        <v>405</v>
      </c>
      <c r="B356" s="15">
        <v>217</v>
      </c>
      <c r="C356" s="2" t="s">
        <v>79</v>
      </c>
      <c r="D356" s="2" t="s">
        <v>80</v>
      </c>
      <c r="E356" s="2">
        <v>45007</v>
      </c>
      <c r="F356" s="1">
        <v>201</v>
      </c>
      <c r="G356" s="1">
        <v>2</v>
      </c>
      <c r="H356" s="1" t="str">
        <f t="shared" si="7"/>
        <v>YER_201.2</v>
      </c>
      <c r="I356" s="1">
        <v>49.4</v>
      </c>
      <c r="J356" s="1">
        <v>67.5</v>
      </c>
      <c r="K356" s="3">
        <v>0.73185185185185186</v>
      </c>
      <c r="L356" s="16">
        <v>3334.5</v>
      </c>
      <c r="M356" s="17">
        <v>33.344999999999999</v>
      </c>
      <c r="N356" s="17" t="s">
        <v>117</v>
      </c>
      <c r="O356" s="1">
        <v>32</v>
      </c>
      <c r="P356" s="1">
        <v>15.8</v>
      </c>
      <c r="Q356" s="1">
        <v>13.5</v>
      </c>
      <c r="R356" s="1">
        <v>201</v>
      </c>
      <c r="Y356" s="1">
        <v>1</v>
      </c>
      <c r="Z356" s="1">
        <v>6</v>
      </c>
      <c r="AA356" s="1">
        <v>260.8</v>
      </c>
      <c r="AB356" s="16">
        <v>43.466666666666669</v>
      </c>
    </row>
    <row r="357" spans="1:100">
      <c r="A357" s="1">
        <v>320</v>
      </c>
      <c r="B357" s="15">
        <v>76</v>
      </c>
      <c r="C357" s="2" t="s">
        <v>79</v>
      </c>
      <c r="D357" s="2" t="s">
        <v>80</v>
      </c>
      <c r="E357" s="2">
        <v>45001</v>
      </c>
      <c r="F357" s="1">
        <v>127</v>
      </c>
      <c r="G357" s="1">
        <v>3</v>
      </c>
      <c r="H357" s="1" t="str">
        <f t="shared" si="7"/>
        <v>YER_127.3</v>
      </c>
      <c r="I357" s="1">
        <v>47.1</v>
      </c>
      <c r="J357" s="1">
        <v>70.900000000000006</v>
      </c>
      <c r="K357" s="3">
        <v>0.6643159379407616</v>
      </c>
      <c r="L357" s="16">
        <v>3339.3900000000003</v>
      </c>
      <c r="M357" s="17">
        <v>33.393900000000002</v>
      </c>
      <c r="N357" s="17" t="s">
        <v>117</v>
      </c>
      <c r="O357" s="1">
        <v>27.5</v>
      </c>
      <c r="P357" s="1">
        <v>10.6</v>
      </c>
      <c r="Q357" s="1">
        <v>6.5</v>
      </c>
      <c r="R357" s="1">
        <v>127</v>
      </c>
      <c r="Y357" s="1">
        <v>1</v>
      </c>
      <c r="Z357" s="1">
        <v>0</v>
      </c>
      <c r="AA357" s="1">
        <v>0</v>
      </c>
      <c r="AB357" s="16">
        <v>0</v>
      </c>
    </row>
    <row r="358" spans="1:100">
      <c r="A358" s="1">
        <v>269</v>
      </c>
      <c r="B358" s="15">
        <v>38</v>
      </c>
      <c r="C358" s="2" t="s">
        <v>79</v>
      </c>
      <c r="D358" s="2" t="s">
        <v>80</v>
      </c>
      <c r="E358" s="2">
        <v>45001</v>
      </c>
      <c r="F358" s="1">
        <v>82</v>
      </c>
      <c r="G358" s="1">
        <v>4</v>
      </c>
      <c r="H358" s="1" t="str">
        <f t="shared" si="7"/>
        <v>YER_82.4</v>
      </c>
      <c r="I358" s="1">
        <v>61.1</v>
      </c>
      <c r="J358" s="1">
        <v>54.7</v>
      </c>
      <c r="K358" s="3">
        <v>1.117001828153565</v>
      </c>
      <c r="L358" s="16">
        <v>3342.17</v>
      </c>
      <c r="M358" s="17">
        <v>33.421700000000008</v>
      </c>
      <c r="N358" s="17" t="s">
        <v>117</v>
      </c>
      <c r="O358" s="1">
        <v>25</v>
      </c>
      <c r="P358" s="1">
        <v>12.3</v>
      </c>
      <c r="Q358" s="1">
        <v>11.8</v>
      </c>
      <c r="R358" s="1">
        <v>82</v>
      </c>
      <c r="Y358" s="1">
        <v>1</v>
      </c>
      <c r="Z358" s="1">
        <v>32</v>
      </c>
      <c r="AA358" s="1">
        <v>884.3</v>
      </c>
      <c r="AB358" s="16">
        <v>27.634374999999999</v>
      </c>
    </row>
    <row r="359" spans="1:100">
      <c r="A359" s="1">
        <v>376</v>
      </c>
      <c r="B359" s="15">
        <v>272</v>
      </c>
      <c r="C359" s="2" t="s">
        <v>79</v>
      </c>
      <c r="D359" s="2" t="s">
        <v>80</v>
      </c>
      <c r="E359" s="2">
        <v>45007</v>
      </c>
      <c r="F359" s="1">
        <v>179</v>
      </c>
      <c r="G359" s="1">
        <v>2</v>
      </c>
      <c r="H359" s="1" t="str">
        <f t="shared" si="7"/>
        <v>YER_179.2</v>
      </c>
      <c r="I359" s="1">
        <v>51.4</v>
      </c>
      <c r="J359" s="1">
        <v>65.400000000000006</v>
      </c>
      <c r="K359" s="3">
        <v>0.78593272171253814</v>
      </c>
      <c r="L359" s="16">
        <v>3361.5600000000004</v>
      </c>
      <c r="M359" s="17">
        <v>33.615600000000001</v>
      </c>
      <c r="N359" s="17" t="s">
        <v>117</v>
      </c>
      <c r="O359" s="1">
        <v>27.2</v>
      </c>
      <c r="P359" s="1">
        <v>15</v>
      </c>
      <c r="Q359" s="1">
        <v>10</v>
      </c>
      <c r="R359" s="1">
        <v>179</v>
      </c>
      <c r="Y359" s="1">
        <v>1</v>
      </c>
      <c r="Z359" s="1">
        <v>8</v>
      </c>
      <c r="AA359" s="1">
        <v>131.1</v>
      </c>
      <c r="AB359" s="16">
        <v>16.387499999999999</v>
      </c>
    </row>
    <row r="360" spans="1:100">
      <c r="A360" s="1">
        <v>454</v>
      </c>
      <c r="B360" s="15">
        <v>278</v>
      </c>
      <c r="C360" s="2" t="s">
        <v>79</v>
      </c>
      <c r="D360" s="2" t="s">
        <v>80</v>
      </c>
      <c r="E360" s="2">
        <v>45013</v>
      </c>
      <c r="F360" s="1">
        <v>911</v>
      </c>
      <c r="G360" s="1">
        <v>4</v>
      </c>
      <c r="H360" s="1" t="str">
        <f t="shared" si="7"/>
        <v>YER_911.4</v>
      </c>
      <c r="I360" s="1">
        <v>59.7</v>
      </c>
      <c r="J360" s="1">
        <v>56.4</v>
      </c>
      <c r="K360" s="3">
        <v>1.0585106382978724</v>
      </c>
      <c r="L360" s="16">
        <v>3367.08</v>
      </c>
      <c r="M360" s="17">
        <v>33.6708</v>
      </c>
      <c r="N360" s="17" t="s">
        <v>117</v>
      </c>
      <c r="O360" s="1">
        <v>29</v>
      </c>
      <c r="P360" s="1">
        <v>13.5</v>
      </c>
      <c r="Q360" s="1">
        <v>10.9</v>
      </c>
      <c r="R360" s="1">
        <v>911</v>
      </c>
      <c r="Y360" s="1">
        <v>1</v>
      </c>
      <c r="Z360" s="1">
        <v>7</v>
      </c>
      <c r="AA360" s="1">
        <v>210.1</v>
      </c>
      <c r="AB360" s="16">
        <v>30.014285714285712</v>
      </c>
    </row>
    <row r="361" spans="1:100">
      <c r="A361" s="1">
        <v>357</v>
      </c>
      <c r="B361" s="15">
        <v>137</v>
      </c>
      <c r="C361" s="2" t="s">
        <v>79</v>
      </c>
      <c r="D361" s="2" t="s">
        <v>80</v>
      </c>
      <c r="E361" s="2">
        <v>45004</v>
      </c>
      <c r="F361" s="1">
        <v>168</v>
      </c>
      <c r="G361" s="1">
        <v>2</v>
      </c>
      <c r="H361" s="1" t="str">
        <f t="shared" si="7"/>
        <v>YER_168.2</v>
      </c>
      <c r="I361" s="1">
        <v>63.4</v>
      </c>
      <c r="J361" s="1">
        <v>53.2</v>
      </c>
      <c r="K361" s="3">
        <v>1.1917293233082706</v>
      </c>
      <c r="L361" s="16">
        <v>3372.88</v>
      </c>
      <c r="M361" s="17">
        <v>33.7288</v>
      </c>
      <c r="N361" s="17" t="s">
        <v>117</v>
      </c>
      <c r="O361" s="1">
        <v>26.8</v>
      </c>
      <c r="P361" s="1">
        <v>9.9</v>
      </c>
      <c r="Q361" s="1">
        <v>8.3000000000000007</v>
      </c>
      <c r="R361" s="1">
        <v>168</v>
      </c>
      <c r="Y361" s="1">
        <v>1</v>
      </c>
      <c r="Z361" s="1">
        <v>40</v>
      </c>
      <c r="AA361" s="1">
        <v>1338.9</v>
      </c>
      <c r="AB361" s="16">
        <v>33.472500000000004</v>
      </c>
    </row>
    <row r="362" spans="1:100">
      <c r="A362" s="1">
        <v>185</v>
      </c>
      <c r="B362" s="15">
        <v>20</v>
      </c>
      <c r="C362" s="2" t="s">
        <v>79</v>
      </c>
      <c r="D362" s="2" t="s">
        <v>80</v>
      </c>
      <c r="E362" s="2">
        <v>44994</v>
      </c>
      <c r="F362" s="1">
        <v>15</v>
      </c>
      <c r="G362" s="1">
        <v>2</v>
      </c>
      <c r="H362" s="1" t="str">
        <f t="shared" si="7"/>
        <v>YER_15.2</v>
      </c>
      <c r="I362" s="1">
        <v>59.8</v>
      </c>
      <c r="J362" s="1">
        <v>56.6</v>
      </c>
      <c r="K362" s="3">
        <v>1.0565371024734982</v>
      </c>
      <c r="L362" s="16">
        <v>3384.68</v>
      </c>
      <c r="M362" s="17">
        <v>33.846800000000002</v>
      </c>
      <c r="N362" s="17" t="s">
        <v>117</v>
      </c>
      <c r="O362" s="1">
        <v>26.4</v>
      </c>
      <c r="P362" s="1">
        <v>10.199999999999999</v>
      </c>
      <c r="Q362" s="1">
        <v>8.4</v>
      </c>
      <c r="R362" s="1">
        <v>15</v>
      </c>
      <c r="Y362" s="1">
        <v>1</v>
      </c>
      <c r="Z362" s="1">
        <v>22</v>
      </c>
      <c r="AA362" s="1">
        <v>637.6</v>
      </c>
      <c r="AB362" s="16">
        <v>28.981818181818184</v>
      </c>
    </row>
    <row r="363" spans="1:100">
      <c r="A363" s="1">
        <v>186</v>
      </c>
      <c r="B363" s="15">
        <v>21</v>
      </c>
      <c r="C363" s="2" t="s">
        <v>79</v>
      </c>
      <c r="D363" s="2" t="s">
        <v>80</v>
      </c>
      <c r="E363" s="2">
        <v>44994</v>
      </c>
      <c r="F363" s="1">
        <v>15</v>
      </c>
      <c r="G363" s="1">
        <v>3</v>
      </c>
      <c r="H363" s="1" t="str">
        <f t="shared" si="7"/>
        <v>YER_15.3</v>
      </c>
      <c r="I363" s="1">
        <v>55.9</v>
      </c>
      <c r="J363" s="1">
        <v>60.9</v>
      </c>
      <c r="K363" s="3">
        <v>0.91789819376026272</v>
      </c>
      <c r="L363" s="16">
        <v>3404.31</v>
      </c>
      <c r="M363" s="17">
        <v>34.043099999999995</v>
      </c>
      <c r="N363" s="17" t="s">
        <v>117</v>
      </c>
      <c r="O363" s="1">
        <v>29.3</v>
      </c>
      <c r="P363" s="1">
        <v>12.8</v>
      </c>
      <c r="Q363" s="1">
        <v>12.6</v>
      </c>
      <c r="R363" s="1">
        <v>15</v>
      </c>
      <c r="Y363" s="1">
        <v>0</v>
      </c>
      <c r="Z363" s="1">
        <v>0</v>
      </c>
      <c r="AA363" s="1">
        <v>0</v>
      </c>
      <c r="AB363" s="16">
        <v>0</v>
      </c>
    </row>
    <row r="364" spans="1:100">
      <c r="A364" s="1">
        <v>398</v>
      </c>
      <c r="B364" s="15">
        <v>224</v>
      </c>
      <c r="C364" s="2" t="s">
        <v>79</v>
      </c>
      <c r="D364" s="2" t="s">
        <v>80</v>
      </c>
      <c r="E364" s="2">
        <v>45007</v>
      </c>
      <c r="F364" s="1">
        <v>195</v>
      </c>
      <c r="G364" s="1">
        <v>4</v>
      </c>
      <c r="H364" s="1" t="str">
        <f t="shared" si="7"/>
        <v>YER_195.4</v>
      </c>
      <c r="I364" s="1">
        <v>61.7</v>
      </c>
      <c r="J364" s="1">
        <v>55.6</v>
      </c>
      <c r="K364" s="3">
        <v>1.1097122302158273</v>
      </c>
      <c r="L364" s="16">
        <v>3430.5200000000004</v>
      </c>
      <c r="M364" s="17">
        <v>34.305199999999999</v>
      </c>
      <c r="N364" s="17" t="s">
        <v>117</v>
      </c>
      <c r="O364" s="1">
        <v>30.8</v>
      </c>
      <c r="P364" s="1">
        <v>14.4</v>
      </c>
      <c r="Q364" s="1">
        <v>11.1</v>
      </c>
      <c r="R364" s="1">
        <v>195</v>
      </c>
      <c r="Y364" s="1">
        <v>1</v>
      </c>
      <c r="Z364" s="1">
        <v>17</v>
      </c>
      <c r="AA364" s="1">
        <v>618.4</v>
      </c>
      <c r="AB364" s="16">
        <v>36.376470588235293</v>
      </c>
    </row>
    <row r="365" spans="1:100">
      <c r="A365" s="1">
        <v>210</v>
      </c>
      <c r="B365" s="15">
        <v>152</v>
      </c>
      <c r="C365" s="2" t="s">
        <v>79</v>
      </c>
      <c r="D365" s="2" t="s">
        <v>80</v>
      </c>
      <c r="E365" s="2">
        <v>45004</v>
      </c>
      <c r="F365" s="1">
        <v>39</v>
      </c>
      <c r="G365" s="1">
        <v>3</v>
      </c>
      <c r="H365" s="1" t="str">
        <f t="shared" si="7"/>
        <v>YER_39.3</v>
      </c>
      <c r="I365" s="1">
        <v>57.4</v>
      </c>
      <c r="J365" s="1">
        <v>59.8</v>
      </c>
      <c r="K365" s="3">
        <v>0.95986622073578598</v>
      </c>
      <c r="L365" s="16">
        <v>3432.5199999999995</v>
      </c>
      <c r="M365" s="17">
        <v>34.325199999999995</v>
      </c>
      <c r="N365" s="17" t="s">
        <v>117</v>
      </c>
      <c r="O365" s="1">
        <v>22.9</v>
      </c>
      <c r="P365" s="1">
        <v>13.7</v>
      </c>
      <c r="Q365" s="1">
        <v>12.5</v>
      </c>
      <c r="R365" s="1">
        <v>39</v>
      </c>
      <c r="Y365" s="1">
        <v>0</v>
      </c>
      <c r="Z365" s="1">
        <v>0</v>
      </c>
      <c r="AA365" s="1">
        <v>0</v>
      </c>
      <c r="AB365" s="16">
        <v>0</v>
      </c>
    </row>
    <row r="366" spans="1:100">
      <c r="A366" s="1">
        <v>225</v>
      </c>
      <c r="B366" s="15">
        <v>208</v>
      </c>
      <c r="C366" s="2" t="s">
        <v>79</v>
      </c>
      <c r="D366" s="2" t="s">
        <v>80</v>
      </c>
      <c r="E366" s="2">
        <v>45007</v>
      </c>
      <c r="F366" s="1">
        <v>53</v>
      </c>
      <c r="G366" s="1">
        <v>2</v>
      </c>
      <c r="H366" s="1" t="str">
        <f t="shared" si="7"/>
        <v>YER_53.2</v>
      </c>
      <c r="I366" s="1">
        <v>56.9</v>
      </c>
      <c r="J366" s="1">
        <v>60.4</v>
      </c>
      <c r="K366" s="3">
        <v>0.94205298013245031</v>
      </c>
      <c r="L366" s="16">
        <v>3436.7599999999998</v>
      </c>
      <c r="M366" s="17">
        <v>34.367599999999996</v>
      </c>
      <c r="N366" s="17" t="s">
        <v>117</v>
      </c>
      <c r="O366" s="1">
        <v>34.5</v>
      </c>
      <c r="P366" s="1">
        <v>15</v>
      </c>
      <c r="Q366" s="1">
        <v>12</v>
      </c>
      <c r="R366" s="1">
        <v>53</v>
      </c>
      <c r="Y366" s="1">
        <v>1</v>
      </c>
      <c r="Z366" s="1">
        <v>33</v>
      </c>
      <c r="AA366" s="1">
        <v>1100.0999999999999</v>
      </c>
      <c r="AB366" s="16">
        <v>33.336363636363636</v>
      </c>
    </row>
    <row r="367" spans="1:100">
      <c r="A367" s="1">
        <v>459</v>
      </c>
      <c r="B367" s="15">
        <v>52</v>
      </c>
      <c r="C367" s="2" t="s">
        <v>79</v>
      </c>
      <c r="D367" s="2" t="s">
        <v>80</v>
      </c>
      <c r="E367" s="2">
        <v>45001</v>
      </c>
      <c r="F367" s="1">
        <v>918</v>
      </c>
      <c r="G367" s="1">
        <v>2</v>
      </c>
      <c r="H367" s="1" t="str">
        <f t="shared" si="7"/>
        <v>YER_918.2</v>
      </c>
      <c r="I367" s="1">
        <v>62.8</v>
      </c>
      <c r="J367" s="1">
        <v>54.9</v>
      </c>
      <c r="K367" s="3">
        <v>1.1438979963570128</v>
      </c>
      <c r="L367" s="16">
        <v>3447.72</v>
      </c>
      <c r="M367" s="17">
        <v>34.477199999999996</v>
      </c>
      <c r="N367" s="17" t="s">
        <v>117</v>
      </c>
      <c r="O367" s="1">
        <v>30.3</v>
      </c>
      <c r="P367" s="1">
        <v>12.4</v>
      </c>
      <c r="Q367" s="1">
        <v>9.6</v>
      </c>
      <c r="R367" s="1">
        <v>918</v>
      </c>
      <c r="Y367" s="1">
        <v>1</v>
      </c>
      <c r="Z367" s="1">
        <v>41</v>
      </c>
      <c r="AA367" s="1">
        <v>1157.5999999999999</v>
      </c>
      <c r="AB367" s="16">
        <v>28.234146341463411</v>
      </c>
    </row>
    <row r="368" spans="1:100">
      <c r="A368" s="1">
        <v>430</v>
      </c>
      <c r="B368" s="15">
        <v>5</v>
      </c>
      <c r="C368" s="2" t="s">
        <v>79</v>
      </c>
      <c r="D368" s="2" t="s">
        <v>80</v>
      </c>
      <c r="E368" s="2">
        <v>44994</v>
      </c>
      <c r="F368" s="1">
        <v>237</v>
      </c>
      <c r="G368" s="1">
        <v>1</v>
      </c>
      <c r="H368" s="1" t="str">
        <f t="shared" si="7"/>
        <v>YER_237.1</v>
      </c>
      <c r="I368" s="1">
        <v>61.9</v>
      </c>
      <c r="J368" s="1">
        <v>62.1</v>
      </c>
      <c r="K368" s="3">
        <v>0.9967793880837359</v>
      </c>
      <c r="L368" s="16">
        <v>3843.99</v>
      </c>
      <c r="M368" s="17">
        <v>38.439899999999994</v>
      </c>
      <c r="N368" s="17" t="s">
        <v>118</v>
      </c>
      <c r="O368" s="1">
        <v>27.8</v>
      </c>
      <c r="P368" s="1">
        <v>10.7</v>
      </c>
      <c r="Q368" s="1">
        <v>6.7</v>
      </c>
      <c r="R368" s="1">
        <v>237</v>
      </c>
      <c r="S368" s="1">
        <v>24</v>
      </c>
      <c r="T368" s="1">
        <v>8</v>
      </c>
      <c r="U368" s="1">
        <v>16</v>
      </c>
      <c r="V368" s="1">
        <v>2</v>
      </c>
      <c r="W368" s="1">
        <v>0</v>
      </c>
      <c r="X368" s="1">
        <v>2</v>
      </c>
      <c r="Y368" s="1">
        <v>0</v>
      </c>
      <c r="Z368" s="1">
        <v>0</v>
      </c>
      <c r="AA368" s="1">
        <v>0</v>
      </c>
      <c r="AB368" s="16">
        <v>0</v>
      </c>
      <c r="AE368"/>
      <c r="AF368"/>
      <c r="AG368"/>
      <c r="AH368"/>
      <c r="AK368"/>
      <c r="AL368"/>
      <c r="CT368"/>
      <c r="CU368"/>
      <c r="CV368"/>
    </row>
    <row r="369" spans="1:100">
      <c r="A369" s="1">
        <v>179</v>
      </c>
      <c r="B369" s="15">
        <v>132</v>
      </c>
      <c r="C369" s="2" t="s">
        <v>79</v>
      </c>
      <c r="D369" s="2" t="s">
        <v>80</v>
      </c>
      <c r="E369" s="2">
        <v>45004</v>
      </c>
      <c r="F369" s="1">
        <v>10</v>
      </c>
      <c r="G369" s="1">
        <v>1</v>
      </c>
      <c r="H369" s="1" t="str">
        <f t="shared" si="7"/>
        <v>YER_10.1</v>
      </c>
      <c r="I369" s="1">
        <v>62.7</v>
      </c>
      <c r="J369" s="1">
        <v>59</v>
      </c>
      <c r="K369" s="3">
        <v>1.0627118644067797</v>
      </c>
      <c r="L369" s="16">
        <v>3699.3</v>
      </c>
      <c r="M369" s="17">
        <v>36.993000000000002</v>
      </c>
      <c r="N369" s="17" t="s">
        <v>118</v>
      </c>
      <c r="O369" s="1">
        <v>30.7</v>
      </c>
      <c r="P369" s="1">
        <v>16</v>
      </c>
      <c r="Q369" s="1">
        <v>12.8</v>
      </c>
      <c r="R369" s="1">
        <v>10</v>
      </c>
      <c r="S369" s="1">
        <v>10</v>
      </c>
      <c r="T369" s="1">
        <v>4</v>
      </c>
      <c r="U369" s="1">
        <v>6</v>
      </c>
      <c r="V369" s="1">
        <v>4</v>
      </c>
      <c r="W369" s="1">
        <v>2</v>
      </c>
      <c r="X369" s="1">
        <v>6</v>
      </c>
      <c r="Y369" s="1">
        <v>1</v>
      </c>
      <c r="Z369" s="1">
        <v>38</v>
      </c>
      <c r="AA369" s="1">
        <v>1504.1</v>
      </c>
      <c r="AB369" s="16">
        <v>39.581578947368421</v>
      </c>
    </row>
    <row r="370" spans="1:100">
      <c r="A370" s="1">
        <v>380</v>
      </c>
      <c r="B370" s="15">
        <v>15</v>
      </c>
      <c r="C370" s="2" t="s">
        <v>79</v>
      </c>
      <c r="D370" s="2" t="s">
        <v>80</v>
      </c>
      <c r="E370" s="2">
        <v>44994</v>
      </c>
      <c r="F370" s="1">
        <v>181</v>
      </c>
      <c r="G370" s="1">
        <v>1</v>
      </c>
      <c r="H370" s="1" t="str">
        <f t="shared" si="7"/>
        <v>YER_181.1</v>
      </c>
      <c r="I370" s="1">
        <v>65.2</v>
      </c>
      <c r="J370" s="1">
        <v>66.400000000000006</v>
      </c>
      <c r="K370" s="3">
        <v>0.98192771084337349</v>
      </c>
      <c r="L370" s="16">
        <v>4329.2800000000007</v>
      </c>
      <c r="M370" s="17">
        <v>43.292800000000007</v>
      </c>
      <c r="N370" s="17" t="s">
        <v>118</v>
      </c>
      <c r="O370" s="1">
        <v>35.200000000000003</v>
      </c>
      <c r="P370" s="1">
        <v>8.9</v>
      </c>
      <c r="Q370" s="1">
        <v>8.5</v>
      </c>
      <c r="R370" s="1">
        <v>181</v>
      </c>
      <c r="S370" s="1">
        <v>9</v>
      </c>
      <c r="T370" s="1">
        <v>3</v>
      </c>
      <c r="U370" s="1">
        <v>6</v>
      </c>
      <c r="V370" s="1">
        <v>3</v>
      </c>
      <c r="W370" s="1">
        <v>5</v>
      </c>
      <c r="X370" s="1">
        <v>8</v>
      </c>
      <c r="Y370" s="1">
        <v>1</v>
      </c>
      <c r="Z370" s="1">
        <v>44</v>
      </c>
      <c r="AA370" s="1">
        <v>981.1</v>
      </c>
      <c r="AB370" s="16">
        <v>22.297727272727272</v>
      </c>
    </row>
    <row r="371" spans="1:100">
      <c r="A371" s="1">
        <v>331</v>
      </c>
      <c r="B371" s="15">
        <v>186</v>
      </c>
      <c r="C371" s="2" t="s">
        <v>79</v>
      </c>
      <c r="D371" s="2" t="s">
        <v>80</v>
      </c>
      <c r="E371" s="2">
        <v>45004</v>
      </c>
      <c r="F371" s="1">
        <v>143</v>
      </c>
      <c r="G371" s="1">
        <v>1</v>
      </c>
      <c r="H371" s="1" t="str">
        <f t="shared" si="7"/>
        <v>YER_143.1</v>
      </c>
      <c r="I371" s="1">
        <v>56</v>
      </c>
      <c r="J371" s="1">
        <v>61.8</v>
      </c>
      <c r="K371" s="3">
        <v>0.90614886731391586</v>
      </c>
      <c r="L371" s="16">
        <v>3460.7999999999997</v>
      </c>
      <c r="M371" s="17">
        <v>34.607999999999997</v>
      </c>
      <c r="N371" s="17" t="s">
        <v>118</v>
      </c>
      <c r="O371" s="1">
        <v>26.8</v>
      </c>
      <c r="P371" s="1">
        <v>11.9</v>
      </c>
      <c r="Q371" s="1">
        <v>9.1999999999999993</v>
      </c>
      <c r="R371" s="1">
        <v>143</v>
      </c>
      <c r="S371" s="1">
        <v>8</v>
      </c>
      <c r="T371" s="1">
        <v>5</v>
      </c>
      <c r="U371" s="1">
        <v>3</v>
      </c>
      <c r="V371" s="1">
        <v>3</v>
      </c>
      <c r="W371" s="1">
        <v>3</v>
      </c>
      <c r="X371" s="1">
        <v>6</v>
      </c>
      <c r="Y371" s="1">
        <v>1</v>
      </c>
      <c r="Z371" s="1">
        <v>15</v>
      </c>
      <c r="AA371" s="1">
        <v>421.5</v>
      </c>
      <c r="AB371" s="16">
        <v>28.1</v>
      </c>
    </row>
    <row r="372" spans="1:100">
      <c r="A372" s="1">
        <v>318</v>
      </c>
      <c r="B372" s="15">
        <v>3</v>
      </c>
      <c r="C372" s="2" t="s">
        <v>79</v>
      </c>
      <c r="D372" s="2" t="s">
        <v>80</v>
      </c>
      <c r="E372" s="2">
        <v>44994</v>
      </c>
      <c r="F372" s="1">
        <v>127</v>
      </c>
      <c r="G372" s="1">
        <v>1</v>
      </c>
      <c r="H372" s="1" t="str">
        <f t="shared" si="7"/>
        <v>YER_127.1</v>
      </c>
      <c r="I372" s="1">
        <v>60.5</v>
      </c>
      <c r="J372" s="1">
        <v>59.3</v>
      </c>
      <c r="K372" s="3">
        <v>1.0202360876897134</v>
      </c>
      <c r="L372" s="16">
        <v>3587.6499999999996</v>
      </c>
      <c r="M372" s="17">
        <v>35.8765</v>
      </c>
      <c r="N372" s="17" t="s">
        <v>118</v>
      </c>
      <c r="O372" s="1">
        <v>29</v>
      </c>
      <c r="P372" s="1">
        <v>9.9</v>
      </c>
      <c r="Q372" s="1">
        <v>7.1</v>
      </c>
      <c r="R372" s="1">
        <v>127</v>
      </c>
      <c r="S372" s="1">
        <v>8</v>
      </c>
      <c r="T372" s="1">
        <v>4</v>
      </c>
      <c r="U372" s="1">
        <v>4</v>
      </c>
      <c r="V372" s="1">
        <v>2</v>
      </c>
      <c r="W372" s="1">
        <v>1</v>
      </c>
      <c r="X372" s="1">
        <v>3</v>
      </c>
      <c r="Y372" s="1">
        <v>1</v>
      </c>
      <c r="Z372" s="1">
        <v>28</v>
      </c>
      <c r="AA372" s="1">
        <v>838.3</v>
      </c>
      <c r="AB372" s="16">
        <v>29.939285714285713</v>
      </c>
    </row>
    <row r="373" spans="1:100">
      <c r="A373" s="1">
        <v>322</v>
      </c>
      <c r="B373" s="15">
        <v>1</v>
      </c>
      <c r="C373" s="2" t="s">
        <v>79</v>
      </c>
      <c r="D373" s="2" t="s">
        <v>80</v>
      </c>
      <c r="E373" s="2">
        <v>44994</v>
      </c>
      <c r="F373" s="1">
        <v>128</v>
      </c>
      <c r="G373" s="4">
        <v>1</v>
      </c>
      <c r="H373" s="1" t="str">
        <f t="shared" si="7"/>
        <v>YER_128.1</v>
      </c>
      <c r="I373" s="4">
        <v>67.400000000000006</v>
      </c>
      <c r="J373" s="4">
        <v>55.8</v>
      </c>
      <c r="K373" s="3">
        <v>1.2078853046594984</v>
      </c>
      <c r="L373" s="16">
        <v>3760.92</v>
      </c>
      <c r="M373" s="17">
        <v>37.609200000000001</v>
      </c>
      <c r="N373" s="17" t="s">
        <v>118</v>
      </c>
      <c r="O373" s="4">
        <v>30.9</v>
      </c>
      <c r="P373" s="4">
        <v>13.8</v>
      </c>
      <c r="Q373" s="4">
        <v>8.9</v>
      </c>
      <c r="R373" s="1">
        <v>128</v>
      </c>
      <c r="S373" s="1">
        <v>8</v>
      </c>
      <c r="T373" s="1">
        <v>5</v>
      </c>
      <c r="U373" s="1">
        <v>3</v>
      </c>
      <c r="V373" s="1">
        <v>5</v>
      </c>
      <c r="W373" s="1">
        <v>3</v>
      </c>
      <c r="X373" s="1">
        <v>8</v>
      </c>
      <c r="Y373" s="1">
        <v>1</v>
      </c>
      <c r="Z373" s="4">
        <v>64</v>
      </c>
      <c r="AA373" s="4">
        <v>2359.8000000000002</v>
      </c>
      <c r="AB373" s="16">
        <v>36.871875000000003</v>
      </c>
      <c r="AE373"/>
      <c r="AF373"/>
      <c r="AG373"/>
      <c r="AH373"/>
      <c r="AK373"/>
      <c r="AL373"/>
      <c r="CT373"/>
      <c r="CU373"/>
      <c r="CV373"/>
    </row>
    <row r="374" spans="1:100">
      <c r="A374" s="1">
        <v>229</v>
      </c>
      <c r="B374" s="15">
        <v>9</v>
      </c>
      <c r="C374" s="2" t="s">
        <v>79</v>
      </c>
      <c r="D374" s="2" t="s">
        <v>80</v>
      </c>
      <c r="E374" s="2">
        <v>44994</v>
      </c>
      <c r="F374" s="1">
        <v>54</v>
      </c>
      <c r="G374" s="1">
        <v>1</v>
      </c>
      <c r="H374" s="1" t="str">
        <f t="shared" si="7"/>
        <v>YER_54.1</v>
      </c>
      <c r="I374" s="1">
        <v>71.5</v>
      </c>
      <c r="J374" s="1">
        <v>60.6</v>
      </c>
      <c r="K374" s="3">
        <v>1.1798679867986799</v>
      </c>
      <c r="L374" s="16">
        <v>4332.9000000000005</v>
      </c>
      <c r="M374" s="17">
        <v>43.329000000000008</v>
      </c>
      <c r="N374" s="17" t="s">
        <v>118</v>
      </c>
      <c r="O374" s="1">
        <v>29.6</v>
      </c>
      <c r="P374" s="1">
        <v>13</v>
      </c>
      <c r="Q374" s="1">
        <v>8</v>
      </c>
      <c r="R374" s="1">
        <v>54</v>
      </c>
      <c r="S374" s="1">
        <v>8</v>
      </c>
      <c r="T374" s="1">
        <v>3</v>
      </c>
      <c r="U374" s="1">
        <v>5</v>
      </c>
      <c r="V374" s="1">
        <v>2</v>
      </c>
      <c r="W374" s="1">
        <v>2</v>
      </c>
      <c r="X374" s="1">
        <v>4</v>
      </c>
      <c r="Y374" s="1">
        <v>1</v>
      </c>
      <c r="Z374" s="1">
        <v>44</v>
      </c>
      <c r="AA374" s="1">
        <v>1318.6</v>
      </c>
      <c r="AB374" s="16">
        <v>29.968181818181815</v>
      </c>
    </row>
    <row r="375" spans="1:100">
      <c r="A375" s="1">
        <v>258</v>
      </c>
      <c r="B375" s="15">
        <v>98</v>
      </c>
      <c r="C375" s="2" t="s">
        <v>79</v>
      </c>
      <c r="D375" s="2" t="s">
        <v>80</v>
      </c>
      <c r="E375" s="2">
        <v>45001</v>
      </c>
      <c r="F375" s="1">
        <v>79</v>
      </c>
      <c r="G375" s="1">
        <v>1</v>
      </c>
      <c r="H375" s="1" t="str">
        <f t="shared" si="7"/>
        <v>YER_79.1</v>
      </c>
      <c r="I375" s="1">
        <v>63.3</v>
      </c>
      <c r="J375" s="1">
        <v>58.7</v>
      </c>
      <c r="K375" s="3">
        <v>1.0783645655877341</v>
      </c>
      <c r="L375" s="16">
        <v>3715.71</v>
      </c>
      <c r="M375" s="17">
        <v>37.1571</v>
      </c>
      <c r="N375" s="17" t="s">
        <v>118</v>
      </c>
      <c r="O375" s="1">
        <v>29.5</v>
      </c>
      <c r="P375" s="1">
        <v>14.5</v>
      </c>
      <c r="Q375" s="1">
        <v>9.4</v>
      </c>
      <c r="R375" s="1">
        <v>79</v>
      </c>
      <c r="S375" s="1">
        <v>7</v>
      </c>
      <c r="T375" s="1">
        <v>5</v>
      </c>
      <c r="U375" s="1">
        <v>2</v>
      </c>
      <c r="V375" s="1">
        <v>4</v>
      </c>
      <c r="W375" s="1">
        <v>1</v>
      </c>
      <c r="X375" s="1">
        <v>5</v>
      </c>
      <c r="Y375" s="1">
        <v>1</v>
      </c>
      <c r="Z375" s="1">
        <v>26</v>
      </c>
      <c r="AA375" s="1">
        <v>961.7</v>
      </c>
      <c r="AB375" s="16">
        <v>36.988461538461543</v>
      </c>
    </row>
    <row r="376" spans="1:100">
      <c r="A376" s="1">
        <v>263</v>
      </c>
      <c r="B376" s="15">
        <v>102</v>
      </c>
      <c r="C376" s="2" t="s">
        <v>79</v>
      </c>
      <c r="D376" s="2" t="s">
        <v>80</v>
      </c>
      <c r="E376" s="2">
        <v>45001</v>
      </c>
      <c r="F376" s="1">
        <v>80</v>
      </c>
      <c r="G376" s="1">
        <v>1</v>
      </c>
      <c r="H376" s="1" t="str">
        <f t="shared" si="7"/>
        <v>YER_80.1</v>
      </c>
      <c r="I376" s="1">
        <v>62.9</v>
      </c>
      <c r="J376" s="1">
        <v>59.8</v>
      </c>
      <c r="K376" s="3">
        <v>1.0518394648829432</v>
      </c>
      <c r="L376" s="16">
        <v>3761.4199999999996</v>
      </c>
      <c r="M376" s="17">
        <v>37.614199999999997</v>
      </c>
      <c r="N376" s="17" t="s">
        <v>118</v>
      </c>
      <c r="O376" s="1">
        <v>27.9</v>
      </c>
      <c r="P376" s="1">
        <v>15.3</v>
      </c>
      <c r="Q376" s="1">
        <v>9.3000000000000007</v>
      </c>
      <c r="R376" s="1">
        <v>80</v>
      </c>
      <c r="S376" s="1">
        <v>7</v>
      </c>
      <c r="T376" s="1">
        <v>3</v>
      </c>
      <c r="U376" s="1">
        <v>4</v>
      </c>
      <c r="V376" s="1">
        <v>3</v>
      </c>
      <c r="W376" s="1">
        <v>2</v>
      </c>
      <c r="X376" s="1">
        <v>5</v>
      </c>
      <c r="Y376" s="1">
        <v>1</v>
      </c>
      <c r="Z376" s="1">
        <v>34</v>
      </c>
      <c r="AA376" s="1">
        <v>908.8</v>
      </c>
      <c r="AB376" s="16">
        <v>26.72941176470588</v>
      </c>
    </row>
    <row r="377" spans="1:100">
      <c r="A377" s="1">
        <v>275</v>
      </c>
      <c r="B377" s="15">
        <v>40</v>
      </c>
      <c r="C377" s="2" t="s">
        <v>79</v>
      </c>
      <c r="D377" s="2" t="s">
        <v>80</v>
      </c>
      <c r="E377" s="2">
        <v>45001</v>
      </c>
      <c r="F377" s="1">
        <v>88</v>
      </c>
      <c r="G377" s="1">
        <v>1</v>
      </c>
      <c r="H377" s="1" t="str">
        <f t="shared" si="7"/>
        <v>YER_88.1</v>
      </c>
      <c r="I377" s="1">
        <v>64.400000000000006</v>
      </c>
      <c r="J377" s="1">
        <v>63.5</v>
      </c>
      <c r="K377" s="3">
        <v>1.0141732283464568</v>
      </c>
      <c r="L377" s="16">
        <v>4089.4000000000005</v>
      </c>
      <c r="M377" s="17">
        <v>40.893999999999998</v>
      </c>
      <c r="N377" s="17" t="s">
        <v>118</v>
      </c>
      <c r="O377" s="1">
        <v>29.5</v>
      </c>
      <c r="P377" s="1">
        <v>12.8</v>
      </c>
      <c r="Q377" s="1">
        <v>7.8</v>
      </c>
      <c r="R377" s="1">
        <v>88</v>
      </c>
      <c r="S377" s="1">
        <v>7</v>
      </c>
      <c r="T377" s="1">
        <v>4</v>
      </c>
      <c r="U377" s="1">
        <v>3</v>
      </c>
      <c r="V377" s="1">
        <v>3</v>
      </c>
      <c r="W377" s="1">
        <v>3</v>
      </c>
      <c r="X377" s="1">
        <v>6</v>
      </c>
      <c r="Y377" s="1">
        <v>1</v>
      </c>
      <c r="Z377" s="1">
        <v>41</v>
      </c>
      <c r="AA377" s="1">
        <v>941.9</v>
      </c>
      <c r="AB377" s="16">
        <v>22.973170731707317</v>
      </c>
      <c r="AE377"/>
      <c r="AF377"/>
      <c r="AG377"/>
      <c r="AH377"/>
      <c r="AK377"/>
      <c r="AL377"/>
      <c r="CT377"/>
      <c r="CU377"/>
      <c r="CV377"/>
    </row>
    <row r="378" spans="1:100">
      <c r="A378" s="1">
        <v>395</v>
      </c>
      <c r="B378" s="15">
        <v>107</v>
      </c>
      <c r="C378" s="2" t="s">
        <v>79</v>
      </c>
      <c r="D378" s="2" t="s">
        <v>80</v>
      </c>
      <c r="E378" s="2">
        <v>45001</v>
      </c>
      <c r="F378" s="1">
        <v>195</v>
      </c>
      <c r="G378" s="1">
        <v>1</v>
      </c>
      <c r="H378" s="1" t="str">
        <f t="shared" si="7"/>
        <v>YER_195.1</v>
      </c>
      <c r="I378" s="1">
        <v>65.3</v>
      </c>
      <c r="J378" s="1">
        <v>58.2</v>
      </c>
      <c r="K378" s="3">
        <v>1.1219931271477661</v>
      </c>
      <c r="L378" s="16">
        <v>3800.46</v>
      </c>
      <c r="M378" s="17">
        <v>38.004599999999996</v>
      </c>
      <c r="N378" s="17" t="s">
        <v>118</v>
      </c>
      <c r="O378" s="1">
        <v>32.5</v>
      </c>
      <c r="P378" s="1">
        <v>15.6</v>
      </c>
      <c r="Q378" s="1">
        <v>13.4</v>
      </c>
      <c r="R378" s="1">
        <v>195</v>
      </c>
      <c r="S378" s="1">
        <v>6</v>
      </c>
      <c r="T378" s="1">
        <v>6</v>
      </c>
      <c r="U378" s="1">
        <v>0</v>
      </c>
      <c r="V378" s="1">
        <v>5</v>
      </c>
      <c r="W378" s="1">
        <v>0</v>
      </c>
      <c r="X378" s="1">
        <v>5</v>
      </c>
      <c r="Y378" s="1">
        <v>1</v>
      </c>
      <c r="Z378" s="1">
        <v>34</v>
      </c>
      <c r="AA378" s="1">
        <v>1013.3</v>
      </c>
      <c r="AB378" s="16">
        <v>29.802941176470586</v>
      </c>
    </row>
    <row r="379" spans="1:100">
      <c r="A379" s="1">
        <v>383</v>
      </c>
      <c r="B379" s="15">
        <v>112</v>
      </c>
      <c r="C379" s="2" t="s">
        <v>79</v>
      </c>
      <c r="D379" s="2" t="s">
        <v>80</v>
      </c>
      <c r="E379" s="2">
        <v>45001</v>
      </c>
      <c r="F379" s="1">
        <v>185</v>
      </c>
      <c r="G379" s="1">
        <v>1</v>
      </c>
      <c r="H379" s="1" t="str">
        <f t="shared" si="7"/>
        <v>YER_185.1</v>
      </c>
      <c r="I379" s="1">
        <v>58.5</v>
      </c>
      <c r="J379" s="1">
        <v>67.099999999999994</v>
      </c>
      <c r="K379" s="3">
        <v>0.87183308494783907</v>
      </c>
      <c r="L379" s="16">
        <v>3925.3499999999995</v>
      </c>
      <c r="M379" s="17">
        <v>39.253499999999995</v>
      </c>
      <c r="N379" s="17" t="s">
        <v>118</v>
      </c>
      <c r="O379" s="1">
        <v>27.2</v>
      </c>
      <c r="P379" s="1">
        <v>15.3</v>
      </c>
      <c r="Q379" s="1">
        <v>8</v>
      </c>
      <c r="R379" s="1">
        <v>185</v>
      </c>
      <c r="S379" s="1">
        <v>6</v>
      </c>
      <c r="T379" s="1">
        <v>4</v>
      </c>
      <c r="U379" s="1">
        <v>2</v>
      </c>
      <c r="V379" s="1">
        <v>2</v>
      </c>
      <c r="W379" s="1">
        <v>1</v>
      </c>
      <c r="X379" s="1">
        <v>3</v>
      </c>
      <c r="Y379" s="1">
        <v>0</v>
      </c>
      <c r="Z379" s="1">
        <v>0</v>
      </c>
      <c r="AA379" s="1">
        <v>0</v>
      </c>
      <c r="AB379" s="16">
        <v>0</v>
      </c>
    </row>
    <row r="380" spans="1:100">
      <c r="A380" s="1">
        <v>208</v>
      </c>
      <c r="B380" s="15">
        <v>150</v>
      </c>
      <c r="C380" s="2" t="s">
        <v>79</v>
      </c>
      <c r="D380" s="2" t="s">
        <v>80</v>
      </c>
      <c r="E380" s="2">
        <v>45004</v>
      </c>
      <c r="F380" s="1">
        <v>39</v>
      </c>
      <c r="G380" s="1">
        <v>1</v>
      </c>
      <c r="H380" s="1" t="str">
        <f t="shared" si="7"/>
        <v>YER_39.1</v>
      </c>
      <c r="I380" s="1">
        <v>76.8</v>
      </c>
      <c r="J380" s="1">
        <v>81.8</v>
      </c>
      <c r="K380" s="3">
        <v>0.93887530562347188</v>
      </c>
      <c r="L380" s="16">
        <v>6282.24</v>
      </c>
      <c r="M380" s="17">
        <v>62.822399999999995</v>
      </c>
      <c r="N380" s="17" t="s">
        <v>118</v>
      </c>
      <c r="O380" s="1">
        <v>36.1</v>
      </c>
      <c r="P380" s="1">
        <v>17</v>
      </c>
      <c r="Q380" s="1">
        <v>11.4</v>
      </c>
      <c r="R380" s="1">
        <v>39</v>
      </c>
      <c r="S380" s="1">
        <v>6</v>
      </c>
      <c r="T380" s="1">
        <v>3</v>
      </c>
      <c r="U380" s="1">
        <v>3</v>
      </c>
      <c r="V380" s="1">
        <v>1</v>
      </c>
      <c r="W380" s="1">
        <v>3</v>
      </c>
      <c r="X380" s="1">
        <v>4</v>
      </c>
      <c r="Y380" s="1">
        <v>1</v>
      </c>
      <c r="Z380" s="1">
        <v>59</v>
      </c>
      <c r="AA380" s="1">
        <v>3166.2</v>
      </c>
      <c r="AB380" s="16">
        <v>53.664406779661014</v>
      </c>
    </row>
    <row r="381" spans="1:100">
      <c r="A381" s="1">
        <v>192</v>
      </c>
      <c r="B381" s="15">
        <v>23</v>
      </c>
      <c r="C381" s="2" t="s">
        <v>79</v>
      </c>
      <c r="D381" s="2" t="s">
        <v>80</v>
      </c>
      <c r="E381" s="2">
        <v>44994</v>
      </c>
      <c r="F381" s="1">
        <v>21</v>
      </c>
      <c r="G381" s="1">
        <v>1</v>
      </c>
      <c r="H381" s="1" t="str">
        <f t="shared" si="7"/>
        <v>YER_21.1</v>
      </c>
      <c r="I381" s="1">
        <v>57.7</v>
      </c>
      <c r="J381" s="1">
        <v>63.6</v>
      </c>
      <c r="K381" s="3">
        <v>0.9072327044025158</v>
      </c>
      <c r="L381" s="16">
        <v>3669.7200000000003</v>
      </c>
      <c r="M381" s="17">
        <v>36.697200000000002</v>
      </c>
      <c r="N381" s="17" t="s">
        <v>118</v>
      </c>
      <c r="O381" s="1">
        <v>26.5</v>
      </c>
      <c r="P381" s="1">
        <v>10.7</v>
      </c>
      <c r="Q381" s="1">
        <v>8</v>
      </c>
      <c r="R381" s="1">
        <v>21</v>
      </c>
      <c r="S381" s="1">
        <v>5</v>
      </c>
      <c r="T381" s="1">
        <v>2</v>
      </c>
      <c r="U381" s="1">
        <v>3</v>
      </c>
      <c r="V381" s="1">
        <v>2</v>
      </c>
      <c r="W381" s="1">
        <v>0</v>
      </c>
      <c r="X381" s="1">
        <v>2</v>
      </c>
      <c r="Y381" s="1">
        <v>1</v>
      </c>
      <c r="Z381" s="1">
        <v>39</v>
      </c>
      <c r="AA381" s="1">
        <v>1085.2</v>
      </c>
      <c r="AB381" s="16">
        <v>27.825641025641026</v>
      </c>
    </row>
    <row r="382" spans="1:100">
      <c r="A382" s="1">
        <v>270</v>
      </c>
      <c r="B382" s="15">
        <v>7</v>
      </c>
      <c r="C382" s="2" t="s">
        <v>79</v>
      </c>
      <c r="D382" s="2" t="s">
        <v>80</v>
      </c>
      <c r="E382" s="2">
        <v>44994</v>
      </c>
      <c r="F382" s="1">
        <v>83</v>
      </c>
      <c r="G382" s="1">
        <v>1</v>
      </c>
      <c r="H382" s="1" t="str">
        <f t="shared" si="7"/>
        <v>YER_83.1</v>
      </c>
      <c r="I382" s="1">
        <v>66.2</v>
      </c>
      <c r="J382" s="1">
        <v>59</v>
      </c>
      <c r="K382" s="3">
        <v>1.1220338983050848</v>
      </c>
      <c r="L382" s="16">
        <v>3905.8</v>
      </c>
      <c r="M382" s="17">
        <v>39.058</v>
      </c>
      <c r="N382" s="17" t="s">
        <v>118</v>
      </c>
      <c r="O382" s="1">
        <v>30.4</v>
      </c>
      <c r="P382" s="1">
        <v>12</v>
      </c>
      <c r="Q382" s="1">
        <v>8.5</v>
      </c>
      <c r="R382" s="1">
        <v>83</v>
      </c>
      <c r="S382" s="1">
        <v>5</v>
      </c>
      <c r="T382" s="1">
        <v>2</v>
      </c>
      <c r="U382" s="1">
        <v>3</v>
      </c>
      <c r="V382" s="1">
        <v>1</v>
      </c>
      <c r="W382" s="1">
        <v>3</v>
      </c>
      <c r="X382" s="1">
        <v>4</v>
      </c>
      <c r="Y382" s="1">
        <v>1</v>
      </c>
      <c r="Z382" s="1">
        <v>41</v>
      </c>
      <c r="AA382" s="1">
        <v>1078.2</v>
      </c>
      <c r="AB382" s="16">
        <v>26.297560975609755</v>
      </c>
    </row>
    <row r="383" spans="1:100">
      <c r="A383" s="1">
        <v>211</v>
      </c>
      <c r="B383" s="15">
        <v>153</v>
      </c>
      <c r="C383" s="2" t="s">
        <v>79</v>
      </c>
      <c r="D383" s="2" t="s">
        <v>80</v>
      </c>
      <c r="E383" s="2">
        <v>45004</v>
      </c>
      <c r="F383" s="1">
        <v>40</v>
      </c>
      <c r="G383" s="1">
        <v>1</v>
      </c>
      <c r="H383" s="1" t="str">
        <f t="shared" si="7"/>
        <v>YER_40.1</v>
      </c>
      <c r="I383" s="1">
        <v>61.9</v>
      </c>
      <c r="J383" s="1">
        <v>64.2</v>
      </c>
      <c r="K383" s="3">
        <v>0.96417445482866038</v>
      </c>
      <c r="L383" s="16">
        <v>3973.98</v>
      </c>
      <c r="M383" s="17">
        <v>39.739799999999995</v>
      </c>
      <c r="N383" s="17" t="s">
        <v>118</v>
      </c>
      <c r="O383" s="1">
        <v>30.4</v>
      </c>
      <c r="P383" s="1">
        <v>16.2</v>
      </c>
      <c r="Q383" s="1">
        <v>9.1</v>
      </c>
      <c r="R383" s="1">
        <v>40</v>
      </c>
      <c r="S383" s="1">
        <v>5</v>
      </c>
      <c r="T383" s="1">
        <v>4</v>
      </c>
      <c r="U383" s="1">
        <v>1</v>
      </c>
      <c r="V383" s="1">
        <v>3</v>
      </c>
      <c r="W383" s="1">
        <v>1</v>
      </c>
      <c r="X383" s="1">
        <v>4</v>
      </c>
      <c r="Y383" s="1">
        <v>1</v>
      </c>
      <c r="Z383" s="1">
        <v>63</v>
      </c>
      <c r="AA383" s="1">
        <v>1256.8</v>
      </c>
      <c r="AB383" s="16">
        <v>19.949206349206349</v>
      </c>
    </row>
    <row r="384" spans="1:100">
      <c r="A384" s="1">
        <v>266</v>
      </c>
      <c r="B384" s="15">
        <v>35</v>
      </c>
      <c r="C384" s="2" t="s">
        <v>79</v>
      </c>
      <c r="D384" s="2" t="s">
        <v>80</v>
      </c>
      <c r="E384" s="2">
        <v>45001</v>
      </c>
      <c r="F384" s="1">
        <v>82</v>
      </c>
      <c r="G384" s="1">
        <v>1</v>
      </c>
      <c r="H384" s="1" t="str">
        <f t="shared" si="7"/>
        <v>YER_82.1</v>
      </c>
      <c r="I384" s="1">
        <v>67.2</v>
      </c>
      <c r="J384" s="1">
        <v>61.4</v>
      </c>
      <c r="K384" s="3">
        <v>1.0944625407166124</v>
      </c>
      <c r="L384" s="16">
        <v>4126.08</v>
      </c>
      <c r="M384" s="17">
        <v>41.260800000000003</v>
      </c>
      <c r="N384" s="17" t="s">
        <v>118</v>
      </c>
      <c r="O384" s="1">
        <v>31.2</v>
      </c>
      <c r="P384" s="1">
        <v>15.6</v>
      </c>
      <c r="Q384" s="1">
        <v>6.7</v>
      </c>
      <c r="R384" s="1">
        <v>82</v>
      </c>
      <c r="S384" s="1">
        <v>5</v>
      </c>
      <c r="T384" s="1">
        <v>4</v>
      </c>
      <c r="U384" s="1">
        <v>1</v>
      </c>
      <c r="V384" s="1">
        <v>4</v>
      </c>
      <c r="W384" s="1">
        <v>1</v>
      </c>
      <c r="X384" s="1">
        <v>5</v>
      </c>
      <c r="Y384" s="1">
        <v>1</v>
      </c>
      <c r="Z384" s="1">
        <v>7</v>
      </c>
      <c r="AA384" s="1">
        <v>245.6</v>
      </c>
      <c r="AB384" s="16">
        <v>35.085714285714282</v>
      </c>
    </row>
    <row r="385" spans="1:100">
      <c r="A385" s="1">
        <v>194</v>
      </c>
      <c r="B385" s="15">
        <v>30</v>
      </c>
      <c r="C385" s="2" t="s">
        <v>79</v>
      </c>
      <c r="D385" s="2" t="s">
        <v>80</v>
      </c>
      <c r="E385" s="2">
        <v>45001</v>
      </c>
      <c r="F385" s="1">
        <v>26</v>
      </c>
      <c r="G385" s="1">
        <v>1</v>
      </c>
      <c r="H385" s="1" t="str">
        <f t="shared" si="7"/>
        <v>YER_26.1</v>
      </c>
      <c r="I385" s="1">
        <v>62.1</v>
      </c>
      <c r="J385" s="1">
        <v>69</v>
      </c>
      <c r="K385" s="3">
        <v>0.9</v>
      </c>
      <c r="L385" s="16">
        <v>4284.9000000000005</v>
      </c>
      <c r="M385" s="17">
        <v>42.849000000000004</v>
      </c>
      <c r="N385" s="17" t="s">
        <v>118</v>
      </c>
      <c r="O385" s="1">
        <v>29.2</v>
      </c>
      <c r="P385" s="1">
        <v>14.1</v>
      </c>
      <c r="Q385" s="1">
        <v>7.3</v>
      </c>
      <c r="R385" s="1">
        <v>26</v>
      </c>
      <c r="S385" s="1">
        <v>5</v>
      </c>
      <c r="T385" s="1">
        <v>4</v>
      </c>
      <c r="U385" s="1">
        <v>1</v>
      </c>
      <c r="V385" s="1">
        <v>1</v>
      </c>
      <c r="W385" s="1">
        <v>1</v>
      </c>
      <c r="X385" s="1">
        <v>2</v>
      </c>
      <c r="Y385" s="1">
        <v>1</v>
      </c>
      <c r="Z385" s="1">
        <v>17</v>
      </c>
      <c r="AA385" s="1">
        <v>542.70000000000005</v>
      </c>
      <c r="AB385" s="16">
        <v>31.923529411764708</v>
      </c>
    </row>
    <row r="386" spans="1:100">
      <c r="A386" s="1">
        <v>451</v>
      </c>
      <c r="B386" s="15">
        <v>183</v>
      </c>
      <c r="C386" s="2" t="s">
        <v>79</v>
      </c>
      <c r="D386" s="2" t="s">
        <v>80</v>
      </c>
      <c r="E386" s="2">
        <v>45004</v>
      </c>
      <c r="F386" s="1">
        <v>911</v>
      </c>
      <c r="G386" s="1">
        <v>1</v>
      </c>
      <c r="H386" s="1" t="str">
        <f t="shared" ref="H386:H449" si="8">D386&amp;"_"&amp;F386&amp;"."&amp;G386</f>
        <v>YER_911.1</v>
      </c>
      <c r="I386" s="1">
        <v>64.2</v>
      </c>
      <c r="J386" s="1">
        <v>68.400000000000006</v>
      </c>
      <c r="K386" s="3">
        <v>0.9385964912280701</v>
      </c>
      <c r="L386" s="16">
        <v>4391.2800000000007</v>
      </c>
      <c r="M386" s="17">
        <v>43.912800000000004</v>
      </c>
      <c r="N386" s="17" t="s">
        <v>118</v>
      </c>
      <c r="O386" s="1">
        <v>30.7</v>
      </c>
      <c r="P386" s="1">
        <v>15.3</v>
      </c>
      <c r="Q386" s="1">
        <v>9.8000000000000007</v>
      </c>
      <c r="R386" s="1">
        <v>911</v>
      </c>
      <c r="S386" s="1">
        <v>5</v>
      </c>
      <c r="T386" s="1">
        <v>4</v>
      </c>
      <c r="U386" s="1">
        <v>1</v>
      </c>
      <c r="V386" s="1">
        <v>3</v>
      </c>
      <c r="W386" s="1">
        <v>1</v>
      </c>
      <c r="X386" s="1">
        <v>4</v>
      </c>
      <c r="Y386" s="1">
        <v>1</v>
      </c>
      <c r="Z386" s="1">
        <v>37</v>
      </c>
      <c r="AA386" s="1">
        <v>1020</v>
      </c>
      <c r="AB386" s="16">
        <v>27.567567567567568</v>
      </c>
    </row>
    <row r="387" spans="1:100">
      <c r="A387" s="1">
        <v>371</v>
      </c>
      <c r="B387" s="15">
        <v>160</v>
      </c>
      <c r="C387" s="2" t="s">
        <v>79</v>
      </c>
      <c r="D387" s="2" t="s">
        <v>80</v>
      </c>
      <c r="E387" s="2">
        <v>45004</v>
      </c>
      <c r="F387" s="1">
        <v>175</v>
      </c>
      <c r="G387" s="1">
        <v>1</v>
      </c>
      <c r="H387" s="1" t="str">
        <f t="shared" si="8"/>
        <v>YER_175.1</v>
      </c>
      <c r="I387" s="1">
        <v>58.4</v>
      </c>
      <c r="J387" s="1">
        <v>60.5</v>
      </c>
      <c r="K387" s="3">
        <v>0.96528925619834705</v>
      </c>
      <c r="L387" s="16">
        <v>3533.2</v>
      </c>
      <c r="M387" s="17">
        <v>35.332000000000001</v>
      </c>
      <c r="N387" s="17" t="s">
        <v>118</v>
      </c>
      <c r="O387" s="1">
        <v>29.3</v>
      </c>
      <c r="P387" s="1">
        <v>13.5</v>
      </c>
      <c r="Q387" s="1">
        <v>10.4</v>
      </c>
      <c r="R387" s="1">
        <v>175</v>
      </c>
      <c r="S387" s="1">
        <v>4</v>
      </c>
      <c r="T387" s="1">
        <v>1</v>
      </c>
      <c r="U387" s="1">
        <v>3</v>
      </c>
      <c r="V387" s="1">
        <v>0</v>
      </c>
      <c r="W387" s="1">
        <v>3</v>
      </c>
      <c r="X387" s="1">
        <v>3</v>
      </c>
      <c r="Y387" s="1">
        <v>0</v>
      </c>
      <c r="Z387" s="1">
        <v>0</v>
      </c>
      <c r="AA387" s="1">
        <v>0</v>
      </c>
      <c r="AB387" s="16">
        <v>0</v>
      </c>
    </row>
    <row r="388" spans="1:100">
      <c r="A388" s="1">
        <v>314</v>
      </c>
      <c r="B388" s="15">
        <v>90</v>
      </c>
      <c r="C388" s="2" t="s">
        <v>79</v>
      </c>
      <c r="D388" s="2" t="s">
        <v>80</v>
      </c>
      <c r="E388" s="2">
        <v>45001</v>
      </c>
      <c r="F388" s="1">
        <v>124</v>
      </c>
      <c r="G388" s="1">
        <v>1</v>
      </c>
      <c r="H388" s="1" t="str">
        <f t="shared" si="8"/>
        <v>YER_124.1</v>
      </c>
      <c r="I388" s="1">
        <v>64.2</v>
      </c>
      <c r="J388" s="1">
        <v>56.8</v>
      </c>
      <c r="K388" s="3">
        <v>1.1302816901408452</v>
      </c>
      <c r="L388" s="16">
        <v>3646.56</v>
      </c>
      <c r="M388" s="17">
        <v>36.465599999999995</v>
      </c>
      <c r="N388" s="17" t="s">
        <v>118</v>
      </c>
      <c r="O388" s="1">
        <v>28.6</v>
      </c>
      <c r="P388" s="1">
        <v>14.3</v>
      </c>
      <c r="Q388" s="1">
        <v>9.3000000000000007</v>
      </c>
      <c r="R388" s="1">
        <v>124</v>
      </c>
      <c r="S388" s="1">
        <v>4</v>
      </c>
      <c r="T388" s="1">
        <v>4</v>
      </c>
      <c r="U388" s="1">
        <v>0</v>
      </c>
      <c r="V388" s="1">
        <v>3</v>
      </c>
      <c r="W388" s="1">
        <v>0</v>
      </c>
      <c r="X388" s="1">
        <v>3</v>
      </c>
      <c r="Y388" s="1">
        <v>1</v>
      </c>
      <c r="Z388" s="1">
        <v>35</v>
      </c>
      <c r="AA388" s="1">
        <v>1085.9000000000001</v>
      </c>
      <c r="AB388" s="16">
        <v>31.025714285714287</v>
      </c>
    </row>
    <row r="389" spans="1:100">
      <c r="A389" s="1">
        <v>445</v>
      </c>
      <c r="B389" s="15">
        <v>109</v>
      </c>
      <c r="C389" s="2" t="s">
        <v>79</v>
      </c>
      <c r="D389" s="2" t="s">
        <v>80</v>
      </c>
      <c r="E389" s="2">
        <v>45001</v>
      </c>
      <c r="F389" s="1">
        <v>903</v>
      </c>
      <c r="G389" s="1">
        <v>1</v>
      </c>
      <c r="H389" s="1" t="str">
        <f t="shared" si="8"/>
        <v>YER_903.1</v>
      </c>
      <c r="I389" s="1">
        <v>57.2</v>
      </c>
      <c r="J389" s="1">
        <v>67.099999999999994</v>
      </c>
      <c r="K389" s="3">
        <v>0.85245901639344279</v>
      </c>
      <c r="L389" s="16">
        <v>3838.12</v>
      </c>
      <c r="M389" s="17">
        <v>38.3812</v>
      </c>
      <c r="N389" s="17" t="s">
        <v>118</v>
      </c>
      <c r="O389" s="1">
        <v>27.4</v>
      </c>
      <c r="P389" s="1">
        <v>12</v>
      </c>
      <c r="Q389" s="1">
        <v>12</v>
      </c>
      <c r="R389" s="1">
        <v>903</v>
      </c>
      <c r="S389" s="1">
        <v>4</v>
      </c>
      <c r="T389" s="1">
        <v>3</v>
      </c>
      <c r="U389" s="1">
        <v>1</v>
      </c>
      <c r="V389" s="1">
        <v>3</v>
      </c>
      <c r="W389" s="1">
        <v>1</v>
      </c>
      <c r="X389" s="1">
        <v>4</v>
      </c>
      <c r="Y389" s="1">
        <v>1</v>
      </c>
      <c r="Z389" s="1">
        <v>25</v>
      </c>
      <c r="AA389" s="1">
        <v>444.9</v>
      </c>
      <c r="AB389" s="16">
        <v>17.795999999999999</v>
      </c>
      <c r="AE389"/>
      <c r="AF389"/>
      <c r="AG389"/>
      <c r="AH389"/>
      <c r="AK389"/>
      <c r="AL389"/>
      <c r="CT389"/>
      <c r="CU389"/>
      <c r="CV389"/>
    </row>
    <row r="390" spans="1:100">
      <c r="A390" s="1">
        <v>455</v>
      </c>
      <c r="B390" s="15">
        <v>189</v>
      </c>
      <c r="C390" s="2" t="s">
        <v>79</v>
      </c>
      <c r="D390" s="2" t="s">
        <v>80</v>
      </c>
      <c r="E390" s="2">
        <v>45004</v>
      </c>
      <c r="F390" s="1">
        <v>914</v>
      </c>
      <c r="G390" s="1">
        <v>1</v>
      </c>
      <c r="H390" s="1" t="str">
        <f t="shared" si="8"/>
        <v>YER_914.1</v>
      </c>
      <c r="I390" s="1">
        <v>61.7</v>
      </c>
      <c r="J390" s="1">
        <v>68.7</v>
      </c>
      <c r="K390" s="3">
        <v>0.89810771470160122</v>
      </c>
      <c r="L390" s="16">
        <v>4238.79</v>
      </c>
      <c r="M390" s="17">
        <v>42.387900000000002</v>
      </c>
      <c r="N390" s="17" t="s">
        <v>118</v>
      </c>
      <c r="O390" s="1">
        <v>24.8</v>
      </c>
      <c r="P390" s="1">
        <v>12.3</v>
      </c>
      <c r="Q390" s="1">
        <v>11.1</v>
      </c>
      <c r="R390" s="1">
        <v>914</v>
      </c>
      <c r="S390" s="1">
        <v>4</v>
      </c>
      <c r="T390" s="1">
        <v>2</v>
      </c>
      <c r="U390" s="1">
        <v>2</v>
      </c>
      <c r="V390" s="1">
        <v>2</v>
      </c>
      <c r="W390" s="1">
        <v>2</v>
      </c>
      <c r="X390" s="1">
        <v>4</v>
      </c>
      <c r="Y390" s="1">
        <v>1</v>
      </c>
      <c r="Z390" s="1">
        <v>50</v>
      </c>
      <c r="AA390" s="1">
        <v>1257.7</v>
      </c>
      <c r="AB390" s="16">
        <v>25.154</v>
      </c>
    </row>
    <row r="391" spans="1:100">
      <c r="A391" s="1">
        <v>280</v>
      </c>
      <c r="B391" s="15">
        <v>10</v>
      </c>
      <c r="C391" s="2" t="s">
        <v>79</v>
      </c>
      <c r="D391" s="2" t="s">
        <v>80</v>
      </c>
      <c r="E391" s="2">
        <v>44994</v>
      </c>
      <c r="F391" s="1">
        <v>97</v>
      </c>
      <c r="G391" s="1">
        <v>1</v>
      </c>
      <c r="H391" s="1" t="str">
        <f t="shared" si="8"/>
        <v>YER_97.1</v>
      </c>
      <c r="I391" s="1">
        <v>70.2</v>
      </c>
      <c r="J391" s="1">
        <v>66.7</v>
      </c>
      <c r="K391" s="3">
        <v>1.0524737631184409</v>
      </c>
      <c r="L391" s="16">
        <v>4682.34</v>
      </c>
      <c r="M391" s="17">
        <v>46.823399999999999</v>
      </c>
      <c r="N391" s="17" t="s">
        <v>118</v>
      </c>
      <c r="O391" s="1">
        <v>32.4</v>
      </c>
      <c r="P391" s="1">
        <v>13.4</v>
      </c>
      <c r="Q391" s="1">
        <v>8.1</v>
      </c>
      <c r="R391" s="1">
        <v>97</v>
      </c>
      <c r="S391" s="1">
        <v>4</v>
      </c>
      <c r="T391" s="1">
        <v>2</v>
      </c>
      <c r="U391" s="1">
        <v>2</v>
      </c>
      <c r="V391" s="1">
        <v>2</v>
      </c>
      <c r="W391" s="1">
        <v>0</v>
      </c>
      <c r="X391" s="1">
        <v>2</v>
      </c>
      <c r="Y391" s="1">
        <v>1</v>
      </c>
      <c r="Z391" s="1">
        <v>13</v>
      </c>
      <c r="AA391" s="1">
        <v>568.79999999999995</v>
      </c>
      <c r="AB391" s="16">
        <v>43.753846153846148</v>
      </c>
    </row>
    <row r="392" spans="1:100">
      <c r="A392" s="1">
        <v>205</v>
      </c>
      <c r="B392" s="15">
        <v>126</v>
      </c>
      <c r="C392" s="2" t="s">
        <v>79</v>
      </c>
      <c r="D392" s="2" t="s">
        <v>80</v>
      </c>
      <c r="E392" s="2">
        <v>45001</v>
      </c>
      <c r="F392" s="1">
        <v>33</v>
      </c>
      <c r="G392" s="1">
        <v>1</v>
      </c>
      <c r="H392" s="1" t="str">
        <f t="shared" si="8"/>
        <v>YER_33.1</v>
      </c>
      <c r="I392" s="1">
        <v>56.3</v>
      </c>
      <c r="J392" s="1">
        <v>61.3</v>
      </c>
      <c r="K392" s="3">
        <v>0.91843393148450247</v>
      </c>
      <c r="L392" s="16">
        <v>3451.19</v>
      </c>
      <c r="M392" s="17">
        <v>34.511899999999997</v>
      </c>
      <c r="N392" s="17" t="s">
        <v>118</v>
      </c>
      <c r="O392" s="1">
        <v>31.4</v>
      </c>
      <c r="P392" s="1">
        <v>15.9</v>
      </c>
      <c r="Q392" s="1">
        <v>11</v>
      </c>
      <c r="R392" s="1">
        <v>33</v>
      </c>
      <c r="S392" s="1">
        <v>3</v>
      </c>
      <c r="T392" s="1">
        <v>1</v>
      </c>
      <c r="U392" s="1">
        <v>2</v>
      </c>
      <c r="V392" s="1">
        <v>1</v>
      </c>
      <c r="W392" s="1">
        <v>2</v>
      </c>
      <c r="X392" s="1">
        <v>3</v>
      </c>
      <c r="Y392" s="1">
        <v>1</v>
      </c>
      <c r="Z392" s="1">
        <v>42</v>
      </c>
      <c r="AA392" s="1">
        <v>1441.1</v>
      </c>
      <c r="AB392" s="16">
        <v>34.311904761904756</v>
      </c>
    </row>
    <row r="393" spans="1:100">
      <c r="A393" s="1">
        <v>232</v>
      </c>
      <c r="B393" s="15">
        <v>33</v>
      </c>
      <c r="C393" s="2" t="s">
        <v>79</v>
      </c>
      <c r="D393" s="2" t="s">
        <v>80</v>
      </c>
      <c r="E393" s="2">
        <v>45001</v>
      </c>
      <c r="F393" s="1">
        <v>55</v>
      </c>
      <c r="G393" s="1">
        <v>1</v>
      </c>
      <c r="H393" s="1" t="str">
        <f t="shared" si="8"/>
        <v>YER_55.1</v>
      </c>
      <c r="I393" s="1">
        <v>61.2</v>
      </c>
      <c r="J393" s="1">
        <v>56.6</v>
      </c>
      <c r="K393" s="3">
        <v>1.0812720848056538</v>
      </c>
      <c r="L393" s="16">
        <v>3463.92</v>
      </c>
      <c r="M393" s="17">
        <v>34.639200000000002</v>
      </c>
      <c r="N393" s="17" t="s">
        <v>118</v>
      </c>
      <c r="O393" s="1">
        <v>27.9</v>
      </c>
      <c r="P393" s="1">
        <v>14.1</v>
      </c>
      <c r="Q393" s="1">
        <v>8.9</v>
      </c>
      <c r="R393" s="1">
        <v>55</v>
      </c>
      <c r="S393" s="1">
        <v>3</v>
      </c>
      <c r="T393" s="1">
        <v>2</v>
      </c>
      <c r="U393" s="1">
        <v>1</v>
      </c>
      <c r="V393" s="1">
        <v>2</v>
      </c>
      <c r="W393" s="1">
        <v>1</v>
      </c>
      <c r="X393" s="1">
        <v>3</v>
      </c>
      <c r="Y393" s="1">
        <v>1</v>
      </c>
      <c r="Z393" s="1">
        <v>50</v>
      </c>
      <c r="AA393" s="1">
        <v>1332.1</v>
      </c>
      <c r="AB393" s="16">
        <v>26.641999999999999</v>
      </c>
    </row>
    <row r="394" spans="1:100">
      <c r="A394" s="1">
        <v>441</v>
      </c>
      <c r="B394" s="15">
        <v>16</v>
      </c>
      <c r="C394" s="2" t="s">
        <v>79</v>
      </c>
      <c r="D394" s="2" t="s">
        <v>80</v>
      </c>
      <c r="E394" s="2">
        <v>44994</v>
      </c>
      <c r="F394" s="1">
        <v>900</v>
      </c>
      <c r="G394" s="1">
        <v>1</v>
      </c>
      <c r="H394" s="1" t="str">
        <f t="shared" si="8"/>
        <v>YER_900.1</v>
      </c>
      <c r="I394" s="1">
        <v>74.900000000000006</v>
      </c>
      <c r="J394" s="1">
        <v>47</v>
      </c>
      <c r="K394" s="3">
        <v>1.5936170212765959</v>
      </c>
      <c r="L394" s="16">
        <v>3520.3</v>
      </c>
      <c r="M394" s="17">
        <v>35.203000000000003</v>
      </c>
      <c r="N394" s="17" t="s">
        <v>118</v>
      </c>
      <c r="O394" s="1">
        <v>34.799999999999997</v>
      </c>
      <c r="P394" s="1">
        <v>17</v>
      </c>
      <c r="Q394" s="1">
        <v>10.4</v>
      </c>
      <c r="R394" s="1">
        <v>900</v>
      </c>
      <c r="S394" s="1">
        <v>3</v>
      </c>
      <c r="T394" s="1">
        <v>2</v>
      </c>
      <c r="U394" s="1">
        <v>1</v>
      </c>
      <c r="V394" s="1">
        <v>2</v>
      </c>
      <c r="W394" s="1">
        <v>1</v>
      </c>
      <c r="X394" s="1">
        <v>3</v>
      </c>
      <c r="Y394" s="1">
        <v>1</v>
      </c>
      <c r="Z394" s="1">
        <v>76</v>
      </c>
      <c r="AA394" s="1">
        <v>1952.1</v>
      </c>
      <c r="AB394" s="16">
        <v>25.685526315789474</v>
      </c>
    </row>
    <row r="395" spans="1:100">
      <c r="A395" s="1">
        <v>191</v>
      </c>
      <c r="B395" s="15">
        <v>140</v>
      </c>
      <c r="C395" s="2" t="s">
        <v>79</v>
      </c>
      <c r="D395" s="2" t="s">
        <v>80</v>
      </c>
      <c r="E395" s="2">
        <v>45004</v>
      </c>
      <c r="F395" s="1">
        <v>19</v>
      </c>
      <c r="G395" s="1">
        <v>1</v>
      </c>
      <c r="H395" s="1" t="str">
        <f t="shared" si="8"/>
        <v>YER_19.1</v>
      </c>
      <c r="I395" s="1">
        <v>58.9</v>
      </c>
      <c r="J395" s="1">
        <v>60.3</v>
      </c>
      <c r="K395" s="3">
        <v>0.97678275290215588</v>
      </c>
      <c r="L395" s="16">
        <v>3551.6699999999996</v>
      </c>
      <c r="M395" s="17">
        <v>35.516699999999993</v>
      </c>
      <c r="N395" s="17" t="s">
        <v>118</v>
      </c>
      <c r="O395" s="1">
        <v>27</v>
      </c>
      <c r="P395" s="1">
        <v>11.8</v>
      </c>
      <c r="Q395" s="1">
        <v>9.3000000000000007</v>
      </c>
      <c r="R395" s="1">
        <v>19</v>
      </c>
      <c r="S395" s="1">
        <v>3</v>
      </c>
      <c r="T395" s="1">
        <v>1</v>
      </c>
      <c r="U395" s="1">
        <v>2</v>
      </c>
      <c r="V395" s="1">
        <v>1</v>
      </c>
      <c r="W395" s="1">
        <v>2</v>
      </c>
      <c r="X395" s="1">
        <v>3</v>
      </c>
      <c r="Y395" s="1">
        <v>1</v>
      </c>
      <c r="Z395" s="1">
        <v>3</v>
      </c>
      <c r="AA395" s="1">
        <v>113</v>
      </c>
      <c r="AB395" s="16">
        <v>37.666666666666664</v>
      </c>
    </row>
    <row r="396" spans="1:100">
      <c r="A396" s="1">
        <v>256</v>
      </c>
      <c r="B396" s="15">
        <v>96</v>
      </c>
      <c r="C396" s="2" t="s">
        <v>79</v>
      </c>
      <c r="D396" s="2" t="s">
        <v>80</v>
      </c>
      <c r="E396" s="2">
        <v>45001</v>
      </c>
      <c r="F396" s="1">
        <v>78</v>
      </c>
      <c r="G396" s="1">
        <v>1</v>
      </c>
      <c r="H396" s="1" t="str">
        <f t="shared" si="8"/>
        <v>YER_78.1</v>
      </c>
      <c r="I396" s="1">
        <v>64.900000000000006</v>
      </c>
      <c r="J396" s="1">
        <v>54.9</v>
      </c>
      <c r="K396" s="3">
        <v>1.1821493624772315</v>
      </c>
      <c r="L396" s="16">
        <v>3563.01</v>
      </c>
      <c r="M396" s="17">
        <v>35.630100000000006</v>
      </c>
      <c r="N396" s="17" t="s">
        <v>118</v>
      </c>
      <c r="O396" s="1">
        <v>30</v>
      </c>
      <c r="P396" s="1">
        <v>13.5</v>
      </c>
      <c r="Q396" s="1">
        <v>10.4</v>
      </c>
      <c r="R396" s="1">
        <v>78</v>
      </c>
      <c r="S396" s="1">
        <v>3</v>
      </c>
      <c r="T396" s="1">
        <v>2</v>
      </c>
      <c r="U396" s="1">
        <v>1</v>
      </c>
      <c r="V396" s="1">
        <v>2</v>
      </c>
      <c r="W396" s="1">
        <v>1</v>
      </c>
      <c r="X396" s="1">
        <v>3</v>
      </c>
      <c r="Y396" s="1">
        <v>1</v>
      </c>
      <c r="Z396" s="1">
        <v>28</v>
      </c>
      <c r="AA396" s="1">
        <v>1169.2</v>
      </c>
      <c r="AB396" s="16">
        <v>41.75714285714286</v>
      </c>
    </row>
    <row r="397" spans="1:100">
      <c r="A397" s="1">
        <v>293</v>
      </c>
      <c r="B397" s="15">
        <v>191</v>
      </c>
      <c r="C397" s="2" t="s">
        <v>79</v>
      </c>
      <c r="D397" s="2" t="s">
        <v>80</v>
      </c>
      <c r="E397" s="2">
        <v>45004</v>
      </c>
      <c r="F397" s="1">
        <v>108</v>
      </c>
      <c r="G397" s="1">
        <v>1</v>
      </c>
      <c r="H397" s="1" t="str">
        <f t="shared" si="8"/>
        <v>YER_108.1</v>
      </c>
      <c r="I397" s="1">
        <v>53</v>
      </c>
      <c r="J397" s="1">
        <v>67.5</v>
      </c>
      <c r="K397" s="3">
        <v>0.78518518518518521</v>
      </c>
      <c r="L397" s="16">
        <v>3577.5</v>
      </c>
      <c r="M397" s="17">
        <v>35.774999999999999</v>
      </c>
      <c r="N397" s="17" t="s">
        <v>118</v>
      </c>
      <c r="O397" s="1">
        <v>23.5</v>
      </c>
      <c r="P397" s="1">
        <v>13.8</v>
      </c>
      <c r="Q397" s="1">
        <v>6.5</v>
      </c>
      <c r="R397" s="1">
        <v>108</v>
      </c>
      <c r="S397" s="1">
        <v>3</v>
      </c>
      <c r="T397" s="1">
        <v>2</v>
      </c>
      <c r="U397" s="1">
        <v>1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6">
        <v>0</v>
      </c>
    </row>
    <row r="398" spans="1:100">
      <c r="A398" s="1">
        <v>328</v>
      </c>
      <c r="B398" s="15">
        <v>261</v>
      </c>
      <c r="C398" s="2" t="s">
        <v>79</v>
      </c>
      <c r="D398" s="2" t="s">
        <v>80</v>
      </c>
      <c r="E398" s="2">
        <v>45007</v>
      </c>
      <c r="F398" s="1">
        <v>135</v>
      </c>
      <c r="G398" s="1">
        <v>1</v>
      </c>
      <c r="H398" s="1" t="str">
        <f t="shared" si="8"/>
        <v>YER_135.1</v>
      </c>
      <c r="I398" s="1">
        <v>62.4</v>
      </c>
      <c r="J398" s="1">
        <v>59.2</v>
      </c>
      <c r="K398" s="3">
        <v>1.0540540540540539</v>
      </c>
      <c r="L398" s="16">
        <v>3694.08</v>
      </c>
      <c r="M398" s="17">
        <v>36.940800000000003</v>
      </c>
      <c r="N398" s="17" t="s">
        <v>118</v>
      </c>
      <c r="O398" s="1">
        <v>26.3</v>
      </c>
      <c r="P398" s="1">
        <v>15.4</v>
      </c>
      <c r="Q398" s="1">
        <v>11.2</v>
      </c>
      <c r="R398" s="1">
        <v>135</v>
      </c>
      <c r="S398" s="1">
        <v>3</v>
      </c>
      <c r="T398" s="1">
        <v>2</v>
      </c>
      <c r="U398" s="1">
        <v>1</v>
      </c>
      <c r="V398" s="1">
        <v>2</v>
      </c>
      <c r="W398" s="1">
        <v>1</v>
      </c>
      <c r="X398" s="1">
        <v>3</v>
      </c>
      <c r="Y398" s="1">
        <v>1</v>
      </c>
      <c r="Z398" s="1">
        <v>25</v>
      </c>
      <c r="AA398" s="1">
        <v>507.6</v>
      </c>
      <c r="AB398" s="16">
        <v>20.304000000000002</v>
      </c>
    </row>
    <row r="399" spans="1:100">
      <c r="A399" s="1">
        <v>202</v>
      </c>
      <c r="B399" s="15">
        <v>26</v>
      </c>
      <c r="C399" s="2" t="s">
        <v>79</v>
      </c>
      <c r="D399" s="2" t="s">
        <v>80</v>
      </c>
      <c r="E399" s="2">
        <v>44994</v>
      </c>
      <c r="F399" s="1">
        <v>32</v>
      </c>
      <c r="G399" s="1">
        <v>1</v>
      </c>
      <c r="H399" s="1" t="str">
        <f t="shared" si="8"/>
        <v>YER_32.1</v>
      </c>
      <c r="I399" s="1">
        <v>66</v>
      </c>
      <c r="J399" s="1">
        <v>60.3</v>
      </c>
      <c r="K399" s="3">
        <v>1.0945273631840797</v>
      </c>
      <c r="L399" s="16">
        <v>3979.7999999999997</v>
      </c>
      <c r="M399" s="17">
        <v>39.797999999999995</v>
      </c>
      <c r="N399" s="17" t="s">
        <v>118</v>
      </c>
      <c r="O399" s="1">
        <v>33.9</v>
      </c>
      <c r="P399" s="1">
        <v>14</v>
      </c>
      <c r="Q399" s="1">
        <v>8.1999999999999993</v>
      </c>
      <c r="R399" s="1">
        <v>32</v>
      </c>
      <c r="S399" s="1">
        <v>3</v>
      </c>
      <c r="T399" s="1">
        <v>3</v>
      </c>
      <c r="U399" s="1">
        <v>0</v>
      </c>
      <c r="V399" s="1">
        <v>3</v>
      </c>
      <c r="W399" s="1">
        <v>0</v>
      </c>
      <c r="X399" s="1">
        <v>3</v>
      </c>
      <c r="Y399" s="1">
        <v>1</v>
      </c>
      <c r="Z399" s="1">
        <v>79</v>
      </c>
      <c r="AA399" s="1">
        <v>2565.6</v>
      </c>
      <c r="AB399" s="16">
        <v>32.475949367088603</v>
      </c>
    </row>
    <row r="400" spans="1:100">
      <c r="A400" s="1">
        <v>299</v>
      </c>
      <c r="B400" s="15">
        <v>242</v>
      </c>
      <c r="C400" s="2" t="s">
        <v>79</v>
      </c>
      <c r="D400" s="2" t="s">
        <v>80</v>
      </c>
      <c r="E400" s="2">
        <v>45007</v>
      </c>
      <c r="F400" s="1">
        <v>118</v>
      </c>
      <c r="G400" s="1">
        <v>1</v>
      </c>
      <c r="H400" s="1" t="str">
        <f t="shared" si="8"/>
        <v>YER_118.1</v>
      </c>
      <c r="I400" s="1">
        <v>63.4</v>
      </c>
      <c r="J400" s="1">
        <v>63.4</v>
      </c>
      <c r="K400" s="3">
        <v>1</v>
      </c>
      <c r="L400" s="16">
        <v>4019.56</v>
      </c>
      <c r="M400" s="17">
        <v>40.195599999999999</v>
      </c>
      <c r="N400" s="17" t="s">
        <v>118</v>
      </c>
      <c r="O400" s="1">
        <v>29.2</v>
      </c>
      <c r="P400" s="1">
        <v>12.3</v>
      </c>
      <c r="Q400" s="1">
        <v>7.8</v>
      </c>
      <c r="R400" s="1">
        <v>118</v>
      </c>
      <c r="S400" s="1">
        <v>3</v>
      </c>
      <c r="T400" s="1">
        <v>3</v>
      </c>
      <c r="U400" s="1">
        <v>0</v>
      </c>
      <c r="V400" s="1">
        <v>1</v>
      </c>
      <c r="W400" s="1">
        <v>0</v>
      </c>
      <c r="X400" s="1">
        <v>1</v>
      </c>
      <c r="Y400" s="1">
        <v>1</v>
      </c>
      <c r="Z400" s="1">
        <v>25</v>
      </c>
      <c r="AA400" s="1">
        <v>1900.6</v>
      </c>
      <c r="AB400" s="16">
        <v>76.024000000000001</v>
      </c>
      <c r="AE400"/>
      <c r="AF400"/>
      <c r="AG400"/>
      <c r="AH400"/>
      <c r="AK400"/>
      <c r="AL400"/>
      <c r="CT400"/>
      <c r="CU400"/>
      <c r="CV400"/>
    </row>
    <row r="401" spans="1:100">
      <c r="A401" s="1">
        <v>438</v>
      </c>
      <c r="B401" s="15">
        <v>180</v>
      </c>
      <c r="C401" s="2" t="s">
        <v>79</v>
      </c>
      <c r="D401" s="2" t="s">
        <v>80</v>
      </c>
      <c r="E401" s="2">
        <v>45004</v>
      </c>
      <c r="F401" s="1">
        <v>238</v>
      </c>
      <c r="G401" s="1">
        <v>1</v>
      </c>
      <c r="H401" s="1" t="str">
        <f t="shared" si="8"/>
        <v>YER_238.1</v>
      </c>
      <c r="I401" s="1">
        <v>64.8</v>
      </c>
      <c r="J401" s="1">
        <v>62.6</v>
      </c>
      <c r="K401" s="3">
        <v>1.035143769968051</v>
      </c>
      <c r="L401" s="16">
        <v>4056.48</v>
      </c>
      <c r="M401" s="17">
        <v>40.564799999999998</v>
      </c>
      <c r="N401" s="17" t="s">
        <v>118</v>
      </c>
      <c r="O401" s="1">
        <v>26</v>
      </c>
      <c r="P401" s="1">
        <v>13.2</v>
      </c>
      <c r="Q401" s="1">
        <v>11.7</v>
      </c>
      <c r="R401" s="1">
        <v>238</v>
      </c>
      <c r="S401" s="1">
        <v>3</v>
      </c>
      <c r="T401" s="1">
        <v>2</v>
      </c>
      <c r="U401" s="1">
        <v>1</v>
      </c>
      <c r="V401" s="1">
        <v>1</v>
      </c>
      <c r="W401" s="1">
        <v>1</v>
      </c>
      <c r="X401" s="1">
        <v>2</v>
      </c>
      <c r="Y401" s="1">
        <v>1</v>
      </c>
      <c r="Z401" s="1">
        <v>0</v>
      </c>
      <c r="AA401" s="1">
        <v>0</v>
      </c>
      <c r="AB401" s="16">
        <v>0</v>
      </c>
    </row>
    <row r="402" spans="1:100">
      <c r="A402" s="1">
        <v>353</v>
      </c>
      <c r="B402" s="15">
        <v>127</v>
      </c>
      <c r="C402" s="2" t="s">
        <v>79</v>
      </c>
      <c r="D402" s="2" t="s">
        <v>80</v>
      </c>
      <c r="E402" s="2">
        <v>45001</v>
      </c>
      <c r="F402" s="1">
        <v>167</v>
      </c>
      <c r="G402" s="1">
        <v>1</v>
      </c>
      <c r="H402" s="1" t="str">
        <f t="shared" si="8"/>
        <v>YER_167.1</v>
      </c>
      <c r="I402" s="1">
        <v>69.900000000000006</v>
      </c>
      <c r="J402" s="1">
        <v>60.7</v>
      </c>
      <c r="K402" s="3">
        <v>1.1515650741350907</v>
      </c>
      <c r="L402" s="16">
        <v>4242.93</v>
      </c>
      <c r="M402" s="17">
        <v>42.429300000000005</v>
      </c>
      <c r="N402" s="17" t="s">
        <v>118</v>
      </c>
      <c r="O402" s="1">
        <v>29.3</v>
      </c>
      <c r="P402" s="1">
        <v>13.8</v>
      </c>
      <c r="Q402" s="1">
        <v>10.5</v>
      </c>
      <c r="R402" s="1">
        <v>167</v>
      </c>
      <c r="S402" s="1">
        <v>3</v>
      </c>
      <c r="T402" s="1">
        <v>3</v>
      </c>
      <c r="U402" s="1">
        <v>0</v>
      </c>
      <c r="V402" s="1">
        <v>2</v>
      </c>
      <c r="W402" s="1">
        <v>0</v>
      </c>
      <c r="X402" s="1">
        <v>2</v>
      </c>
      <c r="Y402" s="1">
        <v>1</v>
      </c>
      <c r="Z402" s="1">
        <v>57</v>
      </c>
      <c r="AA402" s="1">
        <v>1543.4</v>
      </c>
      <c r="AB402" s="16">
        <v>27.077192982456143</v>
      </c>
    </row>
    <row r="403" spans="1:100">
      <c r="A403" s="1">
        <v>351</v>
      </c>
      <c r="B403" s="15">
        <v>24</v>
      </c>
      <c r="C403" s="2" t="s">
        <v>79</v>
      </c>
      <c r="D403" s="2" t="s">
        <v>80</v>
      </c>
      <c r="E403" s="2">
        <v>44994</v>
      </c>
      <c r="F403" s="1">
        <v>165</v>
      </c>
      <c r="G403" s="1">
        <v>1</v>
      </c>
      <c r="H403" s="1" t="str">
        <f t="shared" si="8"/>
        <v>YER_165.1</v>
      </c>
      <c r="I403" s="1">
        <v>65.5</v>
      </c>
      <c r="J403" s="1">
        <v>65.8</v>
      </c>
      <c r="K403" s="3">
        <v>0.99544072948328277</v>
      </c>
      <c r="L403" s="16">
        <v>4309.8999999999996</v>
      </c>
      <c r="M403" s="17">
        <v>43.098999999999997</v>
      </c>
      <c r="N403" s="17" t="s">
        <v>118</v>
      </c>
      <c r="O403" s="1">
        <v>27.5</v>
      </c>
      <c r="P403" s="1">
        <v>14.3</v>
      </c>
      <c r="Q403" s="1">
        <v>7.8</v>
      </c>
      <c r="R403" s="1">
        <v>165</v>
      </c>
      <c r="S403" s="1">
        <v>3</v>
      </c>
      <c r="T403" s="1">
        <v>2</v>
      </c>
      <c r="U403" s="1">
        <v>1</v>
      </c>
      <c r="V403" s="1">
        <v>2</v>
      </c>
      <c r="W403" s="1">
        <v>1</v>
      </c>
      <c r="X403" s="1">
        <v>3</v>
      </c>
      <c r="Y403" s="1">
        <v>1</v>
      </c>
      <c r="Z403" s="1">
        <v>39</v>
      </c>
      <c r="AA403" s="1">
        <v>1085.2</v>
      </c>
      <c r="AB403" s="16">
        <v>27.825641025641026</v>
      </c>
    </row>
    <row r="404" spans="1:100">
      <c r="A404" s="1">
        <v>336</v>
      </c>
      <c r="B404" s="15">
        <v>284</v>
      </c>
      <c r="C404" s="2" t="s">
        <v>79</v>
      </c>
      <c r="D404" s="2" t="s">
        <v>80</v>
      </c>
      <c r="E404" s="2">
        <v>45013</v>
      </c>
      <c r="F404" s="1">
        <v>146</v>
      </c>
      <c r="G404" s="1">
        <v>1</v>
      </c>
      <c r="H404" s="1" t="str">
        <f t="shared" si="8"/>
        <v>YER_146.1</v>
      </c>
      <c r="I404" s="1">
        <v>62.9</v>
      </c>
      <c r="J404" s="1">
        <v>76.3</v>
      </c>
      <c r="K404" s="3">
        <v>0.82437745740498036</v>
      </c>
      <c r="L404" s="16">
        <v>4799.2699999999995</v>
      </c>
      <c r="M404" s="17">
        <v>47.992699999999999</v>
      </c>
      <c r="N404" s="17" t="s">
        <v>118</v>
      </c>
      <c r="O404" s="1">
        <v>29.7</v>
      </c>
      <c r="P404" s="1">
        <v>11.8</v>
      </c>
      <c r="Q404" s="1">
        <v>7.3</v>
      </c>
      <c r="R404" s="1">
        <v>146</v>
      </c>
      <c r="S404" s="1">
        <v>3</v>
      </c>
      <c r="T404" s="1">
        <v>3</v>
      </c>
      <c r="U404" s="1">
        <v>0</v>
      </c>
      <c r="V404" s="1">
        <v>3</v>
      </c>
      <c r="W404" s="1">
        <v>0</v>
      </c>
      <c r="X404" s="1">
        <v>3</v>
      </c>
      <c r="Y404" s="1">
        <v>1</v>
      </c>
      <c r="Z404" s="1">
        <v>18</v>
      </c>
      <c r="AA404" s="1">
        <v>1250</v>
      </c>
      <c r="AB404" s="16">
        <v>69.444444444444443</v>
      </c>
    </row>
    <row r="405" spans="1:100">
      <c r="A405" s="1">
        <v>176</v>
      </c>
      <c r="B405" s="15">
        <v>253</v>
      </c>
      <c r="C405" s="2" t="s">
        <v>79</v>
      </c>
      <c r="D405" s="2" t="s">
        <v>80</v>
      </c>
      <c r="E405" s="2">
        <v>45007</v>
      </c>
      <c r="F405" s="1">
        <v>9</v>
      </c>
      <c r="G405" s="1">
        <v>1</v>
      </c>
      <c r="H405" s="1" t="str">
        <f t="shared" si="8"/>
        <v>YER_9.1</v>
      </c>
      <c r="I405" s="1">
        <v>69.5</v>
      </c>
      <c r="J405" s="1">
        <v>74.900000000000006</v>
      </c>
      <c r="K405" s="3">
        <v>0.92790387182910539</v>
      </c>
      <c r="L405" s="16">
        <v>5205.55</v>
      </c>
      <c r="M405" s="17">
        <v>52.055500000000002</v>
      </c>
      <c r="N405" s="17" t="s">
        <v>118</v>
      </c>
      <c r="O405" s="1">
        <v>35.5</v>
      </c>
      <c r="P405" s="1">
        <v>18</v>
      </c>
      <c r="Q405" s="1">
        <v>11.6</v>
      </c>
      <c r="R405" s="1">
        <v>9</v>
      </c>
      <c r="S405" s="1">
        <v>3</v>
      </c>
      <c r="T405" s="1">
        <v>3</v>
      </c>
      <c r="U405" s="1">
        <v>0</v>
      </c>
      <c r="V405" s="1">
        <v>3</v>
      </c>
      <c r="W405" s="1">
        <v>0</v>
      </c>
      <c r="X405" s="1">
        <v>3</v>
      </c>
      <c r="Y405" s="1">
        <v>1</v>
      </c>
      <c r="Z405" s="1">
        <v>23</v>
      </c>
      <c r="AA405" s="1">
        <v>1702.7</v>
      </c>
      <c r="AB405" s="16">
        <v>74.030434782608694</v>
      </c>
    </row>
    <row r="406" spans="1:100">
      <c r="A406" s="1">
        <v>309</v>
      </c>
      <c r="B406" s="15">
        <v>91</v>
      </c>
      <c r="C406" s="2" t="s">
        <v>79</v>
      </c>
      <c r="D406" s="2" t="s">
        <v>80</v>
      </c>
      <c r="E406" s="2">
        <v>45001</v>
      </c>
      <c r="F406" s="1">
        <v>121</v>
      </c>
      <c r="G406" s="1">
        <v>1</v>
      </c>
      <c r="H406" s="1" t="str">
        <f t="shared" si="8"/>
        <v>YER_121.1</v>
      </c>
      <c r="I406" s="1">
        <v>74</v>
      </c>
      <c r="J406" s="1">
        <v>77.3</v>
      </c>
      <c r="K406" s="3">
        <v>0.95730918499353168</v>
      </c>
      <c r="L406" s="16">
        <v>5720.2</v>
      </c>
      <c r="M406" s="17">
        <v>57.201999999999998</v>
      </c>
      <c r="N406" s="17" t="s">
        <v>118</v>
      </c>
      <c r="O406" s="1">
        <v>34.700000000000003</v>
      </c>
      <c r="P406" s="1">
        <v>11.7</v>
      </c>
      <c r="Q406" s="1">
        <v>9</v>
      </c>
      <c r="R406" s="1">
        <v>121</v>
      </c>
      <c r="S406" s="1">
        <v>3</v>
      </c>
      <c r="T406" s="1">
        <v>2</v>
      </c>
      <c r="U406" s="1">
        <v>1</v>
      </c>
      <c r="V406" s="1">
        <v>2</v>
      </c>
      <c r="W406" s="1">
        <v>1</v>
      </c>
      <c r="X406" s="1">
        <v>3</v>
      </c>
      <c r="Y406" s="1">
        <v>1</v>
      </c>
      <c r="Z406" s="1">
        <v>6</v>
      </c>
      <c r="AA406" s="1">
        <v>256.7</v>
      </c>
      <c r="AB406" s="16">
        <v>42.783333333333331</v>
      </c>
    </row>
    <row r="407" spans="1:100">
      <c r="A407" s="1">
        <v>410</v>
      </c>
      <c r="B407" s="15">
        <v>56</v>
      </c>
      <c r="C407" s="2" t="s">
        <v>79</v>
      </c>
      <c r="D407" s="2" t="s">
        <v>80</v>
      </c>
      <c r="E407" s="2">
        <v>45001</v>
      </c>
      <c r="F407" s="1">
        <v>206</v>
      </c>
      <c r="G407" s="1">
        <v>1</v>
      </c>
      <c r="H407" s="1" t="str">
        <f t="shared" si="8"/>
        <v>YER_206.1</v>
      </c>
      <c r="I407" s="1">
        <v>54.2</v>
      </c>
      <c r="J407" s="1">
        <v>64.3</v>
      </c>
      <c r="K407" s="3">
        <v>0.84292379471228629</v>
      </c>
      <c r="L407" s="16">
        <v>3485.06</v>
      </c>
      <c r="M407" s="17">
        <v>34.8506</v>
      </c>
      <c r="N407" s="17" t="s">
        <v>118</v>
      </c>
      <c r="O407" s="1">
        <v>26.2</v>
      </c>
      <c r="P407" s="1">
        <v>10.9</v>
      </c>
      <c r="Q407" s="1">
        <v>8.6</v>
      </c>
      <c r="R407" s="1">
        <v>206</v>
      </c>
      <c r="S407" s="1">
        <v>2</v>
      </c>
      <c r="T407" s="1">
        <v>1</v>
      </c>
      <c r="U407" s="1">
        <v>1</v>
      </c>
      <c r="V407" s="1">
        <v>0</v>
      </c>
      <c r="W407" s="1">
        <v>1</v>
      </c>
      <c r="X407" s="1">
        <v>1</v>
      </c>
      <c r="Y407" s="1">
        <v>0</v>
      </c>
      <c r="Z407" s="1">
        <v>0</v>
      </c>
      <c r="AA407" s="1">
        <v>0</v>
      </c>
      <c r="AB407" s="16">
        <v>0</v>
      </c>
    </row>
    <row r="408" spans="1:100">
      <c r="A408" s="1">
        <v>387</v>
      </c>
      <c r="B408" s="15">
        <v>227</v>
      </c>
      <c r="C408" s="2" t="s">
        <v>79</v>
      </c>
      <c r="D408" s="2" t="s">
        <v>80</v>
      </c>
      <c r="E408" s="2">
        <v>45007</v>
      </c>
      <c r="F408" s="1">
        <v>188</v>
      </c>
      <c r="G408" s="1">
        <v>1</v>
      </c>
      <c r="H408" s="1" t="str">
        <f t="shared" si="8"/>
        <v>YER_188.1</v>
      </c>
      <c r="I408" s="1">
        <v>60.2</v>
      </c>
      <c r="J408" s="1">
        <v>61.4</v>
      </c>
      <c r="K408" s="3">
        <v>0.98045602605863202</v>
      </c>
      <c r="L408" s="16">
        <v>3696.28</v>
      </c>
      <c r="M408" s="17">
        <v>36.962800000000001</v>
      </c>
      <c r="N408" s="17" t="s">
        <v>118</v>
      </c>
      <c r="O408" s="1">
        <v>33.299999999999997</v>
      </c>
      <c r="P408" s="1">
        <v>15.8</v>
      </c>
      <c r="Q408" s="1">
        <v>7.9</v>
      </c>
      <c r="R408" s="1">
        <v>188</v>
      </c>
      <c r="S408" s="1">
        <v>2</v>
      </c>
      <c r="T408" s="1">
        <v>2</v>
      </c>
      <c r="U408" s="1">
        <v>0</v>
      </c>
      <c r="V408" s="1">
        <v>2</v>
      </c>
      <c r="W408" s="1">
        <v>0</v>
      </c>
      <c r="X408" s="1">
        <v>2</v>
      </c>
      <c r="Y408" s="1">
        <v>1</v>
      </c>
      <c r="Z408" s="1">
        <v>0</v>
      </c>
      <c r="AA408" s="1">
        <v>0</v>
      </c>
      <c r="AB408" s="16">
        <v>0</v>
      </c>
    </row>
    <row r="409" spans="1:100">
      <c r="A409" s="1">
        <v>249</v>
      </c>
      <c r="B409" s="15">
        <v>202</v>
      </c>
      <c r="C409" s="2" t="s">
        <v>79</v>
      </c>
      <c r="D409" s="2" t="s">
        <v>80</v>
      </c>
      <c r="E409" s="2">
        <v>45007</v>
      </c>
      <c r="F409" s="1">
        <v>67</v>
      </c>
      <c r="G409" s="1">
        <v>1</v>
      </c>
      <c r="H409" s="1" t="str">
        <f t="shared" si="8"/>
        <v>YER_67.1</v>
      </c>
      <c r="I409" s="1">
        <v>61.7</v>
      </c>
      <c r="J409" s="1">
        <v>63.8</v>
      </c>
      <c r="K409" s="3">
        <v>0.96708463949843271</v>
      </c>
      <c r="L409" s="16">
        <v>3936.46</v>
      </c>
      <c r="M409" s="17">
        <v>39.364599999999996</v>
      </c>
      <c r="N409" s="17" t="s">
        <v>118</v>
      </c>
      <c r="O409" s="1">
        <v>29.6</v>
      </c>
      <c r="P409" s="1">
        <v>15</v>
      </c>
      <c r="Q409" s="1">
        <v>8.6</v>
      </c>
      <c r="R409" s="1">
        <v>67</v>
      </c>
      <c r="S409" s="1">
        <v>2</v>
      </c>
      <c r="T409" s="1">
        <v>1</v>
      </c>
      <c r="U409" s="1">
        <v>1</v>
      </c>
      <c r="V409" s="1">
        <v>1</v>
      </c>
      <c r="W409" s="1">
        <v>1</v>
      </c>
      <c r="X409" s="1">
        <v>2</v>
      </c>
      <c r="Y409" s="1">
        <v>1</v>
      </c>
      <c r="Z409" s="1">
        <v>25</v>
      </c>
      <c r="AA409" s="1">
        <v>962.5</v>
      </c>
      <c r="AB409" s="16">
        <v>38.5</v>
      </c>
    </row>
    <row r="410" spans="1:100">
      <c r="A410" s="1">
        <v>389</v>
      </c>
      <c r="B410" s="15">
        <v>108</v>
      </c>
      <c r="C410" s="2" t="s">
        <v>79</v>
      </c>
      <c r="D410" s="2" t="s">
        <v>80</v>
      </c>
      <c r="E410" s="2">
        <v>45001</v>
      </c>
      <c r="F410" s="1">
        <v>192</v>
      </c>
      <c r="G410" s="1">
        <v>1</v>
      </c>
      <c r="H410" s="1" t="str">
        <f t="shared" si="8"/>
        <v>YER_192.1</v>
      </c>
      <c r="I410" s="1">
        <v>68.400000000000006</v>
      </c>
      <c r="J410" s="1">
        <v>58.7</v>
      </c>
      <c r="K410" s="3">
        <v>1.1652470187393527</v>
      </c>
      <c r="L410" s="16">
        <v>4015.0800000000004</v>
      </c>
      <c r="M410" s="17">
        <v>40.150800000000004</v>
      </c>
      <c r="N410" s="17" t="s">
        <v>118</v>
      </c>
      <c r="O410" s="1">
        <v>34.200000000000003</v>
      </c>
      <c r="P410" s="1">
        <v>13.4</v>
      </c>
      <c r="Q410" s="1">
        <v>8.1999999999999993</v>
      </c>
      <c r="R410" s="1">
        <v>192</v>
      </c>
      <c r="S410" s="1">
        <v>2</v>
      </c>
      <c r="T410" s="1">
        <v>1</v>
      </c>
      <c r="U410" s="1">
        <v>1</v>
      </c>
      <c r="V410" s="1">
        <v>1</v>
      </c>
      <c r="W410" s="1">
        <v>0</v>
      </c>
      <c r="X410" s="1">
        <v>1</v>
      </c>
      <c r="Y410" s="1">
        <v>1</v>
      </c>
      <c r="Z410" s="1">
        <v>51</v>
      </c>
      <c r="AA410" s="1">
        <v>1548.5</v>
      </c>
      <c r="AB410" s="16">
        <v>30.362745098039216</v>
      </c>
      <c r="AE410"/>
      <c r="AF410"/>
      <c r="AG410"/>
      <c r="AH410"/>
      <c r="AK410"/>
      <c r="AL410"/>
      <c r="CT410"/>
      <c r="CU410"/>
      <c r="CV410"/>
    </row>
    <row r="411" spans="1:100">
      <c r="A411" s="1">
        <v>172</v>
      </c>
      <c r="B411" s="15">
        <v>131</v>
      </c>
      <c r="C411" s="2" t="s">
        <v>79</v>
      </c>
      <c r="D411" s="2" t="s">
        <v>80</v>
      </c>
      <c r="E411" s="2">
        <v>45004</v>
      </c>
      <c r="F411" s="1">
        <v>5</v>
      </c>
      <c r="G411" s="1">
        <v>1</v>
      </c>
      <c r="H411" s="1" t="str">
        <f t="shared" si="8"/>
        <v>YER_5.1</v>
      </c>
      <c r="I411" s="1">
        <v>65.099999999999994</v>
      </c>
      <c r="J411" s="1">
        <v>61.8</v>
      </c>
      <c r="K411" s="3">
        <v>1.0533980582524272</v>
      </c>
      <c r="L411" s="16">
        <v>4023.1799999999994</v>
      </c>
      <c r="M411" s="17">
        <v>40.2318</v>
      </c>
      <c r="N411" s="17" t="s">
        <v>118</v>
      </c>
      <c r="O411" s="1">
        <v>28.8</v>
      </c>
      <c r="P411" s="1">
        <v>17.600000000000001</v>
      </c>
      <c r="Q411" s="1">
        <v>8.5</v>
      </c>
      <c r="R411" s="1">
        <v>5</v>
      </c>
      <c r="S411" s="1">
        <v>2</v>
      </c>
      <c r="T411" s="1">
        <v>1</v>
      </c>
      <c r="U411" s="1">
        <v>1</v>
      </c>
      <c r="V411" s="1">
        <v>1</v>
      </c>
      <c r="W411" s="1">
        <v>1</v>
      </c>
      <c r="X411" s="1">
        <v>2</v>
      </c>
      <c r="Y411" s="1">
        <v>1</v>
      </c>
      <c r="Z411" s="1">
        <v>34</v>
      </c>
      <c r="AA411" s="1">
        <v>2084.4</v>
      </c>
      <c r="AB411" s="16">
        <v>61.305882352941182</v>
      </c>
      <c r="AE411"/>
      <c r="AF411"/>
      <c r="AG411"/>
      <c r="AH411"/>
      <c r="AK411"/>
      <c r="AL411"/>
      <c r="CT411"/>
      <c r="CU411"/>
      <c r="CV411"/>
    </row>
    <row r="412" spans="1:100">
      <c r="A412" s="1">
        <v>429</v>
      </c>
      <c r="B412" s="15">
        <v>188</v>
      </c>
      <c r="C412" s="2" t="s">
        <v>79</v>
      </c>
      <c r="D412" s="2" t="s">
        <v>80</v>
      </c>
      <c r="E412" s="2">
        <v>45004</v>
      </c>
      <c r="F412" s="1">
        <v>235</v>
      </c>
      <c r="G412" s="1">
        <v>1</v>
      </c>
      <c r="H412" s="1" t="str">
        <f t="shared" si="8"/>
        <v>YER_235.1</v>
      </c>
      <c r="I412" s="1">
        <v>58.3</v>
      </c>
      <c r="J412" s="1">
        <v>70.8</v>
      </c>
      <c r="K412" s="3">
        <v>0.82344632768361581</v>
      </c>
      <c r="L412" s="16">
        <v>4127.6399999999994</v>
      </c>
      <c r="M412" s="17">
        <v>41.276400000000002</v>
      </c>
      <c r="N412" s="17" t="s">
        <v>118</v>
      </c>
      <c r="O412" s="1">
        <v>28.9</v>
      </c>
      <c r="P412" s="1">
        <v>15.2</v>
      </c>
      <c r="Q412" s="1">
        <v>10.8</v>
      </c>
      <c r="R412" s="1">
        <v>235</v>
      </c>
      <c r="S412" s="1">
        <v>2</v>
      </c>
      <c r="T412" s="1">
        <v>1</v>
      </c>
      <c r="U412" s="1">
        <v>1</v>
      </c>
      <c r="V412" s="1">
        <v>1</v>
      </c>
      <c r="W412" s="1">
        <v>1</v>
      </c>
      <c r="X412" s="1">
        <v>2</v>
      </c>
      <c r="Y412" s="1">
        <v>1</v>
      </c>
      <c r="Z412" s="1">
        <v>26</v>
      </c>
      <c r="AA412" s="1">
        <v>612.4</v>
      </c>
      <c r="AB412" s="16">
        <v>23.553846153846152</v>
      </c>
    </row>
    <row r="413" spans="1:100">
      <c r="A413" s="1">
        <v>340</v>
      </c>
      <c r="B413" s="15">
        <v>182</v>
      </c>
      <c r="C413" s="2" t="s">
        <v>79</v>
      </c>
      <c r="D413" s="2" t="s">
        <v>80</v>
      </c>
      <c r="E413" s="2">
        <v>45004</v>
      </c>
      <c r="F413" s="1">
        <v>148</v>
      </c>
      <c r="G413" s="1">
        <v>1</v>
      </c>
      <c r="H413" s="1" t="str">
        <f t="shared" si="8"/>
        <v>YER_148.1</v>
      </c>
      <c r="I413" s="1">
        <v>56.4</v>
      </c>
      <c r="J413" s="1">
        <v>62.8</v>
      </c>
      <c r="K413" s="3">
        <v>0.89808917197452232</v>
      </c>
      <c r="L413" s="16">
        <v>3541.9199999999996</v>
      </c>
      <c r="M413" s="17">
        <v>35.419199999999996</v>
      </c>
      <c r="N413" s="17" t="s">
        <v>118</v>
      </c>
      <c r="O413" s="1">
        <v>30.2</v>
      </c>
      <c r="P413" s="1">
        <v>10.5</v>
      </c>
      <c r="Q413" s="1">
        <v>9.8000000000000007</v>
      </c>
      <c r="R413" s="1">
        <v>148</v>
      </c>
      <c r="S413" s="1">
        <v>1</v>
      </c>
      <c r="T413" s="1">
        <v>1</v>
      </c>
      <c r="U413" s="1">
        <v>0</v>
      </c>
      <c r="V413" s="1">
        <v>1</v>
      </c>
      <c r="W413" s="1">
        <v>0</v>
      </c>
      <c r="X413" s="1">
        <v>1</v>
      </c>
      <c r="Y413" s="1">
        <v>1</v>
      </c>
      <c r="Z413" s="1">
        <v>38</v>
      </c>
      <c r="AA413" s="1">
        <v>906.5</v>
      </c>
      <c r="AB413" s="16">
        <v>23.855263157894736</v>
      </c>
      <c r="AE413"/>
      <c r="AF413"/>
      <c r="AG413"/>
      <c r="AH413"/>
      <c r="AK413"/>
      <c r="AL413"/>
      <c r="CT413"/>
      <c r="CU413"/>
      <c r="CV413"/>
    </row>
    <row r="414" spans="1:100">
      <c r="A414" s="1">
        <v>216</v>
      </c>
      <c r="B414" s="15">
        <v>275</v>
      </c>
      <c r="C414" s="2" t="s">
        <v>79</v>
      </c>
      <c r="D414" s="2" t="s">
        <v>80</v>
      </c>
      <c r="E414" s="2">
        <v>45007</v>
      </c>
      <c r="F414" s="1">
        <v>44</v>
      </c>
      <c r="G414" s="1">
        <v>1</v>
      </c>
      <c r="H414" s="1" t="str">
        <f t="shared" si="8"/>
        <v>YER_44.1</v>
      </c>
      <c r="I414" s="1">
        <v>59.5</v>
      </c>
      <c r="J414" s="1">
        <v>59.7</v>
      </c>
      <c r="K414" s="3">
        <v>0.99664991624790611</v>
      </c>
      <c r="L414" s="16">
        <v>3552.15</v>
      </c>
      <c r="M414" s="17">
        <v>35.521500000000003</v>
      </c>
      <c r="N414" s="17" t="s">
        <v>118</v>
      </c>
      <c r="O414" s="1">
        <v>28.9</v>
      </c>
      <c r="P414" s="1">
        <v>14.5</v>
      </c>
      <c r="Q414" s="1">
        <v>9.9</v>
      </c>
      <c r="R414" s="1">
        <v>44</v>
      </c>
      <c r="S414" s="1">
        <v>1</v>
      </c>
      <c r="T414" s="1">
        <v>1</v>
      </c>
      <c r="U414" s="1">
        <v>0</v>
      </c>
      <c r="V414" s="1">
        <v>1</v>
      </c>
      <c r="W414" s="1">
        <v>0</v>
      </c>
      <c r="X414" s="1">
        <v>1</v>
      </c>
      <c r="Y414" s="1">
        <v>1</v>
      </c>
      <c r="Z414" s="1">
        <v>34</v>
      </c>
      <c r="AA414" s="1">
        <v>1738.4</v>
      </c>
      <c r="AB414" s="16">
        <v>51.129411764705885</v>
      </c>
    </row>
    <row r="415" spans="1:100">
      <c r="A415" s="1">
        <v>175</v>
      </c>
      <c r="B415" s="15">
        <v>18</v>
      </c>
      <c r="C415" s="2" t="s">
        <v>79</v>
      </c>
      <c r="D415" s="2" t="s">
        <v>80</v>
      </c>
      <c r="E415" s="2">
        <v>44994</v>
      </c>
      <c r="F415" s="1">
        <v>8</v>
      </c>
      <c r="G415" s="1">
        <v>1</v>
      </c>
      <c r="H415" s="1" t="str">
        <f t="shared" si="8"/>
        <v>YER_8.1</v>
      </c>
      <c r="I415" s="1">
        <v>65.3</v>
      </c>
      <c r="J415" s="1">
        <v>63.5</v>
      </c>
      <c r="K415" s="3">
        <v>1.0283464566929132</v>
      </c>
      <c r="L415" s="16">
        <v>4146.55</v>
      </c>
      <c r="M415" s="17">
        <v>41.465499999999992</v>
      </c>
      <c r="N415" s="17" t="s">
        <v>118</v>
      </c>
      <c r="O415" s="1">
        <v>24.5</v>
      </c>
      <c r="P415" s="1">
        <v>15.6</v>
      </c>
      <c r="Q415" s="1">
        <v>6.5</v>
      </c>
      <c r="R415" s="1">
        <v>8</v>
      </c>
      <c r="S415" s="1">
        <v>1</v>
      </c>
      <c r="T415" s="1">
        <v>1</v>
      </c>
      <c r="U415" s="1">
        <v>0</v>
      </c>
      <c r="V415" s="1">
        <v>1</v>
      </c>
      <c r="W415" s="1">
        <v>0</v>
      </c>
      <c r="X415" s="1">
        <v>1</v>
      </c>
      <c r="Y415" s="1">
        <v>1</v>
      </c>
      <c r="Z415" s="1">
        <v>39</v>
      </c>
      <c r="AA415" s="1">
        <v>1024.5</v>
      </c>
      <c r="AB415" s="16">
        <v>26.26923076923077</v>
      </c>
    </row>
    <row r="416" spans="1:100">
      <c r="A416" s="1">
        <v>264</v>
      </c>
      <c r="B416" s="15">
        <v>103</v>
      </c>
      <c r="C416" s="2" t="s">
        <v>79</v>
      </c>
      <c r="D416" s="2" t="s">
        <v>80</v>
      </c>
      <c r="E416" s="2">
        <v>45001</v>
      </c>
      <c r="F416" s="1">
        <v>80</v>
      </c>
      <c r="G416" s="1">
        <v>2</v>
      </c>
      <c r="H416" s="1" t="str">
        <f t="shared" si="8"/>
        <v>YER_80.2</v>
      </c>
      <c r="I416" s="1">
        <v>60.7</v>
      </c>
      <c r="J416" s="1">
        <v>57.1</v>
      </c>
      <c r="K416" s="3">
        <v>1.063047285464098</v>
      </c>
      <c r="L416" s="16">
        <v>3465.9700000000003</v>
      </c>
      <c r="M416" s="17">
        <v>34.659700000000001</v>
      </c>
      <c r="N416" s="17" t="s">
        <v>118</v>
      </c>
      <c r="O416" s="1">
        <v>28.4</v>
      </c>
      <c r="P416" s="1">
        <v>14.9</v>
      </c>
      <c r="Q416" s="1">
        <v>9.3000000000000007</v>
      </c>
      <c r="R416" s="1">
        <v>80</v>
      </c>
      <c r="Y416" s="1">
        <v>1</v>
      </c>
      <c r="Z416" s="1">
        <v>49</v>
      </c>
      <c r="AA416" s="1">
        <v>822.1</v>
      </c>
      <c r="AB416" s="16">
        <v>16.777551020408165</v>
      </c>
    </row>
    <row r="417" spans="1:100">
      <c r="A417" s="1">
        <v>195</v>
      </c>
      <c r="B417" s="15">
        <v>176</v>
      </c>
      <c r="C417" s="2" t="s">
        <v>79</v>
      </c>
      <c r="D417" s="2" t="s">
        <v>80</v>
      </c>
      <c r="E417" s="2">
        <v>45004</v>
      </c>
      <c r="F417" s="1">
        <v>26</v>
      </c>
      <c r="G417" s="1">
        <v>2</v>
      </c>
      <c r="H417" s="1" t="str">
        <f t="shared" si="8"/>
        <v>YER_26.2</v>
      </c>
      <c r="I417" s="1">
        <v>57</v>
      </c>
      <c r="J417" s="1">
        <v>61.1</v>
      </c>
      <c r="K417" s="3">
        <v>0.93289689034369883</v>
      </c>
      <c r="L417" s="16">
        <v>3482.7000000000003</v>
      </c>
      <c r="M417" s="17">
        <v>34.827000000000005</v>
      </c>
      <c r="N417" s="17" t="s">
        <v>118</v>
      </c>
      <c r="O417" s="1">
        <v>29</v>
      </c>
      <c r="P417" s="1">
        <v>14.5</v>
      </c>
      <c r="Q417" s="1">
        <v>9.4</v>
      </c>
      <c r="R417" s="1">
        <v>26</v>
      </c>
      <c r="Y417" s="1">
        <v>0</v>
      </c>
      <c r="Z417" s="1">
        <v>0</v>
      </c>
      <c r="AA417" s="1">
        <v>0</v>
      </c>
      <c r="AB417" s="16">
        <v>0</v>
      </c>
      <c r="AE417"/>
      <c r="AF417"/>
      <c r="AG417"/>
      <c r="AH417"/>
      <c r="AK417"/>
      <c r="AL417"/>
      <c r="CT417"/>
      <c r="CU417"/>
      <c r="CV417"/>
    </row>
    <row r="418" spans="1:100">
      <c r="A418" s="1">
        <v>354</v>
      </c>
      <c r="B418" s="15">
        <v>174</v>
      </c>
      <c r="C418" s="2" t="s">
        <v>79</v>
      </c>
      <c r="D418" s="2" t="s">
        <v>80</v>
      </c>
      <c r="E418" s="2">
        <v>45004</v>
      </c>
      <c r="F418" s="1">
        <v>167</v>
      </c>
      <c r="G418" s="1">
        <v>2</v>
      </c>
      <c r="H418" s="1" t="str">
        <f t="shared" si="8"/>
        <v>YER_167.2</v>
      </c>
      <c r="I418" s="1">
        <v>49.8</v>
      </c>
      <c r="J418" s="1">
        <v>70</v>
      </c>
      <c r="K418" s="3">
        <v>0.71142857142857141</v>
      </c>
      <c r="L418" s="16">
        <v>3486</v>
      </c>
      <c r="M418" s="17">
        <v>34.86</v>
      </c>
      <c r="N418" s="17" t="s">
        <v>118</v>
      </c>
      <c r="O418" s="1">
        <v>24.7</v>
      </c>
      <c r="P418" s="1">
        <v>10.8</v>
      </c>
      <c r="Q418" s="1">
        <v>11.5</v>
      </c>
      <c r="R418" s="1">
        <v>167</v>
      </c>
      <c r="Y418" s="1">
        <v>0</v>
      </c>
      <c r="Z418" s="1">
        <v>0</v>
      </c>
      <c r="AA418" s="1">
        <v>0</v>
      </c>
      <c r="AB418" s="16">
        <v>0</v>
      </c>
    </row>
    <row r="419" spans="1:100">
      <c r="A419" s="1">
        <v>437</v>
      </c>
      <c r="B419" s="15">
        <v>86</v>
      </c>
      <c r="C419" s="2" t="s">
        <v>79</v>
      </c>
      <c r="D419" s="2" t="s">
        <v>80</v>
      </c>
      <c r="E419" s="2">
        <v>45001</v>
      </c>
      <c r="F419" s="1">
        <v>237</v>
      </c>
      <c r="G419" s="1">
        <v>8</v>
      </c>
      <c r="H419" s="1" t="str">
        <f t="shared" si="8"/>
        <v>YER_237.8</v>
      </c>
      <c r="I419" s="1">
        <v>52.6</v>
      </c>
      <c r="J419" s="1">
        <v>66.900000000000006</v>
      </c>
      <c r="K419" s="3">
        <v>0.78624813153961126</v>
      </c>
      <c r="L419" s="16">
        <v>3518.9400000000005</v>
      </c>
      <c r="M419" s="17">
        <v>35.189399999999999</v>
      </c>
      <c r="N419" s="17" t="s">
        <v>118</v>
      </c>
      <c r="O419" s="1">
        <v>27.7</v>
      </c>
      <c r="P419" s="1">
        <v>13</v>
      </c>
      <c r="Q419" s="1">
        <v>9.1999999999999993</v>
      </c>
      <c r="R419" s="1">
        <v>237</v>
      </c>
      <c r="Y419" s="1">
        <v>1</v>
      </c>
      <c r="Z419" s="1">
        <v>5</v>
      </c>
      <c r="AA419" s="1">
        <v>208.1</v>
      </c>
      <c r="AB419" s="16">
        <v>41.62</v>
      </c>
    </row>
    <row r="420" spans="1:100">
      <c r="A420" s="1">
        <v>197</v>
      </c>
      <c r="B420" s="15">
        <v>250</v>
      </c>
      <c r="C420" s="2" t="s">
        <v>79</v>
      </c>
      <c r="D420" s="2" t="s">
        <v>80</v>
      </c>
      <c r="E420" s="2">
        <v>45007</v>
      </c>
      <c r="F420" s="1">
        <v>26</v>
      </c>
      <c r="G420" s="1">
        <v>4</v>
      </c>
      <c r="H420" s="1" t="str">
        <f t="shared" si="8"/>
        <v>YER_26.4</v>
      </c>
      <c r="I420" s="1">
        <v>59.8</v>
      </c>
      <c r="J420" s="1">
        <v>59</v>
      </c>
      <c r="K420" s="3">
        <v>1.0135593220338983</v>
      </c>
      <c r="L420" s="16">
        <v>3528.2</v>
      </c>
      <c r="M420" s="17">
        <v>35.281999999999996</v>
      </c>
      <c r="N420" s="17" t="s">
        <v>118</v>
      </c>
      <c r="O420" s="1">
        <v>28.2</v>
      </c>
      <c r="P420" s="1">
        <v>14.4</v>
      </c>
      <c r="Q420" s="1">
        <v>6.9</v>
      </c>
      <c r="R420" s="1">
        <v>26</v>
      </c>
      <c r="Y420" s="1">
        <v>0</v>
      </c>
      <c r="Z420" s="1">
        <v>0</v>
      </c>
      <c r="AA420" s="1">
        <v>0</v>
      </c>
      <c r="AB420" s="16">
        <v>0</v>
      </c>
      <c r="AE420"/>
      <c r="AF420"/>
      <c r="AG420"/>
      <c r="AH420"/>
      <c r="AK420"/>
      <c r="AL420"/>
      <c r="CT420"/>
      <c r="CU420"/>
      <c r="CV420"/>
    </row>
    <row r="421" spans="1:100">
      <c r="A421" s="1">
        <v>392</v>
      </c>
      <c r="B421" s="15">
        <v>123</v>
      </c>
      <c r="C421" s="2" t="s">
        <v>79</v>
      </c>
      <c r="D421" s="2" t="s">
        <v>80</v>
      </c>
      <c r="E421" s="2">
        <v>45001</v>
      </c>
      <c r="F421" s="1">
        <v>193</v>
      </c>
      <c r="G421" s="1">
        <v>3</v>
      </c>
      <c r="H421" s="1" t="str">
        <f t="shared" si="8"/>
        <v>YER_193.3</v>
      </c>
      <c r="I421" s="1">
        <v>60.9</v>
      </c>
      <c r="J421" s="1">
        <v>58.1</v>
      </c>
      <c r="K421" s="3">
        <v>1.0481927710843373</v>
      </c>
      <c r="L421" s="16">
        <v>3538.29</v>
      </c>
      <c r="M421" s="17">
        <v>35.382899999999999</v>
      </c>
      <c r="N421" s="17" t="s">
        <v>118</v>
      </c>
      <c r="O421" s="1">
        <v>28.2</v>
      </c>
      <c r="P421" s="1">
        <v>15.3</v>
      </c>
      <c r="Q421" s="1">
        <v>8.5</v>
      </c>
      <c r="R421" s="1">
        <v>193</v>
      </c>
      <c r="Y421" s="1">
        <v>1</v>
      </c>
      <c r="Z421" s="1">
        <v>15</v>
      </c>
      <c r="AA421" s="1">
        <v>582.1</v>
      </c>
      <c r="AB421" s="16">
        <v>38.806666666666665</v>
      </c>
    </row>
    <row r="422" spans="1:100">
      <c r="A422" s="1">
        <v>461</v>
      </c>
      <c r="B422" s="15">
        <v>54</v>
      </c>
      <c r="C422" s="2" t="s">
        <v>79</v>
      </c>
      <c r="D422" s="2" t="s">
        <v>80</v>
      </c>
      <c r="E422" s="2">
        <v>45001</v>
      </c>
      <c r="F422" s="1">
        <v>918</v>
      </c>
      <c r="G422" s="1">
        <v>4</v>
      </c>
      <c r="H422" s="1" t="str">
        <f t="shared" si="8"/>
        <v>YER_918.4</v>
      </c>
      <c r="I422" s="1">
        <v>56</v>
      </c>
      <c r="J422" s="1">
        <v>63.2</v>
      </c>
      <c r="K422" s="3">
        <v>0.88607594936708856</v>
      </c>
      <c r="L422" s="16">
        <v>3539.2000000000003</v>
      </c>
      <c r="M422" s="17">
        <v>35.391999999999996</v>
      </c>
      <c r="N422" s="17" t="s">
        <v>118</v>
      </c>
      <c r="O422" s="1">
        <v>34.4</v>
      </c>
      <c r="P422" s="1">
        <v>16</v>
      </c>
      <c r="Q422" s="1">
        <v>7.7</v>
      </c>
      <c r="R422" s="1">
        <v>918</v>
      </c>
      <c r="Y422" s="1">
        <v>1</v>
      </c>
      <c r="Z422" s="1">
        <v>35</v>
      </c>
      <c r="AA422" s="1">
        <v>1251.5999999999999</v>
      </c>
      <c r="AB422" s="16">
        <v>35.76</v>
      </c>
    </row>
    <row r="423" spans="1:100">
      <c r="A423" s="1">
        <v>332</v>
      </c>
      <c r="B423" s="15">
        <v>187</v>
      </c>
      <c r="C423" s="2" t="s">
        <v>79</v>
      </c>
      <c r="D423" s="2" t="s">
        <v>80</v>
      </c>
      <c r="E423" s="2">
        <v>45004</v>
      </c>
      <c r="F423" s="1">
        <v>143</v>
      </c>
      <c r="G423" s="1">
        <v>2</v>
      </c>
      <c r="H423" s="1" t="str">
        <f t="shared" si="8"/>
        <v>YER_143.2</v>
      </c>
      <c r="I423" s="1">
        <v>52.4</v>
      </c>
      <c r="J423" s="1">
        <v>67.900000000000006</v>
      </c>
      <c r="K423" s="3">
        <v>0.77172312223858608</v>
      </c>
      <c r="L423" s="16">
        <v>3557.96</v>
      </c>
      <c r="M423" s="17">
        <v>35.579600000000006</v>
      </c>
      <c r="N423" s="17" t="s">
        <v>118</v>
      </c>
      <c r="O423" s="1">
        <v>31</v>
      </c>
      <c r="P423" s="1">
        <v>12.7</v>
      </c>
      <c r="Q423" s="1">
        <v>10.9</v>
      </c>
      <c r="R423" s="1">
        <v>143</v>
      </c>
      <c r="Y423" s="1">
        <v>1</v>
      </c>
      <c r="Z423" s="1">
        <v>36</v>
      </c>
      <c r="AA423" s="1">
        <v>1200.5</v>
      </c>
      <c r="AB423" s="16">
        <v>33.347222222222221</v>
      </c>
    </row>
    <row r="424" spans="1:100">
      <c r="A424" s="1">
        <v>365</v>
      </c>
      <c r="B424" s="15">
        <v>267</v>
      </c>
      <c r="C424" s="2" t="s">
        <v>79</v>
      </c>
      <c r="D424" s="2" t="s">
        <v>80</v>
      </c>
      <c r="E424" s="2">
        <v>45007</v>
      </c>
      <c r="F424" s="1">
        <v>172</v>
      </c>
      <c r="G424" s="1">
        <v>2</v>
      </c>
      <c r="H424" s="1" t="str">
        <f t="shared" si="8"/>
        <v>YER_172.2</v>
      </c>
      <c r="I424" s="1">
        <v>58.1</v>
      </c>
      <c r="J424" s="1">
        <v>62.2</v>
      </c>
      <c r="K424" s="3">
        <v>0.93408360128617363</v>
      </c>
      <c r="L424" s="16">
        <v>3613.82</v>
      </c>
      <c r="M424" s="17">
        <v>36.138200000000005</v>
      </c>
      <c r="N424" s="17" t="s">
        <v>118</v>
      </c>
      <c r="O424" s="1">
        <v>28.4</v>
      </c>
      <c r="P424" s="1">
        <v>13.5</v>
      </c>
      <c r="Q424" s="1">
        <v>11.4</v>
      </c>
      <c r="R424" s="1">
        <v>172</v>
      </c>
      <c r="Y424" s="1">
        <v>1</v>
      </c>
      <c r="Z424" s="1">
        <v>22</v>
      </c>
      <c r="AA424" s="1">
        <v>1017.7</v>
      </c>
      <c r="AB424" s="16">
        <v>46.259090909090908</v>
      </c>
    </row>
    <row r="425" spans="1:100">
      <c r="A425" s="1">
        <v>324</v>
      </c>
      <c r="B425" s="15">
        <v>78</v>
      </c>
      <c r="C425" s="2" t="s">
        <v>79</v>
      </c>
      <c r="D425" s="2" t="s">
        <v>80</v>
      </c>
      <c r="E425" s="2">
        <v>45001</v>
      </c>
      <c r="F425" s="1">
        <v>128</v>
      </c>
      <c r="G425" s="1">
        <v>3</v>
      </c>
      <c r="H425" s="1" t="str">
        <f t="shared" si="8"/>
        <v>YER_128.3</v>
      </c>
      <c r="I425" s="1">
        <v>54.3</v>
      </c>
      <c r="J425" s="1">
        <v>66.599999999999994</v>
      </c>
      <c r="K425" s="3">
        <v>0.81531531531531531</v>
      </c>
      <c r="L425" s="16">
        <v>3616.3799999999997</v>
      </c>
      <c r="M425" s="17">
        <v>36.163799999999995</v>
      </c>
      <c r="N425" s="17" t="s">
        <v>118</v>
      </c>
      <c r="O425" s="1">
        <v>32.799999999999997</v>
      </c>
      <c r="P425" s="1">
        <v>12.9</v>
      </c>
      <c r="Q425" s="1">
        <v>8.8000000000000007</v>
      </c>
      <c r="R425" s="1">
        <v>128</v>
      </c>
      <c r="Y425" s="1">
        <v>1</v>
      </c>
      <c r="Z425" s="1">
        <v>79</v>
      </c>
      <c r="AA425" s="1">
        <v>2509.9</v>
      </c>
      <c r="AB425" s="16">
        <v>31.770886075949367</v>
      </c>
    </row>
    <row r="426" spans="1:100">
      <c r="A426" s="1">
        <v>338</v>
      </c>
      <c r="B426" s="15">
        <v>286</v>
      </c>
      <c r="C426" s="2" t="s">
        <v>79</v>
      </c>
      <c r="D426" s="2" t="s">
        <v>80</v>
      </c>
      <c r="E426" s="2">
        <v>45013</v>
      </c>
      <c r="F426" s="1">
        <v>146</v>
      </c>
      <c r="G426" s="1">
        <v>3</v>
      </c>
      <c r="H426" s="1" t="str">
        <f t="shared" si="8"/>
        <v>YER_146.3</v>
      </c>
      <c r="I426" s="1">
        <v>61.2</v>
      </c>
      <c r="J426" s="1">
        <v>59.3</v>
      </c>
      <c r="K426" s="3">
        <v>1.0320404721753795</v>
      </c>
      <c r="L426" s="16">
        <v>3629.16</v>
      </c>
      <c r="M426" s="17">
        <v>36.291599999999995</v>
      </c>
      <c r="N426" s="17" t="s">
        <v>118</v>
      </c>
      <c r="O426" s="1">
        <v>27.9</v>
      </c>
      <c r="P426" s="1">
        <v>12.3</v>
      </c>
      <c r="Q426" s="1">
        <v>8.3000000000000007</v>
      </c>
      <c r="R426" s="1">
        <v>146</v>
      </c>
      <c r="Y426" s="1">
        <v>1</v>
      </c>
      <c r="Z426" s="1">
        <v>13</v>
      </c>
      <c r="AA426" s="1">
        <v>497.4</v>
      </c>
      <c r="AB426" s="16">
        <v>38.261538461538457</v>
      </c>
    </row>
    <row r="427" spans="1:100">
      <c r="A427" s="1">
        <v>397</v>
      </c>
      <c r="B427" s="15">
        <v>223</v>
      </c>
      <c r="C427" s="2" t="s">
        <v>79</v>
      </c>
      <c r="D427" s="2" t="s">
        <v>80</v>
      </c>
      <c r="E427" s="2">
        <v>45007</v>
      </c>
      <c r="F427" s="1">
        <v>195</v>
      </c>
      <c r="G427" s="1">
        <v>3</v>
      </c>
      <c r="H427" s="1" t="str">
        <f t="shared" si="8"/>
        <v>YER_195.3</v>
      </c>
      <c r="I427" s="1">
        <v>62.3</v>
      </c>
      <c r="J427" s="1">
        <v>58.8</v>
      </c>
      <c r="K427" s="3">
        <v>1.0595238095238095</v>
      </c>
      <c r="L427" s="16">
        <v>3663.24</v>
      </c>
      <c r="M427" s="17">
        <v>36.632399999999997</v>
      </c>
      <c r="N427" s="17" t="s">
        <v>118</v>
      </c>
      <c r="O427" s="1">
        <v>30</v>
      </c>
      <c r="P427" s="1">
        <v>11.8</v>
      </c>
      <c r="Q427" s="1">
        <v>10.5</v>
      </c>
      <c r="R427" s="1">
        <v>195</v>
      </c>
      <c r="Y427" s="1">
        <v>1</v>
      </c>
      <c r="Z427" s="1">
        <v>44</v>
      </c>
      <c r="AA427" s="1">
        <v>1618.7</v>
      </c>
      <c r="AB427" s="16">
        <v>36.788636363636364</v>
      </c>
    </row>
    <row r="428" spans="1:100">
      <c r="A428" s="1">
        <v>213</v>
      </c>
      <c r="B428" s="15">
        <v>155</v>
      </c>
      <c r="C428" s="2" t="s">
        <v>79</v>
      </c>
      <c r="D428" s="2" t="s">
        <v>80</v>
      </c>
      <c r="E428" s="2">
        <v>45004</v>
      </c>
      <c r="F428" s="1">
        <v>40</v>
      </c>
      <c r="G428" s="1">
        <v>3</v>
      </c>
      <c r="H428" s="1" t="str">
        <f t="shared" si="8"/>
        <v>YER_40.3</v>
      </c>
      <c r="I428" s="1">
        <v>58.5</v>
      </c>
      <c r="J428" s="1">
        <v>62.8</v>
      </c>
      <c r="K428" s="3">
        <v>0.93152866242038224</v>
      </c>
      <c r="L428" s="16">
        <v>3673.7999999999997</v>
      </c>
      <c r="M428" s="17">
        <v>36.737999999999992</v>
      </c>
      <c r="N428" s="17" t="s">
        <v>118</v>
      </c>
      <c r="O428" s="1">
        <v>28.8</v>
      </c>
      <c r="P428" s="1">
        <v>13.8</v>
      </c>
      <c r="Q428" s="1">
        <v>11.2</v>
      </c>
      <c r="R428" s="1">
        <v>40</v>
      </c>
      <c r="Y428" s="1">
        <v>1</v>
      </c>
      <c r="Z428" s="1">
        <v>18</v>
      </c>
      <c r="AA428" s="1">
        <v>423.8</v>
      </c>
      <c r="AB428" s="16">
        <v>23.544444444444444</v>
      </c>
    </row>
    <row r="429" spans="1:100">
      <c r="A429" s="1">
        <v>182</v>
      </c>
      <c r="B429" s="15">
        <v>257</v>
      </c>
      <c r="C429" s="2" t="s">
        <v>79</v>
      </c>
      <c r="D429" s="2" t="s">
        <v>80</v>
      </c>
      <c r="E429" s="2">
        <v>45007</v>
      </c>
      <c r="F429" s="1">
        <v>10</v>
      </c>
      <c r="G429" s="1">
        <v>4</v>
      </c>
      <c r="H429" s="1" t="str">
        <f t="shared" si="8"/>
        <v>YER_10.4</v>
      </c>
      <c r="I429" s="1">
        <v>59</v>
      </c>
      <c r="J429" s="1">
        <v>62.3</v>
      </c>
      <c r="K429" s="3">
        <v>0.94703049759229541</v>
      </c>
      <c r="L429" s="16">
        <v>3675.7</v>
      </c>
      <c r="M429" s="17">
        <v>36.756999999999998</v>
      </c>
      <c r="N429" s="17" t="s">
        <v>118</v>
      </c>
      <c r="O429" s="1">
        <v>33</v>
      </c>
      <c r="P429" s="1">
        <v>15.7</v>
      </c>
      <c r="Q429" s="1">
        <v>12.2</v>
      </c>
      <c r="R429" s="1">
        <v>10</v>
      </c>
      <c r="Y429" s="1">
        <v>1</v>
      </c>
      <c r="Z429" s="1">
        <v>42</v>
      </c>
      <c r="AA429" s="1">
        <v>2205.4</v>
      </c>
      <c r="AB429" s="16">
        <v>52.509523809523813</v>
      </c>
      <c r="AE429"/>
      <c r="AF429"/>
      <c r="AG429"/>
      <c r="AH429"/>
      <c r="AK429"/>
      <c r="AL429"/>
      <c r="CT429"/>
      <c r="CU429"/>
      <c r="CV429"/>
    </row>
    <row r="430" spans="1:100">
      <c r="A430" s="1">
        <v>254</v>
      </c>
      <c r="B430" s="15">
        <v>206</v>
      </c>
      <c r="C430" s="2" t="s">
        <v>79</v>
      </c>
      <c r="D430" s="2" t="s">
        <v>80</v>
      </c>
      <c r="E430" s="2">
        <v>45007</v>
      </c>
      <c r="F430" s="1">
        <v>73</v>
      </c>
      <c r="G430" s="1">
        <v>3</v>
      </c>
      <c r="H430" s="1" t="str">
        <f t="shared" si="8"/>
        <v>YER_73.3</v>
      </c>
      <c r="I430" s="1">
        <v>58.6</v>
      </c>
      <c r="J430" s="1">
        <v>63.2</v>
      </c>
      <c r="K430" s="3">
        <v>0.92721518987341767</v>
      </c>
      <c r="L430" s="16">
        <v>3703.5200000000004</v>
      </c>
      <c r="M430" s="17">
        <v>37.035200000000003</v>
      </c>
      <c r="N430" s="17" t="s">
        <v>118</v>
      </c>
      <c r="O430" s="1">
        <v>27.6</v>
      </c>
      <c r="P430" s="1">
        <v>11.9</v>
      </c>
      <c r="Q430" s="1">
        <v>9.1</v>
      </c>
      <c r="R430" s="1">
        <v>73</v>
      </c>
      <c r="Y430" s="1">
        <v>1</v>
      </c>
      <c r="Z430" s="1">
        <v>21</v>
      </c>
      <c r="AA430" s="1">
        <v>535.1</v>
      </c>
      <c r="AB430" s="16">
        <v>25.480952380952381</v>
      </c>
    </row>
    <row r="431" spans="1:100">
      <c r="A431" s="1">
        <v>396</v>
      </c>
      <c r="B431" s="15">
        <v>222</v>
      </c>
      <c r="C431" s="2" t="s">
        <v>79</v>
      </c>
      <c r="D431" s="2" t="s">
        <v>80</v>
      </c>
      <c r="E431" s="2">
        <v>45007</v>
      </c>
      <c r="F431" s="1">
        <v>195</v>
      </c>
      <c r="G431" s="1">
        <v>2</v>
      </c>
      <c r="H431" s="1" t="str">
        <f t="shared" si="8"/>
        <v>YER_195.2</v>
      </c>
      <c r="I431" s="1">
        <v>64.599999999999994</v>
      </c>
      <c r="J431" s="1">
        <v>57.7</v>
      </c>
      <c r="K431" s="3">
        <v>1.119584055459272</v>
      </c>
      <c r="L431" s="16">
        <v>3727.42</v>
      </c>
      <c r="M431" s="17">
        <v>37.2742</v>
      </c>
      <c r="N431" s="17" t="s">
        <v>118</v>
      </c>
      <c r="O431" s="1">
        <v>26.6</v>
      </c>
      <c r="P431" s="1">
        <v>13.9</v>
      </c>
      <c r="Q431" s="1">
        <v>12.3</v>
      </c>
      <c r="R431" s="1">
        <v>195</v>
      </c>
      <c r="Y431" s="1">
        <v>1</v>
      </c>
      <c r="Z431" s="1">
        <v>17</v>
      </c>
      <c r="AA431" s="1">
        <v>825</v>
      </c>
      <c r="AB431" s="16">
        <v>48.529411764705884</v>
      </c>
    </row>
    <row r="432" spans="1:100">
      <c r="A432" s="1">
        <v>460</v>
      </c>
      <c r="B432" s="15">
        <v>53</v>
      </c>
      <c r="C432" s="2" t="s">
        <v>79</v>
      </c>
      <c r="D432" s="2" t="s">
        <v>80</v>
      </c>
      <c r="E432" s="2">
        <v>45001</v>
      </c>
      <c r="F432" s="1">
        <v>918</v>
      </c>
      <c r="G432" s="1">
        <v>3</v>
      </c>
      <c r="H432" s="1" t="str">
        <f t="shared" si="8"/>
        <v>YER_918.3</v>
      </c>
      <c r="I432" s="1">
        <v>61.8</v>
      </c>
      <c r="J432" s="1">
        <v>60.6</v>
      </c>
      <c r="K432" s="3">
        <v>1.0198019801980198</v>
      </c>
      <c r="L432" s="16">
        <v>3745.08</v>
      </c>
      <c r="M432" s="17">
        <v>37.450800000000001</v>
      </c>
      <c r="N432" s="17" t="s">
        <v>118</v>
      </c>
      <c r="O432" s="1">
        <v>33.4</v>
      </c>
      <c r="P432" s="1">
        <v>12.6</v>
      </c>
      <c r="Q432" s="1">
        <v>8</v>
      </c>
      <c r="R432" s="1">
        <v>918</v>
      </c>
      <c r="Y432" s="1">
        <v>1</v>
      </c>
      <c r="Z432" s="1">
        <v>50</v>
      </c>
      <c r="AA432" s="1">
        <v>1482.4</v>
      </c>
      <c r="AB432" s="16">
        <v>29.648000000000003</v>
      </c>
    </row>
    <row r="433" spans="1:100">
      <c r="A433" s="1">
        <v>204</v>
      </c>
      <c r="B433" s="15">
        <v>260</v>
      </c>
      <c r="C433" s="2" t="s">
        <v>79</v>
      </c>
      <c r="D433" s="2" t="s">
        <v>80</v>
      </c>
      <c r="E433" s="2">
        <v>45007</v>
      </c>
      <c r="F433" s="1">
        <v>32</v>
      </c>
      <c r="G433" s="1">
        <v>3</v>
      </c>
      <c r="H433" s="1" t="str">
        <f t="shared" si="8"/>
        <v>YER_32.3</v>
      </c>
      <c r="I433" s="1">
        <v>62.8</v>
      </c>
      <c r="J433" s="1">
        <v>61.8</v>
      </c>
      <c r="K433" s="3">
        <v>1.0161812297734627</v>
      </c>
      <c r="L433" s="16">
        <v>3881.0399999999995</v>
      </c>
      <c r="M433" s="17">
        <v>38.810399999999994</v>
      </c>
      <c r="N433" s="17" t="s">
        <v>118</v>
      </c>
      <c r="O433" s="1">
        <v>31.8</v>
      </c>
      <c r="P433" s="1">
        <v>13.5</v>
      </c>
      <c r="Q433" s="1">
        <v>10.1</v>
      </c>
      <c r="R433" s="1">
        <v>32</v>
      </c>
      <c r="Y433" s="1">
        <v>1</v>
      </c>
      <c r="Z433" s="1">
        <v>19</v>
      </c>
      <c r="AA433" s="1">
        <v>683.1</v>
      </c>
      <c r="AB433" s="16">
        <v>35.952631578947368</v>
      </c>
      <c r="AE433"/>
      <c r="AF433"/>
      <c r="AG433"/>
      <c r="AH433"/>
      <c r="AK433"/>
      <c r="AL433"/>
      <c r="CT433"/>
      <c r="CU433"/>
      <c r="CV433"/>
    </row>
    <row r="434" spans="1:100">
      <c r="A434" s="1">
        <v>277</v>
      </c>
      <c r="B434" s="15">
        <v>42</v>
      </c>
      <c r="C434" s="2" t="s">
        <v>79</v>
      </c>
      <c r="D434" s="2" t="s">
        <v>80</v>
      </c>
      <c r="E434" s="2">
        <v>45001</v>
      </c>
      <c r="F434" s="1">
        <v>88</v>
      </c>
      <c r="G434" s="1">
        <v>3</v>
      </c>
      <c r="H434" s="1" t="str">
        <f t="shared" si="8"/>
        <v>YER_88.3</v>
      </c>
      <c r="I434" s="1">
        <v>65</v>
      </c>
      <c r="J434" s="1">
        <v>60</v>
      </c>
      <c r="K434" s="3">
        <v>1.0833333333333333</v>
      </c>
      <c r="L434" s="16">
        <v>3900</v>
      </c>
      <c r="M434" s="17">
        <v>39</v>
      </c>
      <c r="N434" s="17" t="s">
        <v>118</v>
      </c>
      <c r="O434" s="1">
        <v>29.8</v>
      </c>
      <c r="P434" s="1">
        <v>14.3</v>
      </c>
      <c r="Q434" s="1">
        <v>8.8000000000000007</v>
      </c>
      <c r="R434" s="1">
        <v>88</v>
      </c>
      <c r="Y434" s="1">
        <v>1</v>
      </c>
      <c r="Z434" s="1">
        <v>14</v>
      </c>
      <c r="AA434" s="1">
        <v>313.60000000000002</v>
      </c>
      <c r="AB434" s="16">
        <v>22.400000000000002</v>
      </c>
    </row>
    <row r="435" spans="1:100">
      <c r="A435" s="1">
        <v>203</v>
      </c>
      <c r="B435" s="15">
        <v>27</v>
      </c>
      <c r="C435" s="2" t="s">
        <v>79</v>
      </c>
      <c r="D435" s="2" t="s">
        <v>80</v>
      </c>
      <c r="E435" s="2">
        <v>44994</v>
      </c>
      <c r="F435" s="1">
        <v>32</v>
      </c>
      <c r="G435" s="1">
        <v>2</v>
      </c>
      <c r="H435" s="1" t="str">
        <f t="shared" si="8"/>
        <v>YER_32.2</v>
      </c>
      <c r="I435" s="1">
        <v>63.2</v>
      </c>
      <c r="J435" s="1">
        <v>62.3</v>
      </c>
      <c r="K435" s="3">
        <v>1.014446227929374</v>
      </c>
      <c r="L435" s="16">
        <v>3937.36</v>
      </c>
      <c r="M435" s="17">
        <v>39.373599999999996</v>
      </c>
      <c r="N435" s="17" t="s">
        <v>118</v>
      </c>
      <c r="O435" s="1">
        <v>31</v>
      </c>
      <c r="P435" s="1">
        <v>11.9</v>
      </c>
      <c r="Q435" s="1">
        <v>9.1</v>
      </c>
      <c r="R435" s="1">
        <v>32</v>
      </c>
      <c r="Y435" s="1">
        <v>1</v>
      </c>
      <c r="Z435" s="1">
        <v>20</v>
      </c>
      <c r="AA435" s="1">
        <v>647.70000000000005</v>
      </c>
      <c r="AB435" s="16">
        <v>32.385000000000005</v>
      </c>
      <c r="AE435"/>
      <c r="AF435"/>
      <c r="AG435"/>
      <c r="AH435"/>
      <c r="AK435"/>
      <c r="AL435"/>
      <c r="CT435"/>
      <c r="CU435"/>
      <c r="CV435"/>
    </row>
    <row r="436" spans="1:100">
      <c r="A436" s="1">
        <v>226</v>
      </c>
      <c r="B436" s="15">
        <v>209</v>
      </c>
      <c r="C436" s="2" t="s">
        <v>79</v>
      </c>
      <c r="D436" s="2" t="s">
        <v>80</v>
      </c>
      <c r="E436" s="2">
        <v>45007</v>
      </c>
      <c r="F436" s="1">
        <v>53</v>
      </c>
      <c r="G436" s="1">
        <v>3</v>
      </c>
      <c r="H436" s="1" t="str">
        <f t="shared" si="8"/>
        <v>YER_53.3</v>
      </c>
      <c r="I436" s="1">
        <v>59.4</v>
      </c>
      <c r="J436" s="1">
        <v>66.900000000000006</v>
      </c>
      <c r="K436" s="3">
        <v>0.88789237668161425</v>
      </c>
      <c r="L436" s="16">
        <v>3973.86</v>
      </c>
      <c r="M436" s="17">
        <v>39.738599999999998</v>
      </c>
      <c r="N436" s="17" t="s">
        <v>118</v>
      </c>
      <c r="O436" s="1">
        <v>31.4</v>
      </c>
      <c r="P436" s="1">
        <v>17.5</v>
      </c>
      <c r="Q436" s="1">
        <v>8.6999999999999993</v>
      </c>
      <c r="R436" s="1">
        <v>53</v>
      </c>
      <c r="Y436" s="1">
        <v>1</v>
      </c>
      <c r="Z436" s="1">
        <v>12</v>
      </c>
      <c r="AA436" s="1">
        <v>397</v>
      </c>
      <c r="AB436" s="16">
        <v>33.083333333333336</v>
      </c>
    </row>
    <row r="437" spans="1:100">
      <c r="A437" s="1">
        <v>219</v>
      </c>
      <c r="B437" s="15">
        <v>163</v>
      </c>
      <c r="C437" s="2" t="s">
        <v>79</v>
      </c>
      <c r="D437" s="2" t="s">
        <v>80</v>
      </c>
      <c r="E437" s="2">
        <v>45004</v>
      </c>
      <c r="F437" s="1">
        <v>47</v>
      </c>
      <c r="G437" s="1">
        <v>3</v>
      </c>
      <c r="H437" s="1" t="str">
        <f t="shared" si="8"/>
        <v>YER_47.3</v>
      </c>
      <c r="I437" s="1">
        <v>62.3</v>
      </c>
      <c r="J437" s="1">
        <v>64</v>
      </c>
      <c r="K437" s="3">
        <v>0.97343749999999996</v>
      </c>
      <c r="L437" s="16">
        <v>3987.2</v>
      </c>
      <c r="M437" s="17">
        <v>39.872</v>
      </c>
      <c r="N437" s="17" t="s">
        <v>118</v>
      </c>
      <c r="O437" s="1">
        <v>30.3</v>
      </c>
      <c r="P437" s="1">
        <v>15.8</v>
      </c>
      <c r="Q437" s="1">
        <v>11.2</v>
      </c>
      <c r="R437" s="1">
        <v>47</v>
      </c>
      <c r="Y437" s="1">
        <v>1</v>
      </c>
      <c r="Z437" s="1">
        <v>62</v>
      </c>
      <c r="AA437" s="1">
        <v>2286.5</v>
      </c>
      <c r="AB437" s="16">
        <v>36.87903225806452</v>
      </c>
    </row>
    <row r="438" spans="1:100">
      <c r="A438" s="1">
        <v>391</v>
      </c>
      <c r="B438" s="15">
        <v>122</v>
      </c>
      <c r="C438" s="2" t="s">
        <v>79</v>
      </c>
      <c r="D438" s="2" t="s">
        <v>80</v>
      </c>
      <c r="E438" s="2">
        <v>45001</v>
      </c>
      <c r="F438" s="1">
        <v>193</v>
      </c>
      <c r="G438" s="1">
        <v>2</v>
      </c>
      <c r="H438" s="1" t="str">
        <f t="shared" si="8"/>
        <v>YER_193.2</v>
      </c>
      <c r="I438" s="1">
        <v>61.9</v>
      </c>
      <c r="J438" s="1">
        <v>64.7</v>
      </c>
      <c r="K438" s="3">
        <v>0.95672333848531677</v>
      </c>
      <c r="L438" s="16">
        <v>4004.9300000000003</v>
      </c>
      <c r="M438" s="17">
        <v>40.049300000000002</v>
      </c>
      <c r="N438" s="17" t="s">
        <v>118</v>
      </c>
      <c r="O438" s="1">
        <v>32.299999999999997</v>
      </c>
      <c r="P438" s="1">
        <v>15.8</v>
      </c>
      <c r="Q438" s="1">
        <v>8.6</v>
      </c>
      <c r="R438" s="1">
        <v>193</v>
      </c>
      <c r="Y438" s="1">
        <v>0</v>
      </c>
      <c r="Z438" s="1">
        <v>0</v>
      </c>
      <c r="AA438" s="1">
        <v>0</v>
      </c>
      <c r="AB438" s="16">
        <v>0</v>
      </c>
    </row>
    <row r="439" spans="1:100">
      <c r="A439" s="1">
        <v>265</v>
      </c>
      <c r="B439" s="15">
        <v>104</v>
      </c>
      <c r="C439" s="2" t="s">
        <v>79</v>
      </c>
      <c r="D439" s="2" t="s">
        <v>80</v>
      </c>
      <c r="E439" s="2">
        <v>45001</v>
      </c>
      <c r="F439" s="1">
        <v>80</v>
      </c>
      <c r="G439" s="1">
        <v>3</v>
      </c>
      <c r="H439" s="1" t="str">
        <f t="shared" si="8"/>
        <v>YER_80.3</v>
      </c>
      <c r="I439" s="1">
        <v>67.400000000000006</v>
      </c>
      <c r="J439" s="1">
        <v>59.6</v>
      </c>
      <c r="K439" s="3">
        <v>1.1308724832214765</v>
      </c>
      <c r="L439" s="16">
        <v>4017.0400000000004</v>
      </c>
      <c r="M439" s="17">
        <v>40.170400000000001</v>
      </c>
      <c r="N439" s="17" t="s">
        <v>118</v>
      </c>
      <c r="O439" s="1">
        <v>30</v>
      </c>
      <c r="P439" s="1">
        <v>16.2</v>
      </c>
      <c r="Q439" s="1">
        <v>9.1999999999999993</v>
      </c>
      <c r="R439" s="1">
        <v>80</v>
      </c>
      <c r="Y439" s="1">
        <v>1</v>
      </c>
      <c r="Z439" s="1">
        <v>39</v>
      </c>
      <c r="AA439" s="1">
        <v>1237</v>
      </c>
      <c r="AB439" s="16">
        <v>31.717948717948719</v>
      </c>
    </row>
    <row r="440" spans="1:100">
      <c r="A440" s="1">
        <v>337</v>
      </c>
      <c r="B440" s="15">
        <v>285</v>
      </c>
      <c r="C440" s="2" t="s">
        <v>79</v>
      </c>
      <c r="D440" s="2" t="s">
        <v>80</v>
      </c>
      <c r="E440" s="2">
        <v>45013</v>
      </c>
      <c r="F440" s="1">
        <v>146</v>
      </c>
      <c r="G440" s="1">
        <v>2</v>
      </c>
      <c r="H440" s="1" t="str">
        <f t="shared" si="8"/>
        <v>YER_146.2</v>
      </c>
      <c r="I440" s="1">
        <v>63.7</v>
      </c>
      <c r="J440" s="1">
        <v>63.9</v>
      </c>
      <c r="K440" s="3">
        <v>0.99687010954616595</v>
      </c>
      <c r="L440" s="16">
        <v>4070.4300000000003</v>
      </c>
      <c r="M440" s="17">
        <v>40.704299999999996</v>
      </c>
      <c r="N440" s="17" t="s">
        <v>118</v>
      </c>
      <c r="O440" s="1">
        <v>27.6</v>
      </c>
      <c r="P440" s="1">
        <v>13</v>
      </c>
      <c r="Q440" s="1">
        <v>9.5</v>
      </c>
      <c r="R440" s="1">
        <v>146</v>
      </c>
      <c r="Y440" s="1">
        <v>1</v>
      </c>
      <c r="Z440" s="1">
        <v>16</v>
      </c>
      <c r="AA440" s="1">
        <v>594.1</v>
      </c>
      <c r="AB440" s="16">
        <v>37.131250000000001</v>
      </c>
    </row>
    <row r="441" spans="1:100">
      <c r="A441" s="1">
        <v>230</v>
      </c>
      <c r="B441" s="15">
        <v>31</v>
      </c>
      <c r="C441" s="2" t="s">
        <v>79</v>
      </c>
      <c r="D441" s="2" t="s">
        <v>80</v>
      </c>
      <c r="E441" s="2">
        <v>45001</v>
      </c>
      <c r="F441" s="1">
        <v>54</v>
      </c>
      <c r="G441" s="1">
        <v>2</v>
      </c>
      <c r="H441" s="1" t="str">
        <f t="shared" si="8"/>
        <v>YER_54.2</v>
      </c>
      <c r="I441" s="1">
        <v>69</v>
      </c>
      <c r="J441" s="1">
        <v>59</v>
      </c>
      <c r="K441" s="3">
        <v>1.1694915254237288</v>
      </c>
      <c r="L441" s="16">
        <v>4071</v>
      </c>
      <c r="M441" s="17">
        <v>40.710000000000008</v>
      </c>
      <c r="N441" s="17" t="s">
        <v>118</v>
      </c>
      <c r="O441" s="1">
        <v>28.5</v>
      </c>
      <c r="P441" s="1">
        <v>15.5</v>
      </c>
      <c r="Q441" s="1">
        <v>12.6</v>
      </c>
      <c r="R441" s="1">
        <v>54</v>
      </c>
      <c r="Y441" s="1">
        <v>1</v>
      </c>
      <c r="Z441" s="1">
        <v>27</v>
      </c>
      <c r="AA441" s="1">
        <v>863.2</v>
      </c>
      <c r="AB441" s="16">
        <v>31.970370370370372</v>
      </c>
    </row>
    <row r="442" spans="1:100">
      <c r="A442" s="1">
        <v>300</v>
      </c>
      <c r="B442" s="15">
        <v>243</v>
      </c>
      <c r="C442" s="2" t="s">
        <v>79</v>
      </c>
      <c r="D442" s="2" t="s">
        <v>80</v>
      </c>
      <c r="E442" s="2">
        <v>45007</v>
      </c>
      <c r="F442" s="1">
        <v>118</v>
      </c>
      <c r="G442" s="1">
        <v>2</v>
      </c>
      <c r="H442" s="1" t="str">
        <f t="shared" si="8"/>
        <v>YER_118.2</v>
      </c>
      <c r="I442" s="1">
        <v>63.4</v>
      </c>
      <c r="J442" s="1">
        <v>64.3</v>
      </c>
      <c r="K442" s="3">
        <v>0.98600311041990674</v>
      </c>
      <c r="L442" s="16">
        <v>4076.62</v>
      </c>
      <c r="M442" s="17">
        <v>40.766199999999998</v>
      </c>
      <c r="N442" s="17" t="s">
        <v>118</v>
      </c>
      <c r="O442" s="1">
        <v>22.2</v>
      </c>
      <c r="P442" s="1">
        <v>11.9</v>
      </c>
      <c r="Q442" s="1">
        <v>8.6</v>
      </c>
      <c r="R442" s="1">
        <v>118</v>
      </c>
      <c r="Y442" s="1">
        <v>0</v>
      </c>
      <c r="Z442" s="1">
        <v>0</v>
      </c>
      <c r="AA442" s="1">
        <v>0</v>
      </c>
      <c r="AB442" s="16">
        <v>0</v>
      </c>
    </row>
    <row r="443" spans="1:100">
      <c r="A443" s="1">
        <v>220</v>
      </c>
      <c r="B443" s="15">
        <v>164</v>
      </c>
      <c r="C443" s="2" t="s">
        <v>79</v>
      </c>
      <c r="D443" s="2" t="s">
        <v>80</v>
      </c>
      <c r="E443" s="2">
        <v>45004</v>
      </c>
      <c r="F443" s="1">
        <v>47</v>
      </c>
      <c r="G443" s="1">
        <v>4</v>
      </c>
      <c r="H443" s="1" t="str">
        <f t="shared" si="8"/>
        <v>YER_47.4</v>
      </c>
      <c r="I443" s="1">
        <v>59.3</v>
      </c>
      <c r="J443" s="1">
        <v>68.900000000000006</v>
      </c>
      <c r="K443" s="3">
        <v>0.86066763425253978</v>
      </c>
      <c r="L443" s="16">
        <v>4085.77</v>
      </c>
      <c r="M443" s="17">
        <v>40.857700000000001</v>
      </c>
      <c r="N443" s="17" t="s">
        <v>118</v>
      </c>
      <c r="O443" s="1">
        <v>28.1</v>
      </c>
      <c r="P443" s="1">
        <v>13.3</v>
      </c>
      <c r="Q443" s="1">
        <v>9.1999999999999993</v>
      </c>
      <c r="R443" s="1">
        <v>47</v>
      </c>
      <c r="Y443" s="1">
        <v>1</v>
      </c>
      <c r="Z443" s="1">
        <v>22</v>
      </c>
      <c r="AA443" s="1">
        <v>1292.9000000000001</v>
      </c>
      <c r="AB443" s="16">
        <v>58.768181818181823</v>
      </c>
    </row>
    <row r="444" spans="1:100">
      <c r="A444" s="1">
        <v>231</v>
      </c>
      <c r="B444" s="15">
        <v>32</v>
      </c>
      <c r="C444" s="2" t="s">
        <v>79</v>
      </c>
      <c r="D444" s="2" t="s">
        <v>80</v>
      </c>
      <c r="E444" s="2">
        <v>45001</v>
      </c>
      <c r="F444" s="1">
        <v>54</v>
      </c>
      <c r="G444" s="1">
        <v>3</v>
      </c>
      <c r="H444" s="1" t="str">
        <f t="shared" si="8"/>
        <v>YER_54.3</v>
      </c>
      <c r="I444" s="1">
        <v>67.3</v>
      </c>
      <c r="J444" s="1">
        <v>61.2</v>
      </c>
      <c r="K444" s="3">
        <v>1.099673202614379</v>
      </c>
      <c r="L444" s="16">
        <v>4118.76</v>
      </c>
      <c r="M444" s="17">
        <v>41.187599999999996</v>
      </c>
      <c r="N444" s="17" t="s">
        <v>118</v>
      </c>
      <c r="O444" s="1">
        <v>27.7</v>
      </c>
      <c r="P444" s="1">
        <v>13</v>
      </c>
      <c r="Q444" s="1">
        <v>8.6999999999999993</v>
      </c>
      <c r="R444" s="1">
        <v>54</v>
      </c>
      <c r="Y444" s="1">
        <v>0</v>
      </c>
      <c r="Z444" s="1">
        <v>0</v>
      </c>
      <c r="AA444" s="1">
        <v>0</v>
      </c>
      <c r="AB444" s="16">
        <v>0</v>
      </c>
    </row>
    <row r="445" spans="1:100">
      <c r="A445" s="1">
        <v>456</v>
      </c>
      <c r="B445" s="15">
        <v>190</v>
      </c>
      <c r="C445" s="2" t="s">
        <v>79</v>
      </c>
      <c r="D445" s="2" t="s">
        <v>80</v>
      </c>
      <c r="E445" s="2">
        <v>45004</v>
      </c>
      <c r="F445" s="1">
        <v>914</v>
      </c>
      <c r="G445" s="1">
        <v>2</v>
      </c>
      <c r="H445" s="1" t="str">
        <f t="shared" si="8"/>
        <v>YER_914.2</v>
      </c>
      <c r="I445" s="1">
        <v>65.099999999999994</v>
      </c>
      <c r="J445" s="1">
        <v>63.4</v>
      </c>
      <c r="K445" s="3">
        <v>1.0268138801261828</v>
      </c>
      <c r="L445" s="16">
        <v>4127.3399999999992</v>
      </c>
      <c r="M445" s="17">
        <v>41.273399999999995</v>
      </c>
      <c r="N445" s="17" t="s">
        <v>118</v>
      </c>
      <c r="O445" s="1">
        <v>26.9</v>
      </c>
      <c r="P445" s="1">
        <v>14.2</v>
      </c>
      <c r="Q445" s="1">
        <v>8.6999999999999993</v>
      </c>
      <c r="R445" s="1">
        <v>914</v>
      </c>
      <c r="Y445" s="1">
        <v>1</v>
      </c>
      <c r="Z445" s="1">
        <v>16</v>
      </c>
      <c r="AA445" s="1">
        <v>338.7</v>
      </c>
      <c r="AB445" s="16">
        <v>21.168749999999999</v>
      </c>
    </row>
    <row r="446" spans="1:100">
      <c r="A446" s="1">
        <v>439</v>
      </c>
      <c r="B446" s="15">
        <v>276</v>
      </c>
      <c r="C446" s="2" t="s">
        <v>79</v>
      </c>
      <c r="D446" s="2" t="s">
        <v>80</v>
      </c>
      <c r="E446" s="2">
        <v>45013</v>
      </c>
      <c r="F446" s="1">
        <v>238</v>
      </c>
      <c r="G446" s="1">
        <v>2</v>
      </c>
      <c r="H446" s="1" t="str">
        <f t="shared" si="8"/>
        <v>YER_238.2</v>
      </c>
      <c r="I446" s="1">
        <v>72</v>
      </c>
      <c r="J446" s="1">
        <v>57.4</v>
      </c>
      <c r="K446" s="3">
        <v>1.2543554006968642</v>
      </c>
      <c r="L446" s="16">
        <v>4132.8</v>
      </c>
      <c r="M446" s="17">
        <v>41.328000000000003</v>
      </c>
      <c r="N446" s="17" t="s">
        <v>118</v>
      </c>
      <c r="O446" s="1">
        <v>28.7</v>
      </c>
      <c r="P446" s="1">
        <v>13.9</v>
      </c>
      <c r="Q446" s="1">
        <v>12.3</v>
      </c>
      <c r="R446" s="1">
        <v>238</v>
      </c>
      <c r="Y446" s="1">
        <v>0</v>
      </c>
      <c r="Z446" s="1">
        <v>0</v>
      </c>
      <c r="AA446" s="1">
        <v>0</v>
      </c>
      <c r="AB446" s="16">
        <v>0</v>
      </c>
    </row>
    <row r="447" spans="1:100">
      <c r="A447" s="1">
        <v>449</v>
      </c>
      <c r="B447" s="15">
        <v>116</v>
      </c>
      <c r="C447" s="2" t="s">
        <v>79</v>
      </c>
      <c r="D447" s="2" t="s">
        <v>80</v>
      </c>
      <c r="E447" s="2">
        <v>45001</v>
      </c>
      <c r="F447" s="1">
        <v>905</v>
      </c>
      <c r="G447" s="1">
        <v>2</v>
      </c>
      <c r="H447" s="1" t="str">
        <f t="shared" si="8"/>
        <v>YER_905.2</v>
      </c>
      <c r="I447" s="1">
        <v>66.8</v>
      </c>
      <c r="J447" s="1">
        <v>61.9</v>
      </c>
      <c r="K447" s="3">
        <v>1.0791599353796446</v>
      </c>
      <c r="L447" s="16">
        <v>4134.92</v>
      </c>
      <c r="M447" s="17">
        <v>41.349199999999996</v>
      </c>
      <c r="N447" s="17" t="s">
        <v>118</v>
      </c>
      <c r="O447" s="1">
        <v>30.6</v>
      </c>
      <c r="P447" s="1">
        <v>13</v>
      </c>
      <c r="Q447" s="1">
        <v>11.5</v>
      </c>
      <c r="R447" s="1">
        <v>905</v>
      </c>
      <c r="Y447" s="1">
        <v>1</v>
      </c>
      <c r="Z447" s="1">
        <v>36</v>
      </c>
      <c r="AA447" s="1">
        <v>1377.3</v>
      </c>
      <c r="AB447" s="16">
        <v>38.258333333333333</v>
      </c>
    </row>
    <row r="448" spans="1:100">
      <c r="A448" s="1">
        <v>358</v>
      </c>
      <c r="B448" s="15">
        <v>138</v>
      </c>
      <c r="C448" s="2" t="s">
        <v>79</v>
      </c>
      <c r="D448" s="2" t="s">
        <v>80</v>
      </c>
      <c r="E448" s="2">
        <v>45004</v>
      </c>
      <c r="F448" s="1">
        <v>168</v>
      </c>
      <c r="G448" s="1">
        <v>3</v>
      </c>
      <c r="H448" s="1" t="str">
        <f t="shared" si="8"/>
        <v>YER_168.3</v>
      </c>
      <c r="I448" s="1">
        <v>62.2</v>
      </c>
      <c r="J448" s="1">
        <v>67</v>
      </c>
      <c r="K448" s="3">
        <v>0.92835820895522392</v>
      </c>
      <c r="L448" s="16">
        <v>4167.4000000000005</v>
      </c>
      <c r="M448" s="17">
        <v>41.674000000000007</v>
      </c>
      <c r="N448" s="17" t="s">
        <v>118</v>
      </c>
      <c r="O448" s="1">
        <v>24.7</v>
      </c>
      <c r="P448" s="1">
        <v>11.3</v>
      </c>
      <c r="Q448" s="1">
        <v>6.6</v>
      </c>
      <c r="R448" s="1">
        <v>168</v>
      </c>
      <c r="Y448" s="1">
        <v>1</v>
      </c>
      <c r="Z448" s="1">
        <v>44</v>
      </c>
      <c r="AA448" s="1">
        <v>1328.3</v>
      </c>
      <c r="AB448" s="16">
        <v>30.188636363636363</v>
      </c>
    </row>
    <row r="449" spans="1:100">
      <c r="A449" s="1">
        <v>323</v>
      </c>
      <c r="B449" s="15">
        <v>2</v>
      </c>
      <c r="C449" s="2" t="s">
        <v>79</v>
      </c>
      <c r="D449" s="2" t="s">
        <v>80</v>
      </c>
      <c r="E449" s="2">
        <v>44994</v>
      </c>
      <c r="F449" s="1">
        <v>128</v>
      </c>
      <c r="G449" s="1">
        <v>2</v>
      </c>
      <c r="H449" s="1" t="str">
        <f t="shared" si="8"/>
        <v>YER_128.2</v>
      </c>
      <c r="I449" s="1">
        <v>65.5</v>
      </c>
      <c r="J449" s="1">
        <v>64</v>
      </c>
      <c r="K449" s="3">
        <v>1.0234375</v>
      </c>
      <c r="L449" s="16">
        <v>4192</v>
      </c>
      <c r="M449" s="17">
        <v>41.92</v>
      </c>
      <c r="N449" s="17" t="s">
        <v>118</v>
      </c>
      <c r="O449" s="1">
        <v>29.2</v>
      </c>
      <c r="P449" s="1">
        <v>12.1</v>
      </c>
      <c r="Q449" s="1">
        <v>7.3</v>
      </c>
      <c r="R449" s="1">
        <v>128</v>
      </c>
      <c r="Y449" s="1">
        <v>1</v>
      </c>
      <c r="Z449" s="1">
        <v>0</v>
      </c>
      <c r="AA449" s="1">
        <v>0</v>
      </c>
      <c r="AB449" s="16">
        <v>0</v>
      </c>
    </row>
    <row r="450" spans="1:100">
      <c r="A450" s="1">
        <v>388</v>
      </c>
      <c r="B450" s="15">
        <v>228</v>
      </c>
      <c r="C450" s="2" t="s">
        <v>79</v>
      </c>
      <c r="D450" s="2" t="s">
        <v>80</v>
      </c>
      <c r="E450" s="2">
        <v>45007</v>
      </c>
      <c r="F450" s="1">
        <v>188</v>
      </c>
      <c r="G450" s="1">
        <v>2</v>
      </c>
      <c r="H450" s="1" t="str">
        <f t="shared" ref="H450:H465" si="9">D450&amp;"_"&amp;F450&amp;"."&amp;G450</f>
        <v>YER_188.2</v>
      </c>
      <c r="I450" s="1">
        <v>67.2</v>
      </c>
      <c r="J450" s="1">
        <v>63</v>
      </c>
      <c r="K450" s="3">
        <v>1.0666666666666667</v>
      </c>
      <c r="L450" s="16">
        <v>4233.6000000000004</v>
      </c>
      <c r="M450" s="17">
        <v>42.336000000000006</v>
      </c>
      <c r="N450" s="17" t="s">
        <v>118</v>
      </c>
      <c r="O450" s="1">
        <v>33</v>
      </c>
      <c r="P450" s="1">
        <v>14.5</v>
      </c>
      <c r="Q450" s="1">
        <v>7.5</v>
      </c>
      <c r="R450" s="1">
        <v>188</v>
      </c>
      <c r="Y450" s="1">
        <v>1</v>
      </c>
      <c r="Z450" s="1">
        <v>6</v>
      </c>
      <c r="AA450" s="1">
        <v>272</v>
      </c>
      <c r="AB450" s="16">
        <v>45.333333333333336</v>
      </c>
    </row>
    <row r="451" spans="1:100">
      <c r="A451" s="1">
        <v>181</v>
      </c>
      <c r="B451" s="15">
        <v>134</v>
      </c>
      <c r="C451" s="2" t="s">
        <v>79</v>
      </c>
      <c r="D451" s="2" t="s">
        <v>80</v>
      </c>
      <c r="E451" s="2">
        <v>45004</v>
      </c>
      <c r="F451" s="1">
        <v>10</v>
      </c>
      <c r="G451" s="1">
        <v>3</v>
      </c>
      <c r="H451" s="1" t="str">
        <f t="shared" si="9"/>
        <v>YER_10.3</v>
      </c>
      <c r="I451" s="1">
        <v>63.2</v>
      </c>
      <c r="J451" s="1">
        <v>67.2</v>
      </c>
      <c r="K451" s="3">
        <v>0.94047619047619047</v>
      </c>
      <c r="L451" s="16">
        <v>4247.04</v>
      </c>
      <c r="M451" s="17">
        <v>42.470400000000005</v>
      </c>
      <c r="N451" s="17" t="s">
        <v>118</v>
      </c>
      <c r="O451" s="1">
        <v>33.700000000000003</v>
      </c>
      <c r="P451" s="1">
        <v>18</v>
      </c>
      <c r="Q451" s="1">
        <v>11</v>
      </c>
      <c r="R451" s="1">
        <v>10</v>
      </c>
      <c r="Y451" s="1">
        <v>1</v>
      </c>
      <c r="Z451" s="1" t="s">
        <v>36</v>
      </c>
      <c r="AA451" s="1" t="s">
        <v>36</v>
      </c>
      <c r="AB451" s="16" t="s">
        <v>36</v>
      </c>
      <c r="AE451"/>
      <c r="AF451"/>
      <c r="AG451"/>
      <c r="AH451"/>
      <c r="AK451"/>
      <c r="AL451"/>
      <c r="CT451"/>
      <c r="CU451"/>
      <c r="CV451"/>
    </row>
    <row r="452" spans="1:100">
      <c r="A452" s="1">
        <v>319</v>
      </c>
      <c r="B452" s="15">
        <v>75</v>
      </c>
      <c r="C452" s="2" t="s">
        <v>79</v>
      </c>
      <c r="D452" s="2" t="s">
        <v>80</v>
      </c>
      <c r="E452" s="2">
        <v>45001</v>
      </c>
      <c r="F452" s="1">
        <v>127</v>
      </c>
      <c r="G452" s="1">
        <v>2</v>
      </c>
      <c r="H452" s="1" t="str">
        <f t="shared" si="9"/>
        <v>YER_127.2</v>
      </c>
      <c r="I452" s="1">
        <v>55</v>
      </c>
      <c r="J452" s="1">
        <v>77.3</v>
      </c>
      <c r="K452" s="3">
        <v>0.71151358344113846</v>
      </c>
      <c r="L452" s="16">
        <v>4251.5</v>
      </c>
      <c r="M452" s="17">
        <v>42.515000000000001</v>
      </c>
      <c r="N452" s="17" t="s">
        <v>118</v>
      </c>
      <c r="O452" s="1">
        <v>30.1</v>
      </c>
      <c r="P452" s="1">
        <v>13.5</v>
      </c>
      <c r="Q452" s="1">
        <v>7.5</v>
      </c>
      <c r="R452" s="1">
        <v>127</v>
      </c>
      <c r="Y452" s="1">
        <v>0</v>
      </c>
      <c r="Z452" s="1">
        <v>0</v>
      </c>
      <c r="AA452" s="1">
        <v>0</v>
      </c>
      <c r="AB452" s="16">
        <v>0</v>
      </c>
    </row>
    <row r="453" spans="1:100">
      <c r="A453" s="1">
        <v>333</v>
      </c>
      <c r="B453" s="15">
        <v>281</v>
      </c>
      <c r="C453" s="2" t="s">
        <v>79</v>
      </c>
      <c r="D453" s="2" t="s">
        <v>80</v>
      </c>
      <c r="E453" s="2">
        <v>45013</v>
      </c>
      <c r="F453" s="1">
        <v>143</v>
      </c>
      <c r="G453" s="1">
        <v>3</v>
      </c>
      <c r="H453" s="1" t="str">
        <f t="shared" si="9"/>
        <v>YER_143.3</v>
      </c>
      <c r="I453" s="1">
        <v>67.7</v>
      </c>
      <c r="J453" s="1">
        <v>63</v>
      </c>
      <c r="K453" s="3">
        <v>1.0746031746031746</v>
      </c>
      <c r="L453" s="16">
        <v>4265.1000000000004</v>
      </c>
      <c r="M453" s="17">
        <v>42.651000000000003</v>
      </c>
      <c r="N453" s="17" t="s">
        <v>118</v>
      </c>
      <c r="O453" s="1">
        <v>31.3</v>
      </c>
      <c r="P453" s="1">
        <v>14.1</v>
      </c>
      <c r="Q453" s="1">
        <v>10.1</v>
      </c>
      <c r="R453" s="1">
        <v>143</v>
      </c>
      <c r="Y453" s="1">
        <v>1</v>
      </c>
      <c r="Z453" s="1">
        <v>12</v>
      </c>
      <c r="AA453" s="1">
        <v>648.1</v>
      </c>
      <c r="AB453" s="16">
        <v>54.008333333333333</v>
      </c>
    </row>
    <row r="454" spans="1:100">
      <c r="A454" s="1">
        <v>276</v>
      </c>
      <c r="B454" s="15">
        <v>41</v>
      </c>
      <c r="C454" s="2" t="s">
        <v>79</v>
      </c>
      <c r="D454" s="2" t="s">
        <v>80</v>
      </c>
      <c r="E454" s="2">
        <v>45001</v>
      </c>
      <c r="F454" s="1">
        <v>88</v>
      </c>
      <c r="G454" s="1">
        <v>2</v>
      </c>
      <c r="H454" s="1" t="str">
        <f t="shared" si="9"/>
        <v>YER_88.2</v>
      </c>
      <c r="I454" s="1">
        <v>62.7</v>
      </c>
      <c r="J454" s="1">
        <v>68.3</v>
      </c>
      <c r="K454" s="3">
        <v>0.91800878477306014</v>
      </c>
      <c r="L454" s="16">
        <v>4282.41</v>
      </c>
      <c r="M454" s="17">
        <v>42.824100000000001</v>
      </c>
      <c r="N454" s="17" t="s">
        <v>118</v>
      </c>
      <c r="O454" s="1">
        <v>32.200000000000003</v>
      </c>
      <c r="P454" s="1">
        <v>12.2</v>
      </c>
      <c r="Q454" s="1">
        <v>7.5</v>
      </c>
      <c r="R454" s="1">
        <v>88</v>
      </c>
      <c r="Y454" s="1">
        <v>1</v>
      </c>
      <c r="Z454" s="1">
        <v>53</v>
      </c>
      <c r="AA454" s="1">
        <v>1179.7</v>
      </c>
      <c r="AB454" s="16">
        <v>22.258490566037736</v>
      </c>
    </row>
    <row r="455" spans="1:100">
      <c r="A455" s="1">
        <v>223</v>
      </c>
      <c r="B455" s="15">
        <v>172</v>
      </c>
      <c r="C455" s="2" t="s">
        <v>79</v>
      </c>
      <c r="D455" s="2" t="s">
        <v>80</v>
      </c>
      <c r="E455" s="2">
        <v>45004</v>
      </c>
      <c r="F455" s="1">
        <v>50</v>
      </c>
      <c r="G455" s="1">
        <v>2</v>
      </c>
      <c r="H455" s="1" t="str">
        <f t="shared" si="9"/>
        <v>YER_50.2</v>
      </c>
      <c r="I455" s="1">
        <v>56.5</v>
      </c>
      <c r="J455" s="1">
        <v>77</v>
      </c>
      <c r="K455" s="3">
        <v>0.73376623376623373</v>
      </c>
      <c r="L455" s="16">
        <v>4350.5</v>
      </c>
      <c r="M455" s="17">
        <v>43.505000000000003</v>
      </c>
      <c r="N455" s="17" t="s">
        <v>118</v>
      </c>
      <c r="O455" s="1">
        <v>27.7</v>
      </c>
      <c r="P455" s="1">
        <v>13.7</v>
      </c>
      <c r="Q455" s="1">
        <v>10</v>
      </c>
      <c r="R455" s="1">
        <v>50</v>
      </c>
      <c r="Y455" s="1">
        <v>1</v>
      </c>
      <c r="Z455" s="1">
        <v>28</v>
      </c>
      <c r="AA455" s="1">
        <v>588</v>
      </c>
      <c r="AB455" s="16">
        <v>21</v>
      </c>
    </row>
    <row r="456" spans="1:100">
      <c r="A456" s="1">
        <v>301</v>
      </c>
      <c r="B456" s="15">
        <v>244</v>
      </c>
      <c r="C456" s="2" t="s">
        <v>79</v>
      </c>
      <c r="D456" s="2" t="s">
        <v>80</v>
      </c>
      <c r="E456" s="2">
        <v>45007</v>
      </c>
      <c r="F456" s="1">
        <v>118</v>
      </c>
      <c r="G456" s="1">
        <v>3</v>
      </c>
      <c r="H456" s="1" t="str">
        <f t="shared" si="9"/>
        <v>YER_118.3</v>
      </c>
      <c r="I456" s="1">
        <v>58.3</v>
      </c>
      <c r="J456" s="1">
        <v>76.2</v>
      </c>
      <c r="K456" s="3">
        <v>0.76509186351706027</v>
      </c>
      <c r="L456" s="16">
        <v>4442.46</v>
      </c>
      <c r="M456" s="17">
        <v>44.424599999999998</v>
      </c>
      <c r="N456" s="17" t="s">
        <v>118</v>
      </c>
      <c r="O456" s="1">
        <v>25.2</v>
      </c>
      <c r="P456" s="1">
        <v>8.1999999999999993</v>
      </c>
      <c r="Q456" s="1">
        <v>6.7</v>
      </c>
      <c r="R456" s="1">
        <v>118</v>
      </c>
      <c r="Y456" s="1">
        <v>0</v>
      </c>
      <c r="Z456" s="1">
        <v>0</v>
      </c>
      <c r="AA456" s="1">
        <v>0</v>
      </c>
      <c r="AB456" s="16">
        <v>0</v>
      </c>
    </row>
    <row r="457" spans="1:100">
      <c r="A457" s="1">
        <v>335</v>
      </c>
      <c r="B457" s="15">
        <v>283</v>
      </c>
      <c r="C457" s="2" t="s">
        <v>79</v>
      </c>
      <c r="D457" s="2" t="s">
        <v>80</v>
      </c>
      <c r="E457" s="2">
        <v>45013</v>
      </c>
      <c r="F457" s="1">
        <v>143</v>
      </c>
      <c r="G457" s="1">
        <v>5</v>
      </c>
      <c r="H457" s="1" t="str">
        <f t="shared" si="9"/>
        <v>YER_143.5</v>
      </c>
      <c r="I457" s="1">
        <v>68.900000000000006</v>
      </c>
      <c r="J457" s="1">
        <v>65</v>
      </c>
      <c r="K457" s="3">
        <v>1.06</v>
      </c>
      <c r="L457" s="16">
        <v>4478.5</v>
      </c>
      <c r="M457" s="17">
        <v>44.785000000000004</v>
      </c>
      <c r="N457" s="17" t="s">
        <v>118</v>
      </c>
      <c r="O457" s="1">
        <v>32.5</v>
      </c>
      <c r="P457" s="1">
        <v>14.9</v>
      </c>
      <c r="Q457" s="1">
        <v>9</v>
      </c>
      <c r="R457" s="1">
        <v>143</v>
      </c>
      <c r="Y457" s="1">
        <v>0</v>
      </c>
      <c r="Z457" s="1">
        <v>0</v>
      </c>
      <c r="AA457" s="1">
        <v>0</v>
      </c>
      <c r="AB457" s="16">
        <v>0</v>
      </c>
    </row>
    <row r="458" spans="1:100">
      <c r="A458" s="1">
        <v>442</v>
      </c>
      <c r="B458" s="15">
        <v>17</v>
      </c>
      <c r="C458" s="2" t="s">
        <v>79</v>
      </c>
      <c r="D458" s="2" t="s">
        <v>80</v>
      </c>
      <c r="E458" s="2">
        <v>44994</v>
      </c>
      <c r="F458" s="1">
        <v>900</v>
      </c>
      <c r="G458" s="1">
        <v>2</v>
      </c>
      <c r="H458" s="1" t="str">
        <f t="shared" si="9"/>
        <v>YER_900.2</v>
      </c>
      <c r="I458" s="1">
        <v>65.099999999999994</v>
      </c>
      <c r="J458" s="1">
        <v>69.5</v>
      </c>
      <c r="K458" s="3">
        <v>0.93669064748201436</v>
      </c>
      <c r="L458" s="16">
        <v>4524.45</v>
      </c>
      <c r="M458" s="17">
        <v>45.244500000000002</v>
      </c>
      <c r="N458" s="17" t="s">
        <v>118</v>
      </c>
      <c r="O458" s="1">
        <v>35</v>
      </c>
      <c r="P458" s="1">
        <v>13.6</v>
      </c>
      <c r="Q458" s="1">
        <v>13.5</v>
      </c>
      <c r="R458" s="1">
        <v>900</v>
      </c>
      <c r="Y458" s="1">
        <v>1</v>
      </c>
      <c r="Z458" s="1">
        <v>39</v>
      </c>
      <c r="AA458" s="1">
        <v>1977.8</v>
      </c>
      <c r="AB458" s="16">
        <v>50.712820512820514</v>
      </c>
    </row>
    <row r="459" spans="1:100">
      <c r="A459" s="1">
        <v>370</v>
      </c>
      <c r="B459" s="15">
        <v>266</v>
      </c>
      <c r="C459" s="2" t="s">
        <v>79</v>
      </c>
      <c r="D459" s="2" t="s">
        <v>80</v>
      </c>
      <c r="E459" s="2">
        <v>45007</v>
      </c>
      <c r="F459" s="1">
        <v>174</v>
      </c>
      <c r="G459" s="1">
        <v>3</v>
      </c>
      <c r="H459" s="1" t="str">
        <f t="shared" si="9"/>
        <v>YER_174.3</v>
      </c>
      <c r="I459" s="1">
        <v>72.7</v>
      </c>
      <c r="J459" s="1">
        <v>63.3</v>
      </c>
      <c r="K459" s="3">
        <v>1.1484992101105846</v>
      </c>
      <c r="L459" s="16">
        <v>4601.91</v>
      </c>
      <c r="M459" s="17">
        <v>46.019100000000002</v>
      </c>
      <c r="N459" s="17" t="s">
        <v>118</v>
      </c>
      <c r="O459" s="1">
        <v>34.200000000000003</v>
      </c>
      <c r="P459" s="1">
        <v>15</v>
      </c>
      <c r="Q459" s="1">
        <v>12</v>
      </c>
      <c r="R459" s="1">
        <v>174</v>
      </c>
      <c r="Y459" s="1">
        <v>1</v>
      </c>
      <c r="Z459" s="1">
        <v>33</v>
      </c>
      <c r="AA459" s="1">
        <v>942</v>
      </c>
      <c r="AB459" s="16">
        <v>28.545454545454547</v>
      </c>
    </row>
    <row r="460" spans="1:100">
      <c r="A460" s="1">
        <v>334</v>
      </c>
      <c r="B460" s="15">
        <v>282</v>
      </c>
      <c r="C460" s="2" t="s">
        <v>79</v>
      </c>
      <c r="D460" s="2" t="s">
        <v>80</v>
      </c>
      <c r="E460" s="2">
        <v>45013</v>
      </c>
      <c r="F460" s="1">
        <v>143</v>
      </c>
      <c r="G460" s="1">
        <v>4</v>
      </c>
      <c r="H460" s="1" t="str">
        <f t="shared" si="9"/>
        <v>YER_143.4</v>
      </c>
      <c r="I460" s="1">
        <v>74.099999999999994</v>
      </c>
      <c r="J460" s="1">
        <v>64.599999999999994</v>
      </c>
      <c r="K460" s="3">
        <v>1.1470588235294117</v>
      </c>
      <c r="L460" s="16">
        <v>4786.8599999999988</v>
      </c>
      <c r="M460" s="17">
        <v>47.868599999999986</v>
      </c>
      <c r="N460" s="17" t="s">
        <v>118</v>
      </c>
      <c r="O460" s="1">
        <v>36.1</v>
      </c>
      <c r="P460" s="1">
        <v>17.5</v>
      </c>
      <c r="Q460" s="1">
        <v>7.4</v>
      </c>
      <c r="R460" s="1">
        <v>143</v>
      </c>
      <c r="Y460" s="1">
        <v>0</v>
      </c>
      <c r="Z460" s="1">
        <v>0</v>
      </c>
      <c r="AA460" s="1">
        <v>0</v>
      </c>
      <c r="AB460" s="16">
        <v>0</v>
      </c>
    </row>
    <row r="461" spans="1:100">
      <c r="A461" s="1">
        <v>257</v>
      </c>
      <c r="B461" s="15">
        <v>97</v>
      </c>
      <c r="C461" s="2" t="s">
        <v>79</v>
      </c>
      <c r="D461" s="2" t="s">
        <v>80</v>
      </c>
      <c r="E461" s="2">
        <v>45001</v>
      </c>
      <c r="F461" s="1">
        <v>78</v>
      </c>
      <c r="G461" s="1">
        <v>2</v>
      </c>
      <c r="H461" s="1" t="str">
        <f t="shared" si="9"/>
        <v>YER_78.2</v>
      </c>
      <c r="I461" s="1">
        <v>69.099999999999994</v>
      </c>
      <c r="J461" s="1">
        <v>70</v>
      </c>
      <c r="K461" s="3">
        <v>0.9871428571428571</v>
      </c>
      <c r="L461" s="16">
        <v>4837</v>
      </c>
      <c r="M461" s="17">
        <v>48.37</v>
      </c>
      <c r="N461" s="17" t="s">
        <v>118</v>
      </c>
      <c r="O461" s="1">
        <v>30.3</v>
      </c>
      <c r="P461" s="1">
        <v>14.6</v>
      </c>
      <c r="Q461" s="1">
        <v>8.5</v>
      </c>
      <c r="R461" s="1">
        <v>78</v>
      </c>
      <c r="Y461" s="1">
        <v>1</v>
      </c>
      <c r="Z461" s="1">
        <v>47</v>
      </c>
      <c r="AA461" s="1">
        <v>1759.1</v>
      </c>
      <c r="AB461" s="16">
        <v>37.42765957446808</v>
      </c>
    </row>
    <row r="462" spans="1:100">
      <c r="A462" s="1">
        <v>178</v>
      </c>
      <c r="B462" s="15">
        <v>255</v>
      </c>
      <c r="C462" s="2" t="s">
        <v>79</v>
      </c>
      <c r="D462" s="2" t="s">
        <v>80</v>
      </c>
      <c r="E462" s="2">
        <v>45007</v>
      </c>
      <c r="F462" s="1">
        <v>9</v>
      </c>
      <c r="G462" s="1">
        <v>3</v>
      </c>
      <c r="H462" s="1" t="str">
        <f t="shared" si="9"/>
        <v>YER_9.3</v>
      </c>
      <c r="I462" s="1">
        <v>72</v>
      </c>
      <c r="J462" s="1">
        <v>68.900000000000006</v>
      </c>
      <c r="K462" s="3">
        <v>1.0449927431059505</v>
      </c>
      <c r="L462" s="16">
        <v>4960.8</v>
      </c>
      <c r="M462" s="17">
        <v>49.608000000000004</v>
      </c>
      <c r="N462" s="17" t="s">
        <v>118</v>
      </c>
      <c r="O462" s="1">
        <v>30</v>
      </c>
      <c r="P462" s="1">
        <v>15.6</v>
      </c>
      <c r="Q462" s="1">
        <v>11.9</v>
      </c>
      <c r="R462" s="1">
        <v>9</v>
      </c>
      <c r="Y462" s="1">
        <v>1</v>
      </c>
      <c r="Z462" s="1">
        <v>18</v>
      </c>
      <c r="AA462" s="1">
        <v>910.9</v>
      </c>
      <c r="AB462" s="16">
        <v>50.605555555555554</v>
      </c>
      <c r="AE462"/>
      <c r="AF462"/>
      <c r="AG462"/>
      <c r="AH462"/>
      <c r="AK462"/>
      <c r="AL462"/>
      <c r="CT462"/>
      <c r="CU462"/>
      <c r="CV462"/>
    </row>
    <row r="463" spans="1:100">
      <c r="A463" s="1">
        <v>307</v>
      </c>
      <c r="B463" s="15">
        <v>238</v>
      </c>
      <c r="C463" s="2" t="s">
        <v>79</v>
      </c>
      <c r="D463" s="2" t="s">
        <v>80</v>
      </c>
      <c r="E463" s="2">
        <v>45007</v>
      </c>
      <c r="F463" s="1">
        <v>120</v>
      </c>
      <c r="G463" s="1">
        <v>2</v>
      </c>
      <c r="H463" s="1" t="str">
        <f t="shared" si="9"/>
        <v>YER_120.2</v>
      </c>
      <c r="I463" s="1">
        <v>61.2</v>
      </c>
      <c r="J463" s="1">
        <v>85.5</v>
      </c>
      <c r="K463" s="3">
        <v>0.71578947368421053</v>
      </c>
      <c r="L463" s="16">
        <v>5232.6000000000004</v>
      </c>
      <c r="M463" s="17">
        <v>52.326000000000008</v>
      </c>
      <c r="N463" s="17" t="s">
        <v>118</v>
      </c>
      <c r="O463" s="1">
        <v>30.8</v>
      </c>
      <c r="P463" s="1">
        <v>11.4</v>
      </c>
      <c r="Q463" s="1">
        <v>12.5</v>
      </c>
      <c r="R463" s="1">
        <v>120</v>
      </c>
      <c r="Y463" s="1">
        <v>1</v>
      </c>
      <c r="Z463" s="1">
        <v>18</v>
      </c>
      <c r="AA463" s="1">
        <v>476.9</v>
      </c>
      <c r="AB463" s="16">
        <v>26.494444444444444</v>
      </c>
    </row>
    <row r="464" spans="1:100">
      <c r="A464" s="1">
        <v>209</v>
      </c>
      <c r="B464" s="15">
        <v>151</v>
      </c>
      <c r="C464" s="2" t="s">
        <v>79</v>
      </c>
      <c r="D464" s="2" t="s">
        <v>80</v>
      </c>
      <c r="E464" s="2">
        <v>45004</v>
      </c>
      <c r="F464" s="1">
        <v>39</v>
      </c>
      <c r="G464" s="1">
        <v>2</v>
      </c>
      <c r="H464" s="1" t="str">
        <f t="shared" si="9"/>
        <v>YER_39.2</v>
      </c>
      <c r="I464" s="1">
        <v>69.400000000000006</v>
      </c>
      <c r="J464" s="1">
        <v>77.599999999999994</v>
      </c>
      <c r="K464" s="3">
        <v>0.89432989690721665</v>
      </c>
      <c r="L464" s="16">
        <v>5385.44</v>
      </c>
      <c r="M464" s="17">
        <v>53.854399999999998</v>
      </c>
      <c r="N464" s="17" t="s">
        <v>118</v>
      </c>
      <c r="O464" s="1">
        <v>32.799999999999997</v>
      </c>
      <c r="P464" s="1">
        <v>13.8</v>
      </c>
      <c r="Q464" s="1">
        <v>14.8</v>
      </c>
      <c r="R464" s="1">
        <v>39</v>
      </c>
      <c r="Y464" s="1">
        <v>0</v>
      </c>
      <c r="Z464" s="1">
        <v>0</v>
      </c>
      <c r="AA464" s="1">
        <v>0</v>
      </c>
      <c r="AB464" s="16">
        <v>0</v>
      </c>
      <c r="AE464"/>
      <c r="AF464"/>
      <c r="AG464"/>
      <c r="AH464"/>
      <c r="AK464"/>
      <c r="AL464"/>
      <c r="CT464"/>
      <c r="CU464"/>
      <c r="CV464"/>
    </row>
    <row r="465" spans="1:100">
      <c r="A465" s="1">
        <v>177</v>
      </c>
      <c r="B465" s="15">
        <v>254</v>
      </c>
      <c r="C465" s="2" t="s">
        <v>79</v>
      </c>
      <c r="D465" s="2" t="s">
        <v>80</v>
      </c>
      <c r="E465" s="2">
        <v>45007</v>
      </c>
      <c r="F465" s="1">
        <v>9</v>
      </c>
      <c r="G465" s="1">
        <v>2</v>
      </c>
      <c r="H465" s="1" t="str">
        <f t="shared" si="9"/>
        <v>YER_9.2</v>
      </c>
      <c r="I465" s="1">
        <v>77</v>
      </c>
      <c r="J465" s="1">
        <v>73.2</v>
      </c>
      <c r="K465" s="3">
        <v>1.0519125683060109</v>
      </c>
      <c r="L465" s="16">
        <v>5636.4000000000005</v>
      </c>
      <c r="M465" s="17">
        <v>56.364000000000004</v>
      </c>
      <c r="N465" s="17" t="s">
        <v>118</v>
      </c>
      <c r="O465" s="1">
        <v>34.6</v>
      </c>
      <c r="P465" s="1">
        <v>14.6</v>
      </c>
      <c r="Q465" s="1">
        <v>11.5</v>
      </c>
      <c r="R465" s="1">
        <v>9</v>
      </c>
      <c r="Y465" s="1">
        <v>1</v>
      </c>
      <c r="Z465" s="1">
        <v>22</v>
      </c>
      <c r="AA465" s="1">
        <v>1379</v>
      </c>
      <c r="AB465" s="16">
        <v>62.68181818181818</v>
      </c>
      <c r="AE465"/>
      <c r="AF465"/>
      <c r="AG465"/>
      <c r="AH465"/>
      <c r="AK465"/>
      <c r="AL465"/>
      <c r="CT465"/>
      <c r="CU465"/>
      <c r="CV465"/>
    </row>
  </sheetData>
  <sortState xmlns:xlrd2="http://schemas.microsoft.com/office/spreadsheetml/2017/richdata2" ref="CT2:CV465">
    <sortCondition ref="CT2:CT465"/>
    <sortCondition ref="CU2:CU465"/>
  </sortState>
  <conditionalFormatting sqref="L171:L465">
    <cfRule type="top10" dxfId="15" priority="56" percent="1" rank="33"/>
    <cfRule type="top10" dxfId="14" priority="55" percent="1" bottom="1" rank="33"/>
  </conditionalFormatting>
  <conditionalFormatting sqref="M171:M465">
    <cfRule type="cellIs" dxfId="13" priority="82" operator="greaterThan">
      <formula>34.5</formula>
    </cfRule>
    <cfRule type="cellIs" dxfId="12" priority="81" operator="lessThan">
      <formula>27.6</formula>
    </cfRule>
    <cfRule type="colorScale" priority="84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83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AN2:AN41">
    <cfRule type="colorScale" priority="87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ellIs" dxfId="11" priority="86" operator="greaterThan">
      <formula>34.5</formula>
    </cfRule>
    <cfRule type="colorScale" priority="88">
      <colorScale>
        <cfvo type="formula" val="&quot;&lt;27.6&quot;"/>
        <cfvo type="formula" val="&quot;&gt;34.5&quot;"/>
        <color rgb="FFFF5050"/>
        <color theme="9" tint="0.39997558519241921"/>
      </colorScale>
    </cfRule>
    <cfRule type="cellIs" dxfId="10" priority="85" operator="lessThan">
      <formula>27.6</formula>
    </cfRule>
  </conditionalFormatting>
  <conditionalFormatting sqref="AW2:AW11">
    <cfRule type="colorScale" priority="80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79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AW2:AW46">
    <cfRule type="cellIs" dxfId="9" priority="58" operator="greaterThan">
      <formula>34.5</formula>
    </cfRule>
    <cfRule type="cellIs" dxfId="8" priority="57" operator="lessThan">
      <formula>27.6</formula>
    </cfRule>
  </conditionalFormatting>
  <conditionalFormatting sqref="AW12:AW16">
    <cfRule type="colorScale" priority="67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68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AW17:AW26">
    <cfRule type="colorScale" priority="76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75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AW27:AW31">
    <cfRule type="colorScale" priority="63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64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AW32:AW41">
    <cfRule type="colorScale" priority="71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72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AW42:AW46">
    <cfRule type="colorScale" priority="59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60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BE2:BE11">
    <cfRule type="colorScale" priority="53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54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BE2:BE46">
    <cfRule type="cellIs" dxfId="7" priority="31" operator="lessThan">
      <formula>27.6</formula>
    </cfRule>
    <cfRule type="cellIs" dxfId="6" priority="32" operator="greaterThan">
      <formula>34.5</formula>
    </cfRule>
  </conditionalFormatting>
  <conditionalFormatting sqref="BE12:BE16">
    <cfRule type="colorScale" priority="41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42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BE17:BE26">
    <cfRule type="colorScale" priority="50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49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BE27:BE31">
    <cfRule type="colorScale" priority="37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38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BE32:BE41">
    <cfRule type="colorScale" priority="45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46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BE42:BE46">
    <cfRule type="colorScale" priority="33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34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BT2:BT46">
    <cfRule type="colorScale" priority="30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29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ellIs" dxfId="5" priority="28" operator="greaterThan">
      <formula>34.5</formula>
    </cfRule>
    <cfRule type="cellIs" dxfId="4" priority="27" operator="lessThan">
      <formula>27.6</formula>
    </cfRule>
  </conditionalFormatting>
  <conditionalFormatting sqref="CA1:CA1048576">
    <cfRule type="cellIs" dxfId="3" priority="2" operator="equal">
      <formula>"L"</formula>
    </cfRule>
    <cfRule type="cellIs" dxfId="2" priority="1" operator="equal">
      <formula>"S"</formula>
    </cfRule>
  </conditionalFormatting>
  <conditionalFormatting sqref="CB2:CB11">
    <cfRule type="colorScale" priority="25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  <cfRule type="colorScale" priority="26">
      <colorScale>
        <cfvo type="formula" val="&quot;&lt;27.6&quot;"/>
        <cfvo type="formula" val="&quot;&gt;34.5&quot;"/>
        <color rgb="FFFF5050"/>
        <color theme="9" tint="0.39997558519241921"/>
      </colorScale>
    </cfRule>
  </conditionalFormatting>
  <conditionalFormatting sqref="CB2:CB46">
    <cfRule type="cellIs" dxfId="1" priority="4" operator="greaterThan">
      <formula>34.5</formula>
    </cfRule>
    <cfRule type="cellIs" dxfId="0" priority="3" operator="lessThan">
      <formula>27.6</formula>
    </cfRule>
  </conditionalFormatting>
  <conditionalFormatting sqref="CB12:CB16">
    <cfRule type="colorScale" priority="14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13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CB17:CB26">
    <cfRule type="colorScale" priority="22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21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CB27:CB31">
    <cfRule type="colorScale" priority="10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9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CB32:CB41">
    <cfRule type="colorScale" priority="18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17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conditionalFormatting sqref="CB42:CB46">
    <cfRule type="colorScale" priority="6">
      <colorScale>
        <cfvo type="formula" val="&quot;&lt;27.6&quot;"/>
        <cfvo type="formula" val="&quot;&gt;34.5&quot;"/>
        <color rgb="FFFF5050"/>
        <color theme="9" tint="0.39997558519241921"/>
      </colorScale>
    </cfRule>
    <cfRule type="colorScale" priority="5">
      <colorScale>
        <cfvo type="formula" val="&quot;&lt;27.6&quot;"/>
        <cfvo type="num" val="34.39"/>
        <cfvo type="formula" val="&quot;&gt;34.5&quot;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D A A B Q S w M E F A A C A A g A + I P + V p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P i D /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g / 5 W 1 6 K 3 h o U A A A C b A A A A E w A c A E Z v c m 1 1 b G F z L 1 N l Y 3 R p b 2 4 x L m 0 g o h g A K K A U A A A A A A A A A A A A A A A A A A A A A A A A A A A A K 0 5 N L s n M z 1 M I h t C G 1 r x c v F z F G Y l F q S k K k a 5 B C r Y K O a k l v F w K Q B C c X 1 q U n A o U c c v P S U k t 0 n P L z E k t 1 l B y t o o J L U 4 t K o 5 x T M n N z I t x K c o v S M q v g I p F J u Z m l s Q E F O V n A c 0 v j n H L y S 9 P L V I o z q x K V d B V 8 A x 2 i w n I T A a q c g 1 S 0 u T l y s x D t s g a A F B L A Q I t A B Q A A g A I A P i D / l a R E 2 a 3 q A A A A P g A A A A S A A A A A A A A A A A A A A A A A A A A A A B D b 2 5 m a W c v U G F j a 2 F n Z S 5 4 b W x Q S w E C L Q A U A A I A C A D 4 g / 5 W D 8 r p q 6 Q A A A D p A A A A E w A A A A A A A A A A A A A A A A D 0 A A A A W 0 N v b n R l b n R f V H l w Z X N d L n h t b F B L A Q I t A B Q A A g A I A P i D / l b X o r e G h Q A A A J s A A A A T A A A A A A A A A A A A A A A A A O U B A A B G b 3 J t d W x h c y 9 T Z W N 0 a W 9 u M S 5 t U E s F B g A A A A A D A A M A w g A A A L c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J A A A A A A A A 2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M 6 N T Y 6 N D g u M T c 2 N j k z N l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1 l F U i 9 T b 3 V y Y 2 U u e 0 N v b n R l b n Q s M H 0 m c X V v d D s s J n F 1 b 3 Q 7 U 2 V j d G l v b j E v W U V S L 1 N v d X J j Z S 5 7 T m F t Z S w x f S Z x d W 9 0 O y w m c X V v d D t T Z W N 0 a W 9 u M S 9 Z R V I v U 2 9 1 c m N l L n t F e H R l b n N p b 2 4 s M n 0 m c X V v d D s s J n F 1 b 3 Q 7 U 2 V j d G l v b j E v W U V S L 1 N v d X J j Z S 5 7 R G F 0 Z S B h Y 2 N l c 3 N l Z C w z f S Z x d W 9 0 O y w m c X V v d D t T Z W N 0 a W 9 u M S 9 Z R V I v U 2 9 1 c m N l L n t E Y X R l I G 1 v Z G l m a W V k L D R 9 J n F 1 b 3 Q 7 L C Z x d W 9 0 O 1 N l Y 3 R p b 2 4 x L 1 l F U i 9 T b 3 V y Y 2 U u e 0 R h d G U g Y 3 J l Y X R l Z C w 1 f S Z x d W 9 0 O y w m c X V v d D t T Z W N 0 a W 9 u M S 9 Z R V I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W U V S L 1 N v d X J j Z S 5 7 Q 2 9 u d G V u d C w w f S Z x d W 9 0 O y w m c X V v d D t T Z W N 0 a W 9 u M S 9 Z R V I v U 2 9 1 c m N l L n t O Y W 1 l L D F 9 J n F 1 b 3 Q 7 L C Z x d W 9 0 O 1 N l Y 3 R p b 2 4 x L 1 l F U i 9 T b 3 V y Y 2 U u e 0 V 4 d G V u c 2 l v b i w y f S Z x d W 9 0 O y w m c X V v d D t T Z W N 0 a W 9 u M S 9 Z R V I v U 2 9 1 c m N l L n t E Y X R l I G F j Y 2 V z c 2 V k L D N 9 J n F 1 b 3 Q 7 L C Z x d W 9 0 O 1 N l Y 3 R p b 2 4 x L 1 l F U i 9 T b 3 V y Y 2 U u e 0 R h d G U g b W 9 k a W Z p Z W Q s N H 0 m c X V v d D s s J n F 1 b 3 Q 7 U 2 V j d G l v b j E v W U V S L 1 N v d X J j Z S 5 7 R G F 0 Z S B j c m V h d G V k L D V 9 J n F 1 b 3 Q 7 L C Z x d W 9 0 O 1 N l Y 3 R p b 2 4 x L 1 l F U i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R V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V + n g 2 m V 9 H g 9 z W j Z T 0 q / 0 A A A A A A g A A A A A A E G Y A A A A B A A A g A A A A c b 8 8 Z 8 k y Q E S d n Q S / 5 I Y m K t + S W v G a v t m Y E G 5 K 2 M 0 J n q w A A A A A D o A A A A A C A A A g A A A A c I x q f f 5 G d G U p d U v X G Z p X u E E e P z s F V o v Z J / U b f e 7 T m A x Q A A A A i + F f E Z a y J 8 b h c V L j X l l / i R b y t i p a X Y t S t k C 3 o n N p L 1 D B B F t M Q y r r 0 Z 0 w a E R p E E 5 G Z f e 5 c 1 y V v x H 1 k k t W O Z t g C J T 5 M 4 y 9 p S K L d 0 O 3 q K F 5 7 Y N A A A A A L I N N y Y / N R J i V y + Y q B H e t 4 y u / j 3 g 2 D w n + 5 s 0 g D 4 C 0 h X 7 x C u U 4 I W X w R x M e 6 c x f R s a E p q w r 5 x D T y m e Y A V w 8 m P i H P A = = < / D a t a M a s h u p > 
</file>

<file path=customXml/itemProps1.xml><?xml version="1.0" encoding="utf-8"?>
<ds:datastoreItem xmlns:ds="http://schemas.openxmlformats.org/officeDocument/2006/customXml" ds:itemID="{98865A9C-BE65-42E2-8EAD-D9F9A751F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data</vt:lpstr>
      <vt:lpstr>Final data for R</vt:lpstr>
      <vt:lpstr>Summary</vt:lpstr>
      <vt:lpstr>Adding area</vt:lpstr>
      <vt:lpstr>Choosing genotypes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YuvalS10</dc:creator>
  <cp:lastModifiedBy>Pitambar Sahoo</cp:lastModifiedBy>
  <cp:lastPrinted>2023-08-15T12:02:26Z</cp:lastPrinted>
  <dcterms:created xsi:type="dcterms:W3CDTF">2023-02-20T13:51:40Z</dcterms:created>
  <dcterms:modified xsi:type="dcterms:W3CDTF">2024-05-21T13:36:06Z</dcterms:modified>
</cp:coreProperties>
</file>