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26" authorId="0">
      <text>
        <r>
          <rPr>
            <sz val="10"/>
            <rFont val="Arial"/>
            <family val="2"/>
            <charset val="1"/>
          </rPr>
          <t xml:space="preserve">Got 2</t>
        </r>
        <r>
          <rPr>
            <vertAlign val="superscript"/>
            <sz val="10"/>
            <rFont val="Arial"/>
            <family val="2"/>
            <charset val="1"/>
          </rPr>
          <t xml:space="preserve">nd</t>
        </r>
        <r>
          <rPr>
            <sz val="10"/>
            <rFont val="Arial"/>
            <family val="2"/>
            <charset val="1"/>
          </rPr>
          <t xml:space="preserve"> place at Libema in 2019</t>
        </r>
      </text>
    </comment>
  </commentList>
</comments>
</file>

<file path=xl/sharedStrings.xml><?xml version="1.0" encoding="utf-8"?>
<sst xmlns="http://schemas.openxmlformats.org/spreadsheetml/2006/main" count="872" uniqueCount="396">
  <si>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</si>
  <si>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</si>
  <si>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</si>
  <si>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</si>
  <si>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</si>
  <si>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</si>
  <si>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</si>
  <si>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</si>
  <si>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</si>
  <si>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</si>
  <si>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</si>
  <si>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</si>
  <si>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</si>
  <si>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</si>
  <si>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</si>
  <si>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</si>
  <si>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</si>
  <si>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</si>
  <si>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</si>
  <si>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</si>
  <si>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</si>
  <si>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</si>
  <si>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</si>
  <si>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</si>
  <si>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</si>
  <si>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</si>
  <si>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</si>
  <si>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</si>
  <si>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</si>
  <si>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</si>
  <si>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</si>
  <si>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</si>
  <si>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</si>
  <si>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</si>
  <si>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</si>
  <si>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</si>
  <si>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</si>
  <si>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</si>
  <si>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</si>
  <si>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</si>
  <si>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</si>
  <si>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</si>
  <si>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</si>
  <si>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emotional</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</si>
  <si>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</si>
  <si>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</si>
  <si>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</si>
  <si>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</si>
  <si>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</si>
  <si>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</si>
  <si>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</si>
  <si>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</si>
  <si>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</si>
  <si>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</si>
  <si>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</si>
  <si>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</si>
  <si>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</si>
  <si>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</si>
  <si>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</si>
  <si>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</si>
  <si>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</si>
  <si>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</si>
  <si>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</si>
  <si>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</si>
  <si>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</si>
  <si>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</si>
  <si>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</si>
  <si>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</si>
  <si>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</si>
  <si>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</si>
  <si>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</si>
  <si>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</si>
  <si>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</si>
  <si>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</si>
  <si>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</si>
  <si>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</si>
  <si>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</si>
  <si>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</si>
  <si>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</si>
  <si>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</si>
  <si>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</si>
  <si>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</si>
  <si>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</si>
  <si>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</si>
  <si>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</si>
  <si>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</si>
  <si>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</si>
  <si>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</si>
  <si>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</si>
  <si>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</si>
  <si>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</si>
  <si>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</si>
  <si>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</si>
  <si>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</si>
  <si>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</si>
  <si>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</si>
  <si>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</si>
  <si>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</si>
  <si>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</si>
  <si>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</si>
  <si>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</si>
  <si>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</si>
  <si>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</si>
  <si>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</si>
  <si>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</si>
  <si>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</si>
  <si>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</si>
  <si>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</si>
  <si>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</si>
  <si>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</si>
  <si>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</si>
  <si>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</si>
  <si>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</si>
  <si>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</si>
  <si>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</si>
  <si>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</si>
  <si>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</si>
  <si>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</si>
  <si>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</si>
  <si>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</si>
  <si>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</si>
  <si>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</si>
  <si>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</si>
  <si>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</si>
  <si>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</si>
  <si>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</si>
  <si>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</si>
  <si>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</si>
  <si>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</si>
  <si>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</si>
  <si>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</si>
  <si>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</si>
  <si>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</si>
  <si>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</si>
  <si>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</si>
  <si>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</si>
  <si>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</si>
  <si>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</si>
  <si>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</si>
  <si>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</si>
  <si>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</si>
  <si>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</si>
  <si>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</si>
  <si>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</si>
  <si>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</si>
  <si>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</si>
  <si>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</si>
  <si>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</si>
  <si>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</si>
  <si>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</si>
  <si>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</si>
  <si>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</si>
  <si>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</si>
  <si>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</si>
  <si>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</si>
  <si>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</si>
  <si>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</si>
  <si>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</si>
  <si>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</si>
  <si>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</si>
  <si>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</si>
  <si>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</si>
  <si>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</si>
  <si>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</si>
  <si>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</si>
  <si>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</si>
  <si>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</si>
  <si>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</si>
  <si>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</si>
  <si>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</si>
  <si>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Mackenzie McDonald</t>
  </si>
  <si>
    <t xml:space="preserve">Robby Ginepri</t>
  </si>
  <si>
    <t xml:space="preserve">Qualifier</t>
  </si>
  <si>
    <t xml:space="preserve">https://libema-open.nl/wp-content/uploads/2023/05/mcdonald_full.png</t>
  </si>
  <si>
    <t xml:space="preserve">Corentin Moutet</t>
  </si>
  <si>
    <t xml:space="preserve">Petar Popovic</t>
  </si>
  <si>
    <t xml:space="preserve">https://libema-open.nl/wp-content/uploads/2023/05/moutet_full.png</t>
  </si>
  <si>
    <t xml:space="preserve">Max Purcell</t>
  </si>
  <si>
    <t xml:space="preserve">Dayne Kelly</t>
  </si>
  <si>
    <t xml:space="preserve">https://libema-open.nl/wp-content/uploads/2023/05/purcell_full.png</t>
  </si>
  <si>
    <t xml:space="preserve">Jason Kubler</t>
  </si>
  <si>
    <t xml:space="preserve">Jarrad Bunt, Stephen Huss</t>
  </si>
  <si>
    <t xml:space="preserve">https://libema-open.nl/wp-content/uploads/2023/05/kubler_full.png</t>
  </si>
  <si>
    <t xml:space="preserve">Jordan Thompson</t>
  </si>
  <si>
    <t xml:space="preserve">Peter Luczak</t>
  </si>
  <si>
    <t xml:space="preserve">https://libema-open.nl/wp-content/uploads/2023/05/thompson_full.png</t>
  </si>
  <si>
    <t xml:space="preserve">Arthur Rinderknech</t>
  </si>
  <si>
    <t xml:space="preserve">Sebastien Villette</t>
  </si>
  <si>
    <t xml:space="preserve">https://libema-open.nl/wp-content/uploads/2023/05/rinderknech_full.png</t>
  </si>
  <si>
    <t xml:space="preserve">Alexei Popyrin</t>
  </si>
  <si>
    <t xml:space="preserve">Fernando Bogajo, Xavier Malisse</t>
  </si>
  <si>
    <t xml:space="preserve">https://libema-open.nl/wp-content/uploads/2023/05/popyrin_full.png</t>
  </si>
  <si>
    <t xml:space="preserve">Ilya Ivashka</t>
  </si>
  <si>
    <t xml:space="preserve">Jose Checa-Calvo</t>
  </si>
  <si>
    <t xml:space="preserve">https://libema-open.nl/wp-content/uploads/2023/05/ivashka_full.png</t>
  </si>
  <si>
    <t xml:space="preserve">Arthur Fils</t>
  </si>
  <si>
    <t xml:space="preserve">Laurent Raymond</t>
  </si>
  <si>
    <t xml:space="preserve">https://libema-open.nl/wp-content/uploads/2023/05/fils_full.png</t>
  </si>
  <si>
    <t xml:space="preserve">David Goffin</t>
  </si>
  <si>
    <t xml:space="preserve">Belgium</t>
  </si>
  <si>
    <t xml:space="preserve">BE</t>
  </si>
  <si>
    <t xml:space="preserve">Germain Gigounon</t>
  </si>
  <si>
    <t xml:space="preserve">https://libema-open.nl/wp-content/uploads/2023/05/goffin_full.png</t>
  </si>
  <si>
    <t xml:space="preserve">Pavel Kotov</t>
  </si>
  <si>
    <t xml:space="preserve">Ivan Poliakov, Igor Chelyshev 
</t>
  </si>
  <si>
    <t xml:space="preserve">https://libema-open.nl/wp-content/uploads/2023/05/kotov_full.png</t>
  </si>
  <si>
    <t xml:space="preserve">Zizou Bergs</t>
  </si>
  <si>
    <t xml:space="preserve">Ruben  Bemelmans</t>
  </si>
  <si>
    <t xml:space="preserve">https://libema-open.nl/wp-content/uploads/2023/05/bergs_full.png</t>
  </si>
  <si>
    <t xml:space="preserve">Rinky Hijikata</t>
  </si>
  <si>
    <t xml:space="preserve">Mark Draper</t>
  </si>
  <si>
    <t xml:space="preserve">https://libema-open.nl/wp-content/uploads/2023/05/hijikata_full.png</t>
  </si>
  <si>
    <t xml:space="preserve">Gijs Brouwer</t>
  </si>
  <si>
    <t xml:space="preserve">Michiel Schapers</t>
  </si>
  <si>
    <t xml:space="preserve">https://libema-open.nl/wp-content/uploads/2023/05/brouwer_full.png</t>
  </si>
  <si>
    <t xml:space="preserve">Alec Deckers</t>
  </si>
  <si>
    <t xml:space="preserve">Eddy Bank</t>
  </si>
  <si>
    <t xml:space="preserve">Wildcard</t>
  </si>
  <si>
    <t xml:space="preserve">https://libema-open.nl/wp-content/uploads/2023/05/ghost-headshot-atp.png</t>
  </si>
  <si>
    <t xml:space="preserve">Belinda Bencic</t>
  </si>
  <si>
    <t xml:space="preserve">Switzerland</t>
  </si>
  <si>
    <t xml:space="preserve">CH</t>
  </si>
  <si>
    <t xml:space="preserve">olympian, groundstrokes,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</si>
  <si>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</si>
  <si>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</si>
  <si>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</si>
  <si>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</si>
  <si>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</si>
  <si>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</si>
  <si>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</si>
  <si>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</si>
  <si>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</si>
  <si>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</si>
  <si>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</si>
  <si>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</si>
  <si>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</si>
  <si>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</si>
  <si>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</si>
  <si>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</si>
  <si>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</si>
  <si>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</si>
  <si>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</si>
  <si>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</si>
  <si>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</si>
  <si>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</si>
  <si>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</si>
  <si>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groundstrokes,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</si>
  <si>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</si>
  <si>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</si>
  <si>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</si>
  <si>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</si>
  <si>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</si>
  <si>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</si>
  <si>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</si>
  <si>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</si>
  <si>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</si>
  <si>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</si>
  <si>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</si>
  <si>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</si>
  <si>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</si>
  <si>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</si>
  <si>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</si>
  <si>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</si>
  <si>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</si>
  <si>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</si>
  <si>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</si>
  <si>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</si>
  <si>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</si>
  <si>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</si>
  <si>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</si>
  <si>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</si>
  <si>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</si>
  <si>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</si>
  <si>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</si>
  <si>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</si>
  <si>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</si>
  <si>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</si>
  <si>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</si>
  <si>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</si>
  <si>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</si>
  <si>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</si>
  <si>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</si>
  <si>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</si>
  <si>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</si>
  <si>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</si>
  <si>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</si>
  <si>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</si>
  <si>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</si>
  <si>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</si>
  <si>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</si>
  <si>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</si>
  <si>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</si>
  <si>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</si>
  <si>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</si>
  <si>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</si>
  <si>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</si>
  <si>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</si>
  <si>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</si>
  <si>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</si>
  <si>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powerful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</si>
  <si>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</si>
  <si>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</si>
  <si>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</si>
  <si>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</si>
  <si>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</si>
  <si>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</si>
  <si>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</si>
  <si>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</si>
  <si>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</si>
  <si>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</si>
  <si>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</si>
  <si>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</si>
  <si>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</si>
  <si>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</si>
  <si>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</si>
  <si>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</si>
  <si>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</si>
  <si>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</si>
  <si>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</si>
  <si>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</si>
  <si>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</si>
  <si>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</si>
  <si>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</si>
  <si>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</si>
  <si>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</si>
  <si>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</si>
  <si>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</si>
  <si>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</si>
  <si>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</si>
  <si>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</si>
  <si>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</si>
  <si>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</si>
  <si>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</si>
  <si>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</si>
  <si>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</si>
  <si>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</si>
  <si>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</si>
  <si>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</si>
  <si>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</si>
  <si>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</si>
  <si>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</si>
  <si>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Katie Volynets</t>
  </si>
  <si>
    <t xml:space="preserve">Henner Nehles</t>
  </si>
  <si>
    <t xml:space="preserve">https://libema-open.nl/wp-content/uploads/2023/05/Volynets_crop.webp</t>
  </si>
  <si>
    <t xml:space="preserve">Dalma Galfi</t>
  </si>
  <si>
    <t xml:space="preserve">Hungary</t>
  </si>
  <si>
    <t xml:space="preserve">HU</t>
  </si>
  <si>
    <t xml:space="preserve">https://libema-open.nl/wp-content/uploads/2023/05/Galfi_crop.webp</t>
  </si>
  <si>
    <t xml:space="preserve">Kimberly Birrell</t>
  </si>
  <si>
    <t xml:space="preserve">John Birrell</t>
  </si>
  <si>
    <t xml:space="preserve">https://libema-open.nl/wp-content/uploads/2023/05/player-placeholder.png</t>
  </si>
  <si>
    <t xml:space="preserve">Yue Yuan</t>
  </si>
  <si>
    <t xml:space="preserve">https://libema-open.nl/wp-content/uploads/2023/05/Yuan_crop.webp</t>
  </si>
  <si>
    <t xml:space="preserve">Greet Minnen</t>
  </si>
  <si>
    <t xml:space="preserve">Ann Devries</t>
  </si>
  <si>
    <t xml:space="preserve">https://libema-open.nl/wp-content/uploads/2023/05/Minnen_crop.webp</t>
  </si>
  <si>
    <t xml:space="preserve">Jessika Ponchet</t>
  </si>
  <si>
    <t xml:space="preserve">Viktoria Hruncakova</t>
  </si>
  <si>
    <t xml:space="preserve">Slovakia</t>
  </si>
  <si>
    <t xml:space="preserve">SK</t>
  </si>
  <si>
    <t xml:space="preserve">Thomas Hruncak</t>
  </si>
  <si>
    <t xml:space="preserve">https://libema-open.nl/wp-content/uploads/2023/05/Hruncakova_crop.webp</t>
  </si>
  <si>
    <t xml:space="preserve">Yanina Wickmayer</t>
  </si>
  <si>
    <t xml:space="preserve">https://libema-open.nl/wp-content/uploads/2023/05/Wickmayer_crop.webp</t>
  </si>
  <si>
    <t xml:space="preserve">Polina Kudermetova</t>
  </si>
  <si>
    <t xml:space="preserve">Priscilla Hon</t>
  </si>
  <si>
    <t xml:space="preserve">Guillaume Peyre</t>
  </si>
  <si>
    <t xml:space="preserve">https://libema-open.nl/wp-content/uploads/2023/05/Hon_crop.webp</t>
  </si>
  <si>
    <t xml:space="preserve">Eva Lys</t>
  </si>
  <si>
    <t xml:space="preserve">Vladimir Lys</t>
  </si>
  <si>
    <t xml:space="preserve">https://libema-open.nl/wp-content/uploads/2023/05/Lys_crop.webp</t>
  </si>
  <si>
    <t xml:space="preserve">Ashlyn Krueger</t>
  </si>
  <si>
    <t xml:space="preserve">https://libema-open.nl/wp-content/uploads/2023/05/Krueger_crop.webp</t>
  </si>
  <si>
    <t xml:space="preserve">Coco Vandeweghe</t>
  </si>
  <si>
    <t xml:space="preserve">Craig Kardon</t>
  </si>
  <si>
    <t xml:space="preserve">https://libema-open.nl/wp-content/uploads/2023/05/Vandeweghe_crop.webp</t>
  </si>
  <si>
    <t xml:space="preserve">Sachia Vickery</t>
  </si>
  <si>
    <t xml:space="preserve">Adrian Zeman</t>
  </si>
  <si>
    <t xml:space="preserve">https://libema-open.nl/wp-content/uploads/2023/05/Vickery_crop.webp</t>
  </si>
  <si>
    <t xml:space="preserve">Ana Konjuh</t>
  </si>
  <si>
    <t xml:space="preserve">Antonio Veic</t>
  </si>
  <si>
    <t xml:space="preserve">https://libema-open.nl/wp-content/uploads/2023/05/Konjuh_crop.webp</t>
  </si>
  <si>
    <t xml:space="preserve">Carol Zhao</t>
  </si>
  <si>
    <t xml:space="preserve">https://libema-open.nl/wp-content/uploads/2023/05/Zhao_crop.webp</t>
  </si>
  <si>
    <t xml:space="preserve">Emina Bektas</t>
  </si>
  <si>
    <t xml:space="preserve">Mai Hontama</t>
  </si>
  <si>
    <t xml:space="preserve">Japan</t>
  </si>
  <si>
    <t xml:space="preserve">JP</t>
  </si>
  <si>
    <t xml:space="preserve">Jaime Higa</t>
  </si>
  <si>
    <t xml:space="preserve">Raluka Serban</t>
  </si>
  <si>
    <t xml:space="preserve">Cyprus</t>
  </si>
  <si>
    <t xml:space="preserve">CY</t>
  </si>
  <si>
    <t xml:space="preserve">Celine Naef</t>
  </si>
  <si>
    <t xml:space="preserve">Lesley Pattinama Kerkhove</t>
  </si>
  <si>
    <t xml:space="preserve">Roel Oostdam</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</si>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</sst>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
      <vertAlign val="superscript"/>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ibema-open.nl/wp-content/uploads/2023/05/carreno-busta-full-2022-may.png"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 TargetMode="External"/><Relationship Id="rId6" Type="http://schemas.openxmlformats.org/officeDocument/2006/relationships/hyperlink" Target="https://libema-open.nl/wp-content/uploads/2023/05/raonic_full_ao20.png" TargetMode="External"/><Relationship Id="rId7" Type="http://schemas.openxmlformats.org/officeDocument/2006/relationships/hyperlink" Target="https://libema-open.nl/wp-content/uploads/2023/05/griekspoor-full-2022-may.png" TargetMode="External"/><Relationship Id="rId8" Type="http://schemas.openxmlformats.org/officeDocument/2006/relationships/hyperlink" Target="https://libema-open.nl/wp-content/uploads/2023/05/kecmanovic_full_2022_october-1.png" TargetMode="External"/><Relationship Id="rId9" Type="http://schemas.openxmlformats.org/officeDocument/2006/relationships/hyperlink" Target="https://libema-open.nl/wp-content/uploads/2023/05/zapata_miralles_full_2022.png" TargetMode="External"/><Relationship Id="rId10" Type="http://schemas.openxmlformats.org/officeDocument/2006/relationships/hyperlink" Target="https://libema-open.nl/wp-content/uploads/2023/05/cressy-full-2022-june.png" TargetMode="External"/><Relationship Id="rId11" Type="http://schemas.openxmlformats.org/officeDocument/2006/relationships/hyperlink" Target="https://libema-open.nl/wp-content/uploads/2023/05/ruusuvuori_full_2023.png" TargetMode="External"/><Relationship Id="rId12" Type="http://schemas.openxmlformats.org/officeDocument/2006/relationships/hyperlink" Target="https://libema-open.nl/wp-content/uploads/2023/05/mannarino-full-2022-may.png" TargetMode="External"/><Relationship Id="rId13" Type="http://schemas.openxmlformats.org/officeDocument/2006/relationships/hyperlink" Target="https://libema-open.nl/wp-content/uploads/2023/05/nakashima-full-2022-may.png" TargetMode="External"/><Relationship Id="rId14" Type="http://schemas.openxmlformats.org/officeDocument/2006/relationships/hyperlink" Target="https://libema-open.nl/wp-content/uploads/2023/05/bublik_full_2023_update.png" TargetMode="External"/><Relationship Id="rId15" Type="http://schemas.openxmlformats.org/officeDocument/2006/relationships/hyperlink" Target="https://libema-open.nl/wp-content/uploads/2023/05/humbert-full-2022-june.png" TargetMode="External"/><Relationship Id="rId16" Type="http://schemas.openxmlformats.org/officeDocument/2006/relationships/hyperlink" Target="https://libema-open.nl/wp-content/uploads/2023/05/ymer_m_full_ao20.png" TargetMode="External"/><Relationship Id="rId17" Type="http://schemas.openxmlformats.org/officeDocument/2006/relationships/hyperlink" Target="https://libema-open.nl/wp-content/uploads/2022/05/van_rijthoven_tim_head_pp19.png" TargetMode="External"/><Relationship Id="rId18" Type="http://schemas.openxmlformats.org/officeDocument/2006/relationships/hyperlink" Target="https://libema-open.nl/" TargetMode="External"/><Relationship Id="rId19" Type="http://schemas.openxmlformats.org/officeDocument/2006/relationships/hyperlink" Target="https://libema-open.nl/wp-content/uploads/2023/05/moutet_full.png" TargetMode="External"/><Relationship Id="rId20" Type="http://schemas.openxmlformats.org/officeDocument/2006/relationships/hyperlink" Target="https://libema-open.nl/wp-content/uploads/2023/05/purcell_full.png" TargetMode="External"/><Relationship Id="rId21" Type="http://schemas.openxmlformats.org/officeDocument/2006/relationships/hyperlink" Target="https://libema-open.nl/wp-content/uploads/2023/05/kubler_full.png" TargetMode="External"/><Relationship Id="rId22" Type="http://schemas.openxmlformats.org/officeDocument/2006/relationships/hyperlink" Target="https://libema-open.nl/wp-content/uploads/2023/05/thompson_full.png" TargetMode="External"/><Relationship Id="rId23" Type="http://schemas.openxmlformats.org/officeDocument/2006/relationships/hyperlink" Target="https://libema-open.nl/wp-content/uploads/2023/05/rinderknech_full.png" TargetMode="External"/><Relationship Id="rId24" Type="http://schemas.openxmlformats.org/officeDocument/2006/relationships/hyperlink" Target="https://libema-open.nl/wp-content/uploads/2023/05/popyrin_full.png" TargetMode="External"/><Relationship Id="rId25" Type="http://schemas.openxmlformats.org/officeDocument/2006/relationships/hyperlink" Target="https://libema-open.nl/wp-content/uploads/2023/05/ivashka_full.png" TargetMode="External"/><Relationship Id="rId26" Type="http://schemas.openxmlformats.org/officeDocument/2006/relationships/hyperlink" Target="https://libema-open.nl/wp-content/uploads/2023/05/fils_full.png" TargetMode="External"/><Relationship Id="rId27" Type="http://schemas.openxmlformats.org/officeDocument/2006/relationships/hyperlink" Target="https://libema-open.nl/wp-content/uploads/2023/05/goffin_full.png" TargetMode="External"/><Relationship Id="rId28" Type="http://schemas.openxmlformats.org/officeDocument/2006/relationships/hyperlink" Target="https://libema-open.nl/wp-content/uploads/2023/05/kotov_full.png" TargetMode="External"/><Relationship Id="rId29" Type="http://schemas.openxmlformats.org/officeDocument/2006/relationships/hyperlink" Target="https://libema-open.nl/wp-content/uploads/2023/05/bergs_full.png" TargetMode="External"/><Relationship Id="rId30" Type="http://schemas.openxmlformats.org/officeDocument/2006/relationships/hyperlink" Target="https://libema-open.nl/wp-content/uploads/2023/05/hijikata_full.png" TargetMode="External"/><Relationship Id="rId31" Type="http://schemas.openxmlformats.org/officeDocument/2006/relationships/hyperlink" Target="https://libema-open.nl/wp-content/uploads/2023/05/brouwer_full.png" TargetMode="External"/><Relationship Id="rId32" Type="http://schemas.openxmlformats.org/officeDocument/2006/relationships/hyperlink" Target="https://libema-open.nl/wp-content/uploads/2023/05/ghost-headshot-atp.png" TargetMode="External"/><Relationship Id="rId3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Relationship Id="rId23" Type="http://schemas.openxmlformats.org/officeDocument/2006/relationships/hyperlink" Target="https://libema-open.nl/" TargetMode="External"/><Relationship Id="rId24" Type="http://schemas.openxmlformats.org/officeDocument/2006/relationships/hyperlink" Target="https://libema-open.nl/" TargetMode="External"/><Relationship Id="rId25" Type="http://schemas.openxmlformats.org/officeDocument/2006/relationships/hyperlink" Target="https://libema-open.nl/" TargetMode="External"/><Relationship Id="rId26" Type="http://schemas.openxmlformats.org/officeDocument/2006/relationships/hyperlink" Target="https://libema-open.nl/" TargetMode="External"/><Relationship Id="rId27" Type="http://schemas.openxmlformats.org/officeDocument/2006/relationships/hyperlink" Target="https://libema-open.nl/" TargetMode="External"/><Relationship Id="rId28" Type="http://schemas.openxmlformats.org/officeDocument/2006/relationships/hyperlink" Target="https://libema-open.nl/" TargetMode="External"/><Relationship Id="rId29" Type="http://schemas.openxmlformats.org/officeDocument/2006/relationships/hyperlink" Target="https://libema-open.nl/" TargetMode="External"/><Relationship Id="rId30" Type="http://schemas.openxmlformats.org/officeDocument/2006/relationships/hyperlink" Target="https://libema-open.nl/" TargetMode="External"/><Relationship Id="rId31" Type="http://schemas.openxmlformats.org/officeDocument/2006/relationships/hyperlink" Target="https://libema-open.nl/" TargetMode="External"/><Relationship Id="rId32" Type="http://schemas.openxmlformats.org/officeDocument/2006/relationships/hyperlink" Target="https://libema-open.nl/" TargetMode="External"/><Relationship Id="rId33" Type="http://schemas.openxmlformats.org/officeDocument/2006/relationships/hyperlink" Target="https://libema-open.nl/" TargetMode="External"/><Relationship Id="rId34" Type="http://schemas.openxmlformats.org/officeDocument/2006/relationships/hyperlink" Target="https://libema-open.nl/" TargetMode="External"/><Relationship Id="rId35" Type="http://schemas.openxmlformats.org/officeDocument/2006/relationships/hyperlink" Target="https://libema-open.nl/" TargetMode="External"/><Relationship Id="rId36" Type="http://schemas.openxmlformats.org/officeDocument/2006/relationships/hyperlink" Target="https://libema-open.nl/" TargetMode="External"/><Relationship Id="rId37" Type="http://schemas.openxmlformats.org/officeDocument/2006/relationships/hyperlink" Target="https://libema-open.nl/" TargetMode="External"/><Relationship Id="rId38" Type="http://schemas.openxmlformats.org/officeDocument/2006/relationships/hyperlink" Target="https://libema-open.nl/" TargetMode="External"/><Relationship Id="rId39" Type="http://schemas.openxmlformats.org/officeDocument/2006/relationships/hyperlink" Target="https://libema-open.nl/" TargetMode="External"/><Relationship Id="rId40" Type="http://schemas.openxmlformats.org/officeDocument/2006/relationships/hyperlink" Target="https://libema-open.nl/" TargetMode="External"/><Relationship Id="rId41" Type="http://schemas.openxmlformats.org/officeDocument/2006/relationships/hyperlink" Target="https://libema-open.nl/" TargetMode="External"/><Relationship Id="rId42" Type="http://schemas.openxmlformats.org/officeDocument/2006/relationships/hyperlink" Target="https://libema-open.nl/" TargetMode="External"/><Relationship Id="rId43" Type="http://schemas.openxmlformats.org/officeDocument/2006/relationships/hyperlink" Target="https://libema-open.n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T2" activePane="bottomRight" state="frozen"/>
      <selection pane="topLeft" activeCell="A1" activeCellId="0" sqref="A1"/>
      <selection pane="topRight" activeCell="T1" activeCellId="0" sqref="T1"/>
      <selection pane="bottomLeft" activeCell="A2" activeCellId="0" sqref="A2"/>
      <selection pane="bottomRight" activeCell="Z25" activeCellId="0" sqref="Z25"/>
    </sheetView>
  </sheetViews>
  <sheetFormatPr defaultColWidth="11.660156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s="9" customFormat="true" ht="12.8" hidden="false" customHeight="false" outlineLevel="0" collapsed="false">
      <c r="A22" s="8" t="s">
        <v>170</v>
      </c>
      <c r="B22" s="9" t="n">
        <v>59</v>
      </c>
      <c r="C22" s="8"/>
      <c r="D22" s="9" t="n">
        <v>28</v>
      </c>
      <c r="E22" s="9" t="n">
        <v>178</v>
      </c>
      <c r="F22" s="9" t="s">
        <v>115</v>
      </c>
      <c r="G22" s="8" t="s">
        <v>116</v>
      </c>
      <c r="H22" s="8" t="s">
        <v>41</v>
      </c>
      <c r="I22" s="8" t="s">
        <v>42</v>
      </c>
      <c r="J22" s="9" t="s">
        <v>30</v>
      </c>
      <c r="K22" s="8"/>
      <c r="L22" s="8"/>
      <c r="M22" s="8"/>
      <c r="N22" s="10" t="n">
        <f aca="false">FALSE()</f>
        <v>0</v>
      </c>
      <c r="O22" s="8" t="n">
        <v>48</v>
      </c>
      <c r="P22" s="8" t="n">
        <v>2022</v>
      </c>
      <c r="Q22" s="8" t="n">
        <v>2016</v>
      </c>
      <c r="R22" s="1" t="n">
        <f aca="false">2023-Q22</f>
        <v>7</v>
      </c>
      <c r="S22" s="2" t="n">
        <f aca="false">IF(B22&lt;11,TRUE(),FALSE())</f>
        <v>0</v>
      </c>
      <c r="T22" s="2" t="n">
        <f aca="false">IF(O22&lt;11,TRUE(),FALSE())</f>
        <v>0</v>
      </c>
      <c r="U22" s="2" t="n">
        <f aca="false">IF(B22=O22,TRUE(),FALSE())</f>
        <v>0</v>
      </c>
      <c r="V22" s="8" t="s">
        <v>171</v>
      </c>
      <c r="W22" s="1" t="s">
        <v>172</v>
      </c>
      <c r="X22" s="10" t="n">
        <f aca="false">FALSE()</f>
        <v>0</v>
      </c>
      <c r="Y22" s="8" t="n">
        <v>0</v>
      </c>
      <c r="Z22" s="11" t="s">
        <v>173</v>
      </c>
      <c r="AA22" s="9" t="s">
        <v>36</v>
      </c>
    </row>
    <row r="23" customFormat="false" ht="12.8" hidden="false" customHeight="false" outlineLevel="0" collapsed="false">
      <c r="A23" s="0" t="s">
        <v>174</v>
      </c>
      <c r="B23" s="0" t="n">
        <v>61</v>
      </c>
      <c r="C23" s="1"/>
      <c r="D23" s="0" t="n">
        <v>24</v>
      </c>
      <c r="E23" s="0" t="n">
        <v>175</v>
      </c>
      <c r="F23" s="0" t="s">
        <v>130</v>
      </c>
      <c r="G23" s="0" t="s">
        <v>131</v>
      </c>
      <c r="H23" s="0" t="s">
        <v>132</v>
      </c>
      <c r="I23" s="0" t="s">
        <v>133</v>
      </c>
      <c r="J23" s="0" t="s">
        <v>134</v>
      </c>
      <c r="N23" s="2" t="n">
        <f aca="false">TRUE()</f>
        <v>1</v>
      </c>
      <c r="O23" s="0" t="n">
        <v>51</v>
      </c>
      <c r="P23" s="0" t="n">
        <v>2022</v>
      </c>
      <c r="Q23" s="0" t="n">
        <v>2016</v>
      </c>
      <c r="R23" s="1" t="n">
        <f aca="false">2023-Q23</f>
        <v>7</v>
      </c>
      <c r="S23" s="2" t="n">
        <f aca="false">IF(B23&lt;11,TRUE(),FALSE())</f>
        <v>0</v>
      </c>
      <c r="T23" s="2" t="n">
        <f aca="false">IF(O23&lt;11,TRUE(),FALSE())</f>
        <v>0</v>
      </c>
      <c r="U23" s="2" t="n">
        <f aca="false">IF(B23=O23,TRUE(),FALSE())</f>
        <v>0</v>
      </c>
      <c r="V23" s="0" t="s">
        <v>175</v>
      </c>
      <c r="W23" s="1" t="s">
        <v>172</v>
      </c>
      <c r="X23" s="12" t="n">
        <f aca="false">FALSE()</f>
        <v>0</v>
      </c>
      <c r="Z23" s="5" t="s">
        <v>176</v>
      </c>
      <c r="AA23" s="0" t="s">
        <v>36</v>
      </c>
    </row>
    <row r="24" customFormat="false" ht="12.8" hidden="false" customHeight="false" outlineLevel="0" collapsed="false">
      <c r="A24" s="0" t="s">
        <v>177</v>
      </c>
      <c r="B24" s="0" t="n">
        <v>67</v>
      </c>
      <c r="C24" s="1"/>
      <c r="D24" s="0" t="n">
        <v>25</v>
      </c>
      <c r="E24" s="0" t="n">
        <v>185</v>
      </c>
      <c r="F24" s="0" t="s">
        <v>56</v>
      </c>
      <c r="G24" s="0" t="s">
        <v>57</v>
      </c>
      <c r="H24" s="0" t="s">
        <v>56</v>
      </c>
      <c r="I24" s="0" t="s">
        <v>10</v>
      </c>
      <c r="J24" s="0" t="s">
        <v>30</v>
      </c>
      <c r="N24" s="2" t="n">
        <f aca="false">TRUE()</f>
        <v>1</v>
      </c>
      <c r="O24" s="0" t="n">
        <v>67</v>
      </c>
      <c r="P24" s="0" t="n">
        <v>2023</v>
      </c>
      <c r="Q24" s="0" t="n">
        <v>2016</v>
      </c>
      <c r="R24" s="1" t="n">
        <f aca="false">2023-Q24</f>
        <v>7</v>
      </c>
      <c r="S24" s="2" t="n">
        <f aca="false">IF(B24&lt;11,TRUE(),FALSE())</f>
        <v>0</v>
      </c>
      <c r="T24" s="2" t="n">
        <f aca="false">IF(O24&lt;11,TRUE(),FALSE())</f>
        <v>0</v>
      </c>
      <c r="U24" s="2" t="n">
        <f aca="false">IF(B24=O24,TRUE(),FALSE())</f>
        <v>1</v>
      </c>
      <c r="V24" s="0" t="s">
        <v>178</v>
      </c>
      <c r="W24" s="1" t="s">
        <v>172</v>
      </c>
      <c r="X24" s="12" t="n">
        <f aca="false">FALSE()</f>
        <v>0</v>
      </c>
      <c r="Z24" s="5" t="s">
        <v>179</v>
      </c>
      <c r="AA24" s="0" t="s">
        <v>36</v>
      </c>
    </row>
    <row r="25" customFormat="false" ht="12.8" hidden="false" customHeight="false" outlineLevel="0" collapsed="false">
      <c r="A25" s="1" t="s">
        <v>180</v>
      </c>
      <c r="B25" s="1" t="n">
        <v>69</v>
      </c>
      <c r="C25" s="1"/>
      <c r="D25" s="1" t="n">
        <v>30</v>
      </c>
      <c r="E25" s="1" t="n">
        <v>178</v>
      </c>
      <c r="F25" s="1" t="s">
        <v>56</v>
      </c>
      <c r="G25" s="1" t="s">
        <v>57</v>
      </c>
      <c r="H25" s="1" t="s">
        <v>56</v>
      </c>
      <c r="I25" s="1" t="s">
        <v>42</v>
      </c>
      <c r="J25" s="1" t="s">
        <v>30</v>
      </c>
      <c r="K25" s="1"/>
      <c r="L25" s="1"/>
      <c r="M25" s="1"/>
      <c r="N25" s="13" t="n">
        <f aca="false">FALSE()</f>
        <v>0</v>
      </c>
      <c r="O25" s="1" t="n">
        <v>63</v>
      </c>
      <c r="P25" s="1" t="n">
        <v>2023</v>
      </c>
      <c r="Q25" s="1" t="n">
        <v>2011</v>
      </c>
      <c r="R25" s="1" t="n">
        <f aca="false">2023-Q25</f>
        <v>12</v>
      </c>
      <c r="S25" s="2" t="n">
        <f aca="false">IF(B25&lt;11,TRUE(),FALSE())</f>
        <v>0</v>
      </c>
      <c r="T25" s="2" t="n">
        <f aca="false">IF(O25&lt;11,TRUE(),FALSE())</f>
        <v>0</v>
      </c>
      <c r="U25" s="2" t="n">
        <f aca="false">IF(B25=O25,TRUE(),FALSE())</f>
        <v>0</v>
      </c>
      <c r="V25" s="1" t="s">
        <v>181</v>
      </c>
      <c r="W25" s="1" t="s">
        <v>172</v>
      </c>
      <c r="X25" s="12" t="n">
        <f aca="false">FALSE()</f>
        <v>0</v>
      </c>
      <c r="Z25" s="5" t="s">
        <v>182</v>
      </c>
      <c r="AA25" s="0" t="s">
        <v>36</v>
      </c>
    </row>
    <row r="26" customFormat="false" ht="12.8" hidden="false" customHeight="false" outlineLevel="0" collapsed="false">
      <c r="A26" s="0" t="s">
        <v>183</v>
      </c>
      <c r="B26" s="0" t="n">
        <v>76</v>
      </c>
      <c r="C26" s="1"/>
      <c r="D26" s="0" t="n">
        <v>29</v>
      </c>
      <c r="E26" s="0" t="n">
        <v>183</v>
      </c>
      <c r="F26" s="0" t="s">
        <v>56</v>
      </c>
      <c r="G26" s="0" t="s">
        <v>57</v>
      </c>
      <c r="H26" s="0" t="s">
        <v>56</v>
      </c>
      <c r="J26" s="0" t="s">
        <v>30</v>
      </c>
      <c r="N26" s="2" t="n">
        <f aca="false">TRUE()</f>
        <v>1</v>
      </c>
      <c r="O26" s="0" t="n">
        <v>43</v>
      </c>
      <c r="P26" s="0" t="n">
        <v>2019</v>
      </c>
      <c r="Q26" s="0" t="n">
        <v>2013</v>
      </c>
      <c r="R26" s="1" t="n">
        <f aca="false">2023-Q26</f>
        <v>10</v>
      </c>
      <c r="S26" s="2" t="n">
        <f aca="false">IF(B26&lt;11,TRUE(),FALSE())</f>
        <v>0</v>
      </c>
      <c r="T26" s="2" t="n">
        <f aca="false">IF(O26&lt;11,TRUE(),FALSE())</f>
        <v>0</v>
      </c>
      <c r="U26" s="2" t="n">
        <f aca="false">IF(B26=O26,TRUE(),FALSE())</f>
        <v>0</v>
      </c>
      <c r="V26" s="0" t="s">
        <v>184</v>
      </c>
      <c r="W26" s="1" t="s">
        <v>172</v>
      </c>
      <c r="X26" s="12" t="n">
        <f aca="false">FALSE()</f>
        <v>0</v>
      </c>
      <c r="Z26" s="5" t="s">
        <v>185</v>
      </c>
      <c r="AA26" s="0" t="s">
        <v>36</v>
      </c>
    </row>
    <row r="27" customFormat="false" ht="12.8" hidden="false" customHeight="false" outlineLevel="0" collapsed="false">
      <c r="A27" s="0" t="s">
        <v>186</v>
      </c>
      <c r="B27" s="0" t="n">
        <v>78</v>
      </c>
      <c r="C27" s="1"/>
      <c r="D27" s="0" t="n">
        <v>27</v>
      </c>
      <c r="E27" s="0" t="n">
        <v>196</v>
      </c>
      <c r="F27" s="0" t="s">
        <v>130</v>
      </c>
      <c r="G27" s="0" t="s">
        <v>131</v>
      </c>
      <c r="H27" s="0" t="s">
        <v>132</v>
      </c>
      <c r="I27" s="0" t="s">
        <v>42</v>
      </c>
      <c r="J27" s="0" t="s">
        <v>30</v>
      </c>
      <c r="N27" s="2" t="n">
        <f aca="false">FALSE()</f>
        <v>0</v>
      </c>
      <c r="O27" s="0" t="n">
        <v>43</v>
      </c>
      <c r="P27" s="0" t="n">
        <v>2022</v>
      </c>
      <c r="Q27" s="0" t="n">
        <v>2018</v>
      </c>
      <c r="R27" s="1" t="n">
        <f aca="false">2023-Q27</f>
        <v>5</v>
      </c>
      <c r="S27" s="2" t="n">
        <f aca="false">IF(B27&lt;11,TRUE(),FALSE())</f>
        <v>0</v>
      </c>
      <c r="T27" s="2" t="n">
        <f aca="false">IF(O27&lt;11,TRUE(),FALSE())</f>
        <v>0</v>
      </c>
      <c r="U27" s="2" t="n">
        <f aca="false">IF(B27=O27,TRUE(),FALSE())</f>
        <v>0</v>
      </c>
      <c r="V27" s="0" t="s">
        <v>187</v>
      </c>
      <c r="W27" s="1" t="s">
        <v>172</v>
      </c>
      <c r="X27" s="12" t="n">
        <f aca="false">FALSE()</f>
        <v>0</v>
      </c>
      <c r="Z27" s="5" t="s">
        <v>188</v>
      </c>
      <c r="AA27" s="0" t="s">
        <v>36</v>
      </c>
    </row>
    <row r="28" customFormat="false" ht="12.8" hidden="false" customHeight="false" outlineLevel="0" collapsed="false">
      <c r="A28" s="0" t="s">
        <v>189</v>
      </c>
      <c r="B28" s="0" t="n">
        <v>85</v>
      </c>
      <c r="C28" s="1"/>
      <c r="D28" s="0" t="n">
        <v>23</v>
      </c>
      <c r="E28" s="0" t="n">
        <v>196</v>
      </c>
      <c r="F28" s="0" t="s">
        <v>56</v>
      </c>
      <c r="G28" s="0" t="s">
        <v>57</v>
      </c>
      <c r="H28" s="0" t="s">
        <v>56</v>
      </c>
      <c r="I28" s="0" t="s">
        <v>42</v>
      </c>
      <c r="J28" s="0" t="s">
        <v>30</v>
      </c>
      <c r="N28" s="2" t="n">
        <f aca="false">FALSE()</f>
        <v>0</v>
      </c>
      <c r="O28" s="0" t="n">
        <v>59</v>
      </c>
      <c r="P28" s="0" t="n">
        <v>2021</v>
      </c>
      <c r="Q28" s="0" t="n">
        <v>2017</v>
      </c>
      <c r="R28" s="1" t="n">
        <f aca="false">2023-Q28</f>
        <v>6</v>
      </c>
      <c r="S28" s="2" t="n">
        <f aca="false">IF(B28&lt;11,TRUE(),FALSE())</f>
        <v>0</v>
      </c>
      <c r="T28" s="2" t="n">
        <f aca="false">IF(O28&lt;11,TRUE(),FALSE())</f>
        <v>0</v>
      </c>
      <c r="U28" s="2" t="n">
        <f aca="false">IF(B28=O28,TRUE(),FALSE())</f>
        <v>0</v>
      </c>
      <c r="V28" s="0" t="s">
        <v>190</v>
      </c>
      <c r="W28" s="1" t="s">
        <v>172</v>
      </c>
      <c r="X28" s="12" t="n">
        <f aca="false">FALSE()</f>
        <v>0</v>
      </c>
      <c r="Z28" s="5" t="s">
        <v>191</v>
      </c>
      <c r="AA28" s="0" t="s">
        <v>36</v>
      </c>
    </row>
    <row r="29" customFormat="false" ht="12.8" hidden="false" customHeight="false" outlineLevel="0" collapsed="false">
      <c r="A29" s="0" t="s">
        <v>192</v>
      </c>
      <c r="B29" s="0" t="n">
        <v>73</v>
      </c>
      <c r="C29" s="1"/>
      <c r="D29" s="0" t="n">
        <v>29</v>
      </c>
      <c r="E29" s="0" t="n">
        <v>193</v>
      </c>
      <c r="I29" s="0" t="s">
        <v>42</v>
      </c>
      <c r="J29" s="0" t="s">
        <v>30</v>
      </c>
      <c r="N29" s="2" t="n">
        <f aca="false">FALSE()</f>
        <v>0</v>
      </c>
      <c r="O29" s="0" t="n">
        <v>40</v>
      </c>
      <c r="P29" s="0" t="n">
        <v>2022</v>
      </c>
      <c r="Q29" s="0" t="n">
        <v>2013</v>
      </c>
      <c r="R29" s="1" t="n">
        <f aca="false">2023-Q29</f>
        <v>10</v>
      </c>
      <c r="S29" s="2" t="n">
        <f aca="false">IF(B29&lt;11,TRUE(),FALSE())</f>
        <v>0</v>
      </c>
      <c r="T29" s="2" t="n">
        <f aca="false">IF(O29&lt;11,TRUE(),FALSE())</f>
        <v>0</v>
      </c>
      <c r="U29" s="2" t="n">
        <f aca="false">IF(B29=O29,TRUE(),FALSE())</f>
        <v>0</v>
      </c>
      <c r="V29" s="0" t="s">
        <v>193</v>
      </c>
      <c r="W29" s="1" t="s">
        <v>172</v>
      </c>
      <c r="X29" s="12" t="n">
        <f aca="false">FALSE()</f>
        <v>0</v>
      </c>
      <c r="Z29" s="5" t="s">
        <v>194</v>
      </c>
      <c r="AA29" s="0" t="s">
        <v>36</v>
      </c>
    </row>
    <row r="30" customFormat="false" ht="12.8" hidden="false" customHeight="false" outlineLevel="0" collapsed="false">
      <c r="A30" s="0" t="s">
        <v>195</v>
      </c>
      <c r="B30" s="0" t="n">
        <v>63</v>
      </c>
      <c r="C30" s="1"/>
      <c r="D30" s="0" t="n">
        <v>18</v>
      </c>
      <c r="E30" s="0" t="n">
        <v>185</v>
      </c>
      <c r="F30" s="0" t="s">
        <v>130</v>
      </c>
      <c r="G30" s="0" t="s">
        <v>131</v>
      </c>
      <c r="H30" s="0" t="s">
        <v>132</v>
      </c>
      <c r="J30" s="0" t="s">
        <v>30</v>
      </c>
      <c r="N30" s="2" t="n">
        <f aca="false">FALSE()</f>
        <v>0</v>
      </c>
      <c r="O30" s="0" t="n">
        <v>63</v>
      </c>
      <c r="P30" s="0" t="n">
        <v>2023</v>
      </c>
      <c r="Q30" s="0" t="n">
        <v>2023</v>
      </c>
      <c r="R30" s="1" t="n">
        <f aca="false">2023-Q30</f>
        <v>0</v>
      </c>
      <c r="S30" s="2" t="n">
        <f aca="false">IF(B30&lt;11,TRUE(),FALSE())</f>
        <v>0</v>
      </c>
      <c r="T30" s="2" t="n">
        <f aca="false">IF(O30&lt;11,TRUE(),FALSE())</f>
        <v>0</v>
      </c>
      <c r="U30" s="2" t="n">
        <f aca="false">IF(B30=O30,TRUE(),FALSE())</f>
        <v>1</v>
      </c>
      <c r="V30" s="0" t="s">
        <v>196</v>
      </c>
      <c r="W30" s="1" t="s">
        <v>172</v>
      </c>
      <c r="X30" s="12" t="n">
        <f aca="false">FALSE()</f>
        <v>0</v>
      </c>
      <c r="Z30" s="5" t="s">
        <v>197</v>
      </c>
      <c r="AA30" s="0" t="s">
        <v>36</v>
      </c>
    </row>
    <row r="31" customFormat="false" ht="12.8" hidden="false" customHeight="false" outlineLevel="0" collapsed="false">
      <c r="A31" s="0" t="s">
        <v>198</v>
      </c>
      <c r="B31" s="0" t="n">
        <v>111</v>
      </c>
      <c r="C31" s="1"/>
      <c r="D31" s="0" t="n">
        <v>32</v>
      </c>
      <c r="E31" s="0" t="n">
        <v>180</v>
      </c>
      <c r="F31" s="0" t="s">
        <v>199</v>
      </c>
      <c r="G31" s="0" t="s">
        <v>200</v>
      </c>
      <c r="H31" s="0" t="s">
        <v>85</v>
      </c>
      <c r="J31" s="0" t="s">
        <v>30</v>
      </c>
      <c r="N31" s="2" t="n">
        <f aca="false">FALSE()</f>
        <v>0</v>
      </c>
      <c r="O31" s="0" t="n">
        <v>7</v>
      </c>
      <c r="P31" s="0" t="n">
        <v>2017</v>
      </c>
      <c r="Q31" s="0" t="n">
        <v>2009</v>
      </c>
      <c r="R31" s="1" t="n">
        <f aca="false">2023-Q31</f>
        <v>14</v>
      </c>
      <c r="S31" s="2" t="n">
        <f aca="false">IF(B31&lt;11,TRUE(),FALSE())</f>
        <v>0</v>
      </c>
      <c r="T31" s="2" t="n">
        <f aca="false">IF(O31&lt;11,TRUE(),FALSE())</f>
        <v>1</v>
      </c>
      <c r="U31" s="2" t="n">
        <f aca="false">IF(B31=O31,TRUE(),FALSE())</f>
        <v>0</v>
      </c>
      <c r="V31" s="0" t="s">
        <v>201</v>
      </c>
      <c r="W31" s="1" t="s">
        <v>172</v>
      </c>
      <c r="X31" s="12" t="n">
        <f aca="false">FALSE()</f>
        <v>0</v>
      </c>
      <c r="Z31" s="5" t="s">
        <v>202</v>
      </c>
      <c r="AA31" s="0" t="s">
        <v>36</v>
      </c>
    </row>
    <row r="32" customFormat="false" ht="24.05" hidden="false" customHeight="false" outlineLevel="0" collapsed="false">
      <c r="A32" s="0" t="s">
        <v>203</v>
      </c>
      <c r="B32" s="0" t="n">
        <v>121</v>
      </c>
      <c r="C32" s="1"/>
      <c r="D32" s="0" t="n">
        <v>24</v>
      </c>
      <c r="E32" s="0" t="n">
        <v>191</v>
      </c>
      <c r="I32" s="0" t="s">
        <v>42</v>
      </c>
      <c r="J32" s="0" t="s">
        <v>30</v>
      </c>
      <c r="N32" s="2" t="n">
        <f aca="false">FALSE()</f>
        <v>0</v>
      </c>
      <c r="O32" s="0" t="n">
        <v>96</v>
      </c>
      <c r="P32" s="0" t="n">
        <v>2022</v>
      </c>
      <c r="Q32" s="0" t="n">
        <v>2016</v>
      </c>
      <c r="R32" s="1" t="n">
        <f aca="false">2023-Q32</f>
        <v>7</v>
      </c>
      <c r="S32" s="2" t="n">
        <f aca="false">IF(B32&lt;11,TRUE(),FALSE())</f>
        <v>0</v>
      </c>
      <c r="T32" s="2" t="n">
        <f aca="false">IF(O32&lt;11,TRUE(),FALSE())</f>
        <v>0</v>
      </c>
      <c r="U32" s="2" t="n">
        <f aca="false">IF(B32=O32,TRUE(),FALSE())</f>
        <v>0</v>
      </c>
      <c r="V32" s="4" t="s">
        <v>204</v>
      </c>
      <c r="W32" s="1" t="s">
        <v>172</v>
      </c>
      <c r="X32" s="12" t="n">
        <f aca="false">FALSE()</f>
        <v>0</v>
      </c>
      <c r="Z32" s="5" t="s">
        <v>205</v>
      </c>
      <c r="AA32" s="0" t="s">
        <v>36</v>
      </c>
    </row>
    <row r="33" customFormat="false" ht="12.8" hidden="false" customHeight="false" outlineLevel="0" collapsed="false">
      <c r="A33" s="0" t="s">
        <v>206</v>
      </c>
      <c r="B33" s="0" t="n">
        <v>131</v>
      </c>
      <c r="C33" s="1"/>
      <c r="D33" s="0" t="n">
        <v>23</v>
      </c>
      <c r="E33" s="0" t="n">
        <v>185</v>
      </c>
      <c r="F33" s="0" t="s">
        <v>199</v>
      </c>
      <c r="G33" s="0" t="s">
        <v>200</v>
      </c>
      <c r="H33" s="0" t="s">
        <v>85</v>
      </c>
      <c r="I33" s="0" t="s">
        <v>71</v>
      </c>
      <c r="J33" s="0" t="s">
        <v>30</v>
      </c>
      <c r="N33" s="2" t="n">
        <f aca="false">FALSE()</f>
        <v>0</v>
      </c>
      <c r="O33" s="0" t="n">
        <v>112</v>
      </c>
      <c r="P33" s="0" t="n">
        <v>2023</v>
      </c>
      <c r="Q33" s="0" t="n">
        <v>2018</v>
      </c>
      <c r="R33" s="1" t="n">
        <f aca="false">2023-Q33</f>
        <v>5</v>
      </c>
      <c r="S33" s="2" t="n">
        <f aca="false">IF(B33&lt;11,TRUE(),FALSE())</f>
        <v>0</v>
      </c>
      <c r="T33" s="2" t="n">
        <f aca="false">IF(O33&lt;11,TRUE(),FALSE())</f>
        <v>0</v>
      </c>
      <c r="U33" s="2" t="n">
        <f aca="false">IF(B33=O33,TRUE(),FALSE())</f>
        <v>0</v>
      </c>
      <c r="V33" s="0" t="s">
        <v>207</v>
      </c>
      <c r="W33" s="1" t="s">
        <v>172</v>
      </c>
      <c r="X33" s="12" t="n">
        <f aca="false">FALSE()</f>
        <v>0</v>
      </c>
      <c r="Z33" s="5" t="s">
        <v>208</v>
      </c>
      <c r="AA33" s="0" t="s">
        <v>36</v>
      </c>
    </row>
    <row r="34" customFormat="false" ht="12.8" hidden="false" customHeight="false" outlineLevel="0" collapsed="false">
      <c r="A34" s="0" t="s">
        <v>209</v>
      </c>
      <c r="B34" s="0" t="n">
        <v>136</v>
      </c>
      <c r="C34" s="1"/>
      <c r="D34" s="0" t="n">
        <v>22</v>
      </c>
      <c r="E34" s="0" t="n">
        <v>178</v>
      </c>
      <c r="F34" s="0" t="s">
        <v>56</v>
      </c>
      <c r="G34" s="0" t="s">
        <v>57</v>
      </c>
      <c r="H34" s="0" t="s">
        <v>56</v>
      </c>
      <c r="I34" s="0" t="s">
        <v>42</v>
      </c>
      <c r="J34" s="0" t="s">
        <v>30</v>
      </c>
      <c r="N34" s="2" t="n">
        <f aca="false">FALSE()</f>
        <v>0</v>
      </c>
      <c r="O34" s="0" t="n">
        <v>116</v>
      </c>
      <c r="P34" s="0" t="n">
        <v>2023</v>
      </c>
      <c r="Q34" s="0" t="n">
        <v>2021</v>
      </c>
      <c r="R34" s="1" t="n">
        <f aca="false">2023-Q34</f>
        <v>2</v>
      </c>
      <c r="S34" s="2" t="n">
        <f aca="false">IF(B34&lt;11,TRUE(),FALSE())</f>
        <v>0</v>
      </c>
      <c r="T34" s="2" t="n">
        <f aca="false">IF(O34&lt;11,TRUE(),FALSE())</f>
        <v>0</v>
      </c>
      <c r="U34" s="2" t="n">
        <f aca="false">IF(B34=O34,TRUE(),FALSE())</f>
        <v>0</v>
      </c>
      <c r="V34" s="0" t="s">
        <v>210</v>
      </c>
      <c r="W34" s="1" t="s">
        <v>172</v>
      </c>
      <c r="X34" s="12" t="n">
        <f aca="false">FALSE()</f>
        <v>0</v>
      </c>
      <c r="Z34" s="5" t="s">
        <v>211</v>
      </c>
      <c r="AA34" s="0" t="s">
        <v>36</v>
      </c>
    </row>
    <row r="35" customFormat="false" ht="12.8" hidden="false" customHeight="false" outlineLevel="0" collapsed="false">
      <c r="A35" s="0" t="s">
        <v>212</v>
      </c>
      <c r="B35" s="0" t="n">
        <v>138</v>
      </c>
      <c r="C35" s="1"/>
      <c r="D35" s="0" t="n">
        <v>27</v>
      </c>
      <c r="E35" s="0" t="n">
        <v>191</v>
      </c>
      <c r="F35" s="0" t="s">
        <v>83</v>
      </c>
      <c r="G35" s="0" t="s">
        <v>84</v>
      </c>
      <c r="H35" s="0" t="s">
        <v>85</v>
      </c>
      <c r="I35" s="0" t="s">
        <v>42</v>
      </c>
      <c r="J35" s="0" t="s">
        <v>134</v>
      </c>
      <c r="N35" s="2" t="n">
        <f aca="false">FALSE()</f>
        <v>0</v>
      </c>
      <c r="O35" s="0" t="n">
        <v>114</v>
      </c>
      <c r="P35" s="0" t="n">
        <v>2023</v>
      </c>
      <c r="Q35" s="0" t="n">
        <v>2016</v>
      </c>
      <c r="R35" s="1" t="n">
        <f aca="false">2023-Q35</f>
        <v>7</v>
      </c>
      <c r="S35" s="2" t="n">
        <f aca="false">IF(B35&lt;11,TRUE(),FALSE())</f>
        <v>0</v>
      </c>
      <c r="T35" s="2" t="n">
        <f aca="false">IF(O35&lt;11,TRUE(),FALSE())</f>
        <v>0</v>
      </c>
      <c r="U35" s="2" t="n">
        <f aca="false">IF(B35=O35,TRUE(),FALSE())</f>
        <v>0</v>
      </c>
      <c r="V35" s="0" t="s">
        <v>213</v>
      </c>
      <c r="W35" s="1" t="s">
        <v>172</v>
      </c>
      <c r="X35" s="12" t="n">
        <f aca="false">FALSE()</f>
        <v>0</v>
      </c>
      <c r="Z35" s="5" t="s">
        <v>214</v>
      </c>
      <c r="AA35" s="0" t="s">
        <v>36</v>
      </c>
    </row>
    <row r="36" customFormat="false" ht="12.8" hidden="false" customHeight="false" outlineLevel="0" collapsed="false">
      <c r="A36" s="0" t="s">
        <v>215</v>
      </c>
      <c r="B36" s="0" t="n">
        <v>601</v>
      </c>
      <c r="C36" s="1"/>
      <c r="D36" s="0" t="n">
        <v>23</v>
      </c>
      <c r="E36" s="0" t="n">
        <v>193</v>
      </c>
      <c r="F36" s="0" t="s">
        <v>83</v>
      </c>
      <c r="G36" s="0" t="s">
        <v>84</v>
      </c>
      <c r="H36" s="0" t="s">
        <v>85</v>
      </c>
      <c r="J36" s="0" t="s">
        <v>30</v>
      </c>
      <c r="N36" s="2" t="n">
        <f aca="false">FALSE()</f>
        <v>0</v>
      </c>
      <c r="O36" s="0" t="n">
        <v>544</v>
      </c>
      <c r="P36" s="0" t="n">
        <v>2022</v>
      </c>
      <c r="Q36" s="0" t="n">
        <v>2023</v>
      </c>
      <c r="R36" s="1" t="n">
        <f aca="false">2023-Q36</f>
        <v>0</v>
      </c>
      <c r="S36" s="2" t="n">
        <f aca="false">IF(B36&lt;11,TRUE(),FALSE())</f>
        <v>0</v>
      </c>
      <c r="T36" s="2" t="n">
        <f aca="false">IF(O36&lt;11,TRUE(),FALSE())</f>
        <v>0</v>
      </c>
      <c r="U36" s="2" t="n">
        <f aca="false">IF(B36=O36,TRUE(),FALSE())</f>
        <v>0</v>
      </c>
      <c r="V36" s="0" t="s">
        <v>216</v>
      </c>
      <c r="W36" s="1" t="s">
        <v>217</v>
      </c>
      <c r="X36" s="12" t="n">
        <f aca="false">FALSE()</f>
        <v>0</v>
      </c>
      <c r="Z36" s="5" t="s">
        <v>218</v>
      </c>
      <c r="AA36" s="0" t="s">
        <v>36</v>
      </c>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4:F4 I4:AMJ4 A5:AMJ1048576">
    <cfRule type="cellIs" priority="2" operator="equal" aboveAverage="0" equalAverage="0" bottom="0" percent="0" rank="0" text="" dxfId="0">
      <formula>TRUE()</formula>
    </cfRule>
  </conditionalFormatting>
  <conditionalFormatting sqref="A1:AMJ3 A5:AMJ21 A4:F4 I4:AMJ4 R22:U36 W22:W36">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2" display="https://libema-open.nl/wp-content/uploads/2023/05/carreno-busta-full-2022-may.png"/>
    <hyperlink ref="Z7" r:id="rId3" display="https://libema-open.nl//wp-content/uploads/2023/05/cilic-full-2022-may.png"/>
    <hyperlink ref="Z8" r:id="rId4" display="https://libema-open.nl/wp-content/uploads/2023/05/bautista-agut-full-2022-may.png"/>
    <hyperlink ref="Z9" r:id="rId5" display="https://libema-open.nl/wp-content/uploads/2023/05/van-de-zandschulp-full-2022-may.png"/>
    <hyperlink ref="Z10" r:id="rId6" display="https://libema-open.nl/wp-content/uploads/2023/05/raonic_full_ao20.png"/>
    <hyperlink ref="Z11" r:id="rId7" display="https://libema-open.nl/wp-content/uploads/2023/05/griekspoor-full-2022-may.png"/>
    <hyperlink ref="Z12" r:id="rId8" display="https://libema-open.nl/wp-content/uploads/2023/05/kecmanovic_full_2022_october-1.png"/>
    <hyperlink ref="Z13" r:id="rId9" display="https://libema-open.nl/wp-content/uploads/2023/05/zapata_miralles_full_2022.png"/>
    <hyperlink ref="Z14" r:id="rId10" display="https://libema-open.nl/wp-content/uploads/2023/05/cressy-full-2022-june.png"/>
    <hyperlink ref="Z15" r:id="rId11" display="https://libema-open.nl/wp-content/uploads/2023/05/ruusuvuori_full_2023.png"/>
    <hyperlink ref="Z16" r:id="rId12" display="https://libema-open.nl/wp-content/uploads/2023/05/mannarino-full-2022-may.png"/>
    <hyperlink ref="Z17" r:id="rId13" display="https://libema-open.nl/wp-content/uploads/2023/05/nakashima-full-2022-may.png"/>
    <hyperlink ref="Z18" r:id="rId14" display="https://libema-open.nl/wp-content/uploads/2023/05/bublik_full_2023_update.png"/>
    <hyperlink ref="Z19" r:id="rId15" display="https://libema-open.nl/wp-content/uploads/2023/05/humbert-full-2022-june.png"/>
    <hyperlink ref="Z20" r:id="rId16" display="https://libema-open.nl/wp-content/uploads/2023/05/ymer_m_full_ao20.png"/>
    <hyperlink ref="Z21" r:id="rId17" display="https://libema-open.nl/wp-content/uploads/2022/05/van_rijthoven_tim_head_pp19.png"/>
    <hyperlink ref="Z22" r:id="rId18" display="https://libema-open.nl/wp-content/uploads/2023/05/mcdonald_full.png"/>
    <hyperlink ref="Z23" r:id="rId19" display="https://libema-open.nl/wp-content/uploads/2023/05/moutet_full.png"/>
    <hyperlink ref="Z24" r:id="rId20" display="https://libema-open.nl/wp-content/uploads/2023/05/purcell_full.png"/>
    <hyperlink ref="Z25" r:id="rId21" display="https://libema-open.nl/wp-content/uploads/2023/05/kubler_full.png"/>
    <hyperlink ref="Z26" r:id="rId22" display="https://libema-open.nl/wp-content/uploads/2023/05/thompson_full.png"/>
    <hyperlink ref="Z27" r:id="rId23" display="https://libema-open.nl/wp-content/uploads/2023/05/rinderknech_full.png"/>
    <hyperlink ref="Z28" r:id="rId24" display="https://libema-open.nl/wp-content/uploads/2023/05/popyrin_full.png"/>
    <hyperlink ref="Z29" r:id="rId25" display="https://libema-open.nl/wp-content/uploads/2023/05/ivashka_full.png"/>
    <hyperlink ref="Z30" r:id="rId26" display="https://libema-open.nl/wp-content/uploads/2023/05/fils_full.png"/>
    <hyperlink ref="Z31" r:id="rId27" display="https://libema-open.nl/wp-content/uploads/2023/05/goffin_full.png"/>
    <hyperlink ref="Z32" r:id="rId28" display="https://libema-open.nl/wp-content/uploads/2023/05/kotov_full.png"/>
    <hyperlink ref="Z33" r:id="rId29" display="https://libema-open.nl/wp-content/uploads/2023/05/bergs_full.png"/>
    <hyperlink ref="Z34" r:id="rId30" display="https://libema-open.nl/wp-content/uploads/2023/05/hijikata_full.png"/>
    <hyperlink ref="Z35" r:id="rId31" display="https://libema-open.nl/wp-content/uploads/2023/05/brouwer_full.png"/>
    <hyperlink ref="Z36" r:id="rId32" display="https://libema-open.nl/wp-content/uploads/2023/05/ghost-headshot-atp.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Q2" activePane="bottomRight" state="frozen"/>
      <selection pane="topLeft" activeCell="A1" activeCellId="0" sqref="A1"/>
      <selection pane="topRight" activeCell="Q1" activeCellId="0" sqref="Q1"/>
      <selection pane="bottomLeft" activeCell="A2" activeCellId="0" sqref="A2"/>
      <selection pane="bottomRight" activeCell="Y45" activeCellId="0" sqref="Y45"/>
    </sheetView>
  </sheetViews>
  <sheetFormatPr defaultColWidth="11.6601562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22</v>
      </c>
      <c r="Y1" s="1" t="s">
        <v>25</v>
      </c>
      <c r="Z1" s="1" t="s">
        <v>26</v>
      </c>
    </row>
    <row r="2" customFormat="false" ht="24.05" hidden="false" customHeight="false" outlineLevel="0" collapsed="false">
      <c r="A2" s="1" t="s">
        <v>219</v>
      </c>
      <c r="B2" s="1" t="n">
        <v>12</v>
      </c>
      <c r="C2" s="1" t="s">
        <v>28</v>
      </c>
      <c r="D2" s="1" t="n">
        <v>26</v>
      </c>
      <c r="E2" s="1" t="n">
        <v>175</v>
      </c>
      <c r="F2" s="1" t="s">
        <v>220</v>
      </c>
      <c r="G2" s="1" t="s">
        <v>221</v>
      </c>
      <c r="H2" s="1" t="s">
        <v>132</v>
      </c>
      <c r="I2" s="1" t="s">
        <v>10</v>
      </c>
      <c r="J2" s="1" t="s">
        <v>30</v>
      </c>
      <c r="K2" s="1" t="s">
        <v>222</v>
      </c>
      <c r="L2" s="1" t="s">
        <v>223</v>
      </c>
      <c r="M2" s="2" t="n">
        <f aca="false">TRUE()</f>
        <v>1</v>
      </c>
      <c r="N2" s="1" t="n">
        <v>4</v>
      </c>
      <c r="O2" s="1" t="n">
        <v>2020</v>
      </c>
      <c r="P2" s="1" t="n">
        <v>2011</v>
      </c>
      <c r="Q2" s="1" t="n">
        <f aca="false">2023-P2</f>
        <v>12</v>
      </c>
      <c r="R2" s="4" t="s">
        <v>224</v>
      </c>
      <c r="S2" s="2" t="n">
        <f aca="false">IF(B2&lt;11,TRUE(),FALSE())</f>
        <v>0</v>
      </c>
      <c r="T2" s="2" t="n">
        <f aca="false">IF(N2&lt;11,TRUE(),FALSE())</f>
        <v>1</v>
      </c>
      <c r="U2" s="2" t="n">
        <f aca="false">IF(B2=N2,TRUE(),FALSE())</f>
        <v>0</v>
      </c>
      <c r="V2" s="2" t="n">
        <f aca="false">FALSE()</f>
        <v>0</v>
      </c>
      <c r="W2" s="1" t="n">
        <v>0</v>
      </c>
      <c r="X2" s="1"/>
      <c r="Y2" s="5" t="s">
        <v>225</v>
      </c>
      <c r="Z2" s="1" t="s">
        <v>226</v>
      </c>
    </row>
    <row r="3" customFormat="false" ht="24.05" hidden="false" customHeight="false" outlineLevel="0" collapsed="false">
      <c r="A3" s="6" t="s">
        <v>227</v>
      </c>
      <c r="B3" s="1" t="n">
        <v>9</v>
      </c>
      <c r="C3" s="1" t="s">
        <v>38</v>
      </c>
      <c r="D3" s="1" t="n">
        <v>26</v>
      </c>
      <c r="E3" s="1" t="n">
        <v>175</v>
      </c>
      <c r="I3" s="1" t="s">
        <v>42</v>
      </c>
      <c r="J3" s="1" t="s">
        <v>30</v>
      </c>
      <c r="K3" s="1" t="s">
        <v>228</v>
      </c>
      <c r="L3" s="1" t="s">
        <v>229</v>
      </c>
      <c r="M3" s="2" t="n">
        <f aca="false">FALSE()</f>
        <v>0</v>
      </c>
      <c r="N3" s="1" t="n">
        <v>2</v>
      </c>
      <c r="O3" s="1" t="n">
        <v>2022</v>
      </c>
      <c r="P3" s="1" t="n">
        <v>2012</v>
      </c>
      <c r="Q3" s="1" t="n">
        <f aca="false">2023-P3</f>
        <v>11</v>
      </c>
      <c r="R3" s="1" t="s">
        <v>230</v>
      </c>
      <c r="S3" s="2" t="n">
        <f aca="false">IF(B3&lt;11,TRUE(),FALSE())</f>
        <v>1</v>
      </c>
      <c r="T3" s="2" t="n">
        <f aca="false">IF(N3&lt;11,TRUE(),FALSE())</f>
        <v>1</v>
      </c>
      <c r="U3" s="2" t="n">
        <f aca="false">IF(B3=N3,TRUE(),FALSE())</f>
        <v>0</v>
      </c>
      <c r="V3" s="2" t="n">
        <f aca="false">FALSE()</f>
        <v>0</v>
      </c>
      <c r="W3" s="1" t="n">
        <v>0</v>
      </c>
      <c r="X3" s="1"/>
      <c r="Y3" s="5" t="s">
        <v>231</v>
      </c>
      <c r="Z3" s="1" t="s">
        <v>226</v>
      </c>
    </row>
    <row r="4" customFormat="false" ht="24.05" hidden="false" customHeight="false" outlineLevel="0" collapsed="false">
      <c r="A4" s="6" t="s">
        <v>232</v>
      </c>
      <c r="B4" s="1" t="n">
        <v>15</v>
      </c>
      <c r="C4" s="1" t="s">
        <v>38</v>
      </c>
      <c r="D4" s="1" t="n">
        <v>24</v>
      </c>
      <c r="E4" s="1" t="n">
        <v>182</v>
      </c>
      <c r="I4" s="1" t="s">
        <v>71</v>
      </c>
      <c r="J4" s="1" t="s">
        <v>30</v>
      </c>
      <c r="K4" s="1" t="s">
        <v>233</v>
      </c>
      <c r="L4" s="1" t="s">
        <v>234</v>
      </c>
      <c r="M4" s="2" t="n">
        <f aca="false">FALSE()</f>
        <v>0</v>
      </c>
      <c r="N4" s="1" t="n">
        <v>12</v>
      </c>
      <c r="O4" s="1" t="n">
        <v>2023</v>
      </c>
      <c r="P4" s="1" t="n">
        <v>2013</v>
      </c>
      <c r="Q4" s="1" t="n">
        <f aca="false">2023-P4</f>
        <v>10</v>
      </c>
      <c r="R4" s="1" t="s">
        <v>235</v>
      </c>
      <c r="S4" s="2" t="n">
        <f aca="false">IF(B4&lt;11,TRUE(),FALSE())</f>
        <v>0</v>
      </c>
      <c r="T4" s="2" t="n">
        <f aca="false">IF(N4&lt;11,TRUE(),FALSE())</f>
        <v>0</v>
      </c>
      <c r="U4" s="2" t="n">
        <f aca="false">IF(B4=N4,TRUE(),FALSE())</f>
        <v>0</v>
      </c>
      <c r="V4" s="2" t="n">
        <f aca="false">FALSE()</f>
        <v>0</v>
      </c>
      <c r="W4" s="1" t="n">
        <v>0</v>
      </c>
      <c r="X4" s="1"/>
      <c r="Y4" s="5" t="s">
        <v>236</v>
      </c>
      <c r="Z4" s="1" t="s">
        <v>226</v>
      </c>
    </row>
    <row r="5" customFormat="false" ht="24.05" hidden="false" customHeight="false" outlineLevel="0" collapsed="false">
      <c r="A5" s="6" t="s">
        <v>237</v>
      </c>
      <c r="B5" s="1" t="n">
        <v>18</v>
      </c>
      <c r="C5" s="1" t="s">
        <v>28</v>
      </c>
      <c r="D5" s="1" t="n">
        <v>33</v>
      </c>
      <c r="E5" s="1" t="n">
        <v>183</v>
      </c>
      <c r="I5" s="1" t="s">
        <v>10</v>
      </c>
      <c r="J5" s="1" t="s">
        <v>30</v>
      </c>
      <c r="K5" s="1" t="s">
        <v>238</v>
      </c>
      <c r="L5" s="1" t="s">
        <v>239</v>
      </c>
      <c r="M5" s="2" t="n">
        <f aca="false">FALSE()</f>
        <v>0</v>
      </c>
      <c r="N5" s="1" t="n">
        <v>1</v>
      </c>
      <c r="O5" s="1" t="n">
        <v>2012</v>
      </c>
      <c r="P5" s="1" t="n">
        <v>2003</v>
      </c>
      <c r="Q5" s="1" t="n">
        <f aca="false">2023-P5</f>
        <v>20</v>
      </c>
      <c r="R5" s="6" t="s">
        <v>240</v>
      </c>
      <c r="S5" s="2" t="n">
        <f aca="false">IF(B5&lt;11,TRUE(),FALSE())</f>
        <v>0</v>
      </c>
      <c r="T5" s="2" t="n">
        <f aca="false">IF(N5&lt;11,TRUE(),FALSE())</f>
        <v>1</v>
      </c>
      <c r="U5" s="2" t="n">
        <f aca="false">IF(B5=N5,TRUE(),FALSE())</f>
        <v>0</v>
      </c>
      <c r="V5" s="2" t="n">
        <f aca="false">FALSE()</f>
        <v>0</v>
      </c>
      <c r="W5" s="1" t="n">
        <v>0</v>
      </c>
      <c r="X5" s="1"/>
      <c r="Y5" s="5" t="s">
        <v>241</v>
      </c>
      <c r="Z5" s="1" t="s">
        <v>226</v>
      </c>
    </row>
    <row r="6" customFormat="false" ht="24.05" hidden="false" customHeight="false" outlineLevel="0" collapsed="false">
      <c r="A6" s="6" t="s">
        <v>242</v>
      </c>
      <c r="B6" s="1" t="n">
        <v>19</v>
      </c>
      <c r="C6" s="1" t="s">
        <v>82</v>
      </c>
      <c r="D6" s="1" t="n">
        <v>20</v>
      </c>
      <c r="E6" s="1" t="n">
        <v>178</v>
      </c>
      <c r="F6" s="1" t="s">
        <v>243</v>
      </c>
      <c r="G6" s="1" t="s">
        <v>244</v>
      </c>
      <c r="H6" s="1" t="s">
        <v>245</v>
      </c>
      <c r="J6" s="1" t="s">
        <v>30</v>
      </c>
      <c r="K6" s="1" t="s">
        <v>246</v>
      </c>
      <c r="L6" s="1" t="s">
        <v>247</v>
      </c>
      <c r="M6" s="2" t="n">
        <f aca="false">FALSE()</f>
        <v>0</v>
      </c>
      <c r="N6" s="1" t="n">
        <v>19</v>
      </c>
      <c r="O6" s="1" t="n">
        <v>2023</v>
      </c>
      <c r="P6" s="1" t="n">
        <v>2018</v>
      </c>
      <c r="Q6" s="14" t="n">
        <f aca="false">2023-P6</f>
        <v>5</v>
      </c>
      <c r="R6" s="6" t="s">
        <v>248</v>
      </c>
      <c r="S6" s="2" t="n">
        <f aca="false">IF(B6&lt;11,TRUE(),FALSE())</f>
        <v>0</v>
      </c>
      <c r="T6" s="2" t="n">
        <f aca="false">IF(N6&lt;11,TRUE(),FALSE())</f>
        <v>0</v>
      </c>
      <c r="U6" s="2" t="n">
        <f aca="false">IF(B6=N6,TRUE(),FALSE())</f>
        <v>1</v>
      </c>
      <c r="V6" s="2" t="n">
        <f aca="false">FALSE()</f>
        <v>0</v>
      </c>
      <c r="W6" s="1" t="n">
        <v>0</v>
      </c>
      <c r="X6" s="1"/>
      <c r="Y6" s="5" t="s">
        <v>249</v>
      </c>
      <c r="Z6" s="1" t="s">
        <v>226</v>
      </c>
    </row>
    <row r="7" customFormat="false" ht="24.05" hidden="false" customHeight="false" outlineLevel="0" collapsed="false">
      <c r="A7" s="6" t="s">
        <v>250</v>
      </c>
      <c r="B7" s="1" t="n">
        <v>23</v>
      </c>
      <c r="C7" s="1" t="s">
        <v>38</v>
      </c>
      <c r="D7" s="1" t="n">
        <v>28</v>
      </c>
      <c r="E7" s="1" t="n">
        <v>175</v>
      </c>
      <c r="I7" s="1" t="s">
        <v>42</v>
      </c>
      <c r="J7" s="1" t="s">
        <v>30</v>
      </c>
      <c r="K7" s="1" t="s">
        <v>251</v>
      </c>
      <c r="L7" s="1" t="s">
        <v>252</v>
      </c>
      <c r="M7" s="2" t="n">
        <f aca="false">FALSE()</f>
        <v>0</v>
      </c>
      <c r="N7" s="1" t="n">
        <v>16</v>
      </c>
      <c r="O7" s="1" t="n">
        <v>2023</v>
      </c>
      <c r="P7" s="1" t="n">
        <v>2011</v>
      </c>
      <c r="Q7" s="1" t="n">
        <f aca="false">2023-P7</f>
        <v>12</v>
      </c>
      <c r="R7" s="1" t="s">
        <v>253</v>
      </c>
      <c r="S7" s="2" t="n">
        <f aca="false">IF(B7&lt;11,TRUE(),FALSE())</f>
        <v>0</v>
      </c>
      <c r="T7" s="2" t="n">
        <f aca="false">IF(N7&lt;11,TRUE(),FALSE())</f>
        <v>0</v>
      </c>
      <c r="U7" s="2" t="n">
        <f aca="false">IF(B7=N7,TRUE(),FALSE())</f>
        <v>0</v>
      </c>
      <c r="V7" s="2" t="n">
        <f aca="false">TRUE()</f>
        <v>1</v>
      </c>
      <c r="W7" s="1" t="n">
        <v>2022</v>
      </c>
      <c r="X7" s="1"/>
      <c r="Y7" s="5" t="s">
        <v>254</v>
      </c>
      <c r="Z7" s="1" t="s">
        <v>226</v>
      </c>
    </row>
    <row r="8" customFormat="false" ht="24.05" hidden="false" customHeight="false" outlineLevel="0" collapsed="false">
      <c r="A8" s="6" t="s">
        <v>255</v>
      </c>
      <c r="B8" s="1" t="n">
        <v>6</v>
      </c>
      <c r="C8" s="1" t="s">
        <v>28</v>
      </c>
      <c r="D8" s="1" t="n">
        <v>27</v>
      </c>
      <c r="E8" s="1" t="n">
        <v>179</v>
      </c>
      <c r="F8" s="1" t="s">
        <v>199</v>
      </c>
      <c r="G8" s="1" t="s">
        <v>200</v>
      </c>
      <c r="H8" s="1" t="s">
        <v>85</v>
      </c>
      <c r="I8" s="1" t="s">
        <v>10</v>
      </c>
      <c r="J8" s="1" t="s">
        <v>30</v>
      </c>
      <c r="K8" s="1" t="s">
        <v>256</v>
      </c>
      <c r="L8" s="1" t="s">
        <v>257</v>
      </c>
      <c r="M8" s="2" t="n">
        <f aca="false">FALSE()</f>
        <v>0</v>
      </c>
      <c r="N8" s="1" t="n">
        <v>1</v>
      </c>
      <c r="O8" s="1" t="n">
        <v>2021</v>
      </c>
      <c r="P8" s="1" t="n">
        <v>2010</v>
      </c>
      <c r="Q8" s="1" t="n">
        <f aca="false">2023-P8</f>
        <v>13</v>
      </c>
      <c r="R8" s="6" t="s">
        <v>258</v>
      </c>
      <c r="S8" s="2" t="n">
        <f aca="false">IF(B8&lt;11,TRUE(),FALSE())</f>
        <v>1</v>
      </c>
      <c r="T8" s="2" t="n">
        <f aca="false">IF(N8&lt;11,TRUE(),FALSE())</f>
        <v>1</v>
      </c>
      <c r="U8" s="2" t="n">
        <f aca="false">IF(B8=N8,TRUE(),FALSE())</f>
        <v>0</v>
      </c>
      <c r="V8" s="2" t="n">
        <f aca="false">FALSE()</f>
        <v>0</v>
      </c>
      <c r="W8" s="1" t="n">
        <v>0</v>
      </c>
      <c r="X8" s="1"/>
      <c r="Y8" s="5" t="s">
        <v>259</v>
      </c>
      <c r="Z8" s="1" t="s">
        <v>226</v>
      </c>
    </row>
    <row r="9" customFormat="false" ht="12.8" hidden="false" customHeight="false" outlineLevel="0" collapsed="false">
      <c r="A9" s="6" t="s">
        <v>260</v>
      </c>
      <c r="B9" s="1" t="n">
        <v>37</v>
      </c>
      <c r="C9" s="1" t="s">
        <v>28</v>
      </c>
      <c r="D9" s="1" t="n">
        <v>32</v>
      </c>
      <c r="E9" s="1" t="n">
        <v>181</v>
      </c>
      <c r="F9" s="1" t="s">
        <v>48</v>
      </c>
      <c r="G9" s="1" t="s">
        <v>49</v>
      </c>
      <c r="H9" s="1" t="s">
        <v>50</v>
      </c>
      <c r="I9" s="1" t="s">
        <v>71</v>
      </c>
      <c r="J9" s="1" t="s">
        <v>30</v>
      </c>
      <c r="K9" s="1" t="s">
        <v>261</v>
      </c>
      <c r="L9" s="1" t="s">
        <v>262</v>
      </c>
      <c r="M9" s="2" t="n">
        <f aca="false">FALSE()</f>
        <v>0</v>
      </c>
      <c r="N9" s="1" t="n">
        <v>14</v>
      </c>
      <c r="O9" s="1" t="n">
        <v>2020</v>
      </c>
      <c r="P9" s="1" t="n">
        <v>2005</v>
      </c>
      <c r="Q9" s="1" t="n">
        <f aca="false">2023-P9</f>
        <v>18</v>
      </c>
      <c r="R9" s="1" t="s">
        <v>263</v>
      </c>
      <c r="S9" s="2" t="n">
        <f aca="false">IF(B9&lt;11,TRUE(),FALSE())</f>
        <v>0</v>
      </c>
      <c r="T9" s="2" t="n">
        <f aca="false">IF(N9&lt;11,TRUE(),FALSE())</f>
        <v>0</v>
      </c>
      <c r="U9" s="2" t="n">
        <f aca="false">IF(B9=N9,TRUE(),FALSE())</f>
        <v>0</v>
      </c>
      <c r="V9" s="2" t="n">
        <f aca="false">FALSE()</f>
        <v>0</v>
      </c>
      <c r="W9" s="1" t="n">
        <v>0</v>
      </c>
      <c r="X9" s="1"/>
      <c r="Y9" s="5" t="s">
        <v>264</v>
      </c>
      <c r="Z9" s="1" t="s">
        <v>226</v>
      </c>
    </row>
    <row r="10" customFormat="false" ht="24.05" hidden="false" customHeight="false" outlineLevel="0" collapsed="false">
      <c r="A10" s="6" t="s">
        <v>265</v>
      </c>
      <c r="B10" s="1" t="n">
        <v>41</v>
      </c>
      <c r="C10" s="1" t="s">
        <v>82</v>
      </c>
      <c r="D10" s="1" t="n">
        <v>22</v>
      </c>
      <c r="E10" s="1" t="n">
        <v>170</v>
      </c>
      <c r="F10" s="1" t="s">
        <v>39</v>
      </c>
      <c r="G10" s="1" t="s">
        <v>40</v>
      </c>
      <c r="H10" s="1" t="s">
        <v>41</v>
      </c>
      <c r="I10" s="1" t="s">
        <v>42</v>
      </c>
      <c r="J10" s="1" t="s">
        <v>30</v>
      </c>
      <c r="K10" s="1" t="s">
        <v>266</v>
      </c>
      <c r="L10" s="1" t="s">
        <v>267</v>
      </c>
      <c r="M10" s="2" t="n">
        <f aca="false">FALSE()</f>
        <v>0</v>
      </c>
      <c r="N10" s="1" t="n">
        <v>4</v>
      </c>
      <c r="O10" s="1" t="n">
        <v>2019</v>
      </c>
      <c r="P10" s="1" t="n">
        <v>2015</v>
      </c>
      <c r="Q10" s="1" t="n">
        <f aca="false">2023-P10</f>
        <v>8</v>
      </c>
      <c r="R10" s="1" t="s">
        <v>268</v>
      </c>
      <c r="S10" s="2" t="n">
        <f aca="false">IF(B10&lt;11,TRUE(),FALSE())</f>
        <v>0</v>
      </c>
      <c r="T10" s="2" t="n">
        <f aca="false">IF(N10&lt;11,TRUE(),FALSE())</f>
        <v>1</v>
      </c>
      <c r="U10" s="2" t="n">
        <f aca="false">IF(B10=N10,TRUE(),FALSE())</f>
        <v>0</v>
      </c>
      <c r="V10" s="2" t="n">
        <f aca="false">FALSE()</f>
        <v>0</v>
      </c>
      <c r="W10" s="1" t="n">
        <v>0</v>
      </c>
      <c r="X10" s="1"/>
      <c r="Y10" s="5" t="s">
        <v>269</v>
      </c>
      <c r="Z10" s="1" t="s">
        <v>226</v>
      </c>
    </row>
    <row r="11" customFormat="false" ht="12.8" hidden="false" customHeight="false" outlineLevel="0" collapsed="false">
      <c r="A11" s="6" t="s">
        <v>270</v>
      </c>
      <c r="B11" s="1" t="n">
        <v>33</v>
      </c>
      <c r="C11" s="1" t="s">
        <v>38</v>
      </c>
      <c r="D11" s="1" t="n">
        <v>30</v>
      </c>
      <c r="E11" s="1" t="n">
        <v>175</v>
      </c>
      <c r="F11" s="1" t="s">
        <v>115</v>
      </c>
      <c r="G11" s="1" t="s">
        <v>116</v>
      </c>
      <c r="H11" s="1" t="s">
        <v>41</v>
      </c>
      <c r="I11" s="1" t="s">
        <v>42</v>
      </c>
      <c r="J11" s="1" t="s">
        <v>30</v>
      </c>
      <c r="K11" s="1" t="s">
        <v>271</v>
      </c>
      <c r="L11" s="1" t="s">
        <v>272</v>
      </c>
      <c r="M11" s="2" t="n">
        <f aca="false">TRUE()</f>
        <v>1</v>
      </c>
      <c r="N11" s="1" t="n">
        <v>30</v>
      </c>
      <c r="O11" s="1" t="n">
        <v>2022</v>
      </c>
      <c r="P11" s="1" t="n">
        <v>2009</v>
      </c>
      <c r="Q11" s="1" t="n">
        <f aca="false">2023-P11</f>
        <v>14</v>
      </c>
      <c r="R11" s="1" t="s">
        <v>273</v>
      </c>
      <c r="S11" s="2" t="n">
        <f aca="false">IF(B11&lt;11,TRUE(),FALSE())</f>
        <v>0</v>
      </c>
      <c r="T11" s="2" t="n">
        <f aca="false">IF(N11&lt;11,TRUE(),FALSE())</f>
        <v>0</v>
      </c>
      <c r="U11" s="2" t="n">
        <f aca="false">IF(B11=N11,TRUE(),FALSE())</f>
        <v>0</v>
      </c>
      <c r="V11" s="2" t="n">
        <f aca="false">FALSE()</f>
        <v>0</v>
      </c>
      <c r="W11" s="1" t="n">
        <v>0</v>
      </c>
      <c r="X11" s="1"/>
      <c r="Y11" s="5" t="s">
        <v>274</v>
      </c>
      <c r="Z11" s="1" t="s">
        <v>226</v>
      </c>
    </row>
    <row r="12" customFormat="false" ht="12.8" hidden="false" customHeight="false" outlineLevel="0" collapsed="false">
      <c r="A12" s="6" t="s">
        <v>275</v>
      </c>
      <c r="B12" s="1" t="n">
        <v>32</v>
      </c>
      <c r="C12" s="1" t="s">
        <v>28</v>
      </c>
      <c r="D12" s="1" t="n">
        <v>24</v>
      </c>
      <c r="E12" s="1" t="n">
        <v>180</v>
      </c>
      <c r="F12" s="1" t="s">
        <v>276</v>
      </c>
      <c r="G12" s="1" t="s">
        <v>277</v>
      </c>
      <c r="H12" s="1" t="s">
        <v>50</v>
      </c>
      <c r="I12" s="1" t="s">
        <v>10</v>
      </c>
      <c r="J12" s="1" t="s">
        <v>30</v>
      </c>
      <c r="K12" s="1" t="s">
        <v>278</v>
      </c>
      <c r="L12" s="1" t="s">
        <v>279</v>
      </c>
      <c r="N12" s="1" t="n">
        <v>24</v>
      </c>
      <c r="O12" s="1" t="n">
        <v>2022</v>
      </c>
      <c r="P12" s="1" t="n">
        <v>2013</v>
      </c>
      <c r="Q12" s="1" t="n">
        <f aca="false">2023-P12</f>
        <v>10</v>
      </c>
      <c r="R12" s="1" t="s">
        <v>280</v>
      </c>
      <c r="S12" s="2" t="n">
        <f aca="false">IF(B12&lt;11,TRUE(),FALSE())</f>
        <v>0</v>
      </c>
      <c r="T12" s="2" t="n">
        <f aca="false">IF(N12&lt;11,TRUE(),FALSE())</f>
        <v>0</v>
      </c>
      <c r="U12" s="2" t="n">
        <f aca="false">IF(B12=N12,TRUE(),FALSE())</f>
        <v>0</v>
      </c>
      <c r="V12" s="2" t="n">
        <f aca="false">FALSE()</f>
        <v>0</v>
      </c>
      <c r="W12" s="1" t="n">
        <v>0</v>
      </c>
      <c r="X12" s="1"/>
      <c r="Y12" s="5" t="s">
        <v>281</v>
      </c>
      <c r="Z12" s="1" t="s">
        <v>226</v>
      </c>
    </row>
    <row r="13" customFormat="false" ht="24.05" hidden="false" customHeight="false" outlineLevel="0" collapsed="false">
      <c r="A13" s="6" t="s">
        <v>282</v>
      </c>
      <c r="B13" s="1" t="n">
        <v>50</v>
      </c>
      <c r="C13" s="1" t="s">
        <v>82</v>
      </c>
      <c r="D13" s="1" t="n">
        <v>29</v>
      </c>
      <c r="E13" s="1" t="n">
        <v>174</v>
      </c>
      <c r="I13" s="1" t="s">
        <v>283</v>
      </c>
      <c r="J13" s="1" t="s">
        <v>30</v>
      </c>
      <c r="K13" s="1" t="s">
        <v>284</v>
      </c>
      <c r="L13" s="1" t="s">
        <v>285</v>
      </c>
      <c r="M13" s="2" t="n">
        <f aca="false">FALSE()</f>
        <v>0</v>
      </c>
      <c r="N13" s="1" t="n">
        <v>29</v>
      </c>
      <c r="O13" s="1" t="n">
        <v>2022</v>
      </c>
      <c r="P13" s="1" t="n">
        <v>2009</v>
      </c>
      <c r="Q13" s="1" t="n">
        <f aca="false">2023-P13</f>
        <v>14</v>
      </c>
      <c r="R13" s="6" t="s">
        <v>286</v>
      </c>
      <c r="S13" s="2" t="n">
        <f aca="false">IF(B13&lt;11,TRUE(),FALSE())</f>
        <v>0</v>
      </c>
      <c r="T13" s="2" t="n">
        <f aca="false">IF(N13&lt;11,TRUE(),FALSE())</f>
        <v>0</v>
      </c>
      <c r="U13" s="2" t="n">
        <f aca="false">IF(B13=N13,TRUE(),FALSE())</f>
        <v>0</v>
      </c>
      <c r="V13" s="2" t="n">
        <f aca="false">FALSE()</f>
        <v>0</v>
      </c>
      <c r="W13" s="1" t="n">
        <v>0</v>
      </c>
      <c r="X13" s="1"/>
      <c r="Y13" s="5" t="s">
        <v>287</v>
      </c>
      <c r="Z13" s="1" t="s">
        <v>226</v>
      </c>
    </row>
    <row r="14" customFormat="false" ht="24.05" hidden="false" customHeight="false" outlineLevel="0" collapsed="false">
      <c r="A14" s="6" t="s">
        <v>288</v>
      </c>
      <c r="B14" s="1" t="n">
        <v>44</v>
      </c>
      <c r="C14" s="1" t="s">
        <v>38</v>
      </c>
      <c r="D14" s="1" t="n">
        <v>22</v>
      </c>
      <c r="E14" s="1" t="n">
        <v>178</v>
      </c>
      <c r="J14" s="1" t="s">
        <v>30</v>
      </c>
      <c r="K14" s="1" t="s">
        <v>289</v>
      </c>
      <c r="L14" s="1" t="s">
        <v>290</v>
      </c>
      <c r="M14" s="2" t="n">
        <f aca="false">FALSE()</f>
        <v>0</v>
      </c>
      <c r="N14" s="1" t="n">
        <v>43</v>
      </c>
      <c r="O14" s="1" t="n">
        <v>2023</v>
      </c>
      <c r="P14" s="1" t="n">
        <v>2016</v>
      </c>
      <c r="Q14" s="1" t="n">
        <f aca="false">2023-P14</f>
        <v>7</v>
      </c>
      <c r="R14" s="1" t="s">
        <v>291</v>
      </c>
      <c r="S14" s="2" t="n">
        <f aca="false">IF(B14&lt;11,TRUE(),FALSE())</f>
        <v>0</v>
      </c>
      <c r="T14" s="2" t="n">
        <f aca="false">IF(N14&lt;11,TRUE(),FALSE())</f>
        <v>0</v>
      </c>
      <c r="U14" s="2" t="n">
        <f aca="false">IF(B14=N14,TRUE(),FALSE())</f>
        <v>0</v>
      </c>
      <c r="V14" s="2" t="n">
        <f aca="false">FALSE()</f>
        <v>0</v>
      </c>
      <c r="W14" s="1" t="n">
        <v>0</v>
      </c>
      <c r="X14" s="1"/>
      <c r="Y14" s="5" t="s">
        <v>292</v>
      </c>
      <c r="Z14" s="1" t="s">
        <v>226</v>
      </c>
    </row>
    <row r="15" customFormat="false" ht="24.05" hidden="false" customHeight="false" outlineLevel="0" collapsed="false">
      <c r="A15" s="6" t="s">
        <v>293</v>
      </c>
      <c r="B15" s="1" t="n">
        <v>42</v>
      </c>
      <c r="C15" s="1" t="s">
        <v>82</v>
      </c>
      <c r="D15" s="1" t="n">
        <v>26</v>
      </c>
      <c r="E15" s="1" t="n">
        <v>180</v>
      </c>
      <c r="F15" s="1" t="s">
        <v>276</v>
      </c>
      <c r="G15" s="1" t="s">
        <v>277</v>
      </c>
      <c r="H15" s="1" t="s">
        <v>50</v>
      </c>
      <c r="I15" s="1" t="s">
        <v>133</v>
      </c>
      <c r="J15" s="1" t="s">
        <v>30</v>
      </c>
      <c r="K15" s="1" t="s">
        <v>294</v>
      </c>
      <c r="L15" s="1" t="s">
        <v>295</v>
      </c>
      <c r="M15" s="2" t="n">
        <f aca="false">FALSE()</f>
        <v>0</v>
      </c>
      <c r="N15" s="1" t="n">
        <v>19</v>
      </c>
      <c r="O15" s="1" t="n">
        <v>2021</v>
      </c>
      <c r="P15" s="1" t="n">
        <v>2013</v>
      </c>
      <c r="Q15" s="1" t="n">
        <f aca="false">2023-P15</f>
        <v>10</v>
      </c>
      <c r="R15" s="6" t="s">
        <v>296</v>
      </c>
      <c r="S15" s="2" t="n">
        <f aca="false">IF(B15&lt;11,TRUE(),FALSE())</f>
        <v>0</v>
      </c>
      <c r="T15" s="2" t="n">
        <f aca="false">IF(N15&lt;11,TRUE(),FALSE())</f>
        <v>0</v>
      </c>
      <c r="U15" s="2" t="n">
        <f aca="false">IF(B15=N15,TRUE(),FALSE())</f>
        <v>0</v>
      </c>
      <c r="V15" s="2" t="n">
        <f aca="false">FALSE()</f>
        <v>0</v>
      </c>
      <c r="W15" s="1" t="n">
        <v>0</v>
      </c>
      <c r="X15" s="1"/>
      <c r="Y15" s="5" t="s">
        <v>297</v>
      </c>
      <c r="Z15" s="1" t="s">
        <v>226</v>
      </c>
    </row>
    <row r="16" customFormat="false" ht="12.8" hidden="false" customHeight="false" outlineLevel="0" collapsed="false">
      <c r="A16" s="6" t="s">
        <v>298</v>
      </c>
      <c r="B16" s="1" t="n">
        <v>22</v>
      </c>
      <c r="C16" s="1" t="s">
        <v>82</v>
      </c>
      <c r="D16" s="1" t="n">
        <v>21</v>
      </c>
      <c r="E16" s="1" t="n">
        <v>181</v>
      </c>
      <c r="F16" s="1" t="s">
        <v>115</v>
      </c>
      <c r="G16" s="1" t="s">
        <v>116</v>
      </c>
      <c r="H16" s="1" t="s">
        <v>41</v>
      </c>
      <c r="I16" s="1" t="s">
        <v>133</v>
      </c>
      <c r="J16" s="1" t="s">
        <v>30</v>
      </c>
      <c r="K16" s="1" t="s">
        <v>299</v>
      </c>
      <c r="L16" s="1" t="s">
        <v>300</v>
      </c>
      <c r="M16" s="2" t="n">
        <f aca="false">FALSE()</f>
        <v>0</v>
      </c>
      <c r="N16" s="1" t="n">
        <v>11</v>
      </c>
      <c r="O16" s="1" t="n">
        <v>2022</v>
      </c>
      <c r="P16" s="1" t="n">
        <v>2016</v>
      </c>
      <c r="Q16" s="1" t="n">
        <f aca="false">2023-P16</f>
        <v>7</v>
      </c>
      <c r="R16" s="1" t="s">
        <v>301</v>
      </c>
      <c r="S16" s="2" t="n">
        <f aca="false">IF(B16&lt;11,TRUE(),FALSE())</f>
        <v>0</v>
      </c>
      <c r="T16" s="2" t="n">
        <f aca="false">IF(N16&lt;11,TRUE(),FALSE())</f>
        <v>0</v>
      </c>
      <c r="U16" s="2" t="n">
        <f aca="false">IF(B16=N16,TRUE(),FALSE())</f>
        <v>0</v>
      </c>
      <c r="V16" s="2" t="n">
        <f aca="false">FALSE()</f>
        <v>0</v>
      </c>
      <c r="W16" s="1" t="n">
        <v>0</v>
      </c>
      <c r="X16" s="1"/>
      <c r="Y16" s="5" t="s">
        <v>302</v>
      </c>
      <c r="Z16" s="1" t="s">
        <v>226</v>
      </c>
    </row>
    <row r="17" customFormat="false" ht="12.8" hidden="false" customHeight="false" outlineLevel="0" collapsed="false">
      <c r="A17" s="6" t="s">
        <v>303</v>
      </c>
      <c r="B17" s="1" t="n">
        <v>66</v>
      </c>
      <c r="C17" s="1" t="s">
        <v>38</v>
      </c>
      <c r="D17" s="1" t="n">
        <v>24</v>
      </c>
      <c r="E17" s="1" t="n">
        <v>179</v>
      </c>
      <c r="J17" s="1" t="s">
        <v>30</v>
      </c>
      <c r="K17" s="1" t="s">
        <v>304</v>
      </c>
      <c r="L17" s="7" t="s">
        <v>305</v>
      </c>
      <c r="M17" s="2" t="n">
        <f aca="false">FALSE()</f>
        <v>0</v>
      </c>
      <c r="N17" s="1" t="n">
        <v>54</v>
      </c>
      <c r="O17" s="1" t="n">
        <v>2020</v>
      </c>
      <c r="P17" s="1" t="n">
        <v>2015</v>
      </c>
      <c r="Q17" s="1" t="n">
        <f aca="false">2023-P17</f>
        <v>8</v>
      </c>
      <c r="R17" s="1" t="s">
        <v>291</v>
      </c>
      <c r="S17" s="2" t="n">
        <f aca="false">IF(B17&lt;11,TRUE(),FALSE())</f>
        <v>0</v>
      </c>
      <c r="T17" s="2" t="n">
        <f aca="false">IF(N17&lt;11,TRUE(),FALSE())</f>
        <v>0</v>
      </c>
      <c r="U17" s="2" t="n">
        <f aca="false">IF(B17=N17,TRUE(),FALSE())</f>
        <v>0</v>
      </c>
      <c r="V17" s="2" t="n">
        <f aca="false">FALSE()</f>
        <v>0</v>
      </c>
      <c r="W17" s="1" t="n">
        <v>0</v>
      </c>
      <c r="X17" s="1"/>
      <c r="Y17" s="5" t="s">
        <v>306</v>
      </c>
      <c r="Z17" s="1" t="s">
        <v>226</v>
      </c>
    </row>
    <row r="18" customFormat="false" ht="24.05" hidden="false" customHeight="false" outlineLevel="0" collapsed="false">
      <c r="A18" s="6" t="s">
        <v>307</v>
      </c>
      <c r="B18" s="1" t="n">
        <v>319</v>
      </c>
      <c r="C18" s="1" t="s">
        <v>28</v>
      </c>
      <c r="D18" s="1" t="n">
        <v>34</v>
      </c>
      <c r="E18" s="1" t="n">
        <v>170</v>
      </c>
      <c r="J18" s="1" t="s">
        <v>30</v>
      </c>
      <c r="K18" s="1" t="s">
        <v>308</v>
      </c>
      <c r="L18" s="7" t="s">
        <v>309</v>
      </c>
      <c r="M18" s="2" t="n">
        <f aca="false">FALSE()</f>
        <v>0</v>
      </c>
      <c r="N18" s="1" t="n">
        <v>67</v>
      </c>
      <c r="O18" s="1" t="n">
        <v>2019</v>
      </c>
      <c r="P18" s="1" t="n">
        <v>2004</v>
      </c>
      <c r="Q18" s="1" t="n">
        <f aca="false">2023-P18</f>
        <v>19</v>
      </c>
      <c r="R18" s="6" t="s">
        <v>310</v>
      </c>
      <c r="S18" s="2" t="n">
        <f aca="false">IF(B18&lt;11,TRUE(),FALSE())</f>
        <v>0</v>
      </c>
      <c r="T18" s="2" t="n">
        <f aca="false">IF(N18&lt;11,TRUE(),FALSE())</f>
        <v>0</v>
      </c>
      <c r="U18" s="2" t="n">
        <f aca="false">IF(B18=N18,TRUE(),FALSE())</f>
        <v>0</v>
      </c>
      <c r="V18" s="2" t="n">
        <f aca="false">FALSE()</f>
        <v>0</v>
      </c>
      <c r="W18" s="1" t="n">
        <v>0</v>
      </c>
      <c r="X18" s="1"/>
      <c r="Y18" s="5" t="s">
        <v>311</v>
      </c>
      <c r="Z18" s="1" t="s">
        <v>226</v>
      </c>
    </row>
    <row r="19" customFormat="false" ht="24.05" hidden="false" customHeight="false" outlineLevel="0" collapsed="false">
      <c r="A19" s="6" t="s">
        <v>312</v>
      </c>
      <c r="B19" s="1" t="n">
        <v>83</v>
      </c>
      <c r="C19" s="1" t="s">
        <v>82</v>
      </c>
      <c r="D19" s="1" t="n">
        <v>32</v>
      </c>
      <c r="E19" s="1" t="n">
        <v>175</v>
      </c>
      <c r="F19" s="1" t="s">
        <v>115</v>
      </c>
      <c r="G19" s="1" t="s">
        <v>116</v>
      </c>
      <c r="H19" s="1" t="s">
        <v>41</v>
      </c>
      <c r="I19" s="1" t="s">
        <v>42</v>
      </c>
      <c r="J19" s="1" t="s">
        <v>30</v>
      </c>
      <c r="K19" s="1" t="s">
        <v>313</v>
      </c>
      <c r="L19" s="1" t="s">
        <v>314</v>
      </c>
      <c r="M19" s="2" t="n">
        <f aca="false">TRUE()</f>
        <v>1</v>
      </c>
      <c r="N19" s="1" t="n">
        <v>18</v>
      </c>
      <c r="O19" s="1" t="n">
        <v>2019</v>
      </c>
      <c r="P19" s="1" t="n">
        <v>2004</v>
      </c>
      <c r="Q19" s="1" t="n">
        <f aca="false">2023-P19</f>
        <v>19</v>
      </c>
      <c r="R19" s="1" t="s">
        <v>315</v>
      </c>
      <c r="S19" s="2" t="n">
        <f aca="false">IF(B19&lt;11,TRUE(),FALSE())</f>
        <v>0</v>
      </c>
      <c r="T19" s="2" t="n">
        <f aca="false">IF(N19&lt;11,TRUE(),FALSE())</f>
        <v>0</v>
      </c>
      <c r="U19" s="2" t="n">
        <f aca="false">IF(B19=N19,TRUE(),FALSE())</f>
        <v>0</v>
      </c>
      <c r="V19" s="2" t="n">
        <f aca="false">TRUE()</f>
        <v>1</v>
      </c>
      <c r="W19" s="1" t="n">
        <v>2019</v>
      </c>
      <c r="X19" s="1"/>
      <c r="Y19" s="5" t="s">
        <v>316</v>
      </c>
      <c r="Z19" s="1" t="s">
        <v>226</v>
      </c>
    </row>
    <row r="20" customFormat="false" ht="24.05" hidden="false" customHeight="false" outlineLevel="0" collapsed="false">
      <c r="A20" s="6" t="s">
        <v>317</v>
      </c>
      <c r="B20" s="1" t="n">
        <v>81</v>
      </c>
      <c r="C20" s="1" t="s">
        <v>28</v>
      </c>
      <c r="D20" s="1" t="n">
        <v>28</v>
      </c>
      <c r="E20" s="1" t="n">
        <v>178</v>
      </c>
      <c r="F20" s="1" t="s">
        <v>199</v>
      </c>
      <c r="G20" s="1" t="s">
        <v>200</v>
      </c>
      <c r="H20" s="1" t="s">
        <v>85</v>
      </c>
      <c r="J20" s="1" t="s">
        <v>134</v>
      </c>
      <c r="K20" s="1" t="s">
        <v>318</v>
      </c>
      <c r="L20" s="1" t="s">
        <v>319</v>
      </c>
      <c r="M20" s="2" t="n">
        <f aca="false">FALSE()</f>
        <v>0</v>
      </c>
      <c r="N20" s="1" t="n">
        <v>81</v>
      </c>
      <c r="O20" s="1" t="n">
        <v>2023</v>
      </c>
      <c r="P20" s="1" t="n">
        <v>2009</v>
      </c>
      <c r="Q20" s="1" t="n">
        <f aca="false">2023-P20</f>
        <v>14</v>
      </c>
      <c r="R20" s="6" t="s">
        <v>320</v>
      </c>
      <c r="S20" s="2" t="n">
        <f aca="false">IF(B20&lt;11,TRUE(),FALSE())</f>
        <v>0</v>
      </c>
      <c r="T20" s="2" t="n">
        <f aca="false">IF(N20&lt;11,TRUE(),FALSE())</f>
        <v>0</v>
      </c>
      <c r="U20" s="2" t="n">
        <f aca="false">IF(B20=N20,TRUE(),FALSE())</f>
        <v>1</v>
      </c>
      <c r="V20" s="2" t="n">
        <f aca="false">FALSE()</f>
        <v>0</v>
      </c>
      <c r="W20" s="1" t="n">
        <v>0</v>
      </c>
      <c r="X20" s="1"/>
      <c r="Y20" s="5" t="s">
        <v>321</v>
      </c>
      <c r="Z20" s="1" t="s">
        <v>226</v>
      </c>
    </row>
    <row r="21" customFormat="false" ht="24.05" hidden="false" customHeight="false" outlineLevel="0" collapsed="false">
      <c r="A21" s="6" t="s">
        <v>322</v>
      </c>
      <c r="B21" s="1" t="n">
        <v>86</v>
      </c>
      <c r="C21" s="1" t="s">
        <v>28</v>
      </c>
      <c r="D21" s="1" t="n">
        <v>27</v>
      </c>
      <c r="E21" s="1" t="n">
        <v>173</v>
      </c>
      <c r="F21" s="1" t="s">
        <v>158</v>
      </c>
      <c r="G21" s="1" t="s">
        <v>159</v>
      </c>
      <c r="H21" s="1" t="s">
        <v>124</v>
      </c>
      <c r="I21" s="1" t="s">
        <v>42</v>
      </c>
      <c r="J21" s="1" t="s">
        <v>30</v>
      </c>
      <c r="K21" s="1" t="s">
        <v>323</v>
      </c>
      <c r="L21" s="1" t="s">
        <v>324</v>
      </c>
      <c r="M21" s="2" t="n">
        <f aca="false">FALSE()</f>
        <v>0</v>
      </c>
      <c r="N21" s="1" t="n">
        <v>43</v>
      </c>
      <c r="O21" s="1" t="n">
        <v>2019</v>
      </c>
      <c r="P21" s="1" t="n">
        <v>2009</v>
      </c>
      <c r="Q21" s="1" t="n">
        <f aca="false">2023-P21</f>
        <v>14</v>
      </c>
      <c r="R21" s="6" t="s">
        <v>325</v>
      </c>
      <c r="S21" s="2" t="n">
        <f aca="false">IF(B21&lt;11,TRUE(),FALSE())</f>
        <v>0</v>
      </c>
      <c r="T21" s="2" t="n">
        <f aca="false">IF(N21&lt;11,TRUE(),FALSE())</f>
        <v>0</v>
      </c>
      <c r="U21" s="2" t="n">
        <f aca="false">IF(B21=N21,TRUE(),FALSE())</f>
        <v>0</v>
      </c>
      <c r="V21" s="2" t="n">
        <f aca="false">FALSE()</f>
        <v>0</v>
      </c>
      <c r="W21" s="1" t="n">
        <v>0</v>
      </c>
      <c r="X21" s="1"/>
      <c r="Y21" s="5" t="s">
        <v>326</v>
      </c>
      <c r="Z21" s="1" t="s">
        <v>226</v>
      </c>
    </row>
    <row r="22" customFormat="false" ht="24.05" hidden="false" customHeight="false" outlineLevel="0" collapsed="false">
      <c r="A22" s="6" t="s">
        <v>327</v>
      </c>
      <c r="B22" s="1" t="n">
        <v>91</v>
      </c>
      <c r="C22" s="1" t="s">
        <v>38</v>
      </c>
      <c r="D22" s="1" t="n">
        <v>29</v>
      </c>
      <c r="E22" s="1" t="n">
        <v>174</v>
      </c>
      <c r="F22" s="1" t="s">
        <v>328</v>
      </c>
      <c r="G22" s="1" t="s">
        <v>329</v>
      </c>
      <c r="H22" s="1" t="s">
        <v>132</v>
      </c>
      <c r="J22" s="1" t="s">
        <v>30</v>
      </c>
      <c r="K22" s="1" t="s">
        <v>330</v>
      </c>
      <c r="L22" s="1" t="s">
        <v>331</v>
      </c>
      <c r="M22" s="2" t="n">
        <f aca="false">FALSE()</f>
        <v>0</v>
      </c>
      <c r="N22" s="1" t="n">
        <v>45</v>
      </c>
      <c r="O22" s="1" t="n">
        <v>2016</v>
      </c>
      <c r="P22" s="1" t="n">
        <v>2011</v>
      </c>
      <c r="Q22" s="1" t="n">
        <f aca="false">2023-P22</f>
        <v>12</v>
      </c>
      <c r="R22" s="6" t="s">
        <v>332</v>
      </c>
      <c r="S22" s="2" t="n">
        <f aca="false">IF(B22&lt;11,TRUE(),FALSE())</f>
        <v>0</v>
      </c>
      <c r="T22" s="2" t="n">
        <f aca="false">IF(N22&lt;11,TRUE(),FALSE())</f>
        <v>0</v>
      </c>
      <c r="U22" s="2" t="n">
        <f aca="false">IF(B22=N22,TRUE(),FALSE())</f>
        <v>0</v>
      </c>
      <c r="V22" s="2" t="n">
        <f aca="false">FALSE()</f>
        <v>0</v>
      </c>
      <c r="W22" s="1" t="n">
        <v>0</v>
      </c>
      <c r="X22" s="1"/>
      <c r="Y22" s="5" t="s">
        <v>333</v>
      </c>
      <c r="Z22" s="1" t="s">
        <v>226</v>
      </c>
    </row>
    <row r="23" customFormat="false" ht="12.8" hidden="false" customHeight="false" outlineLevel="0" collapsed="false">
      <c r="A23" s="6" t="s">
        <v>334</v>
      </c>
      <c r="B23" s="1" t="n">
        <v>508</v>
      </c>
      <c r="C23" s="1" t="s">
        <v>28</v>
      </c>
      <c r="D23" s="1" t="n">
        <v>28</v>
      </c>
      <c r="E23" s="1" t="n">
        <v>174</v>
      </c>
      <c r="F23" s="1" t="s">
        <v>335</v>
      </c>
      <c r="G23" s="1" t="s">
        <v>336</v>
      </c>
      <c r="H23" s="1" t="s">
        <v>147</v>
      </c>
      <c r="I23" s="1" t="s">
        <v>10</v>
      </c>
      <c r="J23" s="1" t="s">
        <v>30</v>
      </c>
      <c r="K23" s="1" t="s">
        <v>337</v>
      </c>
      <c r="L23" s="1" t="s">
        <v>338</v>
      </c>
      <c r="M23" s="2" t="n">
        <f aca="false">FALSE()</f>
        <v>0</v>
      </c>
      <c r="N23" s="1" t="n">
        <v>3</v>
      </c>
      <c r="O23" s="1" t="n">
        <v>2017</v>
      </c>
      <c r="P23" s="1" t="n">
        <v>2008</v>
      </c>
      <c r="Q23" s="1" t="n">
        <f aca="false">2023-P23</f>
        <v>15</v>
      </c>
      <c r="R23" s="1" t="s">
        <v>339</v>
      </c>
      <c r="S23" s="2" t="n">
        <f aca="false">IF(B23&lt;11,TRUE(),FALSE())</f>
        <v>0</v>
      </c>
      <c r="T23" s="2" t="n">
        <f aca="false">IF(N23&lt;11,TRUE(),FALSE())</f>
        <v>1</v>
      </c>
      <c r="U23" s="2" t="n">
        <f aca="false">IF(B23=N23,TRUE(),FALSE())</f>
        <v>0</v>
      </c>
      <c r="V23" s="2" t="n">
        <f aca="false">FALSE()</f>
        <v>0</v>
      </c>
      <c r="W23" s="1" t="n">
        <v>0</v>
      </c>
      <c r="X23" s="1"/>
      <c r="Y23" s="5" t="s">
        <v>340</v>
      </c>
      <c r="Z23" s="1" t="s">
        <v>226</v>
      </c>
    </row>
    <row r="24" s="9" customFormat="true" ht="12.8" hidden="false" customHeight="false" outlineLevel="0" collapsed="false">
      <c r="A24" s="8" t="s">
        <v>341</v>
      </c>
      <c r="B24" s="9" t="n">
        <v>92</v>
      </c>
      <c r="D24" s="9" t="n">
        <v>21</v>
      </c>
      <c r="E24" s="9" t="n">
        <v>170</v>
      </c>
      <c r="F24" s="9" t="s">
        <v>115</v>
      </c>
      <c r="G24" s="9" t="s">
        <v>116</v>
      </c>
      <c r="H24" s="9" t="s">
        <v>41</v>
      </c>
      <c r="J24" s="9" t="s">
        <v>30</v>
      </c>
      <c r="M24" s="10" t="n">
        <f aca="false">FALSE()</f>
        <v>0</v>
      </c>
      <c r="N24" s="9" t="n">
        <v>74</v>
      </c>
      <c r="O24" s="9" t="n">
        <v>2023</v>
      </c>
      <c r="P24" s="9" t="n">
        <v>2018</v>
      </c>
      <c r="Q24" s="15" t="n">
        <f aca="false">2023-P24</f>
        <v>5</v>
      </c>
      <c r="R24" s="9" t="s">
        <v>342</v>
      </c>
      <c r="S24" s="10" t="n">
        <f aca="false">IF(B24&lt;11,TRUE(),FALSE())</f>
        <v>0</v>
      </c>
      <c r="T24" s="10" t="n">
        <f aca="false">IF(N24&lt;11,TRUE(),FALSE())</f>
        <v>0</v>
      </c>
      <c r="U24" s="10" t="n">
        <f aca="false">IF(B24=N24,TRUE(),FALSE())</f>
        <v>0</v>
      </c>
      <c r="V24" s="10" t="n">
        <f aca="false">FALSE()</f>
        <v>0</v>
      </c>
      <c r="W24" s="8"/>
      <c r="X24" s="8" t="s">
        <v>172</v>
      </c>
      <c r="Y24" s="11" t="s">
        <v>343</v>
      </c>
      <c r="Z24" s="15" t="s">
        <v>226</v>
      </c>
    </row>
    <row r="25" customFormat="false" ht="12.8" hidden="false" customHeight="false" outlineLevel="0" collapsed="false">
      <c r="A25" s="0" t="s">
        <v>344</v>
      </c>
      <c r="B25" s="0" t="n">
        <v>98</v>
      </c>
      <c r="D25" s="0" t="n">
        <v>24</v>
      </c>
      <c r="E25" s="0" t="n">
        <v>178</v>
      </c>
      <c r="F25" s="0" t="s">
        <v>345</v>
      </c>
      <c r="G25" s="0" t="s">
        <v>346</v>
      </c>
      <c r="H25" s="0" t="s">
        <v>50</v>
      </c>
      <c r="J25" s="0" t="s">
        <v>30</v>
      </c>
      <c r="M25" s="2" t="n">
        <f aca="false">FALSE()</f>
        <v>0</v>
      </c>
      <c r="N25" s="0" t="n">
        <v>79</v>
      </c>
      <c r="O25" s="0" t="n">
        <v>2022</v>
      </c>
      <c r="P25" s="0" t="n">
        <v>2014</v>
      </c>
      <c r="Q25" s="1" t="n">
        <f aca="false">2023-P25</f>
        <v>9</v>
      </c>
      <c r="S25" s="2" t="n">
        <f aca="false">IF(B25&lt;11,TRUE(),FALSE())</f>
        <v>0</v>
      </c>
      <c r="T25" s="2" t="n">
        <f aca="false">IF(N25&lt;11,TRUE(),FALSE())</f>
        <v>0</v>
      </c>
      <c r="U25" s="2" t="n">
        <f aca="false">IF(B25=N25,TRUE(),FALSE())</f>
        <v>0</v>
      </c>
      <c r="V25" s="2" t="n">
        <f aca="false">FALSE()</f>
        <v>0</v>
      </c>
      <c r="X25" s="0" t="s">
        <v>172</v>
      </c>
      <c r="Y25" s="5" t="s">
        <v>347</v>
      </c>
      <c r="Z25" s="1" t="s">
        <v>226</v>
      </c>
    </row>
    <row r="26" customFormat="false" ht="12.8" hidden="false" customHeight="false" outlineLevel="0" collapsed="false">
      <c r="A26" s="0" t="s">
        <v>348</v>
      </c>
      <c r="B26" s="0" t="n">
        <v>110</v>
      </c>
      <c r="D26" s="0" t="n">
        <v>25</v>
      </c>
      <c r="E26" s="0" t="n">
        <v>170</v>
      </c>
      <c r="F26" s="0" t="s">
        <v>56</v>
      </c>
      <c r="G26" s="0" t="s">
        <v>57</v>
      </c>
      <c r="H26" s="0" t="s">
        <v>56</v>
      </c>
      <c r="I26" s="0" t="s">
        <v>42</v>
      </c>
      <c r="J26" s="0" t="s">
        <v>30</v>
      </c>
      <c r="M26" s="2" t="n">
        <f aca="false">FALSE()</f>
        <v>0</v>
      </c>
      <c r="N26" s="0" t="n">
        <v>110</v>
      </c>
      <c r="O26" s="0" t="n">
        <v>2023</v>
      </c>
      <c r="P26" s="0" t="n">
        <v>2013</v>
      </c>
      <c r="Q26" s="1" t="n">
        <f aca="false">2023-P26</f>
        <v>10</v>
      </c>
      <c r="R26" s="0" t="s">
        <v>349</v>
      </c>
      <c r="S26" s="2" t="n">
        <f aca="false">IF(B26&lt;11,TRUE(),FALSE())</f>
        <v>0</v>
      </c>
      <c r="T26" s="2" t="n">
        <f aca="false">IF(N26&lt;11,TRUE(),FALSE())</f>
        <v>0</v>
      </c>
      <c r="U26" s="2" t="n">
        <f aca="false">IF(B26=N26,TRUE(),FALSE())</f>
        <v>1</v>
      </c>
      <c r="V26" s="2" t="n">
        <f aca="false">FALSE()</f>
        <v>0</v>
      </c>
      <c r="X26" s="0" t="s">
        <v>172</v>
      </c>
      <c r="Y26" s="5" t="s">
        <v>350</v>
      </c>
      <c r="Z26" s="1" t="s">
        <v>226</v>
      </c>
    </row>
    <row r="27" customFormat="false" ht="12.8" hidden="false" customHeight="false" outlineLevel="0" collapsed="false">
      <c r="A27" s="0" t="s">
        <v>351</v>
      </c>
      <c r="B27" s="0" t="n">
        <v>116</v>
      </c>
      <c r="D27" s="0" t="n">
        <v>24</v>
      </c>
      <c r="E27" s="0" t="n">
        <v>178</v>
      </c>
      <c r="F27" s="0" t="s">
        <v>243</v>
      </c>
      <c r="G27" s="0" t="s">
        <v>244</v>
      </c>
      <c r="H27" s="0" t="s">
        <v>245</v>
      </c>
      <c r="J27" s="0" t="s">
        <v>30</v>
      </c>
      <c r="M27" s="2" t="n">
        <f aca="false">FALSE()</f>
        <v>0</v>
      </c>
      <c r="N27" s="0" t="n">
        <v>74</v>
      </c>
      <c r="O27" s="0" t="n">
        <v>2022</v>
      </c>
      <c r="P27" s="0" t="n">
        <v>2016</v>
      </c>
      <c r="Q27" s="1" t="n">
        <f aca="false">2023-P27</f>
        <v>7</v>
      </c>
      <c r="S27" s="2" t="n">
        <f aca="false">IF(B27&lt;11,TRUE(),FALSE())</f>
        <v>0</v>
      </c>
      <c r="T27" s="2" t="n">
        <f aca="false">IF(N27&lt;11,TRUE(),FALSE())</f>
        <v>0</v>
      </c>
      <c r="U27" s="2" t="n">
        <f aca="false">IF(B27=N27,TRUE(),FALSE())</f>
        <v>0</v>
      </c>
      <c r="V27" s="2" t="n">
        <f aca="false">FALSE()</f>
        <v>0</v>
      </c>
      <c r="X27" s="0" t="s">
        <v>172</v>
      </c>
      <c r="Y27" s="5" t="s">
        <v>352</v>
      </c>
      <c r="Z27" s="1" t="s">
        <v>226</v>
      </c>
    </row>
    <row r="28" customFormat="false" ht="12.8" hidden="false" customHeight="false" outlineLevel="0" collapsed="false">
      <c r="A28" s="0" t="s">
        <v>353</v>
      </c>
      <c r="B28" s="0" t="n">
        <v>56</v>
      </c>
      <c r="D28" s="0" t="n">
        <v>25</v>
      </c>
      <c r="E28" s="0" t="n">
        <v>175</v>
      </c>
      <c r="F28" s="0" t="s">
        <v>199</v>
      </c>
      <c r="G28" s="0" t="s">
        <v>200</v>
      </c>
      <c r="H28" s="0" t="s">
        <v>85</v>
      </c>
      <c r="I28" s="0" t="s">
        <v>71</v>
      </c>
      <c r="J28" s="0" t="s">
        <v>30</v>
      </c>
      <c r="M28" s="2" t="n">
        <f aca="false">TRUE()</f>
        <v>1</v>
      </c>
      <c r="N28" s="0" t="n">
        <v>47</v>
      </c>
      <c r="O28" s="0" t="n">
        <v>2022</v>
      </c>
      <c r="P28" s="0" t="n">
        <v>2013</v>
      </c>
      <c r="Q28" s="1" t="n">
        <f aca="false">2023-P28</f>
        <v>10</v>
      </c>
      <c r="R28" s="0" t="s">
        <v>354</v>
      </c>
      <c r="S28" s="2" t="n">
        <f aca="false">IF(B28&lt;11,TRUE(),FALSE())</f>
        <v>0</v>
      </c>
      <c r="T28" s="2" t="n">
        <f aca="false">IF(N28&lt;11,TRUE(),FALSE())</f>
        <v>0</v>
      </c>
      <c r="U28" s="2" t="n">
        <f aca="false">IF(B28=N28,TRUE(),FALSE())</f>
        <v>0</v>
      </c>
      <c r="V28" s="2" t="n">
        <f aca="false">FALSE()</f>
        <v>0</v>
      </c>
      <c r="X28" s="0" t="s">
        <v>172</v>
      </c>
      <c r="Y28" s="5" t="s">
        <v>355</v>
      </c>
      <c r="Z28" s="1" t="s">
        <v>226</v>
      </c>
    </row>
    <row r="29" customFormat="false" ht="12.8" hidden="false" customHeight="false" outlineLevel="0" collapsed="false">
      <c r="A29" s="0" t="s">
        <v>356</v>
      </c>
      <c r="B29" s="0" t="n">
        <v>123</v>
      </c>
      <c r="D29" s="0" t="n">
        <v>26</v>
      </c>
      <c r="E29" s="0" t="n">
        <v>175</v>
      </c>
      <c r="F29" s="0" t="s">
        <v>130</v>
      </c>
      <c r="G29" s="0" t="s">
        <v>131</v>
      </c>
      <c r="H29" s="0" t="s">
        <v>132</v>
      </c>
      <c r="J29" s="0" t="s">
        <v>30</v>
      </c>
      <c r="M29" s="2" t="n">
        <f aca="false">FALSE()</f>
        <v>0</v>
      </c>
      <c r="N29" s="0" t="n">
        <v>119</v>
      </c>
      <c r="O29" s="0" t="n">
        <v>2023</v>
      </c>
      <c r="P29" s="0" t="n">
        <v>2012</v>
      </c>
      <c r="Q29" s="1" t="n">
        <f aca="false">2023-P29</f>
        <v>11</v>
      </c>
      <c r="S29" s="2" t="n">
        <f aca="false">IF(B29&lt;11,TRUE(),FALSE())</f>
        <v>0</v>
      </c>
      <c r="T29" s="2" t="n">
        <f aca="false">IF(N29&lt;11,TRUE(),FALSE())</f>
        <v>0</v>
      </c>
      <c r="U29" s="2" t="n">
        <f aca="false">IF(B29=N29,TRUE(),FALSE())</f>
        <v>0</v>
      </c>
      <c r="V29" s="2" t="n">
        <f aca="false">FALSE()</f>
        <v>0</v>
      </c>
      <c r="X29" s="0" t="s">
        <v>172</v>
      </c>
      <c r="Y29" s="5" t="s">
        <v>350</v>
      </c>
      <c r="Z29" s="1" t="s">
        <v>226</v>
      </c>
    </row>
    <row r="30" customFormat="false" ht="12.8" hidden="false" customHeight="false" outlineLevel="0" collapsed="false">
      <c r="A30" s="0" t="s">
        <v>357</v>
      </c>
      <c r="B30" s="0" t="n">
        <v>106</v>
      </c>
      <c r="D30" s="0" t="n">
        <v>25</v>
      </c>
      <c r="E30" s="0" t="n">
        <v>180</v>
      </c>
      <c r="F30" s="0" t="s">
        <v>358</v>
      </c>
      <c r="G30" s="0" t="s">
        <v>359</v>
      </c>
      <c r="H30" s="0" t="s">
        <v>50</v>
      </c>
      <c r="J30" s="0" t="s">
        <v>30</v>
      </c>
      <c r="M30" s="2" t="n">
        <f aca="false">FALSE()</f>
        <v>0</v>
      </c>
      <c r="N30" s="0" t="n">
        <v>27</v>
      </c>
      <c r="O30" s="0" t="n">
        <v>2021</v>
      </c>
      <c r="P30" s="0" t="n">
        <v>2013</v>
      </c>
      <c r="Q30" s="1" t="n">
        <f aca="false">2023-P30</f>
        <v>10</v>
      </c>
      <c r="R30" s="0" t="s">
        <v>360</v>
      </c>
      <c r="S30" s="2" t="n">
        <f aca="false">IF(B30&lt;11,TRUE(),FALSE())</f>
        <v>0</v>
      </c>
      <c r="T30" s="2" t="n">
        <f aca="false">IF(N30&lt;11,TRUE(),FALSE())</f>
        <v>0</v>
      </c>
      <c r="U30" s="2" t="n">
        <f aca="false">IF(B30=N30,TRUE(),FALSE())</f>
        <v>0</v>
      </c>
      <c r="V30" s="2" t="n">
        <f aca="false">FALSE()</f>
        <v>0</v>
      </c>
      <c r="X30" s="0" t="s">
        <v>172</v>
      </c>
      <c r="Y30" s="5" t="s">
        <v>361</v>
      </c>
      <c r="Z30" s="1" t="s">
        <v>226</v>
      </c>
    </row>
    <row r="31" customFormat="false" ht="12.8" hidden="false" customHeight="false" outlineLevel="0" collapsed="false">
      <c r="A31" s="0" t="s">
        <v>362</v>
      </c>
      <c r="B31" s="0" t="n">
        <v>89</v>
      </c>
      <c r="D31" s="0" t="n">
        <v>33</v>
      </c>
      <c r="E31" s="0" t="n">
        <v>182</v>
      </c>
      <c r="F31" s="0" t="s">
        <v>199</v>
      </c>
      <c r="G31" s="0" t="s">
        <v>200</v>
      </c>
      <c r="H31" s="0" t="s">
        <v>85</v>
      </c>
      <c r="J31" s="0" t="s">
        <v>30</v>
      </c>
      <c r="M31" s="2" t="n">
        <f aca="false">FALSE()</f>
        <v>0</v>
      </c>
      <c r="N31" s="0" t="n">
        <v>71</v>
      </c>
      <c r="O31" s="0" t="n">
        <v>2010</v>
      </c>
      <c r="P31" s="0" t="n">
        <v>2005</v>
      </c>
      <c r="Q31" s="1" t="n">
        <f aca="false">2023-P31</f>
        <v>18</v>
      </c>
      <c r="R31" s="0" t="s">
        <v>354</v>
      </c>
      <c r="S31" s="2" t="n">
        <f aca="false">IF(B31&lt;11,TRUE(),FALSE())</f>
        <v>0</v>
      </c>
      <c r="T31" s="2" t="n">
        <f aca="false">IF(N31&lt;11,TRUE(),FALSE())</f>
        <v>0</v>
      </c>
      <c r="U31" s="2" t="n">
        <f aca="false">IF(B31=N31,TRUE(),FALSE())</f>
        <v>0</v>
      </c>
      <c r="V31" s="2" t="n">
        <f aca="false">FALSE()</f>
        <v>0</v>
      </c>
      <c r="X31" s="0" t="s">
        <v>172</v>
      </c>
      <c r="Y31" s="5" t="s">
        <v>363</v>
      </c>
      <c r="Z31" s="1" t="s">
        <v>226</v>
      </c>
    </row>
    <row r="32" customFormat="false" ht="12.8" hidden="false" customHeight="false" outlineLevel="0" collapsed="false">
      <c r="A32" s="0" t="s">
        <v>364</v>
      </c>
      <c r="B32" s="0" t="n">
        <v>142</v>
      </c>
      <c r="D32" s="0" t="n">
        <v>19</v>
      </c>
      <c r="E32" s="0" t="n">
        <v>175</v>
      </c>
      <c r="J32" s="0" t="s">
        <v>30</v>
      </c>
      <c r="M32" s="2" t="n">
        <f aca="false">FALSE()</f>
        <v>0</v>
      </c>
      <c r="N32" s="0" t="n">
        <v>140</v>
      </c>
      <c r="O32" s="0" t="n">
        <v>2023</v>
      </c>
      <c r="P32" s="0" t="n">
        <v>2019</v>
      </c>
      <c r="Q32" s="1" t="n">
        <f aca="false">2023-P32</f>
        <v>4</v>
      </c>
      <c r="S32" s="2" t="n">
        <f aca="false">IF(B32&lt;11,TRUE(),FALSE())</f>
        <v>0</v>
      </c>
      <c r="T32" s="2" t="n">
        <f aca="false">IF(N32&lt;11,TRUE(),FALSE())</f>
        <v>0</v>
      </c>
      <c r="U32" s="2" t="n">
        <f aca="false">IF(B32=N32,TRUE(),FALSE())</f>
        <v>0</v>
      </c>
      <c r="V32" s="2" t="n">
        <f aca="false">FALSE()</f>
        <v>0</v>
      </c>
      <c r="X32" s="0" t="s">
        <v>172</v>
      </c>
      <c r="Y32" s="5" t="s">
        <v>350</v>
      </c>
      <c r="Z32" s="1" t="s">
        <v>226</v>
      </c>
    </row>
    <row r="33" customFormat="false" ht="12.8" hidden="false" customHeight="false" outlineLevel="0" collapsed="false">
      <c r="A33" s="0" t="s">
        <v>365</v>
      </c>
      <c r="B33" s="0" t="n">
        <v>154</v>
      </c>
      <c r="D33" s="0" t="n">
        <v>25</v>
      </c>
      <c r="E33" s="0" t="n">
        <v>172</v>
      </c>
      <c r="F33" s="0" t="s">
        <v>56</v>
      </c>
      <c r="G33" s="0" t="s">
        <v>57</v>
      </c>
      <c r="H33" s="0" t="s">
        <v>56</v>
      </c>
      <c r="I33" s="0" t="s">
        <v>10</v>
      </c>
      <c r="J33" s="0" t="s">
        <v>30</v>
      </c>
      <c r="M33" s="2" t="n">
        <f aca="false">FALSE()</f>
        <v>0</v>
      </c>
      <c r="N33" s="0" t="n">
        <v>118</v>
      </c>
      <c r="O33" s="0" t="n">
        <v>2019</v>
      </c>
      <c r="P33" s="0" t="n">
        <v>2013</v>
      </c>
      <c r="Q33" s="1" t="n">
        <f aca="false">2023-P33</f>
        <v>10</v>
      </c>
      <c r="R33" s="0" t="s">
        <v>366</v>
      </c>
      <c r="S33" s="2" t="n">
        <f aca="false">IF(B33&lt;11,TRUE(),FALSE())</f>
        <v>0</v>
      </c>
      <c r="T33" s="2" t="n">
        <f aca="false">IF(N33&lt;11,TRUE(),FALSE())</f>
        <v>0</v>
      </c>
      <c r="U33" s="2" t="n">
        <f aca="false">IF(B33=N33,TRUE(),FALSE())</f>
        <v>0</v>
      </c>
      <c r="V33" s="2" t="n">
        <f aca="false">FALSE()</f>
        <v>0</v>
      </c>
      <c r="X33" s="0" t="s">
        <v>172</v>
      </c>
      <c r="Y33" s="5" t="s">
        <v>367</v>
      </c>
      <c r="Z33" s="1" t="s">
        <v>226</v>
      </c>
    </row>
    <row r="34" customFormat="false" ht="12.8" hidden="false" customHeight="false" outlineLevel="0" collapsed="false">
      <c r="A34" s="0" t="s">
        <v>368</v>
      </c>
      <c r="B34" s="0" t="n">
        <v>156</v>
      </c>
      <c r="D34" s="0" t="n">
        <v>21</v>
      </c>
      <c r="E34" s="0" t="n">
        <v>165</v>
      </c>
      <c r="F34" s="0" t="s">
        <v>328</v>
      </c>
      <c r="G34" s="0" t="s">
        <v>329</v>
      </c>
      <c r="H34" s="0" t="s">
        <v>132</v>
      </c>
      <c r="J34" s="0" t="s">
        <v>30</v>
      </c>
      <c r="M34" s="2" t="n">
        <f aca="false">FALSE()</f>
        <v>0</v>
      </c>
      <c r="N34" s="0" t="n">
        <v>112</v>
      </c>
      <c r="O34" s="0" t="n">
        <v>2023</v>
      </c>
      <c r="P34" s="0" t="n">
        <v>2018</v>
      </c>
      <c r="Q34" s="1" t="n">
        <f aca="false">2023-P34</f>
        <v>5</v>
      </c>
      <c r="R34" s="0" t="s">
        <v>369</v>
      </c>
      <c r="S34" s="2" t="n">
        <f aca="false">IF(B34&lt;11,TRUE(),FALSE())</f>
        <v>0</v>
      </c>
      <c r="T34" s="2" t="n">
        <f aca="false">IF(N34&lt;11,TRUE(),FALSE())</f>
        <v>0</v>
      </c>
      <c r="U34" s="2" t="n">
        <f aca="false">IF(B34=N34,TRUE(),FALSE())</f>
        <v>0</v>
      </c>
      <c r="V34" s="2" t="n">
        <f aca="false">FALSE()</f>
        <v>0</v>
      </c>
      <c r="X34" s="0" t="s">
        <v>172</v>
      </c>
      <c r="Y34" s="5" t="s">
        <v>370</v>
      </c>
      <c r="Z34" s="1" t="s">
        <v>226</v>
      </c>
    </row>
    <row r="35" customFormat="false" ht="12.8" hidden="false" customHeight="false" outlineLevel="0" collapsed="false">
      <c r="A35" s="0" t="s">
        <v>371</v>
      </c>
      <c r="B35" s="0" t="n">
        <v>114</v>
      </c>
      <c r="D35" s="0" t="n">
        <v>19</v>
      </c>
      <c r="E35" s="0" t="n">
        <v>185</v>
      </c>
      <c r="F35" s="0" t="s">
        <v>115</v>
      </c>
      <c r="G35" s="0" t="s">
        <v>116</v>
      </c>
      <c r="H35" s="0" t="s">
        <v>41</v>
      </c>
      <c r="J35" s="0" t="s">
        <v>30</v>
      </c>
      <c r="M35" s="2" t="n">
        <f aca="false">FALSE()</f>
        <v>0</v>
      </c>
      <c r="N35" s="0" t="n">
        <v>111</v>
      </c>
      <c r="O35" s="0" t="n">
        <v>2023</v>
      </c>
      <c r="P35" s="0" t="n">
        <v>2021</v>
      </c>
      <c r="Q35" s="1" t="n">
        <f aca="false">2023-P35</f>
        <v>2</v>
      </c>
      <c r="S35" s="2" t="n">
        <f aca="false">IF(B35&lt;11,TRUE(),FALSE())</f>
        <v>0</v>
      </c>
      <c r="T35" s="2" t="n">
        <f aca="false">IF(N35&lt;11,TRUE(),FALSE())</f>
        <v>0</v>
      </c>
      <c r="U35" s="2" t="n">
        <f aca="false">IF(B35=N35,TRUE(),FALSE())</f>
        <v>0</v>
      </c>
      <c r="V35" s="2" t="n">
        <f aca="false">FALSE()</f>
        <v>0</v>
      </c>
      <c r="X35" s="0" t="s">
        <v>172</v>
      </c>
      <c r="Y35" s="5" t="s">
        <v>372</v>
      </c>
      <c r="Z35" s="1" t="s">
        <v>226</v>
      </c>
    </row>
    <row r="36" customFormat="false" ht="12.8" hidden="false" customHeight="false" outlineLevel="0" collapsed="false">
      <c r="A36" s="0" t="s">
        <v>373</v>
      </c>
      <c r="B36" s="0" t="n">
        <v>165</v>
      </c>
      <c r="D36" s="0" t="n">
        <v>31</v>
      </c>
      <c r="E36" s="0" t="n">
        <v>185</v>
      </c>
      <c r="F36" s="0" t="s">
        <v>115</v>
      </c>
      <c r="G36" s="0" t="s">
        <v>116</v>
      </c>
      <c r="H36" s="0" t="s">
        <v>41</v>
      </c>
      <c r="J36" s="0" t="s">
        <v>30</v>
      </c>
      <c r="M36" s="2" t="n">
        <f aca="false">FALSE()</f>
        <v>0</v>
      </c>
      <c r="N36" s="0" t="n">
        <v>9</v>
      </c>
      <c r="O36" s="0" t="n">
        <v>2018</v>
      </c>
      <c r="P36" s="0" t="n">
        <v>2007</v>
      </c>
      <c r="Q36" s="1" t="n">
        <f aca="false">2023-P36</f>
        <v>16</v>
      </c>
      <c r="R36" s="0" t="s">
        <v>374</v>
      </c>
      <c r="S36" s="2" t="n">
        <f aca="false">IF(B36&lt;11,TRUE(),FALSE())</f>
        <v>0</v>
      </c>
      <c r="T36" s="2" t="n">
        <f aca="false">IF(N36&lt;11,TRUE(),FALSE())</f>
        <v>1</v>
      </c>
      <c r="U36" s="2" t="n">
        <f aca="false">IF(B36=N36,TRUE(),FALSE())</f>
        <v>0</v>
      </c>
      <c r="V36" s="2" t="n">
        <f aca="false">FALSE()</f>
        <v>0</v>
      </c>
      <c r="X36" s="0" t="s">
        <v>172</v>
      </c>
      <c r="Y36" s="5" t="s">
        <v>375</v>
      </c>
      <c r="Z36" s="1" t="s">
        <v>226</v>
      </c>
    </row>
    <row r="37" customFormat="false" ht="12.8" hidden="false" customHeight="false" outlineLevel="0" collapsed="false">
      <c r="A37" s="0" t="s">
        <v>376</v>
      </c>
      <c r="B37" s="0" t="n">
        <v>170</v>
      </c>
      <c r="C37" s="1" t="s">
        <v>82</v>
      </c>
      <c r="D37" s="0" t="n">
        <v>28</v>
      </c>
      <c r="E37" s="0" t="n">
        <v>163</v>
      </c>
      <c r="F37" s="0" t="s">
        <v>115</v>
      </c>
      <c r="G37" s="0" t="s">
        <v>116</v>
      </c>
      <c r="H37" s="0" t="s">
        <v>41</v>
      </c>
      <c r="I37" s="0" t="s">
        <v>10</v>
      </c>
      <c r="J37" s="0" t="s">
        <v>30</v>
      </c>
      <c r="M37" s="2" t="n">
        <f aca="false">FALSE()</f>
        <v>0</v>
      </c>
      <c r="N37" s="0" t="n">
        <v>73</v>
      </c>
      <c r="O37" s="0" t="n">
        <v>2018</v>
      </c>
      <c r="P37" s="0" t="n">
        <v>2010</v>
      </c>
      <c r="Q37" s="1" t="n">
        <f aca="false">2023-P37</f>
        <v>13</v>
      </c>
      <c r="R37" s="0" t="s">
        <v>377</v>
      </c>
      <c r="S37" s="2" t="n">
        <f aca="false">IF(B37&lt;11,TRUE(),FALSE())</f>
        <v>0</v>
      </c>
      <c r="T37" s="2" t="n">
        <f aca="false">IF(N37&lt;11,TRUE(),FALSE())</f>
        <v>0</v>
      </c>
      <c r="U37" s="2" t="n">
        <f aca="false">IF(B37=N37,TRUE(),FALSE())</f>
        <v>0</v>
      </c>
      <c r="V37" s="2" t="n">
        <f aca="false">FALSE()</f>
        <v>0</v>
      </c>
      <c r="X37" s="0" t="s">
        <v>172</v>
      </c>
      <c r="Y37" s="5" t="s">
        <v>378</v>
      </c>
      <c r="Z37" s="1" t="s">
        <v>226</v>
      </c>
    </row>
    <row r="38" customFormat="false" ht="12.8" hidden="false" customHeight="false" outlineLevel="0" collapsed="false">
      <c r="A38" s="0" t="s">
        <v>379</v>
      </c>
      <c r="B38" s="0" t="n">
        <v>173</v>
      </c>
      <c r="D38" s="0" t="n">
        <v>25</v>
      </c>
      <c r="E38" s="0" t="n">
        <v>174</v>
      </c>
      <c r="F38" s="0" t="s">
        <v>48</v>
      </c>
      <c r="G38" s="0" t="s">
        <v>49</v>
      </c>
      <c r="H38" s="0" t="s">
        <v>50</v>
      </c>
      <c r="J38" s="0" t="s">
        <v>30</v>
      </c>
      <c r="M38" s="2" t="n">
        <f aca="false">FALSE()</f>
        <v>0</v>
      </c>
      <c r="N38" s="0" t="n">
        <v>20</v>
      </c>
      <c r="O38" s="0" t="n">
        <v>2017</v>
      </c>
      <c r="P38" s="0" t="n">
        <v>2012</v>
      </c>
      <c r="Q38" s="1" t="n">
        <f aca="false">2023-P38</f>
        <v>11</v>
      </c>
      <c r="R38" s="0" t="s">
        <v>380</v>
      </c>
      <c r="S38" s="2" t="n">
        <f aca="false">IF(B38&lt;11,TRUE(),FALSE())</f>
        <v>0</v>
      </c>
      <c r="T38" s="2" t="n">
        <f aca="false">IF(N38&lt;11,TRUE(),FALSE())</f>
        <v>0</v>
      </c>
      <c r="U38" s="2" t="n">
        <f aca="false">IF(B38=N38,TRUE(),FALSE())</f>
        <v>0</v>
      </c>
      <c r="V38" s="2" t="n">
        <f aca="false">FALSE()</f>
        <v>0</v>
      </c>
      <c r="X38" s="0" t="s">
        <v>172</v>
      </c>
      <c r="Y38" s="5" t="s">
        <v>381</v>
      </c>
      <c r="Z38" s="1" t="s">
        <v>226</v>
      </c>
    </row>
    <row r="39" customFormat="false" ht="12.8" hidden="false" customHeight="false" outlineLevel="0" collapsed="false">
      <c r="A39" s="0" t="s">
        <v>382</v>
      </c>
      <c r="B39" s="0" t="n">
        <v>178</v>
      </c>
      <c r="D39" s="0" t="n">
        <v>27</v>
      </c>
      <c r="E39" s="0" t="n">
        <v>168</v>
      </c>
      <c r="F39" s="0" t="s">
        <v>39</v>
      </c>
      <c r="G39" s="0" t="s">
        <v>40</v>
      </c>
      <c r="H39" s="1" t="s">
        <v>41</v>
      </c>
      <c r="J39" s="0" t="s">
        <v>30</v>
      </c>
      <c r="M39" s="2" t="n">
        <f aca="false">FALSE()</f>
        <v>0</v>
      </c>
      <c r="N39" s="0" t="n">
        <v>131</v>
      </c>
      <c r="O39" s="0" t="n">
        <v>2018</v>
      </c>
      <c r="P39" s="0" t="n">
        <v>2010</v>
      </c>
      <c r="Q39" s="1" t="n">
        <f aca="false">2023-P39</f>
        <v>13</v>
      </c>
      <c r="S39" s="2" t="n">
        <f aca="false">IF(B39&lt;11,TRUE(),FALSE())</f>
        <v>0</v>
      </c>
      <c r="T39" s="2" t="n">
        <f aca="false">IF(N39&lt;11,TRUE(),FALSE())</f>
        <v>0</v>
      </c>
      <c r="U39" s="2" t="n">
        <f aca="false">IF(B39=N39,TRUE(),FALSE())</f>
        <v>0</v>
      </c>
      <c r="V39" s="2" t="n">
        <f aca="false">FALSE()</f>
        <v>0</v>
      </c>
      <c r="X39" s="0" t="s">
        <v>172</v>
      </c>
      <c r="Y39" s="5" t="s">
        <v>383</v>
      </c>
      <c r="Z39" s="1" t="s">
        <v>226</v>
      </c>
    </row>
    <row r="40" customFormat="false" ht="12.8" hidden="false" customHeight="false" outlineLevel="0" collapsed="false">
      <c r="A40" s="0" t="s">
        <v>384</v>
      </c>
      <c r="B40" s="0" t="n">
        <v>148</v>
      </c>
      <c r="D40" s="0" t="n">
        <v>30</v>
      </c>
      <c r="E40" s="0" t="n">
        <v>182</v>
      </c>
      <c r="F40" s="0" t="s">
        <v>115</v>
      </c>
      <c r="G40" s="0" t="s">
        <v>116</v>
      </c>
      <c r="H40" s="0" t="s">
        <v>41</v>
      </c>
      <c r="J40" s="0" t="s">
        <v>30</v>
      </c>
      <c r="M40" s="2" t="n">
        <f aca="false">FALSE()</f>
        <v>0</v>
      </c>
      <c r="N40" s="0" t="n">
        <v>78</v>
      </c>
      <c r="O40" s="0" t="n">
        <v>2022</v>
      </c>
      <c r="P40" s="0" t="n">
        <v>2013</v>
      </c>
      <c r="Q40" s="1" t="n">
        <f aca="false">2023-P40</f>
        <v>10</v>
      </c>
      <c r="S40" s="2" t="n">
        <f aca="false">IF(B40&lt;11,TRUE(),FALSE())</f>
        <v>0</v>
      </c>
      <c r="T40" s="2" t="n">
        <f aca="false">IF(N40&lt;11,TRUE(),FALSE())</f>
        <v>0</v>
      </c>
      <c r="U40" s="2" t="n">
        <f aca="false">IF(B40=N40,TRUE(),FALSE())</f>
        <v>0</v>
      </c>
      <c r="V40" s="2" t="n">
        <f aca="false">FALSE()</f>
        <v>0</v>
      </c>
      <c r="X40" s="0" t="s">
        <v>172</v>
      </c>
      <c r="Y40" s="5" t="s">
        <v>350</v>
      </c>
      <c r="Z40" s="1" t="s">
        <v>226</v>
      </c>
    </row>
    <row r="41" customFormat="false" ht="12.8" hidden="false" customHeight="false" outlineLevel="0" collapsed="false">
      <c r="A41" s="0" t="s">
        <v>385</v>
      </c>
      <c r="B41" s="0" t="n">
        <v>159</v>
      </c>
      <c r="D41" s="0" t="n">
        <v>23</v>
      </c>
      <c r="E41" s="0" t="n">
        <v>164</v>
      </c>
      <c r="F41" s="0" t="s">
        <v>386</v>
      </c>
      <c r="G41" s="0" t="s">
        <v>387</v>
      </c>
      <c r="H41" s="0" t="s">
        <v>245</v>
      </c>
      <c r="J41" s="0" t="s">
        <v>30</v>
      </c>
      <c r="M41" s="2" t="n">
        <f aca="false">FALSE()</f>
        <v>0</v>
      </c>
      <c r="N41" s="0" t="n">
        <v>157</v>
      </c>
      <c r="O41" s="0" t="n">
        <v>2023</v>
      </c>
      <c r="P41" s="0" t="n">
        <v>2016</v>
      </c>
      <c r="Q41" s="1" t="n">
        <f aca="false">2023-P41</f>
        <v>7</v>
      </c>
      <c r="R41" s="0" t="s">
        <v>388</v>
      </c>
      <c r="S41" s="2" t="n">
        <f aca="false">IF(B41&lt;11,TRUE(),FALSE())</f>
        <v>0</v>
      </c>
      <c r="T41" s="2" t="n">
        <f aca="false">IF(N41&lt;11,TRUE(),FALSE())</f>
        <v>0</v>
      </c>
      <c r="U41" s="2" t="n">
        <f aca="false">IF(B41=N41,TRUE(),FALSE())</f>
        <v>0</v>
      </c>
      <c r="V41" s="2" t="n">
        <f aca="false">FALSE()</f>
        <v>0</v>
      </c>
      <c r="X41" s="0" t="s">
        <v>172</v>
      </c>
      <c r="Y41" s="5" t="s">
        <v>350</v>
      </c>
      <c r="Z41" s="1" t="s">
        <v>226</v>
      </c>
    </row>
    <row r="42" customFormat="false" ht="12.8" hidden="false" customHeight="false" outlineLevel="0" collapsed="false">
      <c r="A42" s="0" t="s">
        <v>389</v>
      </c>
      <c r="B42" s="0" t="n">
        <v>194</v>
      </c>
      <c r="D42" s="0" t="n">
        <v>25</v>
      </c>
      <c r="E42" s="0" t="n">
        <v>188</v>
      </c>
      <c r="F42" s="0" t="s">
        <v>390</v>
      </c>
      <c r="G42" s="0" t="s">
        <v>391</v>
      </c>
      <c r="H42" s="0" t="s">
        <v>65</v>
      </c>
      <c r="J42" s="0" t="s">
        <v>30</v>
      </c>
      <c r="M42" s="2" t="n">
        <f aca="false">FALSE()</f>
        <v>0</v>
      </c>
      <c r="N42" s="0" t="n">
        <v>155</v>
      </c>
      <c r="O42" s="0" t="n">
        <v>2023</v>
      </c>
      <c r="P42" s="0" t="n">
        <v>2014</v>
      </c>
      <c r="Q42" s="1" t="n">
        <f aca="false">2023-P42</f>
        <v>9</v>
      </c>
      <c r="S42" s="2" t="n">
        <f aca="false">IF(B42&lt;11,TRUE(),FALSE())</f>
        <v>0</v>
      </c>
      <c r="T42" s="2" t="n">
        <f aca="false">IF(N42&lt;11,TRUE(),FALSE())</f>
        <v>0</v>
      </c>
      <c r="U42" s="2" t="n">
        <f aca="false">IF(B42=N42,TRUE(),FALSE())</f>
        <v>0</v>
      </c>
      <c r="V42" s="2" t="n">
        <f aca="false">FALSE()</f>
        <v>0</v>
      </c>
      <c r="X42" s="0" t="s">
        <v>172</v>
      </c>
      <c r="Y42" s="5" t="s">
        <v>350</v>
      </c>
      <c r="Z42" s="1" t="s">
        <v>226</v>
      </c>
    </row>
    <row r="43" customFormat="false" ht="12.8" hidden="false" customHeight="false" outlineLevel="0" collapsed="false">
      <c r="A43" s="0" t="s">
        <v>392</v>
      </c>
      <c r="B43" s="0" t="n">
        <v>197</v>
      </c>
      <c r="D43" s="0" t="n">
        <v>17</v>
      </c>
      <c r="E43" s="0" t="n">
        <v>175</v>
      </c>
      <c r="F43" s="0" t="s">
        <v>220</v>
      </c>
      <c r="G43" s="0" t="s">
        <v>221</v>
      </c>
      <c r="H43" s="0" t="s">
        <v>132</v>
      </c>
      <c r="J43" s="0" t="s">
        <v>30</v>
      </c>
      <c r="M43" s="2" t="n">
        <f aca="false">FALSE()</f>
        <v>0</v>
      </c>
      <c r="N43" s="0" t="n">
        <v>196</v>
      </c>
      <c r="O43" s="0" t="n">
        <v>2023</v>
      </c>
      <c r="P43" s="0" t="n">
        <v>2021</v>
      </c>
      <c r="Q43" s="1" t="n">
        <f aca="false">2023-P43</f>
        <v>2</v>
      </c>
      <c r="S43" s="2" t="n">
        <f aca="false">IF(B43&lt;11,TRUE(),FALSE())</f>
        <v>0</v>
      </c>
      <c r="T43" s="2" t="n">
        <f aca="false">IF(N43&lt;11,TRUE(),FALSE())</f>
        <v>0</v>
      </c>
      <c r="U43" s="2" t="n">
        <f aca="false">IF(B43=N43,TRUE(),FALSE())</f>
        <v>0</v>
      </c>
      <c r="V43" s="2" t="n">
        <f aca="false">FALSE()</f>
        <v>0</v>
      </c>
      <c r="X43" s="0" t="s">
        <v>172</v>
      </c>
      <c r="Y43" s="5" t="s">
        <v>350</v>
      </c>
      <c r="Z43" s="1" t="s">
        <v>226</v>
      </c>
    </row>
    <row r="44" customFormat="false" ht="12.8" hidden="false" customHeight="false" outlineLevel="0" collapsed="false">
      <c r="A44" s="0" t="s">
        <v>393</v>
      </c>
      <c r="B44" s="0" t="n">
        <v>210</v>
      </c>
      <c r="D44" s="0" t="n">
        <v>31</v>
      </c>
      <c r="E44" s="0" t="n">
        <v>172</v>
      </c>
      <c r="F44" s="0" t="s">
        <v>83</v>
      </c>
      <c r="G44" s="0" t="s">
        <v>84</v>
      </c>
      <c r="H44" s="0" t="s">
        <v>85</v>
      </c>
      <c r="J44" s="0" t="s">
        <v>30</v>
      </c>
      <c r="M44" s="2" t="n">
        <f aca="false">FALSE()</f>
        <v>0</v>
      </c>
      <c r="N44" s="0" t="n">
        <v>135</v>
      </c>
      <c r="O44" s="0" t="n">
        <v>2022</v>
      </c>
      <c r="P44" s="0" t="n">
        <v>2008</v>
      </c>
      <c r="Q44" s="1" t="n">
        <f aca="false">2023-P44</f>
        <v>15</v>
      </c>
      <c r="R44" s="0" t="s">
        <v>394</v>
      </c>
      <c r="S44" s="2" t="n">
        <f aca="false">IF(B44&lt;11,TRUE(),FALSE())</f>
        <v>0</v>
      </c>
      <c r="T44" s="2" t="n">
        <f aca="false">IF(N44&lt;11,TRUE(),FALSE())</f>
        <v>0</v>
      </c>
      <c r="U44" s="2" t="n">
        <f aca="false">IF(B44=N44,TRUE(),FALSE())</f>
        <v>0</v>
      </c>
      <c r="V44" s="2" t="n">
        <f aca="false">FALSE()</f>
        <v>0</v>
      </c>
      <c r="X44" s="0" t="s">
        <v>217</v>
      </c>
      <c r="Y44" s="5" t="s">
        <v>350</v>
      </c>
      <c r="Z44" s="1" t="s">
        <v>226</v>
      </c>
    </row>
  </sheetData>
  <conditionalFormatting sqref="V23">
    <cfRule type="cellIs" priority="2" operator="equal" aboveAverage="0" equalAverage="0" bottom="0" percent="0" rank="0" text="" dxfId="0">
      <formula>1</formula>
    </cfRule>
  </conditionalFormatting>
  <conditionalFormatting sqref="G1:AMJ1 G2:Q2 Y2:AMJ6 G3:X6 S2:X2 AA7:AMJ1048576 B1:F31 B45:Z1048576 G7:Z24 A1:A1048576 X26:Z31 W26:W31 W32:Z44 G25:U31 W25:Z25 V25:V44 B32:U44">
    <cfRule type="cellIs" priority="3" operator="equal" aboveAverage="0" equalAverage="0" bottom="0" percent="0" rank="0" text="" dxfId="0">
      <formula>TRUE()</formula>
    </cfRule>
  </conditionalFormatting>
  <conditionalFormatting sqref="G1:Z1 G2:Q2 Y2:Z6 G3:X6 S2:X2 G7:Z23 A1:F23 Q24:Q44 S24:U44 Z24:Z44">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Y2" r:id="rId1" display="https://libema-open.nl/wp-content/uploads/2023/05/Bencic_Hero-Smile.webp"/>
    <hyperlink ref="Y3" r:id="rId2" display="https://libema-open.nl/wp-content/uploads/2023/05/Kudermetova_Hero-Smile.webp"/>
    <hyperlink ref="Y4" r:id="rId3" display="https://libema-open.nl/wp-content/uploads/2023/05/Samsonova_Crop.webp"/>
    <hyperlink ref="Y5" r:id="rId4" display="https://libema-open.nl/wp-content/uploads/2023/05/azarenka.webp"/>
    <hyperlink ref="Y6" r:id="rId5" display="https://libema-open.nl/wp-content/uploads/2023/05/Zheng-Torso_328120.webp"/>
    <hyperlink ref="Y7" r:id="rId6" display="https://libema-open.nl/wp-content/uploads/2023/05/Alexandrova_Hero-Smile.webp"/>
    <hyperlink ref="Y8" r:id="rId7" display="https://libema-open.nl/wp-content/uploads/2023/05/Mertens_Hero-Smile.webp"/>
    <hyperlink ref="Y9" r:id="rId8" display="https://libema-open.nl/wp-content/uploads/2023/05/Martic_Hero-Smile.webp"/>
    <hyperlink ref="Y10" r:id="rId9" display="https://libema-open.nl/wp-content/uploads/2023/05/Andreescu_crop.webp"/>
    <hyperlink ref="Y11" r:id="rId10" display="https://libema-open.nl/wp-content/uploads/2023/05/Rogers-Torso_317421.webp"/>
    <hyperlink ref="Y12" r:id="rId11" display="https://libema-open.nl/wp-content/uploads/2023/05/QcvLKQRa.webp"/>
    <hyperlink ref="Y13" r:id="rId12" display="https://libema-open.nl/wp-content/uploads/2023/05/MLBGcqtM.webp"/>
    <hyperlink ref="Y14" r:id="rId13" display="https://libema-open.nl/wp-content/uploads/2023/05/Gracheva_crop.webp"/>
    <hyperlink ref="Y15" r:id="rId14" display="https://libema-open.nl/wp-content/uploads/2023/05/Muchova_Hero-Smile.webp"/>
    <hyperlink ref="Y16" r:id="rId15" display="https://libema-open.nl/wp-content/uploads/2023/05/McNally_Crop.webp"/>
    <hyperlink ref="Y17" r:id="rId16" display="https://libema-open.nl/wp-content/uploads/2023/05/LiQQMObq.webp"/>
    <hyperlink ref="Y18" r:id="rId17" display="https://libema-open.nl/wp-content/uploads/2023/05/KxenXejL.webp"/>
    <hyperlink ref="Y19" r:id="rId18" display="https://libema-open.nl/wp-content/uploads/2023/05/SuWqgWYb.webp"/>
    <hyperlink ref="Y20" r:id="rId19" display="https://libema-open.nl/wp-content/uploads/2023/05/fNpQoEOl.webp"/>
    <hyperlink ref="Y21" r:id="rId20" display="https://libema-open.nl/wp-content/uploads/2023/05/ODTCCbpp.webp"/>
    <hyperlink ref="Y22" r:id="rId21" display="https://libema-open.nl/wp-content/uploads/2023/05/Friedsam_Crop.webp"/>
    <hyperlink ref="Y23" r:id="rId22" display="https://libema-open.nl/wp-content/uploads/2023/05/Svitolina_Hero-Smile.webp"/>
    <hyperlink ref="Y24" r:id="rId23" display="https://libema-open.nl"/>
    <hyperlink ref="Y25" r:id="rId24" display="https://libema-open.nl"/>
    <hyperlink ref="Y26" r:id="rId25" display="https://libema-open.nl"/>
    <hyperlink ref="Y27" r:id="rId26" display="https://libema-open.nl"/>
    <hyperlink ref="Y28" r:id="rId27" display="https://libema-open.nl"/>
    <hyperlink ref="Y29" r:id="rId28" display="https://libema-open.nl"/>
    <hyperlink ref="Y30" r:id="rId29" display="https://libema-open.nl"/>
    <hyperlink ref="Y31" r:id="rId30" display="https://libema-open.nl"/>
    <hyperlink ref="Y32" r:id="rId31" display="https://libema-open.nl"/>
    <hyperlink ref="Y33" r:id="rId32" display="https://libema-open.nl"/>
    <hyperlink ref="Y34" r:id="rId33" display="https://libema-open.nl"/>
    <hyperlink ref="Y35" r:id="rId34" display="https://libema-open.nl"/>
    <hyperlink ref="Y36" r:id="rId35" display="https://libema-open.nl"/>
    <hyperlink ref="Y37" r:id="rId36" display="https://libema-open.nl"/>
    <hyperlink ref="Y38" r:id="rId37" display="https://libema-open.nl"/>
    <hyperlink ref="Y39" r:id="rId38" display="https://libema-open.nl"/>
    <hyperlink ref="Y40" r:id="rId39" display="https://libema-open.nl"/>
    <hyperlink ref="Y41" r:id="rId40" display="https://libema-open.nl"/>
    <hyperlink ref="Y42" r:id="rId41" display="https://libema-open.nl"/>
    <hyperlink ref="Y43" r:id="rId42" display="https://libema-open.nl"/>
    <hyperlink ref="Y44" r:id="rId43" display="https://libema-open.nl"/>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660156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395</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2023-06-03T16:00:43Z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file>