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af.kedem\Downloads\"/>
    </mc:Choice>
  </mc:AlternateContent>
  <xr:revisionPtr revIDLastSave="0" documentId="13_ncr:1_{202FDE6F-65C1-4B85-BABE-3EF690BAC33E}" xr6:coauthVersionLast="47" xr6:coauthVersionMax="47" xr10:uidLastSave="{00000000-0000-0000-0000-000000000000}"/>
  <bookViews>
    <workbookView xWindow="11520" yWindow="0" windowWidth="11520" windowHeight="12360" tabRatio="500" firstSheet="1" activeTab="1" xr2:uid="{00000000-000D-0000-FFFF-FFFF00000000}"/>
  </bookViews>
  <sheets>
    <sheet name="Competitors-Male" sheetId="1" r:id="rId1"/>
    <sheet name="Competitors-Female" sheetId="2" r:id="rId2"/>
    <sheet name="Styles" sheetId="3" r:id="rId3"/>
  </sheets>
  <definedNames>
    <definedName name="Styles">Styles!$A$1:$A$5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67" i="2" l="1"/>
  <c r="T67" i="2"/>
  <c r="U67" i="2"/>
  <c r="S67" i="2"/>
  <c r="X49" i="1"/>
  <c r="S49" i="1"/>
  <c r="R49" i="1"/>
  <c r="T49" i="1"/>
  <c r="U49" i="1"/>
  <c r="Q66" i="2"/>
  <c r="T66" i="2"/>
  <c r="U66" i="2"/>
  <c r="S66" i="2"/>
  <c r="V65" i="2"/>
  <c r="U65" i="2"/>
  <c r="T65" i="2"/>
  <c r="S65" i="2"/>
  <c r="Q65" i="2"/>
  <c r="V64" i="2"/>
  <c r="U64" i="2"/>
  <c r="T64" i="2"/>
  <c r="S64" i="2"/>
  <c r="Q64" i="2"/>
  <c r="V63" i="2"/>
  <c r="U63" i="2"/>
  <c r="T63" i="2"/>
  <c r="S63" i="2"/>
  <c r="Q63" i="2"/>
  <c r="V62" i="2"/>
  <c r="U62" i="2"/>
  <c r="T62" i="2"/>
  <c r="S62" i="2"/>
  <c r="Q62" i="2"/>
  <c r="M62" i="2"/>
  <c r="V61" i="2"/>
  <c r="U61" i="2"/>
  <c r="T61" i="2"/>
  <c r="S61" i="2"/>
  <c r="Q61" i="2"/>
  <c r="M61" i="2"/>
  <c r="V60" i="2"/>
  <c r="U60" i="2"/>
  <c r="T60" i="2"/>
  <c r="S60" i="2"/>
  <c r="Q60" i="2"/>
  <c r="M60" i="2"/>
  <c r="V59" i="2"/>
  <c r="U59" i="2"/>
  <c r="T59" i="2"/>
  <c r="S59" i="2"/>
  <c r="Q59" i="2"/>
  <c r="M59" i="2"/>
  <c r="V58" i="2"/>
  <c r="U58" i="2"/>
  <c r="T58" i="2"/>
  <c r="S58" i="2"/>
  <c r="Q58" i="2"/>
  <c r="M58" i="2"/>
  <c r="V57" i="2"/>
  <c r="U57" i="2"/>
  <c r="T57" i="2"/>
  <c r="S57" i="2"/>
  <c r="Q57" i="2"/>
  <c r="M57" i="2"/>
  <c r="V56" i="2"/>
  <c r="U56" i="2"/>
  <c r="T56" i="2"/>
  <c r="S56" i="2"/>
  <c r="Q56" i="2"/>
  <c r="M56" i="2"/>
  <c r="V55" i="2"/>
  <c r="U55" i="2"/>
  <c r="T55" i="2"/>
  <c r="S55" i="2"/>
  <c r="Q55" i="2"/>
  <c r="M55" i="2"/>
  <c r="V54" i="2"/>
  <c r="U54" i="2"/>
  <c r="T54" i="2"/>
  <c r="S54" i="2"/>
  <c r="Q54" i="2"/>
  <c r="M54" i="2"/>
  <c r="V53" i="2"/>
  <c r="U53" i="2"/>
  <c r="T53" i="2"/>
  <c r="S53" i="2"/>
  <c r="Q53" i="2"/>
  <c r="M53" i="2"/>
  <c r="V52" i="2"/>
  <c r="U52" i="2"/>
  <c r="T52" i="2"/>
  <c r="S52" i="2"/>
  <c r="Q52" i="2"/>
  <c r="M52" i="2"/>
  <c r="V51" i="2"/>
  <c r="U51" i="2"/>
  <c r="T51" i="2"/>
  <c r="S51" i="2"/>
  <c r="Q51" i="2"/>
  <c r="M51" i="2"/>
  <c r="V50" i="2"/>
  <c r="U50" i="2"/>
  <c r="T50" i="2"/>
  <c r="S50" i="2"/>
  <c r="Q50" i="2"/>
  <c r="M50" i="2"/>
  <c r="V49" i="2"/>
  <c r="U49" i="2"/>
  <c r="T49" i="2"/>
  <c r="S49" i="2"/>
  <c r="Q49" i="2"/>
  <c r="M49" i="2"/>
  <c r="V48" i="2"/>
  <c r="U48" i="2"/>
  <c r="T48" i="2"/>
  <c r="S48" i="2"/>
  <c r="Q48" i="2"/>
  <c r="M48" i="2"/>
  <c r="V47" i="2"/>
  <c r="U47" i="2"/>
  <c r="T47" i="2"/>
  <c r="S47" i="2"/>
  <c r="Q47" i="2"/>
  <c r="M47" i="2"/>
  <c r="V46" i="2"/>
  <c r="U46" i="2"/>
  <c r="T46" i="2"/>
  <c r="S46" i="2"/>
  <c r="Q46" i="2"/>
  <c r="M46" i="2"/>
  <c r="V45" i="2"/>
  <c r="U45" i="2"/>
  <c r="T45" i="2"/>
  <c r="S45" i="2"/>
  <c r="Q45" i="2"/>
  <c r="M45" i="2"/>
  <c r="V44" i="2"/>
  <c r="U44" i="2"/>
  <c r="T44" i="2"/>
  <c r="S44" i="2"/>
  <c r="Q44" i="2"/>
  <c r="M44" i="2"/>
  <c r="V43" i="2"/>
  <c r="U43" i="2"/>
  <c r="T43" i="2"/>
  <c r="S43" i="2"/>
  <c r="Q43" i="2"/>
  <c r="M43" i="2"/>
  <c r="V42" i="2"/>
  <c r="U42" i="2"/>
  <c r="T42" i="2"/>
  <c r="S42" i="2"/>
  <c r="Q42" i="2"/>
  <c r="M42" i="2"/>
  <c r="V41" i="2"/>
  <c r="U41" i="2"/>
  <c r="T41" i="2"/>
  <c r="S41" i="2"/>
  <c r="Q41" i="2"/>
  <c r="M41" i="2"/>
  <c r="V40" i="2"/>
  <c r="U40" i="2"/>
  <c r="T40" i="2"/>
  <c r="S40" i="2"/>
  <c r="Q40" i="2"/>
  <c r="M40" i="2"/>
  <c r="V39" i="2"/>
  <c r="U39" i="2"/>
  <c r="T39" i="2"/>
  <c r="S39" i="2"/>
  <c r="Q39" i="2"/>
  <c r="M39" i="2"/>
  <c r="V38" i="2"/>
  <c r="U38" i="2"/>
  <c r="T38" i="2"/>
  <c r="S38" i="2"/>
  <c r="Q38" i="2"/>
  <c r="M38" i="2"/>
  <c r="V37" i="2"/>
  <c r="U37" i="2"/>
  <c r="T37" i="2"/>
  <c r="S37" i="2"/>
  <c r="Q37" i="2"/>
  <c r="M37" i="2"/>
  <c r="U36" i="2"/>
  <c r="T36" i="2"/>
  <c r="S36" i="2"/>
  <c r="Q36" i="2"/>
  <c r="M36" i="2"/>
  <c r="V35" i="2"/>
  <c r="U35" i="2"/>
  <c r="T35" i="2"/>
  <c r="S35" i="2"/>
  <c r="Q35" i="2"/>
  <c r="M35" i="2"/>
  <c r="V34" i="2"/>
  <c r="U34" i="2"/>
  <c r="T34" i="2"/>
  <c r="S34" i="2"/>
  <c r="Q34" i="2"/>
  <c r="M34" i="2"/>
  <c r="V33" i="2"/>
  <c r="U33" i="2"/>
  <c r="T33" i="2"/>
  <c r="S33" i="2"/>
  <c r="Q33" i="2"/>
  <c r="M33" i="2"/>
  <c r="V32" i="2"/>
  <c r="U32" i="2"/>
  <c r="T32" i="2"/>
  <c r="S32" i="2"/>
  <c r="Q32" i="2"/>
  <c r="M32" i="2"/>
  <c r="V31" i="2"/>
  <c r="U31" i="2"/>
  <c r="T31" i="2"/>
  <c r="S31" i="2"/>
  <c r="Q31" i="2"/>
  <c r="M31" i="2"/>
  <c r="V30" i="2"/>
  <c r="U30" i="2"/>
  <c r="T30" i="2"/>
  <c r="S30" i="2"/>
  <c r="Q30" i="2"/>
  <c r="M30" i="2"/>
  <c r="V29" i="2"/>
  <c r="U29" i="2"/>
  <c r="T29" i="2"/>
  <c r="S29" i="2"/>
  <c r="Q29" i="2"/>
  <c r="M29" i="2"/>
  <c r="V28" i="2"/>
  <c r="U28" i="2"/>
  <c r="T28" i="2"/>
  <c r="S28" i="2"/>
  <c r="Q28" i="2"/>
  <c r="M28" i="2"/>
  <c r="V27" i="2"/>
  <c r="U27" i="2"/>
  <c r="T27" i="2"/>
  <c r="S27" i="2"/>
  <c r="Q27" i="2"/>
  <c r="M27" i="2"/>
  <c r="V26" i="2"/>
  <c r="U26" i="2"/>
  <c r="T26" i="2"/>
  <c r="S26" i="2"/>
  <c r="Q26" i="2"/>
  <c r="M26" i="2"/>
  <c r="V25" i="2"/>
  <c r="U25" i="2"/>
  <c r="T25" i="2"/>
  <c r="S25" i="2"/>
  <c r="Q25" i="2"/>
  <c r="M25" i="2"/>
  <c r="V24" i="2"/>
  <c r="U24" i="2"/>
  <c r="T24" i="2"/>
  <c r="S24" i="2"/>
  <c r="Q24" i="2"/>
  <c r="M24" i="2"/>
  <c r="V23" i="2"/>
  <c r="U23" i="2"/>
  <c r="T23" i="2"/>
  <c r="S23" i="2"/>
  <c r="Q23" i="2"/>
  <c r="M23" i="2"/>
  <c r="V22" i="2"/>
  <c r="U22" i="2"/>
  <c r="T22" i="2"/>
  <c r="S22" i="2"/>
  <c r="Q22" i="2"/>
  <c r="M22" i="2"/>
  <c r="V21" i="2"/>
  <c r="U21" i="2"/>
  <c r="T21" i="2"/>
  <c r="S21" i="2"/>
  <c r="Q21" i="2"/>
  <c r="M21" i="2"/>
  <c r="V20" i="2"/>
  <c r="U20" i="2"/>
  <c r="T20" i="2"/>
  <c r="S20" i="2"/>
  <c r="Q20" i="2"/>
  <c r="M20" i="2"/>
  <c r="V19" i="2"/>
  <c r="U19" i="2"/>
  <c r="T19" i="2"/>
  <c r="S19" i="2"/>
  <c r="Q19" i="2"/>
  <c r="M19" i="2"/>
  <c r="V18" i="2"/>
  <c r="U18" i="2"/>
  <c r="T18" i="2"/>
  <c r="S18" i="2"/>
  <c r="Q18" i="2"/>
  <c r="M18" i="2"/>
  <c r="V17" i="2"/>
  <c r="U17" i="2"/>
  <c r="T17" i="2"/>
  <c r="S17" i="2"/>
  <c r="Q17" i="2"/>
  <c r="M17" i="2"/>
  <c r="V16" i="2"/>
  <c r="U16" i="2"/>
  <c r="T16" i="2"/>
  <c r="S16" i="2"/>
  <c r="Q16" i="2"/>
  <c r="M16" i="2"/>
  <c r="V15" i="2"/>
  <c r="U15" i="2"/>
  <c r="T15" i="2"/>
  <c r="S15" i="2"/>
  <c r="Q15" i="2"/>
  <c r="M15" i="2"/>
  <c r="V14" i="2"/>
  <c r="U14" i="2"/>
  <c r="T14" i="2"/>
  <c r="S14" i="2"/>
  <c r="Q14" i="2"/>
  <c r="M14" i="2"/>
  <c r="V13" i="2"/>
  <c r="U13" i="2"/>
  <c r="T13" i="2"/>
  <c r="S13" i="2"/>
  <c r="Q13" i="2"/>
  <c r="M13" i="2"/>
  <c r="V12" i="2"/>
  <c r="U12" i="2"/>
  <c r="T12" i="2"/>
  <c r="S12" i="2"/>
  <c r="Q12" i="2"/>
  <c r="V11" i="2"/>
  <c r="U11" i="2"/>
  <c r="T11" i="2"/>
  <c r="S11" i="2"/>
  <c r="Q11" i="2"/>
  <c r="M11" i="2"/>
  <c r="V10" i="2"/>
  <c r="U10" i="2"/>
  <c r="T10" i="2"/>
  <c r="S10" i="2"/>
  <c r="Q10" i="2"/>
  <c r="M10" i="2"/>
  <c r="V9" i="2"/>
  <c r="U9" i="2"/>
  <c r="T9" i="2"/>
  <c r="S9" i="2"/>
  <c r="Q9" i="2"/>
  <c r="M9" i="2"/>
  <c r="V8" i="2"/>
  <c r="U8" i="2"/>
  <c r="T8" i="2"/>
  <c r="S8" i="2"/>
  <c r="Q8" i="2"/>
  <c r="M8" i="2"/>
  <c r="V7" i="2"/>
  <c r="U7" i="2"/>
  <c r="T7" i="2"/>
  <c r="S7" i="2"/>
  <c r="Q7" i="2"/>
  <c r="M7" i="2"/>
  <c r="V6" i="2"/>
  <c r="U6" i="2"/>
  <c r="T6" i="2"/>
  <c r="S6" i="2"/>
  <c r="Q6" i="2"/>
  <c r="M6" i="2"/>
  <c r="V5" i="2"/>
  <c r="U5" i="2"/>
  <c r="T5" i="2"/>
  <c r="S5" i="2"/>
  <c r="Q5" i="2"/>
  <c r="M5" i="2"/>
  <c r="V4" i="2"/>
  <c r="U4" i="2"/>
  <c r="T4" i="2"/>
  <c r="S4" i="2"/>
  <c r="Q4" i="2"/>
  <c r="M4" i="2"/>
  <c r="V3" i="2"/>
  <c r="U3" i="2"/>
  <c r="T3" i="2"/>
  <c r="S3" i="2"/>
  <c r="Q3" i="2"/>
  <c r="M3" i="2"/>
  <c r="V2" i="2"/>
  <c r="U2" i="2"/>
  <c r="T2" i="2"/>
  <c r="S2" i="2"/>
  <c r="Q2" i="2"/>
  <c r="M2" i="2"/>
  <c r="X48" i="1"/>
  <c r="U48" i="1"/>
  <c r="T48" i="1"/>
  <c r="S48" i="1"/>
  <c r="R48" i="1"/>
  <c r="X47" i="1"/>
  <c r="U47" i="1"/>
  <c r="T47" i="1"/>
  <c r="S47" i="1"/>
  <c r="R47" i="1"/>
  <c r="N47" i="1"/>
  <c r="X46" i="1"/>
  <c r="U46" i="1"/>
  <c r="T46" i="1"/>
  <c r="S46" i="1"/>
  <c r="R46" i="1"/>
  <c r="N46" i="1"/>
  <c r="X45" i="1"/>
  <c r="U45" i="1"/>
  <c r="T45" i="1"/>
  <c r="S45" i="1"/>
  <c r="R45" i="1"/>
  <c r="N45" i="1"/>
  <c r="X44" i="1"/>
  <c r="U44" i="1"/>
  <c r="T44" i="1"/>
  <c r="S44" i="1"/>
  <c r="R44" i="1"/>
  <c r="N44" i="1"/>
  <c r="X43" i="1"/>
  <c r="U43" i="1"/>
  <c r="T43" i="1"/>
  <c r="S43" i="1"/>
  <c r="R43" i="1"/>
  <c r="N43" i="1"/>
  <c r="X42" i="1"/>
  <c r="U42" i="1"/>
  <c r="T42" i="1"/>
  <c r="S42" i="1"/>
  <c r="R42" i="1"/>
  <c r="N42" i="1"/>
  <c r="X41" i="1"/>
  <c r="U41" i="1"/>
  <c r="T41" i="1"/>
  <c r="S41" i="1"/>
  <c r="R41" i="1"/>
  <c r="N41" i="1"/>
  <c r="X40" i="1"/>
  <c r="U40" i="1"/>
  <c r="T40" i="1"/>
  <c r="S40" i="1"/>
  <c r="R40" i="1"/>
  <c r="N40" i="1"/>
  <c r="X39" i="1"/>
  <c r="U39" i="1"/>
  <c r="T39" i="1"/>
  <c r="S39" i="1"/>
  <c r="R39" i="1"/>
  <c r="N39" i="1"/>
  <c r="X38" i="1"/>
  <c r="U38" i="1"/>
  <c r="T38" i="1"/>
  <c r="S38" i="1"/>
  <c r="R38" i="1"/>
  <c r="N38" i="1"/>
  <c r="X37" i="1"/>
  <c r="U37" i="1"/>
  <c r="T37" i="1"/>
  <c r="S37" i="1"/>
  <c r="R37" i="1"/>
  <c r="N37" i="1"/>
  <c r="X36" i="1"/>
  <c r="U36" i="1"/>
  <c r="T36" i="1"/>
  <c r="S36" i="1"/>
  <c r="R36" i="1"/>
  <c r="N36" i="1"/>
  <c r="X35" i="1"/>
  <c r="U35" i="1"/>
  <c r="T35" i="1"/>
  <c r="S35" i="1"/>
  <c r="R35" i="1"/>
  <c r="N35" i="1"/>
  <c r="X34" i="1"/>
  <c r="U34" i="1"/>
  <c r="T34" i="1"/>
  <c r="S34" i="1"/>
  <c r="R34" i="1"/>
  <c r="N34" i="1"/>
  <c r="X33" i="1"/>
  <c r="U33" i="1"/>
  <c r="T33" i="1"/>
  <c r="S33" i="1"/>
  <c r="R33" i="1"/>
  <c r="N33" i="1"/>
  <c r="X32" i="1"/>
  <c r="U32" i="1"/>
  <c r="T32" i="1"/>
  <c r="S32" i="1"/>
  <c r="R32" i="1"/>
  <c r="N32" i="1"/>
  <c r="X31" i="1"/>
  <c r="U31" i="1"/>
  <c r="T31" i="1"/>
  <c r="S31" i="1"/>
  <c r="R31" i="1"/>
  <c r="N31" i="1"/>
  <c r="X30" i="1"/>
  <c r="U30" i="1"/>
  <c r="T30" i="1"/>
  <c r="S30" i="1"/>
  <c r="R30" i="1"/>
  <c r="N30" i="1"/>
  <c r="X29" i="1"/>
  <c r="U29" i="1"/>
  <c r="T29" i="1"/>
  <c r="S29" i="1"/>
  <c r="R29" i="1"/>
  <c r="N29" i="1"/>
  <c r="X28" i="1"/>
  <c r="U28" i="1"/>
  <c r="T28" i="1"/>
  <c r="S28" i="1"/>
  <c r="R28" i="1"/>
  <c r="N28" i="1"/>
  <c r="X27" i="1"/>
  <c r="U27" i="1"/>
  <c r="T27" i="1"/>
  <c r="S27" i="1"/>
  <c r="R27" i="1"/>
  <c r="N27" i="1"/>
  <c r="X26" i="1"/>
  <c r="U26" i="1"/>
  <c r="T26" i="1"/>
  <c r="S26" i="1"/>
  <c r="R26" i="1"/>
  <c r="N26" i="1"/>
  <c r="X25" i="1"/>
  <c r="U25" i="1"/>
  <c r="T25" i="1"/>
  <c r="S25" i="1"/>
  <c r="R25" i="1"/>
  <c r="N25" i="1"/>
  <c r="X24" i="1"/>
  <c r="U24" i="1"/>
  <c r="T24" i="1"/>
  <c r="S24" i="1"/>
  <c r="R24" i="1"/>
  <c r="N24" i="1"/>
  <c r="X23" i="1"/>
  <c r="U23" i="1"/>
  <c r="T23" i="1"/>
  <c r="S23" i="1"/>
  <c r="R23" i="1"/>
  <c r="N23" i="1"/>
  <c r="X22" i="1"/>
  <c r="U22" i="1"/>
  <c r="T22" i="1"/>
  <c r="S22" i="1"/>
  <c r="R22" i="1"/>
  <c r="N22" i="1"/>
  <c r="X21" i="1"/>
  <c r="W21" i="1"/>
  <c r="U21" i="1"/>
  <c r="T21" i="1"/>
  <c r="S21" i="1"/>
  <c r="R21" i="1"/>
  <c r="N21" i="1"/>
  <c r="X20" i="1"/>
  <c r="W20" i="1"/>
  <c r="U20" i="1"/>
  <c r="T20" i="1"/>
  <c r="S20" i="1"/>
  <c r="R20" i="1"/>
  <c r="N20" i="1"/>
  <c r="X19" i="1"/>
  <c r="W19" i="1"/>
  <c r="U19" i="1"/>
  <c r="T19" i="1"/>
  <c r="S19" i="1"/>
  <c r="R19" i="1"/>
  <c r="N19" i="1"/>
  <c r="X18" i="1"/>
  <c r="W18" i="1"/>
  <c r="U18" i="1"/>
  <c r="T18" i="1"/>
  <c r="S18" i="1"/>
  <c r="R18" i="1"/>
  <c r="N18" i="1"/>
  <c r="X17" i="1"/>
  <c r="W17" i="1"/>
  <c r="U17" i="1"/>
  <c r="T17" i="1"/>
  <c r="S17" i="1"/>
  <c r="R17" i="1"/>
  <c r="N17" i="1"/>
  <c r="X16" i="1"/>
  <c r="W16" i="1"/>
  <c r="U16" i="1"/>
  <c r="T16" i="1"/>
  <c r="S16" i="1"/>
  <c r="R16" i="1"/>
  <c r="N16" i="1"/>
  <c r="X15" i="1"/>
  <c r="W15" i="1"/>
  <c r="U15" i="1"/>
  <c r="T15" i="1"/>
  <c r="S15" i="1"/>
  <c r="R15" i="1"/>
  <c r="N15" i="1"/>
  <c r="X14" i="1"/>
  <c r="W14" i="1"/>
  <c r="U14" i="1"/>
  <c r="T14" i="1"/>
  <c r="S14" i="1"/>
  <c r="R14" i="1"/>
  <c r="N14" i="1"/>
  <c r="X13" i="1"/>
  <c r="W13" i="1"/>
  <c r="U13" i="1"/>
  <c r="T13" i="1"/>
  <c r="S13" i="1"/>
  <c r="R13" i="1"/>
  <c r="N13" i="1"/>
  <c r="X12" i="1"/>
  <c r="W12" i="1"/>
  <c r="U12" i="1"/>
  <c r="T12" i="1"/>
  <c r="S12" i="1"/>
  <c r="R12" i="1"/>
  <c r="N12" i="1"/>
  <c r="X11" i="1"/>
  <c r="W11" i="1"/>
  <c r="U11" i="1"/>
  <c r="T11" i="1"/>
  <c r="S11" i="1"/>
  <c r="R11" i="1"/>
  <c r="N11" i="1"/>
  <c r="X10" i="1"/>
  <c r="U10" i="1"/>
  <c r="T10" i="1"/>
  <c r="S10" i="1"/>
  <c r="R10" i="1"/>
  <c r="N10" i="1"/>
  <c r="X9" i="1"/>
  <c r="W9" i="1"/>
  <c r="U9" i="1"/>
  <c r="T9" i="1"/>
  <c r="S9" i="1"/>
  <c r="R9" i="1"/>
  <c r="N9" i="1"/>
  <c r="X8" i="1"/>
  <c r="W8" i="1"/>
  <c r="U8" i="1"/>
  <c r="T8" i="1"/>
  <c r="S8" i="1"/>
  <c r="R8" i="1"/>
  <c r="N8" i="1"/>
  <c r="X7" i="1"/>
  <c r="W7" i="1"/>
  <c r="U7" i="1"/>
  <c r="T7" i="1"/>
  <c r="S7" i="1"/>
  <c r="R7" i="1"/>
  <c r="N7" i="1"/>
  <c r="X6" i="1"/>
  <c r="W6" i="1"/>
  <c r="U6" i="1"/>
  <c r="T6" i="1"/>
  <c r="S6" i="1"/>
  <c r="R6" i="1"/>
  <c r="N6" i="1"/>
  <c r="X5" i="1"/>
  <c r="W5" i="1"/>
  <c r="U5" i="1"/>
  <c r="T5" i="1"/>
  <c r="S5" i="1"/>
  <c r="R5" i="1"/>
  <c r="N5" i="1"/>
  <c r="X4" i="1"/>
  <c r="W4" i="1"/>
  <c r="U4" i="1"/>
  <c r="T4" i="1"/>
  <c r="S4" i="1"/>
  <c r="R4" i="1"/>
  <c r="N4" i="1"/>
  <c r="X3" i="1"/>
  <c r="W3" i="1"/>
  <c r="U3" i="1"/>
  <c r="T3" i="1"/>
  <c r="S3" i="1"/>
  <c r="R3" i="1"/>
  <c r="N3" i="1"/>
  <c r="X2" i="1"/>
  <c r="W2" i="1"/>
  <c r="U2" i="1"/>
  <c r="T2" i="1"/>
  <c r="S2" i="1"/>
  <c r="R2"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6" authorId="0" shapeId="0" xr:uid="{00000000-0006-0000-0000-000001000000}">
      <text>
        <r>
          <rPr>
            <sz val="10"/>
            <rFont val="Arial"/>
            <family val="2"/>
            <charset val="1"/>
          </rPr>
          <t>Got 2</t>
        </r>
        <r>
          <rPr>
            <vertAlign val="superscript"/>
            <sz val="10"/>
            <rFont val="Arial"/>
            <family val="2"/>
            <charset val="1"/>
          </rPr>
          <t>nd</t>
        </r>
        <r>
          <rPr>
            <sz val="10"/>
            <rFont val="Arial"/>
            <family val="2"/>
            <charset val="1"/>
          </rPr>
          <t xml:space="preserve"> place at Libema in 2019</t>
        </r>
      </text>
    </comment>
  </commentList>
</comments>
</file>

<file path=xl/sharedStrings.xml><?xml version="1.0" encoding="utf-8"?>
<sst xmlns="http://schemas.openxmlformats.org/spreadsheetml/2006/main" count="1138" uniqueCount="472">
  <si>
    <t>Player</t>
  </si>
  <si>
    <t>Rank</t>
  </si>
  <si>
    <t>Style</t>
  </si>
  <si>
    <t>Age</t>
  </si>
  <si>
    <t>Height (cm)</t>
  </si>
  <si>
    <t>Country</t>
  </si>
  <si>
    <t>CountryCode</t>
  </si>
  <si>
    <t>CountryZone</t>
  </si>
  <si>
    <t>Favorite shot</t>
  </si>
  <si>
    <t>Hand</t>
  </si>
  <si>
    <t>Backhand</t>
  </si>
  <si>
    <t>Personality-tags</t>
  </si>
  <si>
    <t>Personality-long</t>
  </si>
  <si>
    <t>Grass</t>
  </si>
  <si>
    <t>Career high</t>
  </si>
  <si>
    <t>Career high year</t>
  </si>
  <si>
    <t>Year turned pro</t>
  </si>
  <si>
    <t>Years since turning pro</t>
  </si>
  <si>
    <t>CurrentTop10</t>
  </si>
  <si>
    <t>FormerTop10</t>
  </si>
  <si>
    <t>CurrentAllTimeHigh</t>
  </si>
  <si>
    <t>Coach</t>
  </si>
  <si>
    <t>Status</t>
  </si>
  <si>
    <t>Previous Libema Winner</t>
  </si>
  <si>
    <t>Libema Winning Year</t>
  </si>
  <si>
    <t>ImageURL</t>
  </si>
  <si>
    <t>Gender</t>
  </si>
  <si>
    <t>Daniil Medvedev</t>
  </si>
  <si>
    <t>Counter puncher</t>
  </si>
  <si>
    <t>Return</t>
  </si>
  <si>
    <t>Right-handed</t>
  </si>
  <si>
    <t>Two-handed</t>
  </si>
  <si>
    <t>funny, outspoken, analytical, unorthodox, defensive baseliner</t>
  </si>
  <si>
    <t>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</si>
  <si>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Gilles Cervara</t>
  </si>
  <si>
    <t>https://libema-open.nl/wp-content/uploads/2023/05/medvedev-full-2022-may.png</t>
  </si>
  <si>
    <t>Male</t>
  </si>
  <si>
    <t>Felix Auger-Aliassime</t>
  </si>
  <si>
    <t>Aggressive baseliner</t>
  </si>
  <si>
    <t>Canada</t>
  </si>
  <si>
    <t>CA</t>
  </si>
  <si>
    <t>North America</t>
  </si>
  <si>
    <t>Forehand</t>
  </si>
  <si>
    <t>respectful, powerful serve, powerful forehand, athletic, powerful, emotional</t>
  </si>
  <si>
    <t>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</si>
  <si>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Frederic Fontang, Toni Nadal</t>
  </si>
  <si>
    <t>https://libema-open.nl/wp-content/uploads/2023/05/auger-aliassime-full-2022-may-new.png</t>
  </si>
  <si>
    <t>Borna Coric</t>
  </si>
  <si>
    <t>Croatia</t>
  </si>
  <si>
    <t>HR</t>
  </si>
  <si>
    <t>Central Europe</t>
  </si>
  <si>
    <t>hard worker, physical, defensive baseliner, mentally tough</t>
  </si>
  <si>
    <t>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</si>
  <si>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Mate Delic</t>
  </si>
  <si>
    <t>https://libema-open.nl/wp-content/uploads/2023/05/coric-full-2022-may.png</t>
  </si>
  <si>
    <t>Alex de Minaur</t>
  </si>
  <si>
    <t>Australia</t>
  </si>
  <si>
    <t>AU</t>
  </si>
  <si>
    <t>energetic, fighter, runs like crazy on every ball, speedy, defensive baseliner, counterpuncher, agile</t>
  </si>
  <si>
    <t>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</si>
  <si>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Adolfo Gutierrez</t>
  </si>
  <si>
    <t>https://libema-open.nl/wp-content/uploads/2023/05/deminaur-full-2022-june-final.png</t>
  </si>
  <si>
    <t>Pablo Carreno Busta</t>
  </si>
  <si>
    <t>Spain</t>
  </si>
  <si>
    <t>ES</t>
  </si>
  <si>
    <t>South Europe</t>
  </si>
  <si>
    <t>heated when angry, hard worker, patient, consistent, strategic, groundstroke</t>
  </si>
  <si>
    <t>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</si>
  <si>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Samuel Lopez, Jose Antonio Sanchez-de Luna</t>
  </si>
  <si>
    <t>https://libema-open.nl/wp-content/uploads/2023/05/carreno-busta-full-2022-may.png</t>
  </si>
  <si>
    <t>Marin Cilic</t>
  </si>
  <si>
    <t>Serve</t>
  </si>
  <si>
    <t>humble, quiet, powerful, aggressive, focused, powerful serve</t>
  </si>
  <si>
    <t>Cilic's game is centered around his powerful serve and aggressive groundstrokes. He looks to dictate play from the baseline and finish points at the net when possible. His aggressive game style has led him to success, including a Grand Slam title at the US Open in 2014.</t>
  </si>
  <si>
    <t>Ivan Cinkus, Vilim Visak</t>
  </si>
  <si>
    <t>https://libema-open.nl//wp-content/uploads/2023/05/cilic-full-2022-may.png</t>
  </si>
  <si>
    <t>Roberto Bautista Agut</t>
  </si>
  <si>
    <t>feisty, fighter, focused, endurance, calm</t>
  </si>
  <si>
    <t>Bautista Agut is a grinder on the court. He's not the most powerful player, but his consistency from the baseline, excellent footwork, and mental toughness make him a tough opponent. He's known for his ability to sustain long rallies and wear down opponents.</t>
  </si>
  <si>
    <t>Daniel Gimeno-Traver, Felix Mantilla</t>
  </si>
  <si>
    <t>https://libema-open.nl/wp-content/uploads/2023/05/bautista-agut-full-2022-may.png</t>
  </si>
  <si>
    <t>Botic van de Zandschulp</t>
  </si>
  <si>
    <t>All-court player</t>
  </si>
  <si>
    <t>Netherlands</t>
  </si>
  <si>
    <t>NL</t>
  </si>
  <si>
    <t>Dutch</t>
  </si>
  <si>
    <t>local hero, shy, quiet, aggressive, fighting spirit</t>
  </si>
  <si>
    <t>An aggressive player with a solid serve and forehand. He is known for his fighting spirit on court.</t>
  </si>
  <si>
    <t>Peter Lucassen</t>
  </si>
  <si>
    <t>https://libema-open.nl/wp-content/uploads/2023/05/van-de-zandschulp-full-2022-may.png</t>
  </si>
  <si>
    <t>Milos Raonic</t>
  </si>
  <si>
    <t>Serve and volley</t>
  </si>
  <si>
    <t>big serve, respectful, powerful serve, aggressive, composed</t>
  </si>
  <si>
    <t>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</si>
  <si>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Mario Tudor</t>
  </si>
  <si>
    <t>Comeback</t>
  </si>
  <si>
    <t>https://libema-open.nl/wp-content/uploads/2023/05/raonic_full_ao20.png</t>
  </si>
  <si>
    <t>Tallon Griekspoor</t>
  </si>
  <si>
    <t>outspoken, interactive, local hero, powerful serve</t>
  </si>
  <si>
    <t xml:space="preserve">Known for his powerful serve and aggressive baseline play. </t>
  </si>
  <si>
    <t>Kristof Vliegen</t>
  </si>
  <si>
    <t>https://libema-open.nl/wp-content/uploads/2023/05/griekspoor-full-2022-may.png</t>
  </si>
  <si>
    <t>Miomir Kecmanovic</t>
  </si>
  <si>
    <t>Serbia</t>
  </si>
  <si>
    <t>RS</t>
  </si>
  <si>
    <t>consistent, fighting spirit, groundstroke</t>
  </si>
  <si>
    <t>Kecmanovic is a steady baseliner with solid groundstrokes from both wings. He has a well-rounded game, with no significant weaknesses, and he's known for his fighting spirit and ability to maintain a high level of play under pressure.</t>
  </si>
  <si>
    <t>Wayne Black, Ivan Cinkus</t>
  </si>
  <si>
    <t>https://libema-open.nl/wp-content/uploads/2023/05/kecmanovic_full_2022_october-1.png</t>
  </si>
  <si>
    <t>Bernabe Zapata Miralles</t>
  </si>
  <si>
    <t>emotional, funny, interactive, patient, clay-court specialist</t>
  </si>
  <si>
    <t>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</si>
  <si>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Samuel Ribeiro</t>
  </si>
  <si>
    <t>https://libema-open.nl/wp-content/uploads/2023/05/zapata_miralles_full_2022.png</t>
  </si>
  <si>
    <t>Maxime Cressy</t>
  </si>
  <si>
    <t>USA</t>
  </si>
  <si>
    <t>US</t>
  </si>
  <si>
    <t>focused, shy, quiet, energetic</t>
  </si>
  <si>
    <t>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</si>
  <si>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</si>
  <si>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https://libema-open.nl/wp-content/uploads/2023/05/cressy-full-2022-june.png</t>
  </si>
  <si>
    <t>Emil Ruusuvuori</t>
  </si>
  <si>
    <t>Finland</t>
  </si>
  <si>
    <t>FI</t>
  </si>
  <si>
    <t>North Europe</t>
  </si>
  <si>
    <t>focused, cool, consistent</t>
  </si>
  <si>
    <t>Ruusuvuori has a solid baseline game, powerful from both wings, with a particular strength in his backhand. He's also known for his fighting spirit and mental toughness on the court. Off the court, he has diverse interests from music to hockey.</t>
  </si>
  <si>
    <t>Federico Ricci</t>
  </si>
  <si>
    <t>https://libema-open.nl/wp-content/uploads/2023/05/ruusuvuori_full_2023.png</t>
  </si>
  <si>
    <t>Adrian Mannarino</t>
  </si>
  <si>
    <t>France</t>
  </si>
  <si>
    <t>FR</t>
  </si>
  <si>
    <t>West Europe</t>
  </si>
  <si>
    <t>Volley</t>
  </si>
  <si>
    <t>Left-handed</t>
  </si>
  <si>
    <t>creative, focused, quiet, precise, groundstroke, unorthodox</t>
  </si>
  <si>
    <t>Mannarino is known for his unorthodox playing style. He has a flat groundstroke and an excellent sense of timing, often disrupting opponents with unpredictable shot selection. He is also known for his excellent footwork and defensive skills.</t>
  </si>
  <si>
    <t>Erwann Tortuyaux</t>
  </si>
  <si>
    <t>https://libema-open.nl/wp-content/uploads/2023/05/mannarino-full-2022-may.png</t>
  </si>
  <si>
    <t>Brandon Nakashima</t>
  </si>
  <si>
    <t>perfectionist, well-schooled, composed</t>
  </si>
  <si>
    <t>Nakashima has a powerful baseline game, especially his backhand, and is known for his tactical intelligence and composure on court. His serve is also a significant weapon, allowing him to control many points from the onset.</t>
  </si>
  <si>
    <t>Edwardo Infantino</t>
  </si>
  <si>
    <t>https://libema-open.nl/wp-content/uploads/2023/05/nakashima-full-2022-may.png</t>
  </si>
  <si>
    <t>Alexander Bublik</t>
  </si>
  <si>
    <t>Kazakhstan</t>
  </si>
  <si>
    <t>KZ</t>
  </si>
  <si>
    <t>East Europe</t>
  </si>
  <si>
    <t>showman, outspoken, interactive, unpredictable, entertaining</t>
  </si>
  <si>
    <t>Bublik is known for his unpredictable and often flashy style of play. He has a powerful serve and isn't afraid to use underarm serves to catch his opponents off guard. He also frequently employs drop shots and has a strong net game.</t>
  </si>
  <si>
    <t>Artem Suprunov</t>
  </si>
  <si>
    <t>https://libema-open.nl/wp-content/uploads/2023/05/bublik_full_2023_update.png</t>
  </si>
  <si>
    <t>Ugo Humbert</t>
  </si>
  <si>
    <t>aggressive, focused, powerful serve, powerful forehand, quiet</t>
  </si>
  <si>
    <t>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</si>
  <si>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Jeremy Chardy</t>
  </si>
  <si>
    <t>https://libema-open.nl/wp-content/uploads/2023/05/humbert-full-2022-june.png</t>
  </si>
  <si>
    <t>Mikael Ymer</t>
  </si>
  <si>
    <t>Sweden</t>
  </si>
  <si>
    <t>SE</t>
  </si>
  <si>
    <t>big serve, local hero, speedy, agile, fighting spirit</t>
  </si>
  <si>
    <t>Ymer is a steady baseline player with a solid two-handed backhand. He's known for his speed and athleticism on the court, often engaging opponents in long rallies and outlasting them with his physicality and endurance.</t>
  </si>
  <si>
    <t>Daniel Berta</t>
  </si>
  <si>
    <t>https://libema-open.nl/wp-content/uploads/2023/05/ymer_m_full_ao20.png</t>
  </si>
  <si>
    <t>Tim van Rijthoven</t>
  </si>
  <si>
    <t>One-handed</t>
  </si>
  <si>
    <t>powerful serve, powerful groundstroke, aggressive</t>
  </si>
  <si>
    <t>van Rijthoven has a game that is characterized by a strong serve and an aggressive baseline play. He prefers hard courts and isn't afraid to approach the net, often looking to finish points quickly.</t>
  </si>
  <si>
    <t>Igor Sijsling</t>
  </si>
  <si>
    <t>https://libema-open.nl/wp-content/uploads/2022/05/van_rijthoven_tim_head_pp19.png</t>
  </si>
  <si>
    <t>Mackenzie McDonald</t>
  </si>
  <si>
    <t>Robby Ginepri</t>
  </si>
  <si>
    <t>Qualifier</t>
  </si>
  <si>
    <t>https://libema-open.nl/wp-content/uploads/2023/05/mcdonald_full.png</t>
  </si>
  <si>
    <t>Corentin Moutet</t>
  </si>
  <si>
    <t>Petar Popovic</t>
  </si>
  <si>
    <t>https://libema-open.nl/wp-content/uploads/2023/05/moutet_full.png</t>
  </si>
  <si>
    <t>Max Purcell</t>
  </si>
  <si>
    <t>Dayne Kelly</t>
  </si>
  <si>
    <t>https://libema-open.nl/wp-content/uploads/2023/05/purcell_full.png</t>
  </si>
  <si>
    <t>Jason Kubler</t>
  </si>
  <si>
    <t>Jarrad Bunt, Stephen Huss</t>
  </si>
  <si>
    <t>https://libema-open.nl/wp-content/uploads/2023/05/kubler_full.png</t>
  </si>
  <si>
    <t>Jordan Thompson</t>
  </si>
  <si>
    <t>Peter Luczak</t>
  </si>
  <si>
    <t>https://libema-open.nl/wp-content/uploads/2023/05/thompson_full.png</t>
  </si>
  <si>
    <t>Arthur Rinderknech</t>
  </si>
  <si>
    <t>Sebastien Villette</t>
  </si>
  <si>
    <t>https://libema-open.nl/wp-content/uploads/2023/05/rinderknech_full.png</t>
  </si>
  <si>
    <t>Alexei Popyrin</t>
  </si>
  <si>
    <t>Fernando Bogajo, Xavier Malisse</t>
  </si>
  <si>
    <t>https://libema-open.nl/wp-content/uploads/2023/05/popyrin_full.png</t>
  </si>
  <si>
    <t>Ilya Ivashka</t>
  </si>
  <si>
    <t>Jose Checa-Calvo</t>
  </si>
  <si>
    <t>https://libema-open.nl/wp-content/uploads/2023/05/ivashka_full.png</t>
  </si>
  <si>
    <t>Arthur Fils</t>
  </si>
  <si>
    <t>Laurent Raymond</t>
  </si>
  <si>
    <t>https://libema-open.nl/wp-content/uploads/2023/05/fils_full.png</t>
  </si>
  <si>
    <t>David Goffin</t>
  </si>
  <si>
    <t>Belgium</t>
  </si>
  <si>
    <t>BE</t>
  </si>
  <si>
    <t>Germain Gigounon</t>
  </si>
  <si>
    <t>https://libema-open.nl/wp-content/uploads/2023/05/goffin_full.png</t>
  </si>
  <si>
    <t>Pavel Kotov</t>
  </si>
  <si>
    <t xml:space="preserve">Ivan Poliakov, Igor Chelyshev 
</t>
  </si>
  <si>
    <t>https://libema-open.nl/wp-content/uploads/2023/05/kotov_full.png</t>
  </si>
  <si>
    <t>Zizou Bergs</t>
  </si>
  <si>
    <t>Ruben  Bemelmans</t>
  </si>
  <si>
    <t>https://libema-open.nl/wp-content/uploads/2023/05/bergs_full.png</t>
  </si>
  <si>
    <t>Rinky Hijikata</t>
  </si>
  <si>
    <t>Mark Draper</t>
  </si>
  <si>
    <t>https://libema-open.nl/wp-content/uploads/2023/05/hijikata_full.png</t>
  </si>
  <si>
    <t>Gijs Brouwer</t>
  </si>
  <si>
    <t>Michiel Schapers</t>
  </si>
  <si>
    <t>https://libema-open.nl/wp-content/uploads/2023/05/brouwer_full.png</t>
  </si>
  <si>
    <t>Alec Deckers</t>
  </si>
  <si>
    <t>Eddy Bank</t>
  </si>
  <si>
    <t>Wildcard</t>
  </si>
  <si>
    <t>https://libema-open.nl/wp-content/uploads/2023/05/ghost-headshot-atp.png</t>
  </si>
  <si>
    <t>Robin Haase</t>
  </si>
  <si>
    <t>Raymond Knaap</t>
  </si>
  <si>
    <t>Lloyd Harris</t>
  </si>
  <si>
    <t>South Africa</t>
  </si>
  <si>
    <t>SA</t>
  </si>
  <si>
    <t>Anthony Harris</t>
  </si>
  <si>
    <t>Pierre-Hugues Herbert</t>
  </si>
  <si>
    <t>Backhand volley</t>
  </si>
  <si>
    <t>Jean Roch Herbert</t>
  </si>
  <si>
    <t>Jelle Sels</t>
  </si>
  <si>
    <t>Noah Gabriel</t>
  </si>
  <si>
    <t>Ricardas Berankis</t>
  </si>
  <si>
    <t>Lithuania</t>
  </si>
  <si>
    <t>LT</t>
  </si>
  <si>
    <t>Janko Tipsarevic, Dirk Hordorff</t>
  </si>
  <si>
    <t>Edan Leshem</t>
  </si>
  <si>
    <t>Israel</t>
  </si>
  <si>
    <t>IL</t>
  </si>
  <si>
    <t>Asia</t>
  </si>
  <si>
    <t>Jesper de Jong</t>
  </si>
  <si>
    <t>Jeroen Benard</t>
  </si>
  <si>
    <t>Giovanni Mpetshi Perricard</t>
  </si>
  <si>
    <t>Emmanuel Planque</t>
  </si>
  <si>
    <t>Andrea Vavassori</t>
  </si>
  <si>
    <t>Italy</t>
  </si>
  <si>
    <t>IT</t>
  </si>
  <si>
    <t>Davide Vavassori</t>
  </si>
  <si>
    <t>Marc-Andrea Huesler</t>
  </si>
  <si>
    <t>Switzerland</t>
  </si>
  <si>
    <t>CH</t>
  </si>
  <si>
    <t>Thiemo Scharfenberger, Juerg Huesler</t>
  </si>
  <si>
    <t>Belinda Bencic</t>
  </si>
  <si>
    <t>olympian, groundstrokes, tactical, defensive, serve, footwork</t>
  </si>
  <si>
    <t>Bencic possesses a versatile game marked by excellent court coverage and an ability to change direction of the ball with ease. Her smart tactical sense allows her to construct points effectively, often outmaneuvering her opponents with precise shot placement.</t>
  </si>
  <si>
    <t>Dmitry Tursunov</t>
  </si>
  <si>
    <t>https://libema-open.nl/wp-content/uploads/2023/05/Bencic_Hero-Smile.webp</t>
  </si>
  <si>
    <t>Female</t>
  </si>
  <si>
    <t>Veronika Kudermetova</t>
  </si>
  <si>
    <t>serve, forehand, net game, backhand</t>
  </si>
  <si>
    <t>Kudermetova has a strong baseline game, characterized by powerful groundstrokes. She has an aggressive style of play, often looking to dictate points with her strong serve and forehand.</t>
  </si>
  <si>
    <t>Sergey Demekhine, Vladimir Platenik</t>
  </si>
  <si>
    <t>https://libema-open.nl/wp-content/uploads/2023/05/Kudermetova_Hero-Smile.webp</t>
  </si>
  <si>
    <t>Liudmila Samsonova</t>
  </si>
  <si>
    <t>long games, groundstrokes, aggressive, serve, consistent, mental toughness</t>
  </si>
  <si>
    <t>Samsonova is known for her aggressive game. She has powerful groundstrokes from both wings and a strong serve, which allows her to dictate play and keep opponents on the back foot.</t>
  </si>
  <si>
    <t>Alessandro Dumitrache</t>
  </si>
  <si>
    <t>https://libema-open.nl/wp-content/uploads/2023/05/Samsonova_Crop.webp</t>
  </si>
  <si>
    <t>Victoria Azarenka</t>
  </si>
  <si>
    <t>outspoken, fighter, showman, consistent, movement, groundstrokes, serve, competitive</t>
  </si>
  <si>
    <t>A former world No. 1, Azarenka's game is characterized by her powerful baseline play and strong return of serve, often taking the ball early and redirecting with pace. She's also noted for her mental toughness and competitive spirit on court.</t>
  </si>
  <si>
    <t>Maxime Tchoutakian</t>
  </si>
  <si>
    <t>https://libema-open.nl/wp-content/uploads/2023/05/azarenka.webp</t>
  </si>
  <si>
    <t>Qinwen Zheng</t>
  </si>
  <si>
    <t>China</t>
  </si>
  <si>
    <t>CN</t>
  </si>
  <si>
    <t>talented, versatile, groundstrokes, serve, aggressive, net play</t>
  </si>
  <si>
    <t>Zheng is a young player known for her aggressive game style, with a powerful serve and strong groundstrokes. She often looks to dictate the play and isn't afraid to go for winners.</t>
  </si>
  <si>
    <t>Pedro Riba Madrid</t>
  </si>
  <si>
    <t>https://libema-open.nl/wp-content/uploads/2023/05/Zheng-Torso_328120.webp</t>
  </si>
  <si>
    <t>Ekaterina Alexandrova</t>
  </si>
  <si>
    <t>quiet, serve, aggressive, forehand, consistent, mental toughness</t>
  </si>
  <si>
    <t>Alexandrova is known for her aggressive baseline game. She possesses a powerful serve and forehand, often looking to finish points quickly rather than engage in extended rallies.</t>
  </si>
  <si>
    <t>Evgeny Alexandrova</t>
  </si>
  <si>
    <t>https://libema-open.nl/wp-content/uploads/2023/05/Alexandrova_Hero-Smile.webp</t>
  </si>
  <si>
    <t>Elise Mertens</t>
  </si>
  <si>
    <t xml:space="preserve"> respectful, interactive, consistent, footwork, groundstrokes, serve, defensive</t>
  </si>
  <si>
    <t>Mertens has a well-rounded game, marked by solid groundstrokes, good court coverage and tactical intelligence. Her versatile game allows her to adapt to different playing styles and court surfaces.</t>
  </si>
  <si>
    <t>Alexander Kneepkens</t>
  </si>
  <si>
    <t>https://libema-open.nl/wp-content/uploads/2023/05/Mertens_Hero-Smile.webp</t>
  </si>
  <si>
    <t>Petra Martic</t>
  </si>
  <si>
    <t>well-trained, groundstrokes, tactical, serve, net play, defensive</t>
  </si>
  <si>
    <t>Martic is a strategic player known for her variety, often mixing up pace and spin to disrupt her opponent's rhythm. She has a strong serve and is particularly effective at the net, with good volleying skills.</t>
  </si>
  <si>
    <t>Michael Geserer</t>
  </si>
  <si>
    <t>https://libema-open.nl/wp-content/uploads/2023/05/Martic_Hero-Smile.webp</t>
  </si>
  <si>
    <t>Bianca Andreescu</t>
  </si>
  <si>
    <t>talented, entertaining, fighter, versatile, groundstrokes, aggressive, serve, competitive</t>
  </si>
  <si>
    <t>Andreescu's game is characterized by its variety and power. She has strong groundstrokes, a potent serve, and isn't afraid to come forward and finish points at the net. She also uses a variety of spins and paces to disrupt her opponents.</t>
  </si>
  <si>
    <t>Christphe Lambert</t>
  </si>
  <si>
    <t>https://libema-open.nl/wp-content/uploads/2023/05/Andreescu_crop.webp</t>
  </si>
  <si>
    <t>Shelby Rogers</t>
  </si>
  <si>
    <t>serve, groundstrokes, aggressive, net play, mental toughness</t>
  </si>
  <si>
    <t>Rogers is known for her powerful serve and aggressive baseline play. She has a strong forehand and isn't afraid to attack and dictate the play, often seeking to finish points quickly.</t>
  </si>
  <si>
    <t>Piotr Sierzputowski</t>
  </si>
  <si>
    <t>https://libema-open.nl/wp-content/uploads/2023/05/Rogers-Torso_317421.webp</t>
  </si>
  <si>
    <t>Marie Bouzkova</t>
  </si>
  <si>
    <t>Czech Republic</t>
  </si>
  <si>
    <t>CZ</t>
  </si>
  <si>
    <t>positive, runs a lot, consistent, groundstrokes, movement, defensive, serve</t>
  </si>
  <si>
    <t>Bouzkova is known for her consistent baseline game and good court coverage. She has solid groundstrokes and a good defensive game, often forcing opponents into errors.</t>
  </si>
  <si>
    <t>Cristian Requeni, Milan Bouzek</t>
  </si>
  <si>
    <t>https://libema-open.nl/wp-content/uploads/2023/05/QcvLKQRa.webp</t>
  </si>
  <si>
    <t>Aliaksandra Sasnovich</t>
  </si>
  <si>
    <t>versatile, groundstrokes, serve, consistency, tactical</t>
  </si>
  <si>
    <t>Sasnovich is a consistent player with solid groundstrokes from both wings. She often plays a patient game from the baseline, waiting for her opponents to make errors.</t>
  </si>
  <si>
    <t>Dzmitry Klimenko</t>
  </si>
  <si>
    <t>https://libema-open.nl/wp-content/uploads/2023/05/MLBGcqtM.webp</t>
  </si>
  <si>
    <t>Varvara Gracheva</t>
  </si>
  <si>
    <t>serve, aggressive, groundstrokes, consistent, footwork</t>
  </si>
  <si>
    <t>Gracheva's game is characterized by her solid baseline play and consistent groundstrokes. She has a patient approach to her game, often engaging in long rallies and waiting for her opponent to make errors.</t>
  </si>
  <si>
    <t>Xavier Pujo</t>
  </si>
  <si>
    <t>https://libema-open.nl/wp-content/uploads/2023/05/Gracheva_crop.webp</t>
  </si>
  <si>
    <t>Karolina Muchova</t>
  </si>
  <si>
    <t>versatile, serve, groundstrokes, aggressive, net play</t>
  </si>
  <si>
    <t>Muchova has a versatile game, with a good mix of power and finesse. She often employs a variety of shots, including slices and drop shots, to disrupt her opponent's rhythm.</t>
  </si>
  <si>
    <t>David Kotyza</t>
  </si>
  <si>
    <t>https://libema-open.nl/wp-content/uploads/2023/05/Muchova_Hero-Smile.webp</t>
  </si>
  <si>
    <t>Caty Mcnally</t>
  </si>
  <si>
    <t>aggressive, powerful serve, versatile, doubles strength, net game</t>
  </si>
  <si>
    <t>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</si>
  <si>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Kevin O’Neill</t>
  </si>
  <si>
    <t>https://libema-open.nl/wp-content/uploads/2023/05/McNally_Crop.webp</t>
  </si>
  <si>
    <t>Anna Blinkova</t>
  </si>
  <si>
    <t>aggressive, all-court player, groundstrokes</t>
  </si>
  <si>
    <t>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</si>
  <si>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https://libema-open.nl/wp-content/uploads/2023/05/LiQQMObq.webp</t>
  </si>
  <si>
    <t>Evgeniya Rodina</t>
  </si>
  <si>
    <t>consistent, tactical, changes pace, court awareness</t>
  </si>
  <si>
    <t>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</si>
  <si>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Oxana Mishikova</t>
  </si>
  <si>
    <t>https://libema-open.nl/wp-content/uploads/2023/05/KxenXejL.webp</t>
  </si>
  <si>
    <t>Alison Riske-Amritraj</t>
  </si>
  <si>
    <t>aggressive, positive, groundstrokes, strong serve, net play, tough competitor</t>
  </si>
  <si>
    <t>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</si>
  <si>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Thomas Gutteridge</t>
  </si>
  <si>
    <t>https://libema-open.nl/wp-content/uploads/2023/05/SuWqgWYb.webp</t>
  </si>
  <si>
    <t>Ysaline Bonaventure</t>
  </si>
  <si>
    <t>left-handed, powerful serve, topspin forehand, aggressive, high-risk</t>
  </si>
  <si>
    <t>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</si>
  <si>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Hugo Guerriero</t>
  </si>
  <si>
    <t>https://libema-open.nl/wp-content/uploads/2023/05/fNpQoEOl.webp</t>
  </si>
  <si>
    <t>Rebecca Peterson</t>
  </si>
  <si>
    <t>baseline player, consistent, groundstrokes, defensive, counterpunching, fighting spirit</t>
  </si>
  <si>
    <t>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</si>
  <si>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Mart Peterson</t>
  </si>
  <si>
    <t>https://libema-open.nl/wp-content/uploads/2023/05/ODTCCbpp.webp</t>
  </si>
  <si>
    <t>Anna-Lena Friedsam</t>
  </si>
  <si>
    <t>Germany</t>
  </si>
  <si>
    <t>DE</t>
  </si>
  <si>
    <t>groundstrokes, aggressive</t>
  </si>
  <si>
    <t>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</si>
  <si>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Patrice Hopfe</t>
  </si>
  <si>
    <t>https://libema-open.nl/wp-content/uploads/2023/05/Friedsam_Crop.webp</t>
  </si>
  <si>
    <t>Elina Svitolina</t>
  </si>
  <si>
    <t>Ukraine</t>
  </si>
  <si>
    <t>UA</t>
  </si>
  <si>
    <t>consistent, excellent movement, defensive skills, groundstrokes, mental toughness, competitive spirit</t>
  </si>
  <si>
    <t>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</si>
  <si>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Raemon Sluiter</t>
  </si>
  <si>
    <t>https://libema-open.nl/wp-content/uploads/2023/05/Svitolina_Hero-Smile.webp</t>
  </si>
  <si>
    <t>Katie Volynets</t>
  </si>
  <si>
    <t>Henner Nehles</t>
  </si>
  <si>
    <t>https://libema-open.nl/wp-content/uploads/2023/05/Volynets_crop.webp</t>
  </si>
  <si>
    <t>Dalma Galfi</t>
  </si>
  <si>
    <t>Hungary</t>
  </si>
  <si>
    <t>HU</t>
  </si>
  <si>
    <t>https://libema-open.nl/wp-content/uploads/2023/05/Galfi_crop.webp</t>
  </si>
  <si>
    <t>Kimberly Birrell</t>
  </si>
  <si>
    <t>John Birrell</t>
  </si>
  <si>
    <t>https://libema-open.nl/wp-content/uploads/2023/05/player-placeholder.png</t>
  </si>
  <si>
    <t>Yue Yuan</t>
  </si>
  <si>
    <t>https://libema-open.nl/wp-content/uploads/2023/05/Yuan_crop.webp</t>
  </si>
  <si>
    <t>Greet Minnen</t>
  </si>
  <si>
    <t>Ann Devries</t>
  </si>
  <si>
    <t>https://libema-open.nl/wp-content/uploads/2023/05/Minnen_crop.webp</t>
  </si>
  <si>
    <t>Jessika Ponchet</t>
  </si>
  <si>
    <t>Viktoria Hruncakova</t>
  </si>
  <si>
    <t>Slovakia</t>
  </si>
  <si>
    <t>SK</t>
  </si>
  <si>
    <t>Thomas Hruncak</t>
  </si>
  <si>
    <t>https://libema-open.nl/wp-content/uploads/2023/05/Hruncakova_crop.webp</t>
  </si>
  <si>
    <t>Yanina Wickmayer</t>
  </si>
  <si>
    <t>https://libema-open.nl/wp-content/uploads/2023/05/Wickmayer_crop.webp</t>
  </si>
  <si>
    <t>Polina Kudermetova</t>
  </si>
  <si>
    <t>Priscilla Hon</t>
  </si>
  <si>
    <t>Guillaume Peyre</t>
  </si>
  <si>
    <t>https://libema-open.nl/wp-content/uploads/2023/05/Hon_crop.webp</t>
  </si>
  <si>
    <t>Eva Lys</t>
  </si>
  <si>
    <t>Vladimir Lys</t>
  </si>
  <si>
    <t>https://libema-open.nl/wp-content/uploads/2023/05/Lys_crop.webp</t>
  </si>
  <si>
    <t>Ashlyn Krueger</t>
  </si>
  <si>
    <t>https://libema-open.nl/wp-content/uploads/2023/05/Krueger_crop.webp</t>
  </si>
  <si>
    <t>Coco Vandeweghe</t>
  </si>
  <si>
    <t>Craig Kardon</t>
  </si>
  <si>
    <t>https://libema-open.nl/wp-content/uploads/2023/05/Vandeweghe_crop.webp</t>
  </si>
  <si>
    <t>Sachia Vickery</t>
  </si>
  <si>
    <t>Adrian Zeman</t>
  </si>
  <si>
    <t>https://libema-open.nl/wp-content/uploads/2023/05/Vickery_crop.webp</t>
  </si>
  <si>
    <t>Ana Konjuh</t>
  </si>
  <si>
    <t>Antonio Veic</t>
  </si>
  <si>
    <t>https://libema-open.nl/wp-content/uploads/2023/05/Konjuh_crop.webp</t>
  </si>
  <si>
    <t>Carol Zhao</t>
  </si>
  <si>
    <t>https://libema-open.nl/wp-content/uploads/2023/05/Zhao_crop.webp</t>
  </si>
  <si>
    <t>Emina Bektas</t>
  </si>
  <si>
    <t>Mai Hontama</t>
  </si>
  <si>
    <t>Japan</t>
  </si>
  <si>
    <t>JP</t>
  </si>
  <si>
    <t>Jaime Higa</t>
  </si>
  <si>
    <t>Raluka Serban</t>
  </si>
  <si>
    <t>Cyprus</t>
  </si>
  <si>
    <t>CY</t>
  </si>
  <si>
    <t>Celine Naef</t>
  </si>
  <si>
    <t>Lesley Pattinama Kerkhove</t>
  </si>
  <si>
    <t>Roel Oostdam</t>
  </si>
  <si>
    <t>Lena Papadakis</t>
  </si>
  <si>
    <t>Christopher Papadakis</t>
  </si>
  <si>
    <t>Eva Vedder</t>
  </si>
  <si>
    <t>Natalija Stevanovic</t>
  </si>
  <si>
    <t>Nikola Stevanovic</t>
  </si>
  <si>
    <t>Taylah Preston</t>
  </si>
  <si>
    <t>Dalila Jakupovic</t>
  </si>
  <si>
    <t>Slovenia</t>
  </si>
  <si>
    <t>SI</t>
  </si>
  <si>
    <t>Senad Jakupovic</t>
  </si>
  <si>
    <t>Jesika Maleckova</t>
  </si>
  <si>
    <t>Petr Kralert</t>
  </si>
  <si>
    <t>Lexie Stevens</t>
  </si>
  <si>
    <t>Anouk Koevermans</t>
  </si>
  <si>
    <t>Ekaterina Makarova</t>
  </si>
  <si>
    <t>Zeynep Sonmez</t>
  </si>
  <si>
    <t>Turkey</t>
  </si>
  <si>
    <t>TR</t>
  </si>
  <si>
    <t>Susan Bandecchi</t>
  </si>
  <si>
    <t>Magali Kempen</t>
  </si>
  <si>
    <t>Jasmijn Gimbrere </t>
  </si>
  <si>
    <t>Kristina Dmitruk</t>
  </si>
  <si>
    <t>Sabine Lisicki</t>
  </si>
  <si>
    <t>Richard Lisicki</t>
  </si>
  <si>
    <t>Miyu Kato</t>
  </si>
  <si>
    <t>Glen Faester</t>
  </si>
  <si>
    <t>Ellen Perez</t>
  </si>
  <si>
    <t>Left-Handed</t>
  </si>
  <si>
    <t>David Taylor</t>
  </si>
  <si>
    <t>Ankita Raina</t>
  </si>
  <si>
    <t>India</t>
  </si>
  <si>
    <t>IN</t>
  </si>
  <si>
    <t>Hemant Bendrey</t>
  </si>
  <si>
    <t>Oksana Kalashnikova</t>
  </si>
  <si>
    <t>Georgia</t>
  </si>
  <si>
    <t>GE</t>
  </si>
  <si>
    <t>Bibiane Schoofs</t>
  </si>
  <si>
    <t>Erin Routliffe</t>
  </si>
  <si>
    <t>New Zealand</t>
  </si>
  <si>
    <t>NZ</t>
  </si>
  <si>
    <t>Styles</t>
  </si>
  <si>
    <t>Venus Williams</t>
  </si>
  <si>
    <t>Eric Hechtman</t>
  </si>
  <si>
    <t>https://photoresources.wtatennis.com/photo-resources/2019/10/08/f1dd1872-bfaa-4b82-bb17-ae91a3ebf2bb/WazfwVSd.png?width=570</t>
  </si>
  <si>
    <t>Laslo Djere</t>
  </si>
  <si>
    <t>Jaroslav Levinsky</t>
  </si>
  <si>
    <t>https://libema-open.nl/wp-content/uploads/2023/06/djere_full_ao20.png</t>
  </si>
  <si>
    <t>Lucrezia Stefanini</t>
  </si>
  <si>
    <t>Ferdinando Bonuccelli</t>
  </si>
  <si>
    <t>https://libema-open.nl/wp-content/uploads/2023/06/Stefanini_Crop.webp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</si>
</sst>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7">
    <font>
      <sz val="10"/>
      <name val="Arial"/>
      <family val="2"/>
      <charset val="1"/>
    </font>
    <font>
      <u/>
      <sz val="10"/>
      <name val="Arial"/>
      <family val="2"/>
      <charset val="1"/>
    </font>
    <font>
      <sz val="11"/>
      <color rgb="FF9C0006"/>
      <name val="Calibri"/>
      <family val="2"/>
      <charset val="1"/>
    </font>
    <font>
      <u/>
      <sz val="11"/>
      <name val="Calibri"/>
      <family val="2"/>
      <charset val="1"/>
    </font>
    <font>
      <u/>
      <sz val="11"/>
      <color rgb="FF0000FF"/>
      <name val="Calibri"/>
      <family val="2"/>
      <charset val="1"/>
    </font>
    <font>
      <u/>
      <sz val="11"/>
      <name val="Roboto_regular"/>
      <charset val="1"/>
    </font>
    <font>
      <u/>
      <sz val="8"/>
      <name val="Open Sans"/>
      <family val="2"/>
      <charset val="1"/>
    </font>
    <font>
      <sz val="10"/>
      <name val="Arial"/>
      <family val="2"/>
    </font>
    <font>
      <sz val="11"/>
      <name val="Arial"/>
      <family val="2"/>
      <charset val="1"/>
    </font>
    <font>
      <vertAlign val="superscript"/>
      <sz val="10"/>
      <name val="Arial"/>
      <family val="2"/>
      <charset val="1"/>
    </font>
    <font>
      <sz val="11"/>
      <name val="Calibri"/>
      <family val="2"/>
      <charset val="1"/>
    </font>
    <font>
      <sz val="11"/>
      <color rgb="FF0000FF"/>
      <name val="Calibri"/>
      <family val="2"/>
      <charset val="1"/>
    </font>
    <font>
      <sz val="11"/>
      <name val="Times New Roman"/>
      <family val="1"/>
      <charset val="1"/>
    </font>
    <font>
      <sz val="11"/>
      <name val="Open Sans"/>
      <family val="2"/>
      <charset val="1"/>
    </font>
    <font>
      <u/>
      <sz val="10"/>
      <color theme="10"/>
      <name val="Arial"/>
      <family val="2"/>
      <charset val="1"/>
    </font>
    <font>
      <sz val="8"/>
      <color rgb="FF0A0A0A"/>
      <name val="Open Sans"/>
      <family val="2"/>
    </font>
    <font>
      <sz val="11"/>
      <color rgb="FF585858"/>
      <name val="Work Sans"/>
    </font>
  </fonts>
  <fills count="3">
    <fill>
      <patternFill patternType="none"/>
    </fill>
    <fill>
      <patternFill patternType="gray125"/>
    </fill>
    <fill>
      <patternFill patternType="solid">
        <fgColor rgb="FFFFC7CE"/>
        <bgColor rgb="FFFFCCCC"/>
      </patternFill>
    </fill>
  </fills>
  <borders count="2">
    <border>
      <left/>
      <right/>
      <top/>
      <bottom/>
      <diagonal/>
    </border>
    <border>
      <left/>
      <right/>
      <top style="thin">
        <color auto="1"/>
      </top>
      <bottom/>
      <diagonal/>
    </border>
  </borders>
  <cellStyleXfs count="3">
    <xf numFmtId="0" fontId="0" fillId="0" borderId="0"/>
    <xf numFmtId="0" fontId="14" fillId="0" borderId="0" applyNumberFormat="0" applyFill="0" applyBorder="0" applyAlignment="0" applyProtection="0"/>
    <xf numFmtId="0" fontId="2" fillId="2" borderId="0" applyBorder="0" applyProtection="0"/>
  </cellStyleXfs>
  <cellXfs count="33">
    <xf numFmtId="0" fontId="0" fillId="0" borderId="0" xfId="0"/>
    <xf numFmtId="0" fontId="1" fillId="0" borderId="0" xfId="0" applyFont="1"/>
    <xf numFmtId="0" fontId="3" fillId="0" borderId="0" xfId="2" applyFont="1" applyFill="1" applyBorder="1" applyProtection="1"/>
    <xf numFmtId="164" fontId="1" fillId="0" borderId="0" xfId="0" applyNumberFormat="1" applyFont="1"/>
    <xf numFmtId="0" fontId="1" fillId="0" borderId="0" xfId="0" applyFont="1" applyAlignment="1">
      <alignment wrapText="1"/>
    </xf>
    <xf numFmtId="0" fontId="4" fillId="0" borderId="0" xfId="2" applyFont="1" applyFill="1" applyBorder="1" applyProtection="1"/>
    <xf numFmtId="0" fontId="1" fillId="0" borderId="1" xfId="0" applyFont="1" applyBorder="1"/>
    <xf numFmtId="0" fontId="3" fillId="0" borderId="1" xfId="2" applyFont="1" applyFill="1" applyBorder="1" applyProtection="1"/>
    <xf numFmtId="164" fontId="1" fillId="0" borderId="1" xfId="0" applyNumberFormat="1" applyFont="1" applyBorder="1"/>
    <xf numFmtId="164" fontId="3" fillId="0" borderId="1" xfId="2" applyNumberFormat="1" applyFont="1" applyFill="1" applyBorder="1" applyProtection="1"/>
    <xf numFmtId="0" fontId="4" fillId="0" borderId="1" xfId="2" applyFont="1" applyFill="1" applyBorder="1" applyProtection="1"/>
    <xf numFmtId="164" fontId="3" fillId="0" borderId="0" xfId="2" applyNumberFormat="1" applyFont="1" applyFill="1" applyBorder="1" applyProtection="1"/>
    <xf numFmtId="0" fontId="5" fillId="0" borderId="0" xfId="0" applyFont="1"/>
    <xf numFmtId="0" fontId="6" fillId="0" borderId="0" xfId="0" applyFont="1"/>
    <xf numFmtId="0" fontId="7" fillId="0" borderId="0" xfId="0" applyFont="1"/>
    <xf numFmtId="0" fontId="8" fillId="0" borderId="0" xfId="0" applyFont="1"/>
    <xf numFmtId="0" fontId="10" fillId="0" borderId="0" xfId="2" applyFont="1" applyFill="1" applyBorder="1" applyProtection="1"/>
    <xf numFmtId="164" fontId="8" fillId="0" borderId="0" xfId="0" applyNumberFormat="1" applyFont="1"/>
    <xf numFmtId="0" fontId="8" fillId="0" borderId="0" xfId="0" applyFont="1" applyAlignment="1">
      <alignment wrapText="1"/>
    </xf>
    <xf numFmtId="0" fontId="11" fillId="0" borderId="0" xfId="2" applyFont="1" applyFill="1" applyBorder="1" applyProtection="1"/>
    <xf numFmtId="0" fontId="12" fillId="0" borderId="0" xfId="0" applyFont="1" applyAlignment="1">
      <alignment wrapText="1"/>
    </xf>
    <xf numFmtId="164" fontId="10" fillId="0" borderId="0" xfId="2" applyNumberFormat="1" applyFont="1" applyFill="1" applyBorder="1" applyProtection="1"/>
    <xf numFmtId="0" fontId="8" fillId="0" borderId="1" xfId="0" applyFont="1" applyBorder="1"/>
    <xf numFmtId="0" fontId="10" fillId="0" borderId="1" xfId="2" applyFont="1" applyFill="1" applyBorder="1" applyProtection="1"/>
    <xf numFmtId="164" fontId="8" fillId="0" borderId="1" xfId="0" applyNumberFormat="1" applyFont="1" applyBorder="1"/>
    <xf numFmtId="164" fontId="10" fillId="0" borderId="1" xfId="2" applyNumberFormat="1" applyFont="1" applyFill="1" applyBorder="1" applyProtection="1"/>
    <xf numFmtId="0" fontId="11" fillId="0" borderId="1" xfId="2" applyFont="1" applyFill="1" applyBorder="1" applyProtection="1"/>
    <xf numFmtId="0" fontId="13" fillId="0" borderId="0" xfId="0" applyFont="1"/>
    <xf numFmtId="0" fontId="15" fillId="0" borderId="0" xfId="0" applyFont="1"/>
    <xf numFmtId="0" fontId="14" fillId="0" borderId="1" xfId="1" applyFill="1" applyBorder="1" applyProtection="1"/>
    <xf numFmtId="0" fontId="1" fillId="0" borderId="0" xfId="0" quotePrefix="1" applyFont="1"/>
    <xf numFmtId="0" fontId="16" fillId="0" borderId="0" xfId="0" applyFont="1"/>
    <xf numFmtId="0" fontId="14" fillId="0" borderId="0" xfId="1"/>
  </cellXfs>
  <cellStyles count="3">
    <cellStyle name="Excel Built-in Bad" xfId="2" xr:uid="{00000000-0005-0000-0000-000006000000}"/>
    <cellStyle name="Hyperlink" xfId="1" builtinId="8"/>
    <cellStyle name="Normal" xfId="0" builtinId="0"/>
  </cellStyles>
  <dxfs count="9">
    <dxf>
      <font>
        <color rgb="FFCC0000"/>
        <name val="Arial"/>
        <family val="2"/>
        <charset val="1"/>
      </font>
      <fill>
        <patternFill>
          <bgColor rgb="FFFFCCCC"/>
        </patternFill>
      </fill>
    </dxf>
    <dxf>
      <font>
        <color rgb="FF006600"/>
        <name val="Arial"/>
        <family val="2"/>
        <charset val="1"/>
      </font>
      <fill>
        <patternFill>
          <bgColor rgb="FFCCFFCC"/>
        </patternFill>
      </fill>
    </dxf>
    <dxf>
      <font>
        <b/>
        <name val="Arial"/>
        <family val="2"/>
        <charset val="1"/>
      </font>
    </dxf>
    <dxf>
      <font>
        <color rgb="FFCC0000"/>
        <name val="Arial"/>
        <family val="2"/>
        <charset val="1"/>
      </font>
      <fill>
        <patternFill>
          <bgColor rgb="FFFFCCCC"/>
        </patternFill>
      </fill>
    </dxf>
    <dxf>
      <font>
        <color rgb="FFCC0000"/>
        <name val="Arial"/>
        <family val="2"/>
        <charset val="1"/>
      </font>
      <fill>
        <patternFill>
          <bgColor rgb="FFFFCCCC"/>
        </patternFill>
      </fill>
    </dxf>
    <dxf>
      <font>
        <color rgb="FFCC0000"/>
        <name val="Arial"/>
        <family val="2"/>
        <charset val="1"/>
      </font>
      <fill>
        <patternFill>
          <bgColor rgb="FFFFCCCC"/>
        </patternFill>
      </fill>
    </dxf>
    <dxf>
      <font>
        <color rgb="FF006600"/>
        <name val="Arial"/>
        <family val="2"/>
        <charset val="1"/>
      </font>
      <fill>
        <patternFill>
          <bgColor rgb="FFCCFFCC"/>
        </patternFill>
      </fill>
    </dxf>
    <dxf>
      <font>
        <color rgb="FFCC0000"/>
        <name val="Arial"/>
        <family val="2"/>
        <charset val="1"/>
      </font>
      <fill>
        <patternFill>
          <bgColor rgb="FFFFCCCC"/>
        </patternFill>
      </fill>
    </dxf>
    <dxf>
      <font>
        <color rgb="FF006600"/>
        <name val="Arial"/>
        <family val="2"/>
        <charset val="1"/>
      </font>
      <fill>
        <patternFill>
          <bgColor rgb="FFCCFF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9C0006"/>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ibema-open.nl/wp-content/uploads/2023/05/bublik_full_2023_update.png" TargetMode="External"/><Relationship Id="rId18" Type="http://schemas.openxmlformats.org/officeDocument/2006/relationships/hyperlink" Target="https://libema-open.nl/wp-content/uploads/2023/05/moutet_full.png" TargetMode="External"/><Relationship Id="rId26" Type="http://schemas.openxmlformats.org/officeDocument/2006/relationships/hyperlink" Target="https://libema-open.nl/wp-content/uploads/2023/05/goffin_full.png" TargetMode="External"/><Relationship Id="rId39" Type="http://schemas.openxmlformats.org/officeDocument/2006/relationships/hyperlink" Target="https://libema-open.nl/wp-content/uploads/2023/05/ghost-headshot-atp.png" TargetMode="External"/><Relationship Id="rId21" Type="http://schemas.openxmlformats.org/officeDocument/2006/relationships/hyperlink" Target="https://libema-open.nl/wp-content/uploads/2023/05/thompson_full.png" TargetMode="External"/><Relationship Id="rId34" Type="http://schemas.openxmlformats.org/officeDocument/2006/relationships/hyperlink" Target="https://libema-open.nl/wp-content/uploads/2023/05/ghost-headshot-atp.png" TargetMode="External"/><Relationship Id="rId42" Type="http://schemas.openxmlformats.org/officeDocument/2006/relationships/hyperlink" Target="https://libema-open.nl/wp-content/uploads/2023/05/ghost-headshot-atp.png" TargetMode="External"/><Relationship Id="rId7" Type="http://schemas.openxmlformats.org/officeDocument/2006/relationships/hyperlink" Target="https://libema-open.nl/wp-content/uploads/2023/05/kecmanovic_full_2022_october-1.png" TargetMode="External"/><Relationship Id="rId2" Type="http://schemas.openxmlformats.org/officeDocument/2006/relationships/hyperlink" Target="https://libema-open.nl/" TargetMode="External"/><Relationship Id="rId16" Type="http://schemas.openxmlformats.org/officeDocument/2006/relationships/hyperlink" Target="https://libema-open.nl/wp-content/uploads/2022/05/van_rijthoven_tim_head_pp19.png" TargetMode="External"/><Relationship Id="rId29" Type="http://schemas.openxmlformats.org/officeDocument/2006/relationships/hyperlink" Target="https://libema-open.nl/wp-content/uploads/2023/05/hijikata_full.png" TargetMode="External"/><Relationship Id="rId1" Type="http://schemas.openxmlformats.org/officeDocument/2006/relationships/hyperlink" Target="https://libema-open.nl/wp-content/uploads/2023/05/carreno-busta-full-2022-may.png" TargetMode="External"/><Relationship Id="rId6" Type="http://schemas.openxmlformats.org/officeDocument/2006/relationships/hyperlink" Target="https://libema-open.nl/wp-content/uploads/2023/05/griekspoor-full-2022-may.png" TargetMode="External"/><Relationship Id="rId11" Type="http://schemas.openxmlformats.org/officeDocument/2006/relationships/hyperlink" Target="https://libema-open.nl/wp-content/uploads/2023/05/mannarino-full-2022-may.png" TargetMode="External"/><Relationship Id="rId24" Type="http://schemas.openxmlformats.org/officeDocument/2006/relationships/hyperlink" Target="https://libema-open.nl/wp-content/uploads/2023/05/ivashka_full.png" TargetMode="External"/><Relationship Id="rId32" Type="http://schemas.openxmlformats.org/officeDocument/2006/relationships/hyperlink" Target="https://libema-open.nl/wp-content/uploads/2023/05/ghost-headshot-atp.png" TargetMode="External"/><Relationship Id="rId37" Type="http://schemas.openxmlformats.org/officeDocument/2006/relationships/hyperlink" Target="https://libema-open.nl/wp-content/uploads/2023/05/ghost-headshot-atp.png" TargetMode="External"/><Relationship Id="rId40" Type="http://schemas.openxmlformats.org/officeDocument/2006/relationships/hyperlink" Target="https://libema-open.nl/wp-content/uploads/2023/05/ghost-headshot-atp.png" TargetMode="External"/><Relationship Id="rId45" Type="http://schemas.openxmlformats.org/officeDocument/2006/relationships/vmlDrawing" Target="../drawings/vmlDrawing1.vml"/><Relationship Id="rId5" Type="http://schemas.openxmlformats.org/officeDocument/2006/relationships/hyperlink" Target="https://libema-open.nl/wp-content/uploads/2023/05/raonic_full_ao20.png" TargetMode="External"/><Relationship Id="rId15" Type="http://schemas.openxmlformats.org/officeDocument/2006/relationships/hyperlink" Target="https://libema-open.nl/wp-content/uploads/2023/05/ymer_m_full_ao20.png" TargetMode="External"/><Relationship Id="rId23" Type="http://schemas.openxmlformats.org/officeDocument/2006/relationships/hyperlink" Target="https://libema-open.nl/wp-content/uploads/2023/05/popyrin_full.png" TargetMode="External"/><Relationship Id="rId28" Type="http://schemas.openxmlformats.org/officeDocument/2006/relationships/hyperlink" Target="https://libema-open.nl/wp-content/uploads/2023/05/bergs_full.png" TargetMode="External"/><Relationship Id="rId36" Type="http://schemas.openxmlformats.org/officeDocument/2006/relationships/hyperlink" Target="https://libema-open.nl/wp-content/uploads/2023/05/ghost-headshot-atp.png" TargetMode="External"/><Relationship Id="rId10" Type="http://schemas.openxmlformats.org/officeDocument/2006/relationships/hyperlink" Target="https://libema-open.nl/wp-content/uploads/2023/05/ruusuvuori_full_2023.png" TargetMode="External"/><Relationship Id="rId19" Type="http://schemas.openxmlformats.org/officeDocument/2006/relationships/hyperlink" Target="https://libema-open.nl/wp-content/uploads/2023/05/purcell_full.png" TargetMode="External"/><Relationship Id="rId31" Type="http://schemas.openxmlformats.org/officeDocument/2006/relationships/hyperlink" Target="https://libema-open.nl/wp-content/uploads/2023/05/ghost-headshot-atp.png" TargetMode="External"/><Relationship Id="rId44" Type="http://schemas.openxmlformats.org/officeDocument/2006/relationships/hyperlink" Target="https://libema-open.nl/wp-content/uploads/2023/06/djere_full_ao20.png" TargetMode="External"/><Relationship Id="rId4" Type="http://schemas.openxmlformats.org/officeDocument/2006/relationships/hyperlink" Target="https://libema-open.nl/" TargetMode="External"/><Relationship Id="rId9" Type="http://schemas.openxmlformats.org/officeDocument/2006/relationships/hyperlink" Target="https://libema-open.nl/wp-content/uploads/2023/05/cressy-full-2022-june.png" TargetMode="External"/><Relationship Id="rId14" Type="http://schemas.openxmlformats.org/officeDocument/2006/relationships/hyperlink" Target="https://libema-open.nl/wp-content/uploads/2023/05/humbert-full-2022-june.png" TargetMode="External"/><Relationship Id="rId22" Type="http://schemas.openxmlformats.org/officeDocument/2006/relationships/hyperlink" Target="https://libema-open.nl/wp-content/uploads/2023/05/rinderknech_full.png" TargetMode="External"/><Relationship Id="rId27" Type="http://schemas.openxmlformats.org/officeDocument/2006/relationships/hyperlink" Target="https://libema-open.nl/wp-content/uploads/2023/05/kotov_full.png" TargetMode="External"/><Relationship Id="rId30" Type="http://schemas.openxmlformats.org/officeDocument/2006/relationships/hyperlink" Target="https://libema-open.nl/wp-content/uploads/2023/05/brouwer_full.png" TargetMode="External"/><Relationship Id="rId35" Type="http://schemas.openxmlformats.org/officeDocument/2006/relationships/hyperlink" Target="https://libema-open.nl/wp-content/uploads/2023/05/ghost-headshot-atp.png" TargetMode="External"/><Relationship Id="rId43" Type="http://schemas.openxmlformats.org/officeDocument/2006/relationships/hyperlink" Target="https://libema-open.nl/wp-content/uploads/2023/05/ghost-headshot-atp.png" TargetMode="External"/><Relationship Id="rId8" Type="http://schemas.openxmlformats.org/officeDocument/2006/relationships/hyperlink" Target="https://libema-open.nl/wp-content/uploads/2023/05/zapata_miralles_full_2022.png" TargetMode="External"/><Relationship Id="rId3" Type="http://schemas.openxmlformats.org/officeDocument/2006/relationships/hyperlink" Target="https://libema-open.nl/" TargetMode="External"/><Relationship Id="rId12" Type="http://schemas.openxmlformats.org/officeDocument/2006/relationships/hyperlink" Target="https://libema-open.nl/wp-content/uploads/2023/05/nakashima-full-2022-may.png" TargetMode="External"/><Relationship Id="rId17" Type="http://schemas.openxmlformats.org/officeDocument/2006/relationships/hyperlink" Target="https://libema-open.nl/" TargetMode="External"/><Relationship Id="rId25" Type="http://schemas.openxmlformats.org/officeDocument/2006/relationships/hyperlink" Target="https://libema-open.nl/wp-content/uploads/2023/05/fils_full.png" TargetMode="External"/><Relationship Id="rId33" Type="http://schemas.openxmlformats.org/officeDocument/2006/relationships/hyperlink" Target="https://libema-open.nl/wp-content/uploads/2023/05/ghost-headshot-atp.png" TargetMode="External"/><Relationship Id="rId38" Type="http://schemas.openxmlformats.org/officeDocument/2006/relationships/hyperlink" Target="https://libema-open.nl/wp-content/uploads/2023/05/ghost-headshot-atp.png" TargetMode="External"/><Relationship Id="rId46" Type="http://schemas.openxmlformats.org/officeDocument/2006/relationships/comments" Target="../comments1.xml"/><Relationship Id="rId20" Type="http://schemas.openxmlformats.org/officeDocument/2006/relationships/hyperlink" Target="https://libema-open.nl/wp-content/uploads/2023/05/kubler_full.png" TargetMode="External"/><Relationship Id="rId41" Type="http://schemas.openxmlformats.org/officeDocument/2006/relationships/hyperlink" Target="https://libema-open.nl/wp-content/uploads/2023/05/ghost-headshot-atp.p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libema-open.nl/" TargetMode="External"/><Relationship Id="rId21" Type="http://schemas.openxmlformats.org/officeDocument/2006/relationships/hyperlink" Target="https://libema-open.nl/wp-content/uploads/2023/05/Friedsam_Crop.webp" TargetMode="External"/><Relationship Id="rId34" Type="http://schemas.openxmlformats.org/officeDocument/2006/relationships/hyperlink" Target="https://libema-open.nl/" TargetMode="External"/><Relationship Id="rId42" Type="http://schemas.openxmlformats.org/officeDocument/2006/relationships/hyperlink" Target="https://libema-open.nl/" TargetMode="External"/><Relationship Id="rId47" Type="http://schemas.openxmlformats.org/officeDocument/2006/relationships/hyperlink" Target="https://libema-open.nl/wp-content/uploads/2023/05/player-placeholder.png" TargetMode="External"/><Relationship Id="rId50" Type="http://schemas.openxmlformats.org/officeDocument/2006/relationships/hyperlink" Target="https://libema-open.nl/wp-content/uploads/2023/05/player-placeholder.png" TargetMode="External"/><Relationship Id="rId55" Type="http://schemas.openxmlformats.org/officeDocument/2006/relationships/hyperlink" Target="https://libema-open.nl/wp-content/uploads/2023/05/player-placeholder.png" TargetMode="External"/><Relationship Id="rId63" Type="http://schemas.openxmlformats.org/officeDocument/2006/relationships/hyperlink" Target="https://libema-open.nl/wp-content/uploads/2023/05/player-placeholder.png" TargetMode="External"/><Relationship Id="rId7" Type="http://schemas.openxmlformats.org/officeDocument/2006/relationships/hyperlink" Target="https://libema-open.nl/wp-content/uploads/2023/05/Mertens_Hero-Smile.webp" TargetMode="External"/><Relationship Id="rId2" Type="http://schemas.openxmlformats.org/officeDocument/2006/relationships/hyperlink" Target="https://libema-open.nl/wp-content/uploads/2023/05/Kudermetova_Hero-Smile.webp" TargetMode="External"/><Relationship Id="rId16" Type="http://schemas.openxmlformats.org/officeDocument/2006/relationships/hyperlink" Target="https://libema-open.nl/wp-content/uploads/2023/05/LiQQMObq.webp" TargetMode="External"/><Relationship Id="rId29" Type="http://schemas.openxmlformats.org/officeDocument/2006/relationships/hyperlink" Target="https://libema-open.nl/" TargetMode="External"/><Relationship Id="rId11" Type="http://schemas.openxmlformats.org/officeDocument/2006/relationships/hyperlink" Target="https://libema-open.nl/wp-content/uploads/2023/05/QcvLKQRa.webp" TargetMode="External"/><Relationship Id="rId24" Type="http://schemas.openxmlformats.org/officeDocument/2006/relationships/hyperlink" Target="https://libema-open.nl/" TargetMode="External"/><Relationship Id="rId32" Type="http://schemas.openxmlformats.org/officeDocument/2006/relationships/hyperlink" Target="https://libema-open.nl/" TargetMode="External"/><Relationship Id="rId37" Type="http://schemas.openxmlformats.org/officeDocument/2006/relationships/hyperlink" Target="https://libema-open.nl/" TargetMode="External"/><Relationship Id="rId40" Type="http://schemas.openxmlformats.org/officeDocument/2006/relationships/hyperlink" Target="https://libema-open.nl/" TargetMode="External"/><Relationship Id="rId45" Type="http://schemas.openxmlformats.org/officeDocument/2006/relationships/hyperlink" Target="https://libema-open.nl/wp-content/uploads/2023/05/player-placeholder.png" TargetMode="External"/><Relationship Id="rId53" Type="http://schemas.openxmlformats.org/officeDocument/2006/relationships/hyperlink" Target="https://libema-open.nl/wp-content/uploads/2023/05/player-placeholder.png" TargetMode="External"/><Relationship Id="rId58" Type="http://schemas.openxmlformats.org/officeDocument/2006/relationships/hyperlink" Target="https://libema-open.nl/wp-content/uploads/2023/05/player-placeholder.png" TargetMode="External"/><Relationship Id="rId66" Type="http://schemas.openxmlformats.org/officeDocument/2006/relationships/hyperlink" Target="https://libema-open.nl/wp-content/uploads/2023/06/Stefanini_Crop.webp" TargetMode="External"/><Relationship Id="rId5" Type="http://schemas.openxmlformats.org/officeDocument/2006/relationships/hyperlink" Target="https://libema-open.nl/wp-content/uploads/2023/05/Zheng-Torso_328120.webp" TargetMode="External"/><Relationship Id="rId61" Type="http://schemas.openxmlformats.org/officeDocument/2006/relationships/hyperlink" Target="https://libema-open.nl/wp-content/uploads/2023/05/player-placeholder.png" TargetMode="External"/><Relationship Id="rId19" Type="http://schemas.openxmlformats.org/officeDocument/2006/relationships/hyperlink" Target="https://libema-open.nl/wp-content/uploads/2023/05/fNpQoEOl.webp" TargetMode="External"/><Relationship Id="rId14" Type="http://schemas.openxmlformats.org/officeDocument/2006/relationships/hyperlink" Target="https://libema-open.nl/wp-content/uploads/2023/05/Muchova_Hero-Smile.webp" TargetMode="External"/><Relationship Id="rId22" Type="http://schemas.openxmlformats.org/officeDocument/2006/relationships/hyperlink" Target="https://libema-open.nl/wp-content/uploads/2023/05/Svitolina_Hero-Smile.webp" TargetMode="External"/><Relationship Id="rId27" Type="http://schemas.openxmlformats.org/officeDocument/2006/relationships/hyperlink" Target="https://libema-open.nl/" TargetMode="External"/><Relationship Id="rId30" Type="http://schemas.openxmlformats.org/officeDocument/2006/relationships/hyperlink" Target="https://libema-open.nl/" TargetMode="External"/><Relationship Id="rId35" Type="http://schemas.openxmlformats.org/officeDocument/2006/relationships/hyperlink" Target="https://libema-open.nl/" TargetMode="External"/><Relationship Id="rId43" Type="http://schemas.openxmlformats.org/officeDocument/2006/relationships/hyperlink" Target="https://libema-open.nl/" TargetMode="External"/><Relationship Id="rId48" Type="http://schemas.openxmlformats.org/officeDocument/2006/relationships/hyperlink" Target="https://libema-open.nl/wp-content/uploads/2023/05/player-placeholder.png" TargetMode="External"/><Relationship Id="rId56" Type="http://schemas.openxmlformats.org/officeDocument/2006/relationships/hyperlink" Target="https://libema-open.nl/wp-content/uploads/2023/05/player-placeholder.png" TargetMode="External"/><Relationship Id="rId64" Type="http://schemas.openxmlformats.org/officeDocument/2006/relationships/hyperlink" Target="https://libema-open.nl/wp-content/uploads/2023/05/player-placeholder.png" TargetMode="External"/><Relationship Id="rId8" Type="http://schemas.openxmlformats.org/officeDocument/2006/relationships/hyperlink" Target="https://libema-open.nl/wp-content/uploads/2023/05/Martic_Hero-Smile.webp" TargetMode="External"/><Relationship Id="rId51" Type="http://schemas.openxmlformats.org/officeDocument/2006/relationships/hyperlink" Target="https://libema-open.nl/wp-content/uploads/2023/05/player-placeholder.png" TargetMode="External"/><Relationship Id="rId3" Type="http://schemas.openxmlformats.org/officeDocument/2006/relationships/hyperlink" Target="https://libema-open.nl/wp-content/uploads/2023/05/Samsonova_Crop.webp" TargetMode="External"/><Relationship Id="rId12" Type="http://schemas.openxmlformats.org/officeDocument/2006/relationships/hyperlink" Target="https://libema-open.nl/wp-content/uploads/2023/05/MLBGcqtM.webp" TargetMode="External"/><Relationship Id="rId17" Type="http://schemas.openxmlformats.org/officeDocument/2006/relationships/hyperlink" Target="https://libema-open.nl/wp-content/uploads/2023/05/KxenXejL.webp" TargetMode="External"/><Relationship Id="rId25" Type="http://schemas.openxmlformats.org/officeDocument/2006/relationships/hyperlink" Target="https://libema-open.nl/" TargetMode="External"/><Relationship Id="rId33" Type="http://schemas.openxmlformats.org/officeDocument/2006/relationships/hyperlink" Target="https://libema-open.nl/" TargetMode="External"/><Relationship Id="rId38" Type="http://schemas.openxmlformats.org/officeDocument/2006/relationships/hyperlink" Target="https://libema-open.nl/" TargetMode="External"/><Relationship Id="rId46" Type="http://schemas.openxmlformats.org/officeDocument/2006/relationships/hyperlink" Target="https://libema-open.nl/wp-content/uploads/2023/05/player-placeholder.png" TargetMode="External"/><Relationship Id="rId59" Type="http://schemas.openxmlformats.org/officeDocument/2006/relationships/hyperlink" Target="https://libema-open.nl/wp-content/uploads/2023/05/player-placeholder.png" TargetMode="External"/><Relationship Id="rId20" Type="http://schemas.openxmlformats.org/officeDocument/2006/relationships/hyperlink" Target="https://libema-open.nl/wp-content/uploads/2023/05/ODTCCbpp.webp" TargetMode="External"/><Relationship Id="rId41" Type="http://schemas.openxmlformats.org/officeDocument/2006/relationships/hyperlink" Target="https://libema-open.nl/" TargetMode="External"/><Relationship Id="rId54" Type="http://schemas.openxmlformats.org/officeDocument/2006/relationships/hyperlink" Target="https://libema-open.nl/wp-content/uploads/2023/05/player-placeholder.png" TargetMode="External"/><Relationship Id="rId62" Type="http://schemas.openxmlformats.org/officeDocument/2006/relationships/hyperlink" Target="https://libema-open.nl/wp-content/uploads/2023/05/player-placeholder.png" TargetMode="External"/><Relationship Id="rId1" Type="http://schemas.openxmlformats.org/officeDocument/2006/relationships/hyperlink" Target="https://libema-open.nl/wp-content/uploads/2023/05/Bencic_Hero-Smile.webp" TargetMode="External"/><Relationship Id="rId6" Type="http://schemas.openxmlformats.org/officeDocument/2006/relationships/hyperlink" Target="https://libema-open.nl/wp-content/uploads/2023/05/Alexandrova_Hero-Smile.webp" TargetMode="External"/><Relationship Id="rId15" Type="http://schemas.openxmlformats.org/officeDocument/2006/relationships/hyperlink" Target="https://libema-open.nl/wp-content/uploads/2023/05/McNally_Crop.webp" TargetMode="External"/><Relationship Id="rId23" Type="http://schemas.openxmlformats.org/officeDocument/2006/relationships/hyperlink" Target="https://libema-open.nl/" TargetMode="External"/><Relationship Id="rId28" Type="http://schemas.openxmlformats.org/officeDocument/2006/relationships/hyperlink" Target="https://libema-open.nl/" TargetMode="External"/><Relationship Id="rId36" Type="http://schemas.openxmlformats.org/officeDocument/2006/relationships/hyperlink" Target="https://libema-open.nl/" TargetMode="External"/><Relationship Id="rId49" Type="http://schemas.openxmlformats.org/officeDocument/2006/relationships/hyperlink" Target="https://libema-open.nl/wp-content/uploads/2023/05/player-placeholder.png" TargetMode="External"/><Relationship Id="rId57" Type="http://schemas.openxmlformats.org/officeDocument/2006/relationships/hyperlink" Target="https://libema-open.nl/wp-content/uploads/2023/05/player-placeholder.png" TargetMode="External"/><Relationship Id="rId10" Type="http://schemas.openxmlformats.org/officeDocument/2006/relationships/hyperlink" Target="https://libema-open.nl/wp-content/uploads/2023/05/Rogers-Torso_317421.webp" TargetMode="External"/><Relationship Id="rId31" Type="http://schemas.openxmlformats.org/officeDocument/2006/relationships/hyperlink" Target="https://libema-open.nl/" TargetMode="External"/><Relationship Id="rId44" Type="http://schemas.openxmlformats.org/officeDocument/2006/relationships/hyperlink" Target="https://libema-open.nl/wp-content/uploads/2023/05/player-placeholder.png" TargetMode="External"/><Relationship Id="rId52" Type="http://schemas.openxmlformats.org/officeDocument/2006/relationships/hyperlink" Target="https://libema-open.nl/wp-content/uploads/2023/05/player-placeholder.png" TargetMode="External"/><Relationship Id="rId60" Type="http://schemas.openxmlformats.org/officeDocument/2006/relationships/hyperlink" Target="https://libema-open.nl/wp-content/uploads/2023/05/player-placeholder.png" TargetMode="External"/><Relationship Id="rId65" Type="http://schemas.openxmlformats.org/officeDocument/2006/relationships/hyperlink" Target="https://photoresources.wtatennis.com/photo-resources/2019/10/08/f1dd1872-bfaa-4b82-bb17-ae91a3ebf2bb/WazfwVSd.png?width=570" TargetMode="External"/><Relationship Id="rId4" Type="http://schemas.openxmlformats.org/officeDocument/2006/relationships/hyperlink" Target="https://libema-open.nl/wp-content/uploads/2023/05/azarenka.webp" TargetMode="External"/><Relationship Id="rId9" Type="http://schemas.openxmlformats.org/officeDocument/2006/relationships/hyperlink" Target="https://libema-open.nl/wp-content/uploads/2023/05/Andreescu_crop.webp" TargetMode="External"/><Relationship Id="rId13" Type="http://schemas.openxmlformats.org/officeDocument/2006/relationships/hyperlink" Target="https://libema-open.nl/wp-content/uploads/2023/05/Gracheva_crop.webp" TargetMode="External"/><Relationship Id="rId18" Type="http://schemas.openxmlformats.org/officeDocument/2006/relationships/hyperlink" Target="https://libema-open.nl/wp-content/uploads/2023/05/SuWqgWYb.webp" TargetMode="External"/><Relationship Id="rId39" Type="http://schemas.openxmlformats.org/officeDocument/2006/relationships/hyperlink" Target="https://libema-open.n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zoomScale="90" zoomScaleNormal="90" workbookViewId="0">
      <pane xSplit="1" ySplit="1" topLeftCell="C30" activePane="bottomRight" state="frozen"/>
      <selection pane="topRight" activeCell="B1" sqref="B1"/>
      <selection pane="bottomLeft" activeCell="A2" sqref="A2"/>
      <selection pane="bottomRight" activeCell="G47" sqref="G47:H47"/>
    </sheetView>
  </sheetViews>
  <sheetFormatPr defaultColWidth="11.6640625" defaultRowHeight="14.4"/>
  <cols>
    <col min="1" max="1" width="21.33203125" style="1" customWidth="1"/>
    <col min="2" max="2" width="11.6640625" style="1"/>
    <col min="3" max="3" width="18.44140625" style="2" customWidth="1"/>
    <col min="4" max="6" width="11.6640625" style="1"/>
    <col min="7" max="9" width="13" style="1" customWidth="1"/>
    <col min="10" max="10" width="11.6640625" style="1"/>
    <col min="11" max="13" width="15.6640625" style="2" customWidth="1"/>
    <col min="14" max="15" width="15.6640625" style="1" customWidth="1"/>
    <col min="16" max="17" width="13.88671875" style="1" customWidth="1"/>
    <col min="18" max="18" width="20.21875" style="2" customWidth="1"/>
    <col min="19" max="20" width="12.77734375" style="2" customWidth="1"/>
    <col min="21" max="21" width="24.77734375" style="2" customWidth="1"/>
    <col min="22" max="22" width="24.77734375" style="1" customWidth="1"/>
    <col min="23" max="24" width="11.6640625" style="2"/>
    <col min="25" max="25" width="18.33203125" style="2" customWidth="1"/>
    <col min="26" max="27" width="11.6640625" style="2"/>
    <col min="28" max="1024" width="11.6640625" style="1"/>
  </cols>
  <sheetData>
    <row r="1" spans="1:27">
      <c r="A1" s="1" t="s">
        <v>0</v>
      </c>
      <c r="B1" s="1" t="s">
        <v>1</v>
      </c>
      <c r="C1" s="2" t="s">
        <v>2</v>
      </c>
      <c r="D1" s="1" t="s">
        <v>3</v>
      </c>
      <c r="E1" s="1" t="s">
        <v>4</v>
      </c>
      <c r="F1" s="1" t="s">
        <v>5</v>
      </c>
      <c r="G1" s="1" t="s">
        <v>6</v>
      </c>
      <c r="H1" s="1" t="s">
        <v>7</v>
      </c>
      <c r="I1" s="1" t="s">
        <v>8</v>
      </c>
      <c r="J1" s="1" t="s">
        <v>9</v>
      </c>
      <c r="K1" s="2" t="s">
        <v>10</v>
      </c>
      <c r="L1" s="2" t="s">
        <v>11</v>
      </c>
      <c r="M1" s="2" t="s">
        <v>12</v>
      </c>
      <c r="N1" s="1" t="s">
        <v>13</v>
      </c>
      <c r="O1" s="1" t="s">
        <v>14</v>
      </c>
      <c r="P1" s="1" t="s">
        <v>15</v>
      </c>
      <c r="Q1" s="1" t="s">
        <v>16</v>
      </c>
      <c r="R1" s="2" t="s">
        <v>17</v>
      </c>
      <c r="S1" s="2" t="s">
        <v>18</v>
      </c>
      <c r="T1" s="2" t="s">
        <v>19</v>
      </c>
      <c r="U1" s="2" t="s">
        <v>20</v>
      </c>
      <c r="V1" s="1" t="s">
        <v>21</v>
      </c>
      <c r="W1" s="2" t="s">
        <v>22</v>
      </c>
      <c r="X1" s="2" t="s">
        <v>23</v>
      </c>
      <c r="Y1" s="2" t="s">
        <v>24</v>
      </c>
      <c r="Z1" s="2" t="s">
        <v>25</v>
      </c>
      <c r="AA1" s="2" t="s">
        <v>26</v>
      </c>
    </row>
    <row r="2" spans="1:27">
      <c r="A2" s="1" t="s">
        <v>27</v>
      </c>
      <c r="B2" s="1">
        <v>2</v>
      </c>
      <c r="C2" s="2" t="s">
        <v>28</v>
      </c>
      <c r="D2" s="1">
        <v>27</v>
      </c>
      <c r="E2" s="1">
        <v>198</v>
      </c>
      <c r="I2" s="1" t="s">
        <v>29</v>
      </c>
      <c r="J2" s="1" t="s">
        <v>30</v>
      </c>
      <c r="K2" s="2" t="s">
        <v>31</v>
      </c>
      <c r="L2" s="2" t="s">
        <v>32</v>
      </c>
      <c r="M2" s="2" t="s">
        <v>33</v>
      </c>
      <c r="N2" s="3" t="b">
        <f>FALSE()</f>
        <v>0</v>
      </c>
      <c r="O2" s="1">
        <v>1</v>
      </c>
      <c r="P2" s="1">
        <v>2022</v>
      </c>
      <c r="Q2" s="1">
        <v>2014</v>
      </c>
      <c r="R2" s="2">
        <f t="shared" ref="R2:R49" si="0">2023-Q2</f>
        <v>9</v>
      </c>
      <c r="S2" s="2" t="b">
        <f t="shared" ref="S2:S49" si="1">IF(B2&lt;11,TRUE(),FALSE())</f>
        <v>1</v>
      </c>
      <c r="T2" s="2" t="b">
        <f t="shared" ref="T2:T49" si="2">IF(O2&lt;11,TRUE(),FALSE())</f>
        <v>1</v>
      </c>
      <c r="U2" s="2" t="b">
        <f t="shared" ref="U2:U49" si="3">IF(B2=O2,TRUE(),FALSE())</f>
        <v>0</v>
      </c>
      <c r="V2" s="1" t="s">
        <v>34</v>
      </c>
      <c r="W2" s="2" t="str">
        <f t="shared" ref="W2:W9" si="4">IF(B2=O2,"All time high","")</f>
        <v/>
      </c>
      <c r="X2" s="2" t="b">
        <f>FALSE()</f>
        <v>0</v>
      </c>
      <c r="Y2" s="2">
        <v>0</v>
      </c>
      <c r="Z2" s="2" t="s">
        <v>35</v>
      </c>
      <c r="AA2" s="2" t="s">
        <v>36</v>
      </c>
    </row>
    <row r="3" spans="1:27">
      <c r="A3" s="1" t="s">
        <v>37</v>
      </c>
      <c r="B3" s="1">
        <v>10</v>
      </c>
      <c r="C3" s="2" t="s">
        <v>38</v>
      </c>
      <c r="D3" s="1">
        <v>22</v>
      </c>
      <c r="E3" s="1">
        <v>193</v>
      </c>
      <c r="F3" s="1" t="s">
        <v>39</v>
      </c>
      <c r="G3" s="1" t="s">
        <v>40</v>
      </c>
      <c r="H3" s="1" t="s">
        <v>41</v>
      </c>
      <c r="I3" s="1" t="s">
        <v>42</v>
      </c>
      <c r="J3" s="1" t="s">
        <v>30</v>
      </c>
      <c r="K3" s="2" t="s">
        <v>31</v>
      </c>
      <c r="L3" s="2" t="s">
        <v>43</v>
      </c>
      <c r="M3" s="2" t="s">
        <v>44</v>
      </c>
      <c r="N3" s="3" t="b">
        <f>FALSE()</f>
        <v>0</v>
      </c>
      <c r="O3" s="1">
        <v>6</v>
      </c>
      <c r="P3" s="1">
        <v>2022</v>
      </c>
      <c r="Q3" s="1">
        <v>2017</v>
      </c>
      <c r="R3" s="2">
        <f t="shared" si="0"/>
        <v>6</v>
      </c>
      <c r="S3" s="2" t="b">
        <f t="shared" si="1"/>
        <v>1</v>
      </c>
      <c r="T3" s="2" t="b">
        <f t="shared" si="2"/>
        <v>1</v>
      </c>
      <c r="U3" s="2" t="b">
        <f t="shared" si="3"/>
        <v>0</v>
      </c>
      <c r="V3" s="1" t="s">
        <v>45</v>
      </c>
      <c r="W3" s="2" t="str">
        <f t="shared" si="4"/>
        <v/>
      </c>
      <c r="X3" s="2" t="b">
        <f>FALSE()</f>
        <v>0</v>
      </c>
      <c r="Y3" s="2">
        <v>0</v>
      </c>
      <c r="Z3" s="2" t="s">
        <v>46</v>
      </c>
      <c r="AA3" s="2" t="s">
        <v>36</v>
      </c>
    </row>
    <row r="4" spans="1:27" ht="27">
      <c r="A4" s="1" t="s">
        <v>47</v>
      </c>
      <c r="B4" s="1">
        <v>16</v>
      </c>
      <c r="C4" s="2" t="s">
        <v>28</v>
      </c>
      <c r="D4" s="1">
        <v>26</v>
      </c>
      <c r="E4" s="1">
        <v>188</v>
      </c>
      <c r="F4" s="1" t="s">
        <v>48</v>
      </c>
      <c r="G4" s="4" t="s">
        <v>49</v>
      </c>
      <c r="H4" s="4" t="s">
        <v>50</v>
      </c>
      <c r="I4" s="1" t="s">
        <v>10</v>
      </c>
      <c r="J4" s="1" t="s">
        <v>30</v>
      </c>
      <c r="K4" s="2" t="s">
        <v>31</v>
      </c>
      <c r="L4" s="2" t="s">
        <v>51</v>
      </c>
      <c r="M4" s="2" t="s">
        <v>52</v>
      </c>
      <c r="N4" s="3" t="b">
        <f>FALSE()</f>
        <v>0</v>
      </c>
      <c r="O4" s="1">
        <v>12</v>
      </c>
      <c r="P4" s="1">
        <v>2018</v>
      </c>
      <c r="Q4" s="1">
        <v>2013</v>
      </c>
      <c r="R4" s="2">
        <f t="shared" si="0"/>
        <v>10</v>
      </c>
      <c r="S4" s="2" t="b">
        <f t="shared" si="1"/>
        <v>0</v>
      </c>
      <c r="T4" s="2" t="b">
        <f t="shared" si="2"/>
        <v>0</v>
      </c>
      <c r="U4" s="2" t="b">
        <f t="shared" si="3"/>
        <v>0</v>
      </c>
      <c r="V4" s="1" t="s">
        <v>53</v>
      </c>
      <c r="W4" s="2" t="str">
        <f t="shared" si="4"/>
        <v/>
      </c>
      <c r="X4" s="2" t="b">
        <f>FALSE()</f>
        <v>0</v>
      </c>
      <c r="Y4" s="2">
        <v>0</v>
      </c>
      <c r="Z4" s="2" t="s">
        <v>54</v>
      </c>
      <c r="AA4" s="2" t="s">
        <v>36</v>
      </c>
    </row>
    <row r="5" spans="1:27">
      <c r="A5" s="1" t="s">
        <v>55</v>
      </c>
      <c r="B5" s="1">
        <v>19</v>
      </c>
      <c r="C5" s="2" t="s">
        <v>28</v>
      </c>
      <c r="D5" s="1">
        <v>24</v>
      </c>
      <c r="E5" s="1">
        <v>183</v>
      </c>
      <c r="F5" s="1" t="s">
        <v>56</v>
      </c>
      <c r="G5" s="1" t="s">
        <v>57</v>
      </c>
      <c r="H5" s="1" t="s">
        <v>56</v>
      </c>
      <c r="I5" s="1" t="s">
        <v>10</v>
      </c>
      <c r="J5" s="1" t="s">
        <v>30</v>
      </c>
      <c r="K5" s="2" t="s">
        <v>31</v>
      </c>
      <c r="L5" s="2" t="s">
        <v>58</v>
      </c>
      <c r="M5" s="2" t="s">
        <v>59</v>
      </c>
      <c r="N5" s="3" t="b">
        <f>TRUE()</f>
        <v>1</v>
      </c>
      <c r="O5" s="1">
        <v>15</v>
      </c>
      <c r="P5" s="1">
        <v>2021</v>
      </c>
      <c r="Q5" s="1">
        <v>2015</v>
      </c>
      <c r="R5" s="2">
        <f t="shared" si="0"/>
        <v>8</v>
      </c>
      <c r="S5" s="2" t="b">
        <f t="shared" si="1"/>
        <v>0</v>
      </c>
      <c r="T5" s="2" t="b">
        <f t="shared" si="2"/>
        <v>0</v>
      </c>
      <c r="U5" s="2" t="b">
        <f t="shared" si="3"/>
        <v>0</v>
      </c>
      <c r="V5" s="1" t="s">
        <v>60</v>
      </c>
      <c r="W5" s="2" t="str">
        <f t="shared" si="4"/>
        <v/>
      </c>
      <c r="X5" s="2" t="b">
        <f>FALSE()</f>
        <v>0</v>
      </c>
      <c r="Y5" s="2">
        <v>0</v>
      </c>
      <c r="Z5" s="2" t="s">
        <v>61</v>
      </c>
      <c r="AA5" s="2" t="s">
        <v>36</v>
      </c>
    </row>
    <row r="6" spans="1:27">
      <c r="A6" s="1" t="s">
        <v>62</v>
      </c>
      <c r="B6" s="1">
        <v>21</v>
      </c>
      <c r="C6" s="2" t="s">
        <v>28</v>
      </c>
      <c r="D6" s="1">
        <v>31</v>
      </c>
      <c r="E6" s="1">
        <v>188</v>
      </c>
      <c r="F6" s="1" t="s">
        <v>63</v>
      </c>
      <c r="G6" s="1" t="s">
        <v>64</v>
      </c>
      <c r="H6" s="1" t="s">
        <v>65</v>
      </c>
      <c r="I6" s="1" t="s">
        <v>10</v>
      </c>
      <c r="J6" s="1" t="s">
        <v>30</v>
      </c>
      <c r="K6" s="2" t="s">
        <v>31</v>
      </c>
      <c r="L6" s="2" t="s">
        <v>66</v>
      </c>
      <c r="M6" s="2" t="s">
        <v>67</v>
      </c>
      <c r="N6" s="3" t="b">
        <f>FALSE()</f>
        <v>0</v>
      </c>
      <c r="O6" s="1">
        <v>10</v>
      </c>
      <c r="P6" s="1">
        <v>2017</v>
      </c>
      <c r="Q6" s="1">
        <v>2009</v>
      </c>
      <c r="R6" s="2">
        <f t="shared" si="0"/>
        <v>14</v>
      </c>
      <c r="S6" s="2" t="b">
        <f t="shared" si="1"/>
        <v>0</v>
      </c>
      <c r="T6" s="2" t="b">
        <f t="shared" si="2"/>
        <v>1</v>
      </c>
      <c r="U6" s="2" t="b">
        <f t="shared" si="3"/>
        <v>0</v>
      </c>
      <c r="V6" s="1" t="s">
        <v>68</v>
      </c>
      <c r="W6" s="2" t="str">
        <f t="shared" si="4"/>
        <v/>
      </c>
      <c r="X6" s="2" t="b">
        <f>FALSE()</f>
        <v>0</v>
      </c>
      <c r="Y6" s="2">
        <v>0</v>
      </c>
      <c r="Z6" s="5" t="s">
        <v>69</v>
      </c>
      <c r="AA6" s="2" t="s">
        <v>36</v>
      </c>
    </row>
    <row r="7" spans="1:27">
      <c r="A7" s="1" t="s">
        <v>70</v>
      </c>
      <c r="B7" s="1">
        <v>22</v>
      </c>
      <c r="C7" s="2" t="s">
        <v>38</v>
      </c>
      <c r="D7" s="1">
        <v>34</v>
      </c>
      <c r="E7" s="1">
        <v>198</v>
      </c>
      <c r="F7" s="1" t="s">
        <v>48</v>
      </c>
      <c r="G7" s="1" t="s">
        <v>49</v>
      </c>
      <c r="H7" s="1" t="s">
        <v>50</v>
      </c>
      <c r="I7" s="1" t="s">
        <v>71</v>
      </c>
      <c r="J7" s="1" t="s">
        <v>30</v>
      </c>
      <c r="K7" s="2" t="s">
        <v>31</v>
      </c>
      <c r="L7" s="2" t="s">
        <v>72</v>
      </c>
      <c r="M7" s="2" t="s">
        <v>73</v>
      </c>
      <c r="N7" s="3" t="b">
        <f>TRUE()</f>
        <v>1</v>
      </c>
      <c r="O7" s="1">
        <v>3</v>
      </c>
      <c r="P7" s="1">
        <v>2018</v>
      </c>
      <c r="Q7" s="1">
        <v>2005</v>
      </c>
      <c r="R7" s="2">
        <f t="shared" si="0"/>
        <v>18</v>
      </c>
      <c r="S7" s="2" t="b">
        <f t="shared" si="1"/>
        <v>0</v>
      </c>
      <c r="T7" s="2" t="b">
        <f t="shared" si="2"/>
        <v>1</v>
      </c>
      <c r="U7" s="2" t="b">
        <f t="shared" si="3"/>
        <v>0</v>
      </c>
      <c r="V7" s="1" t="s">
        <v>74</v>
      </c>
      <c r="W7" s="2" t="str">
        <f t="shared" si="4"/>
        <v/>
      </c>
      <c r="X7" s="2" t="b">
        <f>FALSE()</f>
        <v>0</v>
      </c>
      <c r="Y7" s="2">
        <v>0</v>
      </c>
      <c r="Z7" s="5" t="s">
        <v>75</v>
      </c>
      <c r="AA7" s="2" t="s">
        <v>36</v>
      </c>
    </row>
    <row r="8" spans="1:27">
      <c r="A8" s="1" t="s">
        <v>76</v>
      </c>
      <c r="B8" s="1">
        <v>23</v>
      </c>
      <c r="C8" s="2" t="s">
        <v>28</v>
      </c>
      <c r="D8" s="1">
        <v>35</v>
      </c>
      <c r="E8" s="1">
        <v>193</v>
      </c>
      <c r="F8" s="1" t="s">
        <v>63</v>
      </c>
      <c r="G8" s="1" t="s">
        <v>64</v>
      </c>
      <c r="H8" s="1" t="s">
        <v>65</v>
      </c>
      <c r="I8" s="1" t="s">
        <v>42</v>
      </c>
      <c r="J8" s="1" t="s">
        <v>30</v>
      </c>
      <c r="K8" s="2" t="s">
        <v>31</v>
      </c>
      <c r="L8" s="2" t="s">
        <v>77</v>
      </c>
      <c r="M8" s="2" t="s">
        <v>78</v>
      </c>
      <c r="N8" s="3" t="b">
        <f>FALSE()</f>
        <v>0</v>
      </c>
      <c r="O8" s="1">
        <v>9</v>
      </c>
      <c r="P8" s="1">
        <v>2019</v>
      </c>
      <c r="Q8" s="1">
        <v>2005</v>
      </c>
      <c r="R8" s="2">
        <f t="shared" si="0"/>
        <v>18</v>
      </c>
      <c r="S8" s="2" t="b">
        <f t="shared" si="1"/>
        <v>0</v>
      </c>
      <c r="T8" s="2" t="b">
        <f t="shared" si="2"/>
        <v>1</v>
      </c>
      <c r="U8" s="2" t="b">
        <f t="shared" si="3"/>
        <v>0</v>
      </c>
      <c r="V8" s="1" t="s">
        <v>79</v>
      </c>
      <c r="W8" s="2" t="str">
        <f t="shared" si="4"/>
        <v/>
      </c>
      <c r="X8" s="2" t="b">
        <f>TRUE()</f>
        <v>1</v>
      </c>
      <c r="Y8" s="2">
        <v>2014</v>
      </c>
      <c r="Z8" s="5" t="s">
        <v>80</v>
      </c>
      <c r="AA8" s="2" t="s">
        <v>36</v>
      </c>
    </row>
    <row r="9" spans="1:27">
      <c r="A9" s="1" t="s">
        <v>81</v>
      </c>
      <c r="B9" s="1">
        <v>30</v>
      </c>
      <c r="C9" s="2" t="s">
        <v>82</v>
      </c>
      <c r="D9" s="1">
        <v>27</v>
      </c>
      <c r="E9" s="1">
        <v>191</v>
      </c>
      <c r="F9" s="1" t="s">
        <v>83</v>
      </c>
      <c r="G9" s="1" t="s">
        <v>84</v>
      </c>
      <c r="H9" s="1" t="s">
        <v>85</v>
      </c>
      <c r="I9" s="1" t="s">
        <v>42</v>
      </c>
      <c r="J9" s="1" t="s">
        <v>30</v>
      </c>
      <c r="K9" s="2" t="s">
        <v>31</v>
      </c>
      <c r="L9" s="2" t="s">
        <v>86</v>
      </c>
      <c r="M9" s="2" t="s">
        <v>87</v>
      </c>
      <c r="N9" s="3" t="b">
        <f>FALSE()</f>
        <v>0</v>
      </c>
      <c r="O9" s="1">
        <v>22</v>
      </c>
      <c r="P9" s="1">
        <v>2022</v>
      </c>
      <c r="Q9" s="1">
        <v>2016</v>
      </c>
      <c r="R9" s="2">
        <f t="shared" si="0"/>
        <v>7</v>
      </c>
      <c r="S9" s="2" t="b">
        <f t="shared" si="1"/>
        <v>0</v>
      </c>
      <c r="T9" s="2" t="b">
        <f t="shared" si="2"/>
        <v>0</v>
      </c>
      <c r="U9" s="2" t="b">
        <f t="shared" si="3"/>
        <v>0</v>
      </c>
      <c r="V9" s="1" t="s">
        <v>88</v>
      </c>
      <c r="W9" s="2" t="str">
        <f t="shared" si="4"/>
        <v/>
      </c>
      <c r="X9" s="2" t="b">
        <f>FALSE()</f>
        <v>0</v>
      </c>
      <c r="Y9" s="2">
        <v>0</v>
      </c>
      <c r="Z9" s="5" t="s">
        <v>89</v>
      </c>
      <c r="AA9" s="2" t="s">
        <v>36</v>
      </c>
    </row>
    <row r="10" spans="1:27">
      <c r="A10" s="1" t="s">
        <v>90</v>
      </c>
      <c r="B10" s="1">
        <v>33</v>
      </c>
      <c r="C10" s="2" t="s">
        <v>91</v>
      </c>
      <c r="D10" s="1">
        <v>32</v>
      </c>
      <c r="E10" s="1">
        <v>196</v>
      </c>
      <c r="F10" s="1" t="s">
        <v>39</v>
      </c>
      <c r="G10" s="1" t="s">
        <v>40</v>
      </c>
      <c r="H10" s="1" t="s">
        <v>41</v>
      </c>
      <c r="I10" s="1" t="s">
        <v>71</v>
      </c>
      <c r="J10" s="1" t="s">
        <v>30</v>
      </c>
      <c r="K10" s="2" t="s">
        <v>31</v>
      </c>
      <c r="L10" s="2" t="s">
        <v>92</v>
      </c>
      <c r="M10" s="2" t="s">
        <v>93</v>
      </c>
      <c r="N10" s="3" t="b">
        <f>FALSE()</f>
        <v>0</v>
      </c>
      <c r="O10" s="1">
        <v>3</v>
      </c>
      <c r="P10" s="1">
        <v>2016</v>
      </c>
      <c r="Q10" s="1">
        <v>2008</v>
      </c>
      <c r="R10" s="2">
        <f t="shared" si="0"/>
        <v>15</v>
      </c>
      <c r="S10" s="2" t="b">
        <f t="shared" si="1"/>
        <v>0</v>
      </c>
      <c r="T10" s="2" t="b">
        <f t="shared" si="2"/>
        <v>1</v>
      </c>
      <c r="U10" s="2" t="b">
        <f t="shared" si="3"/>
        <v>0</v>
      </c>
      <c r="V10" s="1" t="s">
        <v>94</v>
      </c>
      <c r="W10" s="2" t="s">
        <v>95</v>
      </c>
      <c r="X10" s="2" t="b">
        <f>FALSE()</f>
        <v>0</v>
      </c>
      <c r="Y10" s="2">
        <v>0</v>
      </c>
      <c r="Z10" s="5" t="s">
        <v>96</v>
      </c>
      <c r="AA10" s="2" t="s">
        <v>36</v>
      </c>
    </row>
    <row r="11" spans="1:27">
      <c r="A11" s="1" t="s">
        <v>97</v>
      </c>
      <c r="B11" s="1">
        <v>39</v>
      </c>
      <c r="C11" s="2" t="s">
        <v>38</v>
      </c>
      <c r="D11" s="1">
        <v>26</v>
      </c>
      <c r="E11" s="1">
        <v>188</v>
      </c>
      <c r="F11" s="1" t="s">
        <v>83</v>
      </c>
      <c r="G11" s="1" t="s">
        <v>84</v>
      </c>
      <c r="H11" s="1" t="s">
        <v>85</v>
      </c>
      <c r="I11" s="1" t="s">
        <v>42</v>
      </c>
      <c r="J11" s="1" t="s">
        <v>30</v>
      </c>
      <c r="K11" s="2" t="s">
        <v>31</v>
      </c>
      <c r="L11" s="2" t="s">
        <v>98</v>
      </c>
      <c r="M11" s="2" t="s">
        <v>99</v>
      </c>
      <c r="N11" s="3" t="b">
        <f>FALSE()</f>
        <v>0</v>
      </c>
      <c r="O11" s="1">
        <v>34</v>
      </c>
      <c r="P11" s="1">
        <v>2023</v>
      </c>
      <c r="Q11" s="1">
        <v>2015</v>
      </c>
      <c r="R11" s="2">
        <f t="shared" si="0"/>
        <v>8</v>
      </c>
      <c r="S11" s="2" t="b">
        <f t="shared" si="1"/>
        <v>0</v>
      </c>
      <c r="T11" s="2" t="b">
        <f t="shared" si="2"/>
        <v>0</v>
      </c>
      <c r="U11" s="2" t="b">
        <f t="shared" si="3"/>
        <v>0</v>
      </c>
      <c r="V11" s="1" t="s">
        <v>100</v>
      </c>
      <c r="W11" s="2" t="str">
        <f t="shared" ref="W11:W21" si="5">IF(B11=O11,"All time high","")</f>
        <v/>
      </c>
      <c r="X11" s="2" t="b">
        <f>FALSE()</f>
        <v>0</v>
      </c>
      <c r="Y11" s="2">
        <v>0</v>
      </c>
      <c r="Z11" s="5" t="s">
        <v>101</v>
      </c>
      <c r="AA11" s="2" t="s">
        <v>36</v>
      </c>
    </row>
    <row r="12" spans="1:27">
      <c r="A12" s="1" t="s">
        <v>102</v>
      </c>
      <c r="B12" s="1">
        <v>36</v>
      </c>
      <c r="C12" s="2" t="s">
        <v>38</v>
      </c>
      <c r="D12" s="1">
        <v>23</v>
      </c>
      <c r="E12" s="1">
        <v>183</v>
      </c>
      <c r="F12" s="1" t="s">
        <v>103</v>
      </c>
      <c r="G12" s="1" t="s">
        <v>104</v>
      </c>
      <c r="H12" s="1" t="s">
        <v>50</v>
      </c>
      <c r="I12" s="1" t="s">
        <v>42</v>
      </c>
      <c r="J12" s="1" t="s">
        <v>30</v>
      </c>
      <c r="K12" s="2" t="s">
        <v>31</v>
      </c>
      <c r="L12" s="2" t="s">
        <v>105</v>
      </c>
      <c r="M12" s="2" t="s">
        <v>106</v>
      </c>
      <c r="N12" s="3" t="b">
        <f>FALSE()</f>
        <v>0</v>
      </c>
      <c r="O12" s="1">
        <v>27</v>
      </c>
      <c r="P12" s="1">
        <v>2023</v>
      </c>
      <c r="Q12" s="1">
        <v>2017</v>
      </c>
      <c r="R12" s="2">
        <f t="shared" si="0"/>
        <v>6</v>
      </c>
      <c r="S12" s="2" t="b">
        <f t="shared" si="1"/>
        <v>0</v>
      </c>
      <c r="T12" s="2" t="b">
        <f t="shared" si="2"/>
        <v>0</v>
      </c>
      <c r="U12" s="2" t="b">
        <f t="shared" si="3"/>
        <v>0</v>
      </c>
      <c r="V12" s="1" t="s">
        <v>107</v>
      </c>
      <c r="W12" s="2" t="str">
        <f t="shared" si="5"/>
        <v/>
      </c>
      <c r="X12" s="2" t="b">
        <f>FALSE()</f>
        <v>0</v>
      </c>
      <c r="Y12" s="2">
        <v>0</v>
      </c>
      <c r="Z12" s="5" t="s">
        <v>108</v>
      </c>
      <c r="AA12" s="2" t="s">
        <v>36</v>
      </c>
    </row>
    <row r="13" spans="1:27">
      <c r="A13" s="1" t="s">
        <v>109</v>
      </c>
      <c r="B13" s="1">
        <v>37</v>
      </c>
      <c r="C13" s="2" t="s">
        <v>38</v>
      </c>
      <c r="D13" s="1">
        <v>26</v>
      </c>
      <c r="E13" s="1">
        <v>183</v>
      </c>
      <c r="F13" s="1" t="s">
        <v>63</v>
      </c>
      <c r="G13" s="1" t="s">
        <v>64</v>
      </c>
      <c r="H13" s="1" t="s">
        <v>65</v>
      </c>
      <c r="I13" s="1" t="s">
        <v>42</v>
      </c>
      <c r="J13" s="1" t="s">
        <v>30</v>
      </c>
      <c r="K13" s="2" t="s">
        <v>31</v>
      </c>
      <c r="L13" s="2" t="s">
        <v>110</v>
      </c>
      <c r="M13" s="2" t="s">
        <v>111</v>
      </c>
      <c r="N13" s="3" t="b">
        <f>FALSE()</f>
        <v>0</v>
      </c>
      <c r="O13" s="1">
        <v>37</v>
      </c>
      <c r="P13" s="1">
        <v>2023</v>
      </c>
      <c r="Q13" s="1">
        <v>2015</v>
      </c>
      <c r="R13" s="2">
        <f t="shared" si="0"/>
        <v>8</v>
      </c>
      <c r="S13" s="2" t="b">
        <f t="shared" si="1"/>
        <v>0</v>
      </c>
      <c r="T13" s="2" t="b">
        <f t="shared" si="2"/>
        <v>0</v>
      </c>
      <c r="U13" s="2" t="b">
        <f t="shared" si="3"/>
        <v>1</v>
      </c>
      <c r="V13" s="1" t="s">
        <v>112</v>
      </c>
      <c r="W13" s="2" t="str">
        <f t="shared" si="5"/>
        <v>All time high</v>
      </c>
      <c r="X13" s="2" t="b">
        <f>FALSE()</f>
        <v>0</v>
      </c>
      <c r="Y13" s="2">
        <v>0</v>
      </c>
      <c r="Z13" s="5" t="s">
        <v>113</v>
      </c>
      <c r="AA13" s="2" t="s">
        <v>36</v>
      </c>
    </row>
    <row r="14" spans="1:27">
      <c r="A14" s="1" t="s">
        <v>114</v>
      </c>
      <c r="B14" s="1">
        <v>42</v>
      </c>
      <c r="C14" s="2" t="s">
        <v>91</v>
      </c>
      <c r="D14" s="1">
        <v>26</v>
      </c>
      <c r="E14" s="1">
        <v>201</v>
      </c>
      <c r="F14" s="1" t="s">
        <v>115</v>
      </c>
      <c r="G14" s="1" t="s">
        <v>116</v>
      </c>
      <c r="H14" s="1" t="s">
        <v>41</v>
      </c>
      <c r="I14" s="1" t="s">
        <v>71</v>
      </c>
      <c r="J14" s="1" t="s">
        <v>30</v>
      </c>
      <c r="K14" s="2" t="s">
        <v>31</v>
      </c>
      <c r="L14" s="2" t="s">
        <v>117</v>
      </c>
      <c r="M14" s="2" t="s">
        <v>118</v>
      </c>
      <c r="N14" s="3" t="b">
        <f>TRUE()</f>
        <v>1</v>
      </c>
      <c r="O14" s="1">
        <v>31</v>
      </c>
      <c r="P14" s="1">
        <v>2022</v>
      </c>
      <c r="Q14" s="1">
        <v>2019</v>
      </c>
      <c r="R14" s="2">
        <f t="shared" si="0"/>
        <v>4</v>
      </c>
      <c r="S14" s="2" t="b">
        <f t="shared" si="1"/>
        <v>0</v>
      </c>
      <c r="T14" s="2" t="b">
        <f t="shared" si="2"/>
        <v>0</v>
      </c>
      <c r="U14" s="2" t="b">
        <f t="shared" si="3"/>
        <v>0</v>
      </c>
      <c r="V14" s="1" t="s">
        <v>119</v>
      </c>
      <c r="W14" s="2" t="str">
        <f t="shared" si="5"/>
        <v/>
      </c>
      <c r="X14" s="2" t="b">
        <f>FALSE()</f>
        <v>0</v>
      </c>
      <c r="Y14" s="2">
        <v>0</v>
      </c>
      <c r="Z14" s="5" t="s">
        <v>120</v>
      </c>
      <c r="AA14" s="2" t="s">
        <v>36</v>
      </c>
    </row>
    <row r="15" spans="1:27">
      <c r="A15" s="1" t="s">
        <v>121</v>
      </c>
      <c r="B15" s="1">
        <v>43</v>
      </c>
      <c r="C15" s="2" t="s">
        <v>38</v>
      </c>
      <c r="D15" s="1">
        <v>24</v>
      </c>
      <c r="E15" s="1">
        <v>188</v>
      </c>
      <c r="F15" s="1" t="s">
        <v>122</v>
      </c>
      <c r="G15" s="1" t="s">
        <v>123</v>
      </c>
      <c r="H15" s="1" t="s">
        <v>124</v>
      </c>
      <c r="I15" s="1" t="s">
        <v>42</v>
      </c>
      <c r="J15" s="1" t="s">
        <v>30</v>
      </c>
      <c r="K15" s="2" t="s">
        <v>31</v>
      </c>
      <c r="L15" s="2" t="s">
        <v>125</v>
      </c>
      <c r="M15" s="2" t="s">
        <v>126</v>
      </c>
      <c r="N15" s="3" t="b">
        <f>FALSE()</f>
        <v>0</v>
      </c>
      <c r="O15" s="1">
        <v>37</v>
      </c>
      <c r="P15" s="1">
        <v>2023</v>
      </c>
      <c r="Q15" s="1">
        <v>2018</v>
      </c>
      <c r="R15" s="2">
        <f t="shared" si="0"/>
        <v>5</v>
      </c>
      <c r="S15" s="2" t="b">
        <f t="shared" si="1"/>
        <v>0</v>
      </c>
      <c r="T15" s="2" t="b">
        <f t="shared" si="2"/>
        <v>0</v>
      </c>
      <c r="U15" s="2" t="b">
        <f t="shared" si="3"/>
        <v>0</v>
      </c>
      <c r="V15" s="1" t="s">
        <v>127</v>
      </c>
      <c r="W15" s="2" t="str">
        <f t="shared" si="5"/>
        <v/>
      </c>
      <c r="X15" s="2" t="b">
        <f>FALSE()</f>
        <v>0</v>
      </c>
      <c r="Y15" s="2">
        <v>0</v>
      </c>
      <c r="Z15" s="5" t="s">
        <v>128</v>
      </c>
      <c r="AA15" s="2" t="s">
        <v>36</v>
      </c>
    </row>
    <row r="16" spans="1:27">
      <c r="A16" s="1" t="s">
        <v>129</v>
      </c>
      <c r="B16" s="1">
        <v>37</v>
      </c>
      <c r="C16" s="2" t="s">
        <v>28</v>
      </c>
      <c r="D16" s="1">
        <v>34</v>
      </c>
      <c r="E16" s="1">
        <v>180</v>
      </c>
      <c r="F16" s="1" t="s">
        <v>130</v>
      </c>
      <c r="G16" s="1" t="s">
        <v>131</v>
      </c>
      <c r="H16" s="1" t="s">
        <v>132</v>
      </c>
      <c r="I16" s="1" t="s">
        <v>133</v>
      </c>
      <c r="J16" s="1" t="s">
        <v>134</v>
      </c>
      <c r="K16" s="2" t="s">
        <v>31</v>
      </c>
      <c r="L16" s="2" t="s">
        <v>135</v>
      </c>
      <c r="M16" s="2" t="s">
        <v>136</v>
      </c>
      <c r="N16" s="3" t="b">
        <f>TRUE()</f>
        <v>1</v>
      </c>
      <c r="O16" s="1">
        <v>22</v>
      </c>
      <c r="P16" s="1">
        <v>2018</v>
      </c>
      <c r="Q16" s="1">
        <v>2004</v>
      </c>
      <c r="R16" s="2">
        <f t="shared" si="0"/>
        <v>19</v>
      </c>
      <c r="S16" s="2" t="b">
        <f t="shared" si="1"/>
        <v>0</v>
      </c>
      <c r="T16" s="2" t="b">
        <f t="shared" si="2"/>
        <v>0</v>
      </c>
      <c r="U16" s="2" t="b">
        <f t="shared" si="3"/>
        <v>0</v>
      </c>
      <c r="V16" s="1" t="s">
        <v>137</v>
      </c>
      <c r="W16" s="2" t="str">
        <f t="shared" si="5"/>
        <v/>
      </c>
      <c r="X16" s="2" t="b">
        <f>TRUE()</f>
        <v>1</v>
      </c>
      <c r="Y16" s="2">
        <v>2019</v>
      </c>
      <c r="Z16" s="5" t="s">
        <v>138</v>
      </c>
      <c r="AA16" s="2" t="s">
        <v>36</v>
      </c>
    </row>
    <row r="17" spans="1:27">
      <c r="A17" s="1" t="s">
        <v>139</v>
      </c>
      <c r="B17" s="1">
        <v>52</v>
      </c>
      <c r="C17" s="2" t="s">
        <v>82</v>
      </c>
      <c r="D17" s="1">
        <v>21</v>
      </c>
      <c r="E17" s="1">
        <v>188</v>
      </c>
      <c r="F17" s="1" t="s">
        <v>115</v>
      </c>
      <c r="G17" s="1" t="s">
        <v>116</v>
      </c>
      <c r="H17" s="1" t="s">
        <v>41</v>
      </c>
      <c r="I17" s="1" t="s">
        <v>10</v>
      </c>
      <c r="J17" s="1" t="s">
        <v>30</v>
      </c>
      <c r="K17" s="2" t="s">
        <v>31</v>
      </c>
      <c r="L17" s="2" t="s">
        <v>140</v>
      </c>
      <c r="M17" s="2" t="s">
        <v>141</v>
      </c>
      <c r="N17" s="3" t="b">
        <f>FALSE()</f>
        <v>0</v>
      </c>
      <c r="O17" s="1">
        <v>43</v>
      </c>
      <c r="P17" s="1">
        <v>2022</v>
      </c>
      <c r="Q17" s="1">
        <v>2019</v>
      </c>
      <c r="R17" s="2">
        <f t="shared" si="0"/>
        <v>4</v>
      </c>
      <c r="S17" s="2" t="b">
        <f t="shared" si="1"/>
        <v>0</v>
      </c>
      <c r="T17" s="2" t="b">
        <f t="shared" si="2"/>
        <v>0</v>
      </c>
      <c r="U17" s="2" t="b">
        <f t="shared" si="3"/>
        <v>0</v>
      </c>
      <c r="V17" s="1" t="s">
        <v>142</v>
      </c>
      <c r="W17" s="2" t="str">
        <f t="shared" si="5"/>
        <v/>
      </c>
      <c r="X17" s="2" t="b">
        <f>FALSE()</f>
        <v>0</v>
      </c>
      <c r="Y17" s="2">
        <v>0</v>
      </c>
      <c r="Z17" s="5" t="s">
        <v>143</v>
      </c>
      <c r="AA17" s="2" t="s">
        <v>36</v>
      </c>
    </row>
    <row r="18" spans="1:27">
      <c r="A18" s="1" t="s">
        <v>144</v>
      </c>
      <c r="B18" s="1">
        <v>48</v>
      </c>
      <c r="C18" s="2" t="s">
        <v>82</v>
      </c>
      <c r="D18" s="1">
        <v>25</v>
      </c>
      <c r="E18" s="1">
        <v>196</v>
      </c>
      <c r="F18" s="1" t="s">
        <v>145</v>
      </c>
      <c r="G18" s="1" t="s">
        <v>146</v>
      </c>
      <c r="H18" s="1" t="s">
        <v>147</v>
      </c>
      <c r="I18" s="1" t="s">
        <v>71</v>
      </c>
      <c r="J18" s="1" t="s">
        <v>30</v>
      </c>
      <c r="K18" s="2" t="s">
        <v>31</v>
      </c>
      <c r="L18" s="2" t="s">
        <v>148</v>
      </c>
      <c r="M18" s="2" t="s">
        <v>149</v>
      </c>
      <c r="N18" s="3" t="b">
        <f>FALSE()</f>
        <v>0</v>
      </c>
      <c r="O18" s="1">
        <v>30</v>
      </c>
      <c r="P18" s="1">
        <v>2022</v>
      </c>
      <c r="Q18" s="1">
        <v>2016</v>
      </c>
      <c r="R18" s="2">
        <f t="shared" si="0"/>
        <v>7</v>
      </c>
      <c r="S18" s="2" t="b">
        <f t="shared" si="1"/>
        <v>0</v>
      </c>
      <c r="T18" s="2" t="b">
        <f t="shared" si="2"/>
        <v>0</v>
      </c>
      <c r="U18" s="2" t="b">
        <f t="shared" si="3"/>
        <v>0</v>
      </c>
      <c r="V18" s="1" t="s">
        <v>150</v>
      </c>
      <c r="W18" s="2" t="str">
        <f t="shared" si="5"/>
        <v/>
      </c>
      <c r="X18" s="2" t="b">
        <f>FALSE()</f>
        <v>0</v>
      </c>
      <c r="Y18" s="2">
        <v>0</v>
      </c>
      <c r="Z18" s="5" t="s">
        <v>151</v>
      </c>
      <c r="AA18" s="2" t="s">
        <v>36</v>
      </c>
    </row>
    <row r="19" spans="1:27">
      <c r="A19" s="1" t="s">
        <v>152</v>
      </c>
      <c r="B19" s="1">
        <v>38</v>
      </c>
      <c r="C19" s="2" t="s">
        <v>38</v>
      </c>
      <c r="D19" s="1">
        <v>24</v>
      </c>
      <c r="E19" s="1">
        <v>188</v>
      </c>
      <c r="F19" s="1" t="s">
        <v>130</v>
      </c>
      <c r="G19" s="1" t="s">
        <v>131</v>
      </c>
      <c r="H19" s="1" t="s">
        <v>132</v>
      </c>
      <c r="I19" s="1" t="s">
        <v>10</v>
      </c>
      <c r="J19" s="1" t="s">
        <v>134</v>
      </c>
      <c r="K19" s="2" t="s">
        <v>31</v>
      </c>
      <c r="L19" s="2" t="s">
        <v>153</v>
      </c>
      <c r="M19" s="2" t="s">
        <v>154</v>
      </c>
      <c r="N19" s="3" t="b">
        <f>FALSE()</f>
        <v>0</v>
      </c>
      <c r="O19" s="1">
        <v>25</v>
      </c>
      <c r="P19" s="1">
        <v>2021</v>
      </c>
      <c r="Q19" s="1">
        <v>2016</v>
      </c>
      <c r="R19" s="2">
        <f t="shared" si="0"/>
        <v>7</v>
      </c>
      <c r="S19" s="2" t="b">
        <f t="shared" si="1"/>
        <v>0</v>
      </c>
      <c r="T19" s="2" t="b">
        <f t="shared" si="2"/>
        <v>0</v>
      </c>
      <c r="U19" s="2" t="b">
        <f t="shared" si="3"/>
        <v>0</v>
      </c>
      <c r="V19" s="1" t="s">
        <v>155</v>
      </c>
      <c r="W19" s="2" t="str">
        <f t="shared" si="5"/>
        <v/>
      </c>
      <c r="X19" s="2" t="b">
        <f>FALSE()</f>
        <v>0</v>
      </c>
      <c r="Y19" s="2">
        <v>0</v>
      </c>
      <c r="Z19" s="5" t="s">
        <v>156</v>
      </c>
      <c r="AA19" s="2" t="s">
        <v>36</v>
      </c>
    </row>
    <row r="20" spans="1:27">
      <c r="A20" s="1" t="s">
        <v>157</v>
      </c>
      <c r="B20" s="1">
        <v>53</v>
      </c>
      <c r="C20" s="2" t="s">
        <v>28</v>
      </c>
      <c r="D20" s="1">
        <v>24</v>
      </c>
      <c r="E20" s="1">
        <v>183</v>
      </c>
      <c r="F20" s="1" t="s">
        <v>158</v>
      </c>
      <c r="G20" s="1" t="s">
        <v>159</v>
      </c>
      <c r="H20" s="1" t="s">
        <v>124</v>
      </c>
      <c r="I20" s="1" t="s">
        <v>10</v>
      </c>
      <c r="J20" s="1" t="s">
        <v>30</v>
      </c>
      <c r="K20" s="2" t="s">
        <v>31</v>
      </c>
      <c r="L20" s="2" t="s">
        <v>160</v>
      </c>
      <c r="M20" s="2" t="s">
        <v>161</v>
      </c>
      <c r="N20" s="3" t="b">
        <f>FALSE()</f>
        <v>0</v>
      </c>
      <c r="O20" s="1">
        <v>50</v>
      </c>
      <c r="P20" s="1">
        <v>2023</v>
      </c>
      <c r="Q20" s="1">
        <v>2015</v>
      </c>
      <c r="R20" s="2">
        <f t="shared" si="0"/>
        <v>8</v>
      </c>
      <c r="S20" s="2" t="b">
        <f t="shared" si="1"/>
        <v>0</v>
      </c>
      <c r="T20" s="2" t="b">
        <f t="shared" si="2"/>
        <v>0</v>
      </c>
      <c r="U20" s="2" t="b">
        <f t="shared" si="3"/>
        <v>0</v>
      </c>
      <c r="V20" s="1" t="s">
        <v>162</v>
      </c>
      <c r="W20" s="2" t="str">
        <f t="shared" si="5"/>
        <v/>
      </c>
      <c r="X20" s="2" t="b">
        <f>FALSE()</f>
        <v>0</v>
      </c>
      <c r="Y20" s="2">
        <v>0</v>
      </c>
      <c r="Z20" s="5" t="s">
        <v>163</v>
      </c>
      <c r="AA20" s="2" t="s">
        <v>36</v>
      </c>
    </row>
    <row r="21" spans="1:27">
      <c r="A21" s="1" t="s">
        <v>164</v>
      </c>
      <c r="B21" s="1">
        <v>157</v>
      </c>
      <c r="C21" s="2" t="s">
        <v>38</v>
      </c>
      <c r="D21" s="1">
        <v>26</v>
      </c>
      <c r="E21" s="1">
        <v>188</v>
      </c>
      <c r="F21" s="1" t="s">
        <v>83</v>
      </c>
      <c r="G21" s="1" t="s">
        <v>84</v>
      </c>
      <c r="H21" s="1" t="s">
        <v>85</v>
      </c>
      <c r="I21" s="1" t="s">
        <v>71</v>
      </c>
      <c r="J21" s="1" t="s">
        <v>30</v>
      </c>
      <c r="K21" s="2" t="s">
        <v>165</v>
      </c>
      <c r="L21" s="2" t="s">
        <v>166</v>
      </c>
      <c r="M21" s="2" t="s">
        <v>167</v>
      </c>
      <c r="N21" s="3" t="b">
        <f>TRUE()</f>
        <v>1</v>
      </c>
      <c r="O21" s="1">
        <v>101</v>
      </c>
      <c r="P21" s="1">
        <v>2022</v>
      </c>
      <c r="Q21" s="1">
        <v>2015</v>
      </c>
      <c r="R21" s="2">
        <f t="shared" si="0"/>
        <v>8</v>
      </c>
      <c r="S21" s="2" t="b">
        <f t="shared" si="1"/>
        <v>0</v>
      </c>
      <c r="T21" s="2" t="b">
        <f t="shared" si="2"/>
        <v>0</v>
      </c>
      <c r="U21" s="2" t="b">
        <f t="shared" si="3"/>
        <v>0</v>
      </c>
      <c r="V21" s="1" t="s">
        <v>168</v>
      </c>
      <c r="W21" s="2" t="str">
        <f t="shared" si="5"/>
        <v/>
      </c>
      <c r="X21" s="2" t="b">
        <f>TRUE()</f>
        <v>1</v>
      </c>
      <c r="Y21" s="2">
        <v>2022</v>
      </c>
      <c r="Z21" s="5" t="s">
        <v>169</v>
      </c>
      <c r="AA21" s="2" t="s">
        <v>36</v>
      </c>
    </row>
    <row r="22" spans="1:27" s="6" customFormat="1">
      <c r="A22" s="6" t="s">
        <v>170</v>
      </c>
      <c r="B22" s="6">
        <v>59</v>
      </c>
      <c r="C22" s="7"/>
      <c r="D22" s="6">
        <v>28</v>
      </c>
      <c r="E22" s="6">
        <v>178</v>
      </c>
      <c r="F22" s="6" t="s">
        <v>115</v>
      </c>
      <c r="G22" s="6" t="s">
        <v>116</v>
      </c>
      <c r="H22" s="6" t="s">
        <v>41</v>
      </c>
      <c r="I22" s="6" t="s">
        <v>42</v>
      </c>
      <c r="J22" s="6" t="s">
        <v>30</v>
      </c>
      <c r="K22" s="7"/>
      <c r="L22" s="7"/>
      <c r="M22" s="7"/>
      <c r="N22" s="8" t="b">
        <f>FALSE()</f>
        <v>0</v>
      </c>
      <c r="O22" s="6">
        <v>48</v>
      </c>
      <c r="P22" s="6">
        <v>2022</v>
      </c>
      <c r="Q22" s="6">
        <v>2016</v>
      </c>
      <c r="R22" s="2">
        <f t="shared" si="0"/>
        <v>7</v>
      </c>
      <c r="S22" s="2" t="b">
        <f t="shared" si="1"/>
        <v>0</v>
      </c>
      <c r="T22" s="2" t="b">
        <f t="shared" si="2"/>
        <v>0</v>
      </c>
      <c r="U22" s="2" t="b">
        <f t="shared" si="3"/>
        <v>0</v>
      </c>
      <c r="V22" s="6" t="s">
        <v>171</v>
      </c>
      <c r="W22" s="2" t="s">
        <v>172</v>
      </c>
      <c r="X22" s="9" t="b">
        <f>FALSE()</f>
        <v>0</v>
      </c>
      <c r="Y22" s="7">
        <v>0</v>
      </c>
      <c r="Z22" s="10" t="s">
        <v>173</v>
      </c>
      <c r="AA22" s="7" t="s">
        <v>36</v>
      </c>
    </row>
    <row r="23" spans="1:27">
      <c r="A23" s="1" t="s">
        <v>174</v>
      </c>
      <c r="B23" s="1">
        <v>61</v>
      </c>
      <c r="D23" s="1">
        <v>24</v>
      </c>
      <c r="E23" s="1">
        <v>175</v>
      </c>
      <c r="F23" s="1" t="s">
        <v>130</v>
      </c>
      <c r="G23" s="1" t="s">
        <v>131</v>
      </c>
      <c r="H23" s="1" t="s">
        <v>132</v>
      </c>
      <c r="I23" s="1" t="s">
        <v>133</v>
      </c>
      <c r="J23" s="1" t="s">
        <v>134</v>
      </c>
      <c r="N23" s="3" t="b">
        <f>TRUE()</f>
        <v>1</v>
      </c>
      <c r="O23" s="1">
        <v>51</v>
      </c>
      <c r="P23" s="1">
        <v>2022</v>
      </c>
      <c r="Q23" s="1">
        <v>2016</v>
      </c>
      <c r="R23" s="2">
        <f t="shared" si="0"/>
        <v>7</v>
      </c>
      <c r="S23" s="2" t="b">
        <f t="shared" si="1"/>
        <v>0</v>
      </c>
      <c r="T23" s="2" t="b">
        <f t="shared" si="2"/>
        <v>0</v>
      </c>
      <c r="U23" s="2" t="b">
        <f t="shared" si="3"/>
        <v>0</v>
      </c>
      <c r="V23" s="1" t="s">
        <v>175</v>
      </c>
      <c r="W23" s="2" t="s">
        <v>172</v>
      </c>
      <c r="X23" s="11" t="b">
        <f>FALSE()</f>
        <v>0</v>
      </c>
      <c r="Y23" s="2">
        <v>0</v>
      </c>
      <c r="Z23" s="5" t="s">
        <v>176</v>
      </c>
      <c r="AA23" s="2" t="s">
        <v>36</v>
      </c>
    </row>
    <row r="24" spans="1:27">
      <c r="A24" s="1" t="s">
        <v>177</v>
      </c>
      <c r="B24" s="1">
        <v>67</v>
      </c>
      <c r="D24" s="1">
        <v>25</v>
      </c>
      <c r="E24" s="1">
        <v>185</v>
      </c>
      <c r="F24" s="1" t="s">
        <v>56</v>
      </c>
      <c r="G24" s="1" t="s">
        <v>57</v>
      </c>
      <c r="H24" s="1" t="s">
        <v>56</v>
      </c>
      <c r="I24" s="1" t="s">
        <v>10</v>
      </c>
      <c r="J24" s="1" t="s">
        <v>30</v>
      </c>
      <c r="N24" s="3" t="b">
        <f>TRUE()</f>
        <v>1</v>
      </c>
      <c r="O24" s="1">
        <v>67</v>
      </c>
      <c r="P24" s="1">
        <v>2023</v>
      </c>
      <c r="Q24" s="1">
        <v>2016</v>
      </c>
      <c r="R24" s="2">
        <f t="shared" si="0"/>
        <v>7</v>
      </c>
      <c r="S24" s="2" t="b">
        <f t="shared" si="1"/>
        <v>0</v>
      </c>
      <c r="T24" s="2" t="b">
        <f t="shared" si="2"/>
        <v>0</v>
      </c>
      <c r="U24" s="2" t="b">
        <f t="shared" si="3"/>
        <v>1</v>
      </c>
      <c r="V24" s="1" t="s">
        <v>178</v>
      </c>
      <c r="W24" s="2" t="s">
        <v>172</v>
      </c>
      <c r="X24" s="11" t="b">
        <f>FALSE()</f>
        <v>0</v>
      </c>
      <c r="Y24" s="2">
        <v>0</v>
      </c>
      <c r="Z24" s="5" t="s">
        <v>179</v>
      </c>
      <c r="AA24" s="2" t="s">
        <v>36</v>
      </c>
    </row>
    <row r="25" spans="1:27">
      <c r="A25" s="1" t="s">
        <v>180</v>
      </c>
      <c r="B25" s="1">
        <v>69</v>
      </c>
      <c r="D25" s="1">
        <v>30</v>
      </c>
      <c r="E25" s="1">
        <v>178</v>
      </c>
      <c r="F25" s="1" t="s">
        <v>56</v>
      </c>
      <c r="G25" s="1" t="s">
        <v>57</v>
      </c>
      <c r="H25" s="1" t="s">
        <v>56</v>
      </c>
      <c r="I25" s="1" t="s">
        <v>42</v>
      </c>
      <c r="J25" s="1" t="s">
        <v>30</v>
      </c>
      <c r="N25" s="3" t="b">
        <f>FALSE()</f>
        <v>0</v>
      </c>
      <c r="O25" s="1">
        <v>63</v>
      </c>
      <c r="P25" s="1">
        <v>2023</v>
      </c>
      <c r="Q25" s="1">
        <v>2011</v>
      </c>
      <c r="R25" s="2">
        <f t="shared" si="0"/>
        <v>12</v>
      </c>
      <c r="S25" s="2" t="b">
        <f t="shared" si="1"/>
        <v>0</v>
      </c>
      <c r="T25" s="2" t="b">
        <f t="shared" si="2"/>
        <v>0</v>
      </c>
      <c r="U25" s="2" t="b">
        <f t="shared" si="3"/>
        <v>0</v>
      </c>
      <c r="V25" s="1" t="s">
        <v>181</v>
      </c>
      <c r="W25" s="2" t="s">
        <v>172</v>
      </c>
      <c r="X25" s="11" t="b">
        <f>FALSE()</f>
        <v>0</v>
      </c>
      <c r="Y25" s="7">
        <v>0</v>
      </c>
      <c r="Z25" s="5" t="s">
        <v>182</v>
      </c>
      <c r="AA25" s="2" t="s">
        <v>36</v>
      </c>
    </row>
    <row r="26" spans="1:27">
      <c r="A26" s="1" t="s">
        <v>183</v>
      </c>
      <c r="B26" s="1">
        <v>76</v>
      </c>
      <c r="D26" s="1">
        <v>29</v>
      </c>
      <c r="E26" s="1">
        <v>183</v>
      </c>
      <c r="F26" s="1" t="s">
        <v>56</v>
      </c>
      <c r="G26" s="1" t="s">
        <v>57</v>
      </c>
      <c r="H26" s="1" t="s">
        <v>56</v>
      </c>
      <c r="J26" s="1" t="s">
        <v>30</v>
      </c>
      <c r="N26" s="3" t="b">
        <f>TRUE()</f>
        <v>1</v>
      </c>
      <c r="O26" s="1">
        <v>43</v>
      </c>
      <c r="P26" s="1">
        <v>2019</v>
      </c>
      <c r="Q26" s="1">
        <v>2013</v>
      </c>
      <c r="R26" s="2">
        <f t="shared" si="0"/>
        <v>10</v>
      </c>
      <c r="S26" s="2" t="b">
        <f t="shared" si="1"/>
        <v>0</v>
      </c>
      <c r="T26" s="2" t="b">
        <f t="shared" si="2"/>
        <v>0</v>
      </c>
      <c r="U26" s="2" t="b">
        <f t="shared" si="3"/>
        <v>0</v>
      </c>
      <c r="V26" s="1" t="s">
        <v>184</v>
      </c>
      <c r="W26" s="2" t="s">
        <v>172</v>
      </c>
      <c r="X26" s="11" t="b">
        <f>FALSE()</f>
        <v>0</v>
      </c>
      <c r="Y26" s="2">
        <v>0</v>
      </c>
      <c r="Z26" s="5" t="s">
        <v>185</v>
      </c>
      <c r="AA26" s="2" t="s">
        <v>36</v>
      </c>
    </row>
    <row r="27" spans="1:27">
      <c r="A27" s="1" t="s">
        <v>186</v>
      </c>
      <c r="B27" s="1">
        <v>78</v>
      </c>
      <c r="D27" s="1">
        <v>27</v>
      </c>
      <c r="E27" s="1">
        <v>196</v>
      </c>
      <c r="F27" s="1" t="s">
        <v>130</v>
      </c>
      <c r="G27" s="1" t="s">
        <v>131</v>
      </c>
      <c r="H27" s="1" t="s">
        <v>132</v>
      </c>
      <c r="I27" s="1" t="s">
        <v>42</v>
      </c>
      <c r="J27" s="1" t="s">
        <v>30</v>
      </c>
      <c r="N27" s="3" t="b">
        <f>FALSE()</f>
        <v>0</v>
      </c>
      <c r="O27" s="1">
        <v>43</v>
      </c>
      <c r="P27" s="1">
        <v>2022</v>
      </c>
      <c r="Q27" s="1">
        <v>2018</v>
      </c>
      <c r="R27" s="2">
        <f t="shared" si="0"/>
        <v>5</v>
      </c>
      <c r="S27" s="2" t="b">
        <f t="shared" si="1"/>
        <v>0</v>
      </c>
      <c r="T27" s="2" t="b">
        <f t="shared" si="2"/>
        <v>0</v>
      </c>
      <c r="U27" s="2" t="b">
        <f t="shared" si="3"/>
        <v>0</v>
      </c>
      <c r="V27" s="1" t="s">
        <v>187</v>
      </c>
      <c r="W27" s="2" t="s">
        <v>172</v>
      </c>
      <c r="X27" s="11" t="b">
        <f>FALSE()</f>
        <v>0</v>
      </c>
      <c r="Y27" s="2">
        <v>0</v>
      </c>
      <c r="Z27" s="5" t="s">
        <v>188</v>
      </c>
      <c r="AA27" s="2" t="s">
        <v>36</v>
      </c>
    </row>
    <row r="28" spans="1:27">
      <c r="A28" s="1" t="s">
        <v>189</v>
      </c>
      <c r="B28" s="1">
        <v>85</v>
      </c>
      <c r="D28" s="1">
        <v>23</v>
      </c>
      <c r="E28" s="1">
        <v>196</v>
      </c>
      <c r="F28" s="1" t="s">
        <v>56</v>
      </c>
      <c r="G28" s="1" t="s">
        <v>57</v>
      </c>
      <c r="H28" s="1" t="s">
        <v>56</v>
      </c>
      <c r="I28" s="1" t="s">
        <v>42</v>
      </c>
      <c r="J28" s="1" t="s">
        <v>30</v>
      </c>
      <c r="N28" s="3" t="b">
        <f>FALSE()</f>
        <v>0</v>
      </c>
      <c r="O28" s="1">
        <v>59</v>
      </c>
      <c r="P28" s="1">
        <v>2021</v>
      </c>
      <c r="Q28" s="1">
        <v>2017</v>
      </c>
      <c r="R28" s="2">
        <f t="shared" si="0"/>
        <v>6</v>
      </c>
      <c r="S28" s="2" t="b">
        <f t="shared" si="1"/>
        <v>0</v>
      </c>
      <c r="T28" s="2" t="b">
        <f t="shared" si="2"/>
        <v>0</v>
      </c>
      <c r="U28" s="2" t="b">
        <f t="shared" si="3"/>
        <v>0</v>
      </c>
      <c r="V28" s="1" t="s">
        <v>190</v>
      </c>
      <c r="W28" s="2" t="s">
        <v>172</v>
      </c>
      <c r="X28" s="11" t="b">
        <f>FALSE()</f>
        <v>0</v>
      </c>
      <c r="Y28" s="7">
        <v>0</v>
      </c>
      <c r="Z28" s="5" t="s">
        <v>191</v>
      </c>
      <c r="AA28" s="2" t="s">
        <v>36</v>
      </c>
    </row>
    <row r="29" spans="1:27">
      <c r="A29" s="1" t="s">
        <v>192</v>
      </c>
      <c r="B29" s="1">
        <v>73</v>
      </c>
      <c r="D29" s="1">
        <v>29</v>
      </c>
      <c r="E29" s="1">
        <v>193</v>
      </c>
      <c r="I29" s="1" t="s">
        <v>42</v>
      </c>
      <c r="J29" s="1" t="s">
        <v>30</v>
      </c>
      <c r="N29" s="3" t="b">
        <f>FALSE()</f>
        <v>0</v>
      </c>
      <c r="O29" s="1">
        <v>40</v>
      </c>
      <c r="P29" s="1">
        <v>2022</v>
      </c>
      <c r="Q29" s="1">
        <v>2013</v>
      </c>
      <c r="R29" s="2">
        <f t="shared" si="0"/>
        <v>10</v>
      </c>
      <c r="S29" s="2" t="b">
        <f t="shared" si="1"/>
        <v>0</v>
      </c>
      <c r="T29" s="2" t="b">
        <f t="shared" si="2"/>
        <v>0</v>
      </c>
      <c r="U29" s="2" t="b">
        <f t="shared" si="3"/>
        <v>0</v>
      </c>
      <c r="V29" s="1" t="s">
        <v>193</v>
      </c>
      <c r="W29" s="2" t="s">
        <v>172</v>
      </c>
      <c r="X29" s="11" t="b">
        <f>FALSE()</f>
        <v>0</v>
      </c>
      <c r="Y29" s="2">
        <v>0</v>
      </c>
      <c r="Z29" s="5" t="s">
        <v>194</v>
      </c>
      <c r="AA29" s="2" t="s">
        <v>36</v>
      </c>
    </row>
    <row r="30" spans="1:27">
      <c r="A30" s="1" t="s">
        <v>195</v>
      </c>
      <c r="B30" s="1">
        <v>63</v>
      </c>
      <c r="D30" s="1">
        <v>18</v>
      </c>
      <c r="E30" s="1">
        <v>185</v>
      </c>
      <c r="F30" s="1" t="s">
        <v>130</v>
      </c>
      <c r="G30" s="1" t="s">
        <v>131</v>
      </c>
      <c r="H30" s="1" t="s">
        <v>132</v>
      </c>
      <c r="J30" s="1" t="s">
        <v>30</v>
      </c>
      <c r="N30" s="3" t="b">
        <f>FALSE()</f>
        <v>0</v>
      </c>
      <c r="O30" s="1">
        <v>63</v>
      </c>
      <c r="P30" s="1">
        <v>2023</v>
      </c>
      <c r="Q30" s="1">
        <v>2023</v>
      </c>
      <c r="R30" s="2">
        <f t="shared" si="0"/>
        <v>0</v>
      </c>
      <c r="S30" s="2" t="b">
        <f t="shared" si="1"/>
        <v>0</v>
      </c>
      <c r="T30" s="2" t="b">
        <f t="shared" si="2"/>
        <v>0</v>
      </c>
      <c r="U30" s="2" t="b">
        <f t="shared" si="3"/>
        <v>1</v>
      </c>
      <c r="V30" s="1" t="s">
        <v>196</v>
      </c>
      <c r="W30" s="2" t="s">
        <v>172</v>
      </c>
      <c r="X30" s="11" t="b">
        <f>FALSE()</f>
        <v>0</v>
      </c>
      <c r="Y30" s="2">
        <v>0</v>
      </c>
      <c r="Z30" s="5" t="s">
        <v>197</v>
      </c>
      <c r="AA30" s="2" t="s">
        <v>36</v>
      </c>
    </row>
    <row r="31" spans="1:27">
      <c r="A31" s="1" t="s">
        <v>198</v>
      </c>
      <c r="B31" s="1">
        <v>111</v>
      </c>
      <c r="D31" s="1">
        <v>32</v>
      </c>
      <c r="E31" s="1">
        <v>180</v>
      </c>
      <c r="F31" s="1" t="s">
        <v>199</v>
      </c>
      <c r="G31" s="1" t="s">
        <v>200</v>
      </c>
      <c r="H31" s="1" t="s">
        <v>85</v>
      </c>
      <c r="J31" s="1" t="s">
        <v>30</v>
      </c>
      <c r="N31" s="3" t="b">
        <f>FALSE()</f>
        <v>0</v>
      </c>
      <c r="O31" s="1">
        <v>7</v>
      </c>
      <c r="P31" s="1">
        <v>2017</v>
      </c>
      <c r="Q31" s="1">
        <v>2009</v>
      </c>
      <c r="R31" s="2">
        <f t="shared" si="0"/>
        <v>14</v>
      </c>
      <c r="S31" s="2" t="b">
        <f t="shared" si="1"/>
        <v>0</v>
      </c>
      <c r="T31" s="2" t="b">
        <f t="shared" si="2"/>
        <v>1</v>
      </c>
      <c r="U31" s="2" t="b">
        <f t="shared" si="3"/>
        <v>0</v>
      </c>
      <c r="V31" s="1" t="s">
        <v>201</v>
      </c>
      <c r="W31" s="2" t="s">
        <v>172</v>
      </c>
      <c r="X31" s="11" t="b">
        <f>FALSE()</f>
        <v>0</v>
      </c>
      <c r="Y31" s="7">
        <v>0</v>
      </c>
      <c r="Z31" s="5" t="s">
        <v>202</v>
      </c>
      <c r="AA31" s="2" t="s">
        <v>36</v>
      </c>
    </row>
    <row r="32" spans="1:27" ht="40.200000000000003">
      <c r="A32" s="1" t="s">
        <v>203</v>
      </c>
      <c r="B32" s="1">
        <v>121</v>
      </c>
      <c r="D32" s="1">
        <v>24</v>
      </c>
      <c r="E32" s="1">
        <v>191</v>
      </c>
      <c r="I32" s="1" t="s">
        <v>42</v>
      </c>
      <c r="J32" s="1" t="s">
        <v>30</v>
      </c>
      <c r="N32" s="3" t="b">
        <f>FALSE()</f>
        <v>0</v>
      </c>
      <c r="O32" s="1">
        <v>96</v>
      </c>
      <c r="P32" s="1">
        <v>2022</v>
      </c>
      <c r="Q32" s="1">
        <v>2016</v>
      </c>
      <c r="R32" s="2">
        <f t="shared" si="0"/>
        <v>7</v>
      </c>
      <c r="S32" s="2" t="b">
        <f t="shared" si="1"/>
        <v>0</v>
      </c>
      <c r="T32" s="2" t="b">
        <f t="shared" si="2"/>
        <v>0</v>
      </c>
      <c r="U32" s="2" t="b">
        <f t="shared" si="3"/>
        <v>0</v>
      </c>
      <c r="V32" s="4" t="s">
        <v>204</v>
      </c>
      <c r="W32" s="2" t="s">
        <v>172</v>
      </c>
      <c r="X32" s="11" t="b">
        <f>FALSE()</f>
        <v>0</v>
      </c>
      <c r="Y32" s="2">
        <v>0</v>
      </c>
      <c r="Z32" s="5" t="s">
        <v>205</v>
      </c>
      <c r="AA32" s="2" t="s">
        <v>36</v>
      </c>
    </row>
    <row r="33" spans="1:27">
      <c r="A33" s="1" t="s">
        <v>206</v>
      </c>
      <c r="B33" s="1">
        <v>131</v>
      </c>
      <c r="D33" s="1">
        <v>23</v>
      </c>
      <c r="E33" s="1">
        <v>185</v>
      </c>
      <c r="F33" s="1" t="s">
        <v>199</v>
      </c>
      <c r="G33" s="1" t="s">
        <v>200</v>
      </c>
      <c r="H33" s="1" t="s">
        <v>85</v>
      </c>
      <c r="I33" s="1" t="s">
        <v>71</v>
      </c>
      <c r="J33" s="1" t="s">
        <v>30</v>
      </c>
      <c r="N33" s="3" t="b">
        <f>FALSE()</f>
        <v>0</v>
      </c>
      <c r="O33" s="1">
        <v>112</v>
      </c>
      <c r="P33" s="1">
        <v>2023</v>
      </c>
      <c r="Q33" s="1">
        <v>2018</v>
      </c>
      <c r="R33" s="2">
        <f t="shared" si="0"/>
        <v>5</v>
      </c>
      <c r="S33" s="2" t="b">
        <f t="shared" si="1"/>
        <v>0</v>
      </c>
      <c r="T33" s="2" t="b">
        <f t="shared" si="2"/>
        <v>0</v>
      </c>
      <c r="U33" s="2" t="b">
        <f t="shared" si="3"/>
        <v>0</v>
      </c>
      <c r="V33" s="1" t="s">
        <v>207</v>
      </c>
      <c r="W33" s="2" t="s">
        <v>172</v>
      </c>
      <c r="X33" s="11" t="b">
        <f>FALSE()</f>
        <v>0</v>
      </c>
      <c r="Y33" s="2">
        <v>0</v>
      </c>
      <c r="Z33" s="5" t="s">
        <v>208</v>
      </c>
      <c r="AA33" s="2" t="s">
        <v>36</v>
      </c>
    </row>
    <row r="34" spans="1:27">
      <c r="A34" s="1" t="s">
        <v>209</v>
      </c>
      <c r="B34" s="1">
        <v>136</v>
      </c>
      <c r="D34" s="1">
        <v>22</v>
      </c>
      <c r="E34" s="1">
        <v>178</v>
      </c>
      <c r="F34" s="1" t="s">
        <v>56</v>
      </c>
      <c r="G34" s="1" t="s">
        <v>57</v>
      </c>
      <c r="H34" s="1" t="s">
        <v>56</v>
      </c>
      <c r="I34" s="1" t="s">
        <v>42</v>
      </c>
      <c r="J34" s="1" t="s">
        <v>30</v>
      </c>
      <c r="N34" s="3" t="b">
        <f>FALSE()</f>
        <v>0</v>
      </c>
      <c r="O34" s="1">
        <v>116</v>
      </c>
      <c r="P34" s="1">
        <v>2023</v>
      </c>
      <c r="Q34" s="1">
        <v>2021</v>
      </c>
      <c r="R34" s="2">
        <f t="shared" si="0"/>
        <v>2</v>
      </c>
      <c r="S34" s="2" t="b">
        <f t="shared" si="1"/>
        <v>0</v>
      </c>
      <c r="T34" s="2" t="b">
        <f t="shared" si="2"/>
        <v>0</v>
      </c>
      <c r="U34" s="2" t="b">
        <f t="shared" si="3"/>
        <v>0</v>
      </c>
      <c r="V34" s="1" t="s">
        <v>210</v>
      </c>
      <c r="W34" s="2" t="s">
        <v>172</v>
      </c>
      <c r="X34" s="11" t="b">
        <f>FALSE()</f>
        <v>0</v>
      </c>
      <c r="Y34" s="7">
        <v>0</v>
      </c>
      <c r="Z34" s="5" t="s">
        <v>211</v>
      </c>
      <c r="AA34" s="2" t="s">
        <v>36</v>
      </c>
    </row>
    <row r="35" spans="1:27">
      <c r="A35" s="1" t="s">
        <v>212</v>
      </c>
      <c r="B35" s="1">
        <v>138</v>
      </c>
      <c r="D35" s="1">
        <v>27</v>
      </c>
      <c r="E35" s="1">
        <v>191</v>
      </c>
      <c r="F35" s="1" t="s">
        <v>83</v>
      </c>
      <c r="G35" s="1" t="s">
        <v>84</v>
      </c>
      <c r="H35" s="1" t="s">
        <v>85</v>
      </c>
      <c r="I35" s="1" t="s">
        <v>42</v>
      </c>
      <c r="J35" s="1" t="s">
        <v>134</v>
      </c>
      <c r="N35" s="3" t="b">
        <f>FALSE()</f>
        <v>0</v>
      </c>
      <c r="O35" s="1">
        <v>114</v>
      </c>
      <c r="P35" s="1">
        <v>2023</v>
      </c>
      <c r="Q35" s="1">
        <v>2016</v>
      </c>
      <c r="R35" s="2">
        <f t="shared" si="0"/>
        <v>7</v>
      </c>
      <c r="S35" s="2" t="b">
        <f t="shared" si="1"/>
        <v>0</v>
      </c>
      <c r="T35" s="2" t="b">
        <f t="shared" si="2"/>
        <v>0</v>
      </c>
      <c r="U35" s="2" t="b">
        <f t="shared" si="3"/>
        <v>0</v>
      </c>
      <c r="V35" s="1" t="s">
        <v>213</v>
      </c>
      <c r="W35" s="2" t="s">
        <v>172</v>
      </c>
      <c r="X35" s="11" t="b">
        <f>FALSE()</f>
        <v>0</v>
      </c>
      <c r="Y35" s="2">
        <v>0</v>
      </c>
      <c r="Z35" s="5" t="s">
        <v>214</v>
      </c>
      <c r="AA35" s="2" t="s">
        <v>36</v>
      </c>
    </row>
    <row r="36" spans="1:27">
      <c r="A36" s="1" t="s">
        <v>215</v>
      </c>
      <c r="B36" s="1">
        <v>601</v>
      </c>
      <c r="D36" s="1">
        <v>23</v>
      </c>
      <c r="E36" s="1">
        <v>193</v>
      </c>
      <c r="F36" s="1" t="s">
        <v>83</v>
      </c>
      <c r="G36" s="1" t="s">
        <v>84</v>
      </c>
      <c r="H36" s="1" t="s">
        <v>85</v>
      </c>
      <c r="J36" s="1" t="s">
        <v>30</v>
      </c>
      <c r="N36" s="3" t="b">
        <f>FALSE()</f>
        <v>0</v>
      </c>
      <c r="O36" s="1">
        <v>544</v>
      </c>
      <c r="P36" s="1">
        <v>2022</v>
      </c>
      <c r="Q36" s="1">
        <v>2023</v>
      </c>
      <c r="R36" s="2">
        <f t="shared" si="0"/>
        <v>0</v>
      </c>
      <c r="S36" s="2" t="b">
        <f t="shared" si="1"/>
        <v>0</v>
      </c>
      <c r="T36" s="2" t="b">
        <f t="shared" si="2"/>
        <v>0</v>
      </c>
      <c r="U36" s="2" t="b">
        <f t="shared" si="3"/>
        <v>0</v>
      </c>
      <c r="V36" s="1" t="s">
        <v>216</v>
      </c>
      <c r="W36" s="2" t="s">
        <v>217</v>
      </c>
      <c r="X36" s="11" t="b">
        <f>FALSE()</f>
        <v>0</v>
      </c>
      <c r="Y36" s="2">
        <v>0</v>
      </c>
      <c r="Z36" s="5" t="s">
        <v>218</v>
      </c>
      <c r="AA36" s="2" t="s">
        <v>36</v>
      </c>
    </row>
    <row r="37" spans="1:27" s="6" customFormat="1">
      <c r="A37" s="6" t="s">
        <v>219</v>
      </c>
      <c r="B37" s="6">
        <v>347</v>
      </c>
      <c r="C37" s="7"/>
      <c r="D37" s="6">
        <v>36</v>
      </c>
      <c r="E37" s="6">
        <v>191</v>
      </c>
      <c r="F37" s="6" t="s">
        <v>83</v>
      </c>
      <c r="G37" s="6" t="s">
        <v>84</v>
      </c>
      <c r="H37" s="6" t="s">
        <v>85</v>
      </c>
      <c r="J37" s="6" t="s">
        <v>30</v>
      </c>
      <c r="K37" s="7"/>
      <c r="L37" s="7"/>
      <c r="M37" s="7"/>
      <c r="N37" s="6" t="b">
        <f>FALSE()</f>
        <v>0</v>
      </c>
      <c r="O37" s="6">
        <v>33</v>
      </c>
      <c r="P37" s="6">
        <v>2012</v>
      </c>
      <c r="Q37" s="6">
        <v>2005</v>
      </c>
      <c r="R37" s="7">
        <f t="shared" si="0"/>
        <v>18</v>
      </c>
      <c r="S37" s="7" t="b">
        <f t="shared" si="1"/>
        <v>0</v>
      </c>
      <c r="T37" s="7" t="b">
        <f t="shared" si="2"/>
        <v>0</v>
      </c>
      <c r="U37" s="7" t="b">
        <f t="shared" si="3"/>
        <v>0</v>
      </c>
      <c r="V37" s="6" t="s">
        <v>220</v>
      </c>
      <c r="W37" s="7"/>
      <c r="X37" s="11" t="b">
        <f>FALSE()</f>
        <v>0</v>
      </c>
      <c r="Y37" s="7">
        <v>0</v>
      </c>
      <c r="Z37" s="10" t="s">
        <v>218</v>
      </c>
      <c r="AA37" s="2" t="s">
        <v>36</v>
      </c>
    </row>
    <row r="38" spans="1:27">
      <c r="A38" s="1" t="s">
        <v>221</v>
      </c>
      <c r="B38" s="1">
        <v>294</v>
      </c>
      <c r="D38" s="1">
        <v>26</v>
      </c>
      <c r="E38" s="1">
        <v>193</v>
      </c>
      <c r="F38" s="1" t="s">
        <v>222</v>
      </c>
      <c r="G38" s="1" t="s">
        <v>223</v>
      </c>
      <c r="H38" s="1" t="s">
        <v>222</v>
      </c>
      <c r="I38" s="1" t="s">
        <v>42</v>
      </c>
      <c r="J38" s="1" t="s">
        <v>30</v>
      </c>
      <c r="N38" s="1" t="b">
        <f>FALSE()</f>
        <v>0</v>
      </c>
      <c r="O38" s="1">
        <v>31</v>
      </c>
      <c r="P38" s="1">
        <v>2021</v>
      </c>
      <c r="Q38" s="1">
        <v>2015</v>
      </c>
      <c r="R38" s="2">
        <f t="shared" si="0"/>
        <v>8</v>
      </c>
      <c r="S38" s="2" t="b">
        <f t="shared" si="1"/>
        <v>0</v>
      </c>
      <c r="T38" s="2" t="b">
        <f t="shared" si="2"/>
        <v>0</v>
      </c>
      <c r="U38" s="2" t="b">
        <f t="shared" si="3"/>
        <v>0</v>
      </c>
      <c r="V38" s="1" t="s">
        <v>224</v>
      </c>
      <c r="X38" s="11" t="b">
        <f>FALSE()</f>
        <v>0</v>
      </c>
      <c r="Y38" s="2">
        <v>0</v>
      </c>
      <c r="Z38" s="10" t="s">
        <v>218</v>
      </c>
      <c r="AA38" s="2" t="s">
        <v>36</v>
      </c>
    </row>
    <row r="39" spans="1:27">
      <c r="A39" s="1" t="s">
        <v>225</v>
      </c>
      <c r="B39" s="1">
        <v>401</v>
      </c>
      <c r="D39" s="1">
        <v>32</v>
      </c>
      <c r="E39" s="1">
        <v>188</v>
      </c>
      <c r="F39" s="1" t="s">
        <v>130</v>
      </c>
      <c r="G39" s="1" t="s">
        <v>131</v>
      </c>
      <c r="H39" s="1" t="s">
        <v>132</v>
      </c>
      <c r="I39" s="1" t="s">
        <v>226</v>
      </c>
      <c r="J39" s="1" t="s">
        <v>30</v>
      </c>
      <c r="N39" s="1" t="b">
        <f>FALSE()</f>
        <v>0</v>
      </c>
      <c r="O39" s="1">
        <v>36</v>
      </c>
      <c r="P39" s="1">
        <v>2019</v>
      </c>
      <c r="Q39" s="1">
        <v>2010</v>
      </c>
      <c r="R39" s="2">
        <f t="shared" si="0"/>
        <v>13</v>
      </c>
      <c r="S39" s="2" t="b">
        <f t="shared" si="1"/>
        <v>0</v>
      </c>
      <c r="T39" s="2" t="b">
        <f t="shared" si="2"/>
        <v>0</v>
      </c>
      <c r="U39" s="2" t="b">
        <f t="shared" si="3"/>
        <v>0</v>
      </c>
      <c r="V39" s="1" t="s">
        <v>227</v>
      </c>
      <c r="X39" s="11" t="b">
        <f>FALSE()</f>
        <v>0</v>
      </c>
      <c r="Y39" s="2">
        <v>0</v>
      </c>
      <c r="Z39" s="10" t="s">
        <v>218</v>
      </c>
      <c r="AA39" s="2" t="s">
        <v>36</v>
      </c>
    </row>
    <row r="40" spans="1:27">
      <c r="A40" s="1" t="s">
        <v>228</v>
      </c>
      <c r="B40" s="1">
        <v>169</v>
      </c>
      <c r="D40" s="1">
        <v>27</v>
      </c>
      <c r="E40" s="1">
        <v>188</v>
      </c>
      <c r="F40" s="1" t="s">
        <v>83</v>
      </c>
      <c r="G40" s="1" t="s">
        <v>84</v>
      </c>
      <c r="H40" s="1" t="s">
        <v>85</v>
      </c>
      <c r="J40" s="1" t="s">
        <v>30</v>
      </c>
      <c r="N40" s="1" t="b">
        <f>FALSE()</f>
        <v>0</v>
      </c>
      <c r="O40" s="1">
        <v>127</v>
      </c>
      <c r="P40" s="1">
        <v>2022</v>
      </c>
      <c r="Q40" s="1">
        <v>2014</v>
      </c>
      <c r="R40" s="2">
        <f t="shared" si="0"/>
        <v>9</v>
      </c>
      <c r="S40" s="2" t="b">
        <f t="shared" si="1"/>
        <v>0</v>
      </c>
      <c r="T40" s="2" t="b">
        <f t="shared" si="2"/>
        <v>0</v>
      </c>
      <c r="U40" s="2" t="b">
        <f t="shared" si="3"/>
        <v>0</v>
      </c>
      <c r="X40" s="11" t="b">
        <f>FALSE()</f>
        <v>0</v>
      </c>
      <c r="Y40" s="7">
        <v>0</v>
      </c>
      <c r="Z40" s="10" t="s">
        <v>218</v>
      </c>
      <c r="AA40" s="2" t="s">
        <v>36</v>
      </c>
    </row>
    <row r="41" spans="1:27">
      <c r="A41" s="1" t="s">
        <v>229</v>
      </c>
      <c r="B41" s="1">
        <v>1740</v>
      </c>
      <c r="D41" s="1">
        <v>17</v>
      </c>
      <c r="E41" s="1">
        <v>185</v>
      </c>
      <c r="F41" s="1" t="s">
        <v>83</v>
      </c>
      <c r="G41" s="1" t="s">
        <v>84</v>
      </c>
      <c r="H41" s="1" t="s">
        <v>85</v>
      </c>
      <c r="N41" s="1" t="b">
        <f>FALSE()</f>
        <v>0</v>
      </c>
      <c r="O41" s="1">
        <v>1639</v>
      </c>
      <c r="P41" s="1">
        <v>2023</v>
      </c>
      <c r="Q41" s="1">
        <v>2023</v>
      </c>
      <c r="R41" s="2">
        <f t="shared" si="0"/>
        <v>0</v>
      </c>
      <c r="S41" s="2" t="b">
        <f t="shared" si="1"/>
        <v>0</v>
      </c>
      <c r="T41" s="2" t="b">
        <f t="shared" si="2"/>
        <v>0</v>
      </c>
      <c r="U41" s="2" t="b">
        <f t="shared" si="3"/>
        <v>0</v>
      </c>
      <c r="X41" s="11" t="b">
        <f>FALSE()</f>
        <v>0</v>
      </c>
      <c r="Y41" s="2">
        <v>0</v>
      </c>
      <c r="Z41" s="10" t="s">
        <v>218</v>
      </c>
      <c r="AA41" s="2" t="s">
        <v>36</v>
      </c>
    </row>
    <row r="42" spans="1:27">
      <c r="A42" s="1" t="s">
        <v>230</v>
      </c>
      <c r="B42" s="1">
        <v>217</v>
      </c>
      <c r="D42" s="1">
        <v>32</v>
      </c>
      <c r="E42" s="1">
        <v>175</v>
      </c>
      <c r="F42" s="1" t="s">
        <v>231</v>
      </c>
      <c r="G42" s="1" t="s">
        <v>232</v>
      </c>
      <c r="H42" s="1" t="s">
        <v>50</v>
      </c>
      <c r="I42" s="1" t="s">
        <v>42</v>
      </c>
      <c r="J42" s="1" t="s">
        <v>30</v>
      </c>
      <c r="N42" s="1" t="b">
        <f>FALSE()</f>
        <v>0</v>
      </c>
      <c r="O42" s="1">
        <v>50</v>
      </c>
      <c r="P42" s="1">
        <v>2016</v>
      </c>
      <c r="Q42" s="1">
        <v>2007</v>
      </c>
      <c r="R42" s="2">
        <f t="shared" si="0"/>
        <v>16</v>
      </c>
      <c r="S42" s="2" t="b">
        <f t="shared" si="1"/>
        <v>0</v>
      </c>
      <c r="T42" s="2" t="b">
        <f t="shared" si="2"/>
        <v>0</v>
      </c>
      <c r="U42" s="2" t="b">
        <f t="shared" si="3"/>
        <v>0</v>
      </c>
      <c r="V42" s="12" t="s">
        <v>233</v>
      </c>
      <c r="X42" s="11" t="b">
        <f>FALSE()</f>
        <v>0</v>
      </c>
      <c r="Y42" s="2">
        <v>0</v>
      </c>
      <c r="Z42" s="10" t="s">
        <v>218</v>
      </c>
      <c r="AA42" s="2" t="s">
        <v>36</v>
      </c>
    </row>
    <row r="43" spans="1:27">
      <c r="A43" s="1" t="s">
        <v>234</v>
      </c>
      <c r="B43" s="1">
        <v>348</v>
      </c>
      <c r="D43" s="1">
        <v>26</v>
      </c>
      <c r="E43" s="1">
        <v>183</v>
      </c>
      <c r="F43" s="1" t="s">
        <v>235</v>
      </c>
      <c r="G43" s="1" t="s">
        <v>236</v>
      </c>
      <c r="H43" s="1" t="s">
        <v>237</v>
      </c>
      <c r="J43" s="1" t="s">
        <v>30</v>
      </c>
      <c r="N43" s="1" t="b">
        <f>FALSE()</f>
        <v>0</v>
      </c>
      <c r="O43" s="1">
        <v>249</v>
      </c>
      <c r="P43" s="1">
        <v>2017</v>
      </c>
      <c r="Q43" s="1">
        <v>2015</v>
      </c>
      <c r="R43" s="2">
        <f t="shared" si="0"/>
        <v>8</v>
      </c>
      <c r="S43" s="2" t="b">
        <f t="shared" si="1"/>
        <v>0</v>
      </c>
      <c r="T43" s="2" t="b">
        <f t="shared" si="2"/>
        <v>0</v>
      </c>
      <c r="U43" s="2" t="b">
        <f t="shared" si="3"/>
        <v>0</v>
      </c>
      <c r="X43" s="11" t="b">
        <f>FALSE()</f>
        <v>0</v>
      </c>
      <c r="Y43" s="7">
        <v>0</v>
      </c>
      <c r="Z43" s="10" t="s">
        <v>218</v>
      </c>
      <c r="AA43" s="2" t="s">
        <v>36</v>
      </c>
    </row>
    <row r="44" spans="1:27">
      <c r="A44" s="1" t="s">
        <v>178</v>
      </c>
      <c r="B44" s="1">
        <v>352</v>
      </c>
      <c r="D44" s="1">
        <v>32</v>
      </c>
      <c r="E44" s="1">
        <v>186</v>
      </c>
      <c r="F44" s="1" t="s">
        <v>56</v>
      </c>
      <c r="G44" s="1" t="s">
        <v>57</v>
      </c>
      <c r="H44" s="1" t="s">
        <v>56</v>
      </c>
      <c r="J44" s="1" t="s">
        <v>30</v>
      </c>
      <c r="N44" s="1" t="b">
        <f>FALSE()</f>
        <v>0</v>
      </c>
      <c r="O44" s="1">
        <v>252</v>
      </c>
      <c r="P44" s="1">
        <v>2017</v>
      </c>
      <c r="Q44" s="1">
        <v>2008</v>
      </c>
      <c r="R44" s="2">
        <f t="shared" si="0"/>
        <v>15</v>
      </c>
      <c r="S44" s="2" t="b">
        <f t="shared" si="1"/>
        <v>0</v>
      </c>
      <c r="T44" s="2" t="b">
        <f t="shared" si="2"/>
        <v>0</v>
      </c>
      <c r="U44" s="2" t="b">
        <f t="shared" si="3"/>
        <v>0</v>
      </c>
      <c r="X44" s="11" t="b">
        <f>FALSE()</f>
        <v>0</v>
      </c>
      <c r="Y44" s="2">
        <v>0</v>
      </c>
      <c r="Z44" s="10" t="s">
        <v>218</v>
      </c>
      <c r="AA44" s="2" t="s">
        <v>36</v>
      </c>
    </row>
    <row r="45" spans="1:27">
      <c r="A45" s="1" t="s">
        <v>238</v>
      </c>
      <c r="B45" s="1">
        <v>195</v>
      </c>
      <c r="D45" s="1">
        <v>23</v>
      </c>
      <c r="E45" s="1">
        <v>180</v>
      </c>
      <c r="F45" s="1" t="s">
        <v>83</v>
      </c>
      <c r="G45" s="1" t="s">
        <v>84</v>
      </c>
      <c r="H45" s="1" t="s">
        <v>85</v>
      </c>
      <c r="J45" s="1" t="s">
        <v>30</v>
      </c>
      <c r="N45" s="1" t="b">
        <f>FALSE()</f>
        <v>0</v>
      </c>
      <c r="O45" s="1">
        <v>160</v>
      </c>
      <c r="P45" s="1">
        <v>2022</v>
      </c>
      <c r="Q45" s="1">
        <v>2019</v>
      </c>
      <c r="R45" s="2">
        <f t="shared" si="0"/>
        <v>4</v>
      </c>
      <c r="S45" s="2" t="b">
        <f t="shared" si="1"/>
        <v>0</v>
      </c>
      <c r="T45" s="2" t="b">
        <f t="shared" si="2"/>
        <v>0</v>
      </c>
      <c r="U45" s="2" t="b">
        <f t="shared" si="3"/>
        <v>0</v>
      </c>
      <c r="V45" s="1" t="s">
        <v>239</v>
      </c>
      <c r="X45" s="11" t="b">
        <f>FALSE()</f>
        <v>0</v>
      </c>
      <c r="Y45" s="2">
        <v>0</v>
      </c>
      <c r="Z45" s="10" t="s">
        <v>218</v>
      </c>
      <c r="AA45" s="2" t="s">
        <v>36</v>
      </c>
    </row>
    <row r="46" spans="1:27">
      <c r="A46" s="13" t="s">
        <v>240</v>
      </c>
      <c r="B46" s="1">
        <v>237</v>
      </c>
      <c r="D46" s="1">
        <v>19</v>
      </c>
      <c r="E46" s="1">
        <v>201</v>
      </c>
      <c r="F46" s="1" t="s">
        <v>130</v>
      </c>
      <c r="G46" s="1" t="s">
        <v>131</v>
      </c>
      <c r="H46" s="1" t="s">
        <v>132</v>
      </c>
      <c r="J46" s="1" t="s">
        <v>30</v>
      </c>
      <c r="N46" s="1" t="b">
        <f>FALSE()</f>
        <v>0</v>
      </c>
      <c r="O46" s="1">
        <v>229</v>
      </c>
      <c r="P46" s="1">
        <v>2023</v>
      </c>
      <c r="Q46" s="1">
        <v>2021</v>
      </c>
      <c r="R46" s="2">
        <f t="shared" si="0"/>
        <v>2</v>
      </c>
      <c r="S46" s="2" t="b">
        <f t="shared" si="1"/>
        <v>0</v>
      </c>
      <c r="T46" s="2" t="b">
        <f t="shared" si="2"/>
        <v>0</v>
      </c>
      <c r="U46" s="2" t="b">
        <f t="shared" si="3"/>
        <v>0</v>
      </c>
      <c r="V46" s="1" t="s">
        <v>241</v>
      </c>
      <c r="X46" s="11" t="b">
        <f>FALSE()</f>
        <v>0</v>
      </c>
      <c r="Y46" s="7">
        <v>0</v>
      </c>
      <c r="Z46" s="10" t="s">
        <v>218</v>
      </c>
      <c r="AA46" s="2" t="s">
        <v>36</v>
      </c>
    </row>
    <row r="47" spans="1:27">
      <c r="A47" s="13" t="s">
        <v>242</v>
      </c>
      <c r="B47" s="1">
        <v>148</v>
      </c>
      <c r="D47" s="1">
        <v>28</v>
      </c>
      <c r="E47" s="1">
        <v>191</v>
      </c>
      <c r="F47" s="1" t="s">
        <v>243</v>
      </c>
      <c r="G47" s="1" t="s">
        <v>244</v>
      </c>
      <c r="H47" s="1" t="s">
        <v>65</v>
      </c>
      <c r="J47" s="1" t="s">
        <v>30</v>
      </c>
      <c r="N47" s="1" t="b">
        <f>TRUE()</f>
        <v>1</v>
      </c>
      <c r="O47" s="1">
        <v>145</v>
      </c>
      <c r="P47" s="1">
        <v>2023</v>
      </c>
      <c r="Q47" s="1">
        <v>2014</v>
      </c>
      <c r="R47" s="2">
        <f t="shared" si="0"/>
        <v>9</v>
      </c>
      <c r="S47" s="2" t="b">
        <f t="shared" si="1"/>
        <v>0</v>
      </c>
      <c r="T47" s="2" t="b">
        <f t="shared" si="2"/>
        <v>0</v>
      </c>
      <c r="U47" s="2" t="b">
        <f t="shared" si="3"/>
        <v>0</v>
      </c>
      <c r="V47" s="1" t="s">
        <v>245</v>
      </c>
      <c r="X47" s="11" t="b">
        <f>FALSE()</f>
        <v>0</v>
      </c>
      <c r="Y47" s="2">
        <v>0</v>
      </c>
      <c r="Z47" s="10" t="s">
        <v>218</v>
      </c>
      <c r="AA47" s="2" t="s">
        <v>36</v>
      </c>
    </row>
    <row r="48" spans="1:27">
      <c r="A48" s="14" t="s">
        <v>246</v>
      </c>
      <c r="B48" s="1">
        <v>84</v>
      </c>
      <c r="D48" s="1">
        <v>26</v>
      </c>
      <c r="E48" s="1">
        <v>196</v>
      </c>
      <c r="F48" s="1" t="s">
        <v>247</v>
      </c>
      <c r="G48" s="15" t="s">
        <v>248</v>
      </c>
      <c r="H48" s="15" t="s">
        <v>132</v>
      </c>
      <c r="I48" s="1" t="s">
        <v>29</v>
      </c>
      <c r="J48" s="1" t="s">
        <v>134</v>
      </c>
      <c r="N48" s="3" t="b">
        <v>0</v>
      </c>
      <c r="O48" s="1">
        <v>47</v>
      </c>
      <c r="P48" s="1">
        <v>2023</v>
      </c>
      <c r="Q48" s="1">
        <v>2016</v>
      </c>
      <c r="R48" s="2">
        <f t="shared" si="0"/>
        <v>7</v>
      </c>
      <c r="S48" s="2" t="b">
        <f t="shared" si="1"/>
        <v>0</v>
      </c>
      <c r="T48" s="2" t="b">
        <f t="shared" si="2"/>
        <v>0</v>
      </c>
      <c r="U48" s="2" t="b">
        <f t="shared" si="3"/>
        <v>0</v>
      </c>
      <c r="V48" s="1" t="s">
        <v>249</v>
      </c>
      <c r="X48" s="11" t="b">
        <f>FALSE()</f>
        <v>0</v>
      </c>
      <c r="Y48" s="2">
        <v>0</v>
      </c>
      <c r="Z48" s="10" t="s">
        <v>218</v>
      </c>
      <c r="AA48" s="2" t="s">
        <v>36</v>
      </c>
    </row>
    <row r="49" spans="1:27">
      <c r="A49" s="28" t="s">
        <v>466</v>
      </c>
      <c r="B49" s="30">
        <v>60</v>
      </c>
      <c r="D49" s="1">
        <v>28</v>
      </c>
      <c r="E49" s="1">
        <v>188</v>
      </c>
      <c r="F49" s="1" t="s">
        <v>103</v>
      </c>
      <c r="G49" s="1" t="s">
        <v>104</v>
      </c>
      <c r="H49" s="1" t="s">
        <v>50</v>
      </c>
      <c r="I49" s="1" t="s">
        <v>42</v>
      </c>
      <c r="J49" s="1" t="s">
        <v>30</v>
      </c>
      <c r="N49" s="1" t="b">
        <v>0</v>
      </c>
      <c r="O49" s="1">
        <v>27</v>
      </c>
      <c r="P49" s="1">
        <v>2019</v>
      </c>
      <c r="Q49" s="1">
        <v>2013</v>
      </c>
      <c r="R49" s="2">
        <f t="shared" si="0"/>
        <v>10</v>
      </c>
      <c r="S49" s="2" t="b">
        <f t="shared" si="1"/>
        <v>0</v>
      </c>
      <c r="T49" s="2" t="b">
        <f t="shared" si="2"/>
        <v>0</v>
      </c>
      <c r="U49" s="2" t="b">
        <f t="shared" si="3"/>
        <v>0</v>
      </c>
      <c r="V49" s="1" t="s">
        <v>467</v>
      </c>
      <c r="X49" s="11" t="b">
        <f>FALSE()</f>
        <v>0</v>
      </c>
      <c r="Y49" s="2">
        <v>0</v>
      </c>
      <c r="Z49" s="29" t="s">
        <v>468</v>
      </c>
      <c r="AA49" s="2" t="s">
        <v>36</v>
      </c>
    </row>
  </sheetData>
  <conditionalFormatting sqref="A1:AMJ3 A4:F4 I4:AMJ4 A5:AMJ21 R22:U36 W22:W36">
    <cfRule type="cellIs" dxfId="8" priority="2" operator="equal">
      <formula>1</formula>
    </cfRule>
    <cfRule type="cellIs" dxfId="7" priority="3" operator="equal">
      <formula>0</formula>
    </cfRule>
  </conditionalFormatting>
  <conditionalFormatting sqref="A1:AMJ3 A4:F4 I4:AMJ4 A5:AMJ24 A25:Y36 Z25:AMJ47 A37:W39 X37:Y47 U40:W41 A40:T45 W42 U42:U48 V43:W48 B46:T47 A48:F48 I48:T48 A50:AMJ1048576 X48:AMJ48 B49:AMJ49">
    <cfRule type="cellIs" dxfId="6" priority="4" operator="equal">
      <formula>TRUE()</formula>
    </cfRule>
  </conditionalFormatting>
  <conditionalFormatting sqref="A50:AMJ1048576 A1:AMJ48 B49:AMJ49">
    <cfRule type="expression" dxfId="5" priority="5">
      <formula>ISBLANK(A1)</formula>
    </cfRule>
  </conditionalFormatting>
  <dataValidations count="1">
    <dataValidation type="list" operator="equal" allowBlank="1" showErrorMessage="1" sqref="C1:C24 C26:C1021" xr:uid="{00000000-0002-0000-0000-000000000000}">
      <formula1>Styles</formula1>
      <formula2>0</formula2>
    </dataValidation>
  </dataValidations>
  <hyperlinks>
    <hyperlink ref="Z6" r:id="rId1" xr:uid="{00000000-0004-0000-0000-000000000000}"/>
    <hyperlink ref="Z7" r:id="rId2" xr:uid="{00000000-0004-0000-0000-000001000000}"/>
    <hyperlink ref="Z8" r:id="rId3" xr:uid="{00000000-0004-0000-0000-000002000000}"/>
    <hyperlink ref="Z9" r:id="rId4" xr:uid="{00000000-0004-0000-0000-000003000000}"/>
    <hyperlink ref="Z10" r:id="rId5" xr:uid="{00000000-0004-0000-0000-000004000000}"/>
    <hyperlink ref="Z11" r:id="rId6" xr:uid="{00000000-0004-0000-0000-000005000000}"/>
    <hyperlink ref="Z12" r:id="rId7" xr:uid="{00000000-0004-0000-0000-000006000000}"/>
    <hyperlink ref="Z13" r:id="rId8" xr:uid="{00000000-0004-0000-0000-000007000000}"/>
    <hyperlink ref="Z14" r:id="rId9" xr:uid="{00000000-0004-0000-0000-000008000000}"/>
    <hyperlink ref="Z15" r:id="rId10" xr:uid="{00000000-0004-0000-0000-000009000000}"/>
    <hyperlink ref="Z16" r:id="rId11" xr:uid="{00000000-0004-0000-0000-00000A000000}"/>
    <hyperlink ref="Z17" r:id="rId12" xr:uid="{00000000-0004-0000-0000-00000B000000}"/>
    <hyperlink ref="Z18" r:id="rId13" xr:uid="{00000000-0004-0000-0000-00000C000000}"/>
    <hyperlink ref="Z19" r:id="rId14" xr:uid="{00000000-0004-0000-0000-00000D000000}"/>
    <hyperlink ref="Z20" r:id="rId15" xr:uid="{00000000-0004-0000-0000-00000E000000}"/>
    <hyperlink ref="Z21" r:id="rId16" xr:uid="{00000000-0004-0000-0000-00000F000000}"/>
    <hyperlink ref="Z22" r:id="rId17" xr:uid="{00000000-0004-0000-0000-000010000000}"/>
    <hyperlink ref="Z23" r:id="rId18" xr:uid="{00000000-0004-0000-0000-000011000000}"/>
    <hyperlink ref="Z24" r:id="rId19" xr:uid="{00000000-0004-0000-0000-000012000000}"/>
    <hyperlink ref="Z25" r:id="rId20" xr:uid="{00000000-0004-0000-0000-000013000000}"/>
    <hyperlink ref="Z26" r:id="rId21" xr:uid="{00000000-0004-0000-0000-000014000000}"/>
    <hyperlink ref="Z27" r:id="rId22" xr:uid="{00000000-0004-0000-0000-000015000000}"/>
    <hyperlink ref="Z28" r:id="rId23" xr:uid="{00000000-0004-0000-0000-000016000000}"/>
    <hyperlink ref="Z29" r:id="rId24" xr:uid="{00000000-0004-0000-0000-000017000000}"/>
    <hyperlink ref="Z30" r:id="rId25" xr:uid="{00000000-0004-0000-0000-000018000000}"/>
    <hyperlink ref="Z31" r:id="rId26" xr:uid="{00000000-0004-0000-0000-000019000000}"/>
    <hyperlink ref="Z32" r:id="rId27" xr:uid="{00000000-0004-0000-0000-00001A000000}"/>
    <hyperlink ref="Z33" r:id="rId28" xr:uid="{00000000-0004-0000-0000-00001B000000}"/>
    <hyperlink ref="Z34" r:id="rId29" xr:uid="{00000000-0004-0000-0000-00001C000000}"/>
    <hyperlink ref="Z35" r:id="rId30" xr:uid="{00000000-0004-0000-0000-00001D000000}"/>
    <hyperlink ref="Z36" r:id="rId31" xr:uid="{00000000-0004-0000-0000-00001E000000}"/>
    <hyperlink ref="Z37" r:id="rId32" xr:uid="{00000000-0004-0000-0000-00001F000000}"/>
    <hyperlink ref="Z38" r:id="rId33" xr:uid="{00000000-0004-0000-0000-000020000000}"/>
    <hyperlink ref="Z39" r:id="rId34" xr:uid="{00000000-0004-0000-0000-000021000000}"/>
    <hyperlink ref="Z40" r:id="rId35" xr:uid="{00000000-0004-0000-0000-000022000000}"/>
    <hyperlink ref="Z41" r:id="rId36" xr:uid="{00000000-0004-0000-0000-000023000000}"/>
    <hyperlink ref="Z42" r:id="rId37" xr:uid="{00000000-0004-0000-0000-000024000000}"/>
    <hyperlink ref="Z43" r:id="rId38" xr:uid="{00000000-0004-0000-0000-000025000000}"/>
    <hyperlink ref="Z44" r:id="rId39" xr:uid="{00000000-0004-0000-0000-000026000000}"/>
    <hyperlink ref="Z45" r:id="rId40" xr:uid="{00000000-0004-0000-0000-000027000000}"/>
    <hyperlink ref="Z46" r:id="rId41" xr:uid="{00000000-0004-0000-0000-000028000000}"/>
    <hyperlink ref="Z47" r:id="rId42" xr:uid="{00000000-0004-0000-0000-000029000000}"/>
    <hyperlink ref="Z48" r:id="rId43" xr:uid="{4912C87D-B877-4AE9-8041-4E204140F1CD}"/>
    <hyperlink ref="Z49" r:id="rId44" xr:uid="{F37EBA5A-592D-4941-8E68-1AB7467643D0}"/>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7"/>
  <sheetViews>
    <sheetView tabSelected="1" zoomScale="90" zoomScaleNormal="90" workbookViewId="0">
      <pane xSplit="1" ySplit="1" topLeftCell="T34" activePane="bottomRight" state="frozen"/>
      <selection pane="topRight" activeCell="B1" sqref="B1"/>
      <selection pane="bottomLeft" activeCell="A2" sqref="A2"/>
      <selection pane="bottomRight" activeCell="Y40" sqref="Y40"/>
    </sheetView>
  </sheetViews>
  <sheetFormatPr defaultColWidth="11.6640625" defaultRowHeight="14.4"/>
  <cols>
    <col min="1" max="1" width="13.44140625" style="15" customWidth="1"/>
    <col min="2" max="2" width="11.6640625" style="15"/>
    <col min="3" max="3" width="11.6640625" style="16"/>
    <col min="4" max="10" width="11.6640625" style="15"/>
    <col min="11" max="12" width="11.6640625" style="16"/>
    <col min="13" max="16" width="11.6640625" style="15"/>
    <col min="17" max="17" width="11.6640625" style="16"/>
    <col min="18" max="18" width="11.6640625" style="15"/>
    <col min="19" max="22" width="11.6640625" style="16"/>
    <col min="23" max="23" width="18.33203125" style="16" customWidth="1"/>
    <col min="24" max="25" width="11.6640625" style="16"/>
    <col min="26" max="1024" width="11.6640625" style="15"/>
  </cols>
  <sheetData>
    <row r="1" spans="1:26">
      <c r="A1" s="15" t="s">
        <v>0</v>
      </c>
      <c r="B1" s="15" t="s">
        <v>1</v>
      </c>
      <c r="C1" s="16" t="s">
        <v>2</v>
      </c>
      <c r="D1" s="15" t="s">
        <v>3</v>
      </c>
      <c r="E1" s="15" t="s">
        <v>4</v>
      </c>
      <c r="F1" s="15" t="s">
        <v>5</v>
      </c>
      <c r="G1" s="15" t="s">
        <v>6</v>
      </c>
      <c r="H1" s="15" t="s">
        <v>7</v>
      </c>
      <c r="I1" s="15" t="s">
        <v>8</v>
      </c>
      <c r="J1" s="15" t="s">
        <v>9</v>
      </c>
      <c r="K1" s="16" t="s">
        <v>11</v>
      </c>
      <c r="L1" s="16" t="s">
        <v>12</v>
      </c>
      <c r="M1" s="15" t="s">
        <v>13</v>
      </c>
      <c r="N1" s="15" t="s">
        <v>14</v>
      </c>
      <c r="O1" s="15" t="s">
        <v>15</v>
      </c>
      <c r="P1" s="15" t="s">
        <v>16</v>
      </c>
      <c r="Q1" s="16" t="s">
        <v>17</v>
      </c>
      <c r="R1" s="15" t="s">
        <v>21</v>
      </c>
      <c r="S1" s="16" t="s">
        <v>18</v>
      </c>
      <c r="T1" s="16" t="s">
        <v>19</v>
      </c>
      <c r="U1" s="16" t="s">
        <v>20</v>
      </c>
      <c r="V1" s="16" t="s">
        <v>23</v>
      </c>
      <c r="W1" s="16" t="s">
        <v>24</v>
      </c>
      <c r="X1" s="16" t="s">
        <v>22</v>
      </c>
      <c r="Y1" s="16" t="s">
        <v>25</v>
      </c>
      <c r="Z1" s="15" t="s">
        <v>26</v>
      </c>
    </row>
    <row r="2" spans="1:26" ht="28.2">
      <c r="A2" s="15" t="s">
        <v>250</v>
      </c>
      <c r="B2" s="15">
        <v>12</v>
      </c>
      <c r="C2" s="16" t="s">
        <v>28</v>
      </c>
      <c r="D2" s="15">
        <v>26</v>
      </c>
      <c r="E2" s="15">
        <v>175</v>
      </c>
      <c r="F2" s="15" t="s">
        <v>247</v>
      </c>
      <c r="G2" s="15" t="s">
        <v>248</v>
      </c>
      <c r="H2" s="15" t="s">
        <v>132</v>
      </c>
      <c r="I2" s="15" t="s">
        <v>10</v>
      </c>
      <c r="J2" s="15" t="s">
        <v>30</v>
      </c>
      <c r="K2" s="16" t="s">
        <v>251</v>
      </c>
      <c r="L2" s="16" t="s">
        <v>252</v>
      </c>
      <c r="M2" s="17" t="b">
        <f>TRUE()</f>
        <v>1</v>
      </c>
      <c r="N2" s="15">
        <v>4</v>
      </c>
      <c r="O2" s="15">
        <v>2020</v>
      </c>
      <c r="P2" s="15">
        <v>2011</v>
      </c>
      <c r="Q2" s="16">
        <f t="shared" ref="Q2:Q33" si="0">2023-P2</f>
        <v>12</v>
      </c>
      <c r="R2" s="18" t="s">
        <v>253</v>
      </c>
      <c r="S2" s="16" t="b">
        <f t="shared" ref="S2:S33" si="1">IF(B2&lt;11,TRUE(),FALSE())</f>
        <v>0</v>
      </c>
      <c r="T2" s="16" t="b">
        <f t="shared" ref="T2:T33" si="2">IF(N2&lt;11,TRUE(),FALSE())</f>
        <v>1</v>
      </c>
      <c r="U2" s="16" t="b">
        <f t="shared" ref="U2:U33" si="3">IF(B2=N2,TRUE(),FALSE())</f>
        <v>0</v>
      </c>
      <c r="V2" s="16" t="b">
        <f>FALSE()</f>
        <v>0</v>
      </c>
      <c r="W2" s="16">
        <v>0</v>
      </c>
      <c r="Y2" s="19" t="s">
        <v>254</v>
      </c>
      <c r="Z2" s="15" t="s">
        <v>255</v>
      </c>
    </row>
    <row r="3" spans="1:26" ht="28.2">
      <c r="A3" s="20" t="s">
        <v>256</v>
      </c>
      <c r="B3" s="15">
        <v>9</v>
      </c>
      <c r="C3" s="16" t="s">
        <v>38</v>
      </c>
      <c r="D3" s="15">
        <v>26</v>
      </c>
      <c r="E3" s="15">
        <v>175</v>
      </c>
      <c r="I3" s="15" t="s">
        <v>42</v>
      </c>
      <c r="J3" s="15" t="s">
        <v>30</v>
      </c>
      <c r="K3" s="16" t="s">
        <v>257</v>
      </c>
      <c r="L3" s="16" t="s">
        <v>258</v>
      </c>
      <c r="M3" s="17" t="b">
        <f>FALSE()</f>
        <v>0</v>
      </c>
      <c r="N3" s="15">
        <v>2</v>
      </c>
      <c r="O3" s="15">
        <v>2022</v>
      </c>
      <c r="P3" s="15">
        <v>2012</v>
      </c>
      <c r="Q3" s="16">
        <f t="shared" si="0"/>
        <v>11</v>
      </c>
      <c r="R3" s="15" t="s">
        <v>259</v>
      </c>
      <c r="S3" s="16" t="b">
        <f t="shared" si="1"/>
        <v>1</v>
      </c>
      <c r="T3" s="16" t="b">
        <f t="shared" si="2"/>
        <v>1</v>
      </c>
      <c r="U3" s="16" t="b">
        <f t="shared" si="3"/>
        <v>0</v>
      </c>
      <c r="V3" s="16" t="b">
        <f>FALSE()</f>
        <v>0</v>
      </c>
      <c r="W3" s="16">
        <v>0</v>
      </c>
      <c r="Y3" s="19" t="s">
        <v>260</v>
      </c>
      <c r="Z3" s="15" t="s">
        <v>255</v>
      </c>
    </row>
    <row r="4" spans="1:26" ht="28.2">
      <c r="A4" s="20" t="s">
        <v>261</v>
      </c>
      <c r="B4" s="15">
        <v>15</v>
      </c>
      <c r="C4" s="16" t="s">
        <v>38</v>
      </c>
      <c r="D4" s="15">
        <v>24</v>
      </c>
      <c r="E4" s="15">
        <v>182</v>
      </c>
      <c r="I4" s="15" t="s">
        <v>71</v>
      </c>
      <c r="J4" s="15" t="s">
        <v>30</v>
      </c>
      <c r="K4" s="16" t="s">
        <v>262</v>
      </c>
      <c r="L4" s="16" t="s">
        <v>263</v>
      </c>
      <c r="M4" s="17" t="b">
        <f>FALSE()</f>
        <v>0</v>
      </c>
      <c r="N4" s="15">
        <v>12</v>
      </c>
      <c r="O4" s="15">
        <v>2023</v>
      </c>
      <c r="P4" s="15">
        <v>2013</v>
      </c>
      <c r="Q4" s="16">
        <f t="shared" si="0"/>
        <v>10</v>
      </c>
      <c r="R4" s="15" t="s">
        <v>264</v>
      </c>
      <c r="S4" s="16" t="b">
        <f t="shared" si="1"/>
        <v>0</v>
      </c>
      <c r="T4" s="16" t="b">
        <f t="shared" si="2"/>
        <v>0</v>
      </c>
      <c r="U4" s="16" t="b">
        <f t="shared" si="3"/>
        <v>0</v>
      </c>
      <c r="V4" s="16" t="b">
        <f>FALSE()</f>
        <v>0</v>
      </c>
      <c r="W4" s="16">
        <v>0</v>
      </c>
      <c r="Y4" s="19" t="s">
        <v>265</v>
      </c>
      <c r="Z4" s="15" t="s">
        <v>255</v>
      </c>
    </row>
    <row r="5" spans="1:26" ht="28.2">
      <c r="A5" s="20" t="s">
        <v>266</v>
      </c>
      <c r="B5" s="15">
        <v>18</v>
      </c>
      <c r="C5" s="16" t="s">
        <v>28</v>
      </c>
      <c r="D5" s="15">
        <v>33</v>
      </c>
      <c r="E5" s="15">
        <v>183</v>
      </c>
      <c r="I5" s="15" t="s">
        <v>10</v>
      </c>
      <c r="J5" s="15" t="s">
        <v>30</v>
      </c>
      <c r="K5" s="16" t="s">
        <v>267</v>
      </c>
      <c r="L5" s="16" t="s">
        <v>268</v>
      </c>
      <c r="M5" s="17" t="b">
        <f>FALSE()</f>
        <v>0</v>
      </c>
      <c r="N5" s="15">
        <v>1</v>
      </c>
      <c r="O5" s="15">
        <v>2012</v>
      </c>
      <c r="P5" s="15">
        <v>2003</v>
      </c>
      <c r="Q5" s="16">
        <f t="shared" si="0"/>
        <v>20</v>
      </c>
      <c r="R5" s="20" t="s">
        <v>269</v>
      </c>
      <c r="S5" s="16" t="b">
        <f t="shared" si="1"/>
        <v>0</v>
      </c>
      <c r="T5" s="16" t="b">
        <f t="shared" si="2"/>
        <v>1</v>
      </c>
      <c r="U5" s="16" t="b">
        <f t="shared" si="3"/>
        <v>0</v>
      </c>
      <c r="V5" s="16" t="b">
        <f>FALSE()</f>
        <v>0</v>
      </c>
      <c r="W5" s="16">
        <v>0</v>
      </c>
      <c r="Y5" s="19" t="s">
        <v>270</v>
      </c>
      <c r="Z5" s="15" t="s">
        <v>255</v>
      </c>
    </row>
    <row r="6" spans="1:26" ht="28.2">
      <c r="A6" s="20" t="s">
        <v>271</v>
      </c>
      <c r="B6" s="15">
        <v>19</v>
      </c>
      <c r="C6" s="16" t="s">
        <v>82</v>
      </c>
      <c r="D6" s="15">
        <v>20</v>
      </c>
      <c r="E6" s="15">
        <v>178</v>
      </c>
      <c r="F6" s="15" t="s">
        <v>272</v>
      </c>
      <c r="G6" s="15" t="s">
        <v>273</v>
      </c>
      <c r="H6" s="15" t="s">
        <v>237</v>
      </c>
      <c r="J6" s="15" t="s">
        <v>30</v>
      </c>
      <c r="K6" s="16" t="s">
        <v>274</v>
      </c>
      <c r="L6" s="16" t="s">
        <v>275</v>
      </c>
      <c r="M6" s="17" t="b">
        <f>FALSE()</f>
        <v>0</v>
      </c>
      <c r="N6" s="15">
        <v>19</v>
      </c>
      <c r="O6" s="15">
        <v>2023</v>
      </c>
      <c r="P6" s="15">
        <v>2018</v>
      </c>
      <c r="Q6" s="16">
        <f t="shared" si="0"/>
        <v>5</v>
      </c>
      <c r="R6" s="20" t="s">
        <v>276</v>
      </c>
      <c r="S6" s="16" t="b">
        <f t="shared" si="1"/>
        <v>0</v>
      </c>
      <c r="T6" s="16" t="b">
        <f t="shared" si="2"/>
        <v>0</v>
      </c>
      <c r="U6" s="16" t="b">
        <f t="shared" si="3"/>
        <v>1</v>
      </c>
      <c r="V6" s="16" t="b">
        <f>FALSE()</f>
        <v>0</v>
      </c>
      <c r="W6" s="16">
        <v>0</v>
      </c>
      <c r="Y6" s="19" t="s">
        <v>277</v>
      </c>
      <c r="Z6" s="15" t="s">
        <v>255</v>
      </c>
    </row>
    <row r="7" spans="1:26" ht="28.2">
      <c r="A7" s="20" t="s">
        <v>278</v>
      </c>
      <c r="B7" s="15">
        <v>23</v>
      </c>
      <c r="C7" s="16" t="s">
        <v>38</v>
      </c>
      <c r="D7" s="15">
        <v>28</v>
      </c>
      <c r="E7" s="15">
        <v>175</v>
      </c>
      <c r="I7" s="15" t="s">
        <v>42</v>
      </c>
      <c r="J7" s="15" t="s">
        <v>30</v>
      </c>
      <c r="K7" s="16" t="s">
        <v>279</v>
      </c>
      <c r="L7" s="16" t="s">
        <v>280</v>
      </c>
      <c r="M7" s="17" t="b">
        <f>FALSE()</f>
        <v>0</v>
      </c>
      <c r="N7" s="15">
        <v>16</v>
      </c>
      <c r="O7" s="15">
        <v>2023</v>
      </c>
      <c r="P7" s="15">
        <v>2011</v>
      </c>
      <c r="Q7" s="16">
        <f t="shared" si="0"/>
        <v>12</v>
      </c>
      <c r="R7" s="15" t="s">
        <v>281</v>
      </c>
      <c r="S7" s="16" t="b">
        <f t="shared" si="1"/>
        <v>0</v>
      </c>
      <c r="T7" s="16" t="b">
        <f t="shared" si="2"/>
        <v>0</v>
      </c>
      <c r="U7" s="16" t="b">
        <f t="shared" si="3"/>
        <v>0</v>
      </c>
      <c r="V7" s="16" t="b">
        <f>TRUE()</f>
        <v>1</v>
      </c>
      <c r="W7" s="16">
        <v>2022</v>
      </c>
      <c r="Y7" s="19" t="s">
        <v>282</v>
      </c>
      <c r="Z7" s="15" t="s">
        <v>255</v>
      </c>
    </row>
    <row r="8" spans="1:26" ht="28.2">
      <c r="A8" s="20" t="s">
        <v>283</v>
      </c>
      <c r="B8" s="15">
        <v>6</v>
      </c>
      <c r="C8" s="16" t="s">
        <v>28</v>
      </c>
      <c r="D8" s="15">
        <v>27</v>
      </c>
      <c r="E8" s="15">
        <v>179</v>
      </c>
      <c r="F8" s="15" t="s">
        <v>199</v>
      </c>
      <c r="G8" s="15" t="s">
        <v>200</v>
      </c>
      <c r="H8" s="15" t="s">
        <v>85</v>
      </c>
      <c r="I8" s="15" t="s">
        <v>10</v>
      </c>
      <c r="J8" s="15" t="s">
        <v>30</v>
      </c>
      <c r="K8" s="16" t="s">
        <v>284</v>
      </c>
      <c r="L8" s="16" t="s">
        <v>285</v>
      </c>
      <c r="M8" s="17" t="b">
        <f>FALSE()</f>
        <v>0</v>
      </c>
      <c r="N8" s="15">
        <v>1</v>
      </c>
      <c r="O8" s="15">
        <v>2021</v>
      </c>
      <c r="P8" s="15">
        <v>2010</v>
      </c>
      <c r="Q8" s="16">
        <f t="shared" si="0"/>
        <v>13</v>
      </c>
      <c r="R8" s="20" t="s">
        <v>286</v>
      </c>
      <c r="S8" s="16" t="b">
        <f t="shared" si="1"/>
        <v>1</v>
      </c>
      <c r="T8" s="16" t="b">
        <f t="shared" si="2"/>
        <v>1</v>
      </c>
      <c r="U8" s="16" t="b">
        <f t="shared" si="3"/>
        <v>0</v>
      </c>
      <c r="V8" s="16" t="b">
        <f>FALSE()</f>
        <v>0</v>
      </c>
      <c r="W8" s="16">
        <v>0</v>
      </c>
      <c r="Y8" s="19" t="s">
        <v>287</v>
      </c>
      <c r="Z8" s="15" t="s">
        <v>255</v>
      </c>
    </row>
    <row r="9" spans="1:26">
      <c r="A9" s="20" t="s">
        <v>288</v>
      </c>
      <c r="B9" s="15">
        <v>37</v>
      </c>
      <c r="C9" s="16" t="s">
        <v>28</v>
      </c>
      <c r="D9" s="15">
        <v>32</v>
      </c>
      <c r="E9" s="15">
        <v>181</v>
      </c>
      <c r="F9" s="15" t="s">
        <v>48</v>
      </c>
      <c r="G9" s="15" t="s">
        <v>49</v>
      </c>
      <c r="H9" s="15" t="s">
        <v>50</v>
      </c>
      <c r="I9" s="15" t="s">
        <v>71</v>
      </c>
      <c r="J9" s="15" t="s">
        <v>30</v>
      </c>
      <c r="K9" s="16" t="s">
        <v>289</v>
      </c>
      <c r="L9" s="16" t="s">
        <v>290</v>
      </c>
      <c r="M9" s="17" t="b">
        <f>FALSE()</f>
        <v>0</v>
      </c>
      <c r="N9" s="15">
        <v>14</v>
      </c>
      <c r="O9" s="15">
        <v>2020</v>
      </c>
      <c r="P9" s="15">
        <v>2005</v>
      </c>
      <c r="Q9" s="16">
        <f t="shared" si="0"/>
        <v>18</v>
      </c>
      <c r="R9" s="15" t="s">
        <v>291</v>
      </c>
      <c r="S9" s="16" t="b">
        <f t="shared" si="1"/>
        <v>0</v>
      </c>
      <c r="T9" s="16" t="b">
        <f t="shared" si="2"/>
        <v>0</v>
      </c>
      <c r="U9" s="16" t="b">
        <f t="shared" si="3"/>
        <v>0</v>
      </c>
      <c r="V9" s="16" t="b">
        <f>FALSE()</f>
        <v>0</v>
      </c>
      <c r="W9" s="16">
        <v>0</v>
      </c>
      <c r="Y9" s="19" t="s">
        <v>292</v>
      </c>
      <c r="Z9" s="15" t="s">
        <v>255</v>
      </c>
    </row>
    <row r="10" spans="1:26" ht="28.2">
      <c r="A10" s="20" t="s">
        <v>293</v>
      </c>
      <c r="B10" s="15">
        <v>41</v>
      </c>
      <c r="C10" s="16" t="s">
        <v>82</v>
      </c>
      <c r="D10" s="15">
        <v>22</v>
      </c>
      <c r="E10" s="15">
        <v>170</v>
      </c>
      <c r="F10" s="15" t="s">
        <v>39</v>
      </c>
      <c r="G10" s="15" t="s">
        <v>40</v>
      </c>
      <c r="H10" s="15" t="s">
        <v>41</v>
      </c>
      <c r="I10" s="15" t="s">
        <v>42</v>
      </c>
      <c r="J10" s="15" t="s">
        <v>30</v>
      </c>
      <c r="K10" s="16" t="s">
        <v>294</v>
      </c>
      <c r="L10" s="16" t="s">
        <v>295</v>
      </c>
      <c r="M10" s="17" t="b">
        <f>FALSE()</f>
        <v>0</v>
      </c>
      <c r="N10" s="15">
        <v>4</v>
      </c>
      <c r="O10" s="15">
        <v>2019</v>
      </c>
      <c r="P10" s="15">
        <v>2015</v>
      </c>
      <c r="Q10" s="16">
        <f t="shared" si="0"/>
        <v>8</v>
      </c>
      <c r="R10" s="15" t="s">
        <v>296</v>
      </c>
      <c r="S10" s="16" t="b">
        <f t="shared" si="1"/>
        <v>0</v>
      </c>
      <c r="T10" s="16" t="b">
        <f t="shared" si="2"/>
        <v>1</v>
      </c>
      <c r="U10" s="16" t="b">
        <f t="shared" si="3"/>
        <v>0</v>
      </c>
      <c r="V10" s="16" t="b">
        <f>FALSE()</f>
        <v>0</v>
      </c>
      <c r="W10" s="16">
        <v>0</v>
      </c>
      <c r="Y10" s="19" t="s">
        <v>297</v>
      </c>
      <c r="Z10" s="15" t="s">
        <v>255</v>
      </c>
    </row>
    <row r="11" spans="1:26">
      <c r="A11" s="20" t="s">
        <v>298</v>
      </c>
      <c r="B11" s="15">
        <v>33</v>
      </c>
      <c r="C11" s="16" t="s">
        <v>38</v>
      </c>
      <c r="D11" s="15">
        <v>30</v>
      </c>
      <c r="E11" s="15">
        <v>175</v>
      </c>
      <c r="F11" s="15" t="s">
        <v>115</v>
      </c>
      <c r="G11" s="15" t="s">
        <v>116</v>
      </c>
      <c r="H11" s="15" t="s">
        <v>41</v>
      </c>
      <c r="I11" s="15" t="s">
        <v>42</v>
      </c>
      <c r="J11" s="15" t="s">
        <v>30</v>
      </c>
      <c r="K11" s="16" t="s">
        <v>299</v>
      </c>
      <c r="L11" s="16" t="s">
        <v>300</v>
      </c>
      <c r="M11" s="17" t="b">
        <f>TRUE()</f>
        <v>1</v>
      </c>
      <c r="N11" s="15">
        <v>30</v>
      </c>
      <c r="O11" s="15">
        <v>2022</v>
      </c>
      <c r="P11" s="15">
        <v>2009</v>
      </c>
      <c r="Q11" s="16">
        <f t="shared" si="0"/>
        <v>14</v>
      </c>
      <c r="R11" s="15" t="s">
        <v>301</v>
      </c>
      <c r="S11" s="16" t="b">
        <f t="shared" si="1"/>
        <v>0</v>
      </c>
      <c r="T11" s="16" t="b">
        <f t="shared" si="2"/>
        <v>0</v>
      </c>
      <c r="U11" s="16" t="b">
        <f t="shared" si="3"/>
        <v>0</v>
      </c>
      <c r="V11" s="16" t="b">
        <f>FALSE()</f>
        <v>0</v>
      </c>
      <c r="W11" s="16">
        <v>0</v>
      </c>
      <c r="Y11" s="19" t="s">
        <v>302</v>
      </c>
      <c r="Z11" s="15" t="s">
        <v>255</v>
      </c>
    </row>
    <row r="12" spans="1:26" ht="28.2">
      <c r="A12" s="20" t="s">
        <v>303</v>
      </c>
      <c r="B12" s="15">
        <v>32</v>
      </c>
      <c r="C12" s="16" t="s">
        <v>28</v>
      </c>
      <c r="D12" s="15">
        <v>24</v>
      </c>
      <c r="E12" s="15">
        <v>180</v>
      </c>
      <c r="F12" s="15" t="s">
        <v>304</v>
      </c>
      <c r="G12" s="15" t="s">
        <v>305</v>
      </c>
      <c r="H12" s="15" t="s">
        <v>50</v>
      </c>
      <c r="I12" s="15" t="s">
        <v>10</v>
      </c>
      <c r="J12" s="15" t="s">
        <v>30</v>
      </c>
      <c r="K12" s="16" t="s">
        <v>306</v>
      </c>
      <c r="L12" s="16" t="s">
        <v>307</v>
      </c>
      <c r="N12" s="15">
        <v>24</v>
      </c>
      <c r="O12" s="15">
        <v>2022</v>
      </c>
      <c r="P12" s="15">
        <v>2013</v>
      </c>
      <c r="Q12" s="16">
        <f t="shared" si="0"/>
        <v>10</v>
      </c>
      <c r="R12" s="15" t="s">
        <v>308</v>
      </c>
      <c r="S12" s="16" t="b">
        <f t="shared" si="1"/>
        <v>0</v>
      </c>
      <c r="T12" s="16" t="b">
        <f t="shared" si="2"/>
        <v>0</v>
      </c>
      <c r="U12" s="16" t="b">
        <f t="shared" si="3"/>
        <v>0</v>
      </c>
      <c r="V12" s="16" t="b">
        <f>FALSE()</f>
        <v>0</v>
      </c>
      <c r="W12" s="16">
        <v>0</v>
      </c>
      <c r="Y12" s="19" t="s">
        <v>309</v>
      </c>
      <c r="Z12" s="15" t="s">
        <v>255</v>
      </c>
    </row>
    <row r="13" spans="1:26" ht="28.2">
      <c r="A13" s="20" t="s">
        <v>310</v>
      </c>
      <c r="B13" s="15">
        <v>50</v>
      </c>
      <c r="C13" s="16" t="s">
        <v>82</v>
      </c>
      <c r="D13" s="15">
        <v>29</v>
      </c>
      <c r="E13" s="15">
        <v>174</v>
      </c>
      <c r="I13" s="15" t="s">
        <v>10</v>
      </c>
      <c r="J13" s="15" t="s">
        <v>30</v>
      </c>
      <c r="K13" s="16" t="s">
        <v>311</v>
      </c>
      <c r="L13" s="16" t="s">
        <v>312</v>
      </c>
      <c r="M13" s="17" t="b">
        <f>FALSE()</f>
        <v>0</v>
      </c>
      <c r="N13" s="15">
        <v>29</v>
      </c>
      <c r="O13" s="15">
        <v>2022</v>
      </c>
      <c r="P13" s="15">
        <v>2009</v>
      </c>
      <c r="Q13" s="16">
        <f t="shared" si="0"/>
        <v>14</v>
      </c>
      <c r="R13" s="20" t="s">
        <v>313</v>
      </c>
      <c r="S13" s="16" t="b">
        <f t="shared" si="1"/>
        <v>0</v>
      </c>
      <c r="T13" s="16" t="b">
        <f t="shared" si="2"/>
        <v>0</v>
      </c>
      <c r="U13" s="16" t="b">
        <f t="shared" si="3"/>
        <v>0</v>
      </c>
      <c r="V13" s="16" t="b">
        <f>FALSE()</f>
        <v>0</v>
      </c>
      <c r="W13" s="16">
        <v>0</v>
      </c>
      <c r="Y13" s="19" t="s">
        <v>314</v>
      </c>
      <c r="Z13" s="15" t="s">
        <v>255</v>
      </c>
    </row>
    <row r="14" spans="1:26" ht="28.2">
      <c r="A14" s="20" t="s">
        <v>315</v>
      </c>
      <c r="B14" s="15">
        <v>44</v>
      </c>
      <c r="C14" s="16" t="s">
        <v>38</v>
      </c>
      <c r="D14" s="15">
        <v>22</v>
      </c>
      <c r="E14" s="15">
        <v>178</v>
      </c>
      <c r="J14" s="15" t="s">
        <v>30</v>
      </c>
      <c r="K14" s="16" t="s">
        <v>316</v>
      </c>
      <c r="L14" s="16" t="s">
        <v>317</v>
      </c>
      <c r="M14" s="17" t="b">
        <f>FALSE()</f>
        <v>0</v>
      </c>
      <c r="N14" s="15">
        <v>43</v>
      </c>
      <c r="O14" s="15">
        <v>2023</v>
      </c>
      <c r="P14" s="15">
        <v>2016</v>
      </c>
      <c r="Q14" s="16">
        <f t="shared" si="0"/>
        <v>7</v>
      </c>
      <c r="R14" s="15" t="s">
        <v>318</v>
      </c>
      <c r="S14" s="16" t="b">
        <f t="shared" si="1"/>
        <v>0</v>
      </c>
      <c r="T14" s="16" t="b">
        <f t="shared" si="2"/>
        <v>0</v>
      </c>
      <c r="U14" s="16" t="b">
        <f t="shared" si="3"/>
        <v>0</v>
      </c>
      <c r="V14" s="16" t="b">
        <f>FALSE()</f>
        <v>0</v>
      </c>
      <c r="W14" s="16">
        <v>0</v>
      </c>
      <c r="Y14" s="19" t="s">
        <v>319</v>
      </c>
      <c r="Z14" s="15" t="s">
        <v>255</v>
      </c>
    </row>
    <row r="15" spans="1:26" ht="28.2">
      <c r="A15" s="20" t="s">
        <v>320</v>
      </c>
      <c r="B15" s="15">
        <v>42</v>
      </c>
      <c r="C15" s="16" t="s">
        <v>82</v>
      </c>
      <c r="D15" s="15">
        <v>26</v>
      </c>
      <c r="E15" s="15">
        <v>180</v>
      </c>
      <c r="F15" s="15" t="s">
        <v>304</v>
      </c>
      <c r="G15" s="15" t="s">
        <v>305</v>
      </c>
      <c r="H15" s="15" t="s">
        <v>50</v>
      </c>
      <c r="I15" s="15" t="s">
        <v>133</v>
      </c>
      <c r="J15" s="15" t="s">
        <v>30</v>
      </c>
      <c r="K15" s="16" t="s">
        <v>321</v>
      </c>
      <c r="L15" s="16" t="s">
        <v>322</v>
      </c>
      <c r="M15" s="17" t="b">
        <f>FALSE()</f>
        <v>0</v>
      </c>
      <c r="N15" s="15">
        <v>19</v>
      </c>
      <c r="O15" s="15">
        <v>2021</v>
      </c>
      <c r="P15" s="15">
        <v>2013</v>
      </c>
      <c r="Q15" s="16">
        <f t="shared" si="0"/>
        <v>10</v>
      </c>
      <c r="R15" s="20" t="s">
        <v>323</v>
      </c>
      <c r="S15" s="16" t="b">
        <f t="shared" si="1"/>
        <v>0</v>
      </c>
      <c r="T15" s="16" t="b">
        <f t="shared" si="2"/>
        <v>0</v>
      </c>
      <c r="U15" s="16" t="b">
        <f t="shared" si="3"/>
        <v>0</v>
      </c>
      <c r="V15" s="16" t="b">
        <f>FALSE()</f>
        <v>0</v>
      </c>
      <c r="W15" s="16">
        <v>0</v>
      </c>
      <c r="Y15" s="19" t="s">
        <v>324</v>
      </c>
      <c r="Z15" s="15" t="s">
        <v>255</v>
      </c>
    </row>
    <row r="16" spans="1:26">
      <c r="A16" s="20" t="s">
        <v>325</v>
      </c>
      <c r="B16" s="15">
        <v>22</v>
      </c>
      <c r="C16" s="16" t="s">
        <v>82</v>
      </c>
      <c r="D16" s="15">
        <v>21</v>
      </c>
      <c r="E16" s="15">
        <v>181</v>
      </c>
      <c r="F16" s="15" t="s">
        <v>115</v>
      </c>
      <c r="G16" s="15" t="s">
        <v>116</v>
      </c>
      <c r="H16" s="15" t="s">
        <v>41</v>
      </c>
      <c r="I16" s="15" t="s">
        <v>133</v>
      </c>
      <c r="J16" s="15" t="s">
        <v>30</v>
      </c>
      <c r="K16" s="16" t="s">
        <v>326</v>
      </c>
      <c r="L16" s="16" t="s">
        <v>327</v>
      </c>
      <c r="M16" s="17" t="b">
        <f>FALSE()</f>
        <v>0</v>
      </c>
      <c r="N16" s="15">
        <v>11</v>
      </c>
      <c r="O16" s="15">
        <v>2022</v>
      </c>
      <c r="P16" s="15">
        <v>2016</v>
      </c>
      <c r="Q16" s="16">
        <f t="shared" si="0"/>
        <v>7</v>
      </c>
      <c r="R16" s="15" t="s">
        <v>328</v>
      </c>
      <c r="S16" s="16" t="b">
        <f t="shared" si="1"/>
        <v>0</v>
      </c>
      <c r="T16" s="16" t="b">
        <f t="shared" si="2"/>
        <v>0</v>
      </c>
      <c r="U16" s="16" t="b">
        <f t="shared" si="3"/>
        <v>0</v>
      </c>
      <c r="V16" s="16" t="b">
        <f>FALSE()</f>
        <v>0</v>
      </c>
      <c r="W16" s="16">
        <v>0</v>
      </c>
      <c r="Y16" s="19" t="s">
        <v>329</v>
      </c>
      <c r="Z16" s="15" t="s">
        <v>255</v>
      </c>
    </row>
    <row r="17" spans="1:26">
      <c r="A17" s="20" t="s">
        <v>330</v>
      </c>
      <c r="B17" s="15">
        <v>66</v>
      </c>
      <c r="C17" s="16" t="s">
        <v>38</v>
      </c>
      <c r="D17" s="15">
        <v>24</v>
      </c>
      <c r="E17" s="15">
        <v>179</v>
      </c>
      <c r="J17" s="15" t="s">
        <v>30</v>
      </c>
      <c r="K17" s="16" t="s">
        <v>331</v>
      </c>
      <c r="L17" s="16" t="s">
        <v>332</v>
      </c>
      <c r="M17" s="17" t="b">
        <f>FALSE()</f>
        <v>0</v>
      </c>
      <c r="N17" s="15">
        <v>54</v>
      </c>
      <c r="O17" s="15">
        <v>2020</v>
      </c>
      <c r="P17" s="15">
        <v>2015</v>
      </c>
      <c r="Q17" s="16">
        <f t="shared" si="0"/>
        <v>8</v>
      </c>
      <c r="R17" s="15" t="s">
        <v>318</v>
      </c>
      <c r="S17" s="16" t="b">
        <f t="shared" si="1"/>
        <v>0</v>
      </c>
      <c r="T17" s="16" t="b">
        <f t="shared" si="2"/>
        <v>0</v>
      </c>
      <c r="U17" s="16" t="b">
        <f t="shared" si="3"/>
        <v>0</v>
      </c>
      <c r="V17" s="16" t="b">
        <f>FALSE()</f>
        <v>0</v>
      </c>
      <c r="W17" s="16">
        <v>0</v>
      </c>
      <c r="Y17" s="19" t="s">
        <v>333</v>
      </c>
      <c r="Z17" s="15" t="s">
        <v>255</v>
      </c>
    </row>
    <row r="18" spans="1:26" ht="28.2">
      <c r="A18" s="20" t="s">
        <v>334</v>
      </c>
      <c r="B18" s="15">
        <v>319</v>
      </c>
      <c r="C18" s="16" t="s">
        <v>28</v>
      </c>
      <c r="D18" s="15">
        <v>34</v>
      </c>
      <c r="E18" s="15">
        <v>170</v>
      </c>
      <c r="J18" s="15" t="s">
        <v>30</v>
      </c>
      <c r="K18" s="16" t="s">
        <v>335</v>
      </c>
      <c r="L18" s="16" t="s">
        <v>336</v>
      </c>
      <c r="M18" s="17" t="b">
        <f>FALSE()</f>
        <v>0</v>
      </c>
      <c r="N18" s="15">
        <v>67</v>
      </c>
      <c r="O18" s="15">
        <v>2019</v>
      </c>
      <c r="P18" s="15">
        <v>2004</v>
      </c>
      <c r="Q18" s="16">
        <f t="shared" si="0"/>
        <v>19</v>
      </c>
      <c r="R18" s="20" t="s">
        <v>337</v>
      </c>
      <c r="S18" s="16" t="b">
        <f t="shared" si="1"/>
        <v>0</v>
      </c>
      <c r="T18" s="16" t="b">
        <f t="shared" si="2"/>
        <v>0</v>
      </c>
      <c r="U18" s="16" t="b">
        <f t="shared" si="3"/>
        <v>0</v>
      </c>
      <c r="V18" s="16" t="b">
        <f>FALSE()</f>
        <v>0</v>
      </c>
      <c r="W18" s="16">
        <v>0</v>
      </c>
      <c r="Y18" s="19" t="s">
        <v>338</v>
      </c>
      <c r="Z18" s="15" t="s">
        <v>255</v>
      </c>
    </row>
    <row r="19" spans="1:26" ht="28.2">
      <c r="A19" s="20" t="s">
        <v>339</v>
      </c>
      <c r="B19" s="15">
        <v>83</v>
      </c>
      <c r="C19" s="16" t="s">
        <v>82</v>
      </c>
      <c r="D19" s="15">
        <v>32</v>
      </c>
      <c r="E19" s="15">
        <v>175</v>
      </c>
      <c r="F19" s="15" t="s">
        <v>115</v>
      </c>
      <c r="G19" s="15" t="s">
        <v>116</v>
      </c>
      <c r="H19" s="15" t="s">
        <v>41</v>
      </c>
      <c r="I19" s="15" t="s">
        <v>42</v>
      </c>
      <c r="J19" s="15" t="s">
        <v>30</v>
      </c>
      <c r="K19" s="16" t="s">
        <v>340</v>
      </c>
      <c r="L19" s="16" t="s">
        <v>341</v>
      </c>
      <c r="M19" s="17" t="b">
        <f>TRUE()</f>
        <v>1</v>
      </c>
      <c r="N19" s="15">
        <v>18</v>
      </c>
      <c r="O19" s="15">
        <v>2019</v>
      </c>
      <c r="P19" s="15">
        <v>2004</v>
      </c>
      <c r="Q19" s="16">
        <f t="shared" si="0"/>
        <v>19</v>
      </c>
      <c r="R19" s="15" t="s">
        <v>342</v>
      </c>
      <c r="S19" s="16" t="b">
        <f t="shared" si="1"/>
        <v>0</v>
      </c>
      <c r="T19" s="16" t="b">
        <f t="shared" si="2"/>
        <v>0</v>
      </c>
      <c r="U19" s="16" t="b">
        <f t="shared" si="3"/>
        <v>0</v>
      </c>
      <c r="V19" s="16" t="b">
        <f>TRUE()</f>
        <v>1</v>
      </c>
      <c r="W19" s="16">
        <v>2019</v>
      </c>
      <c r="Y19" s="19" t="s">
        <v>343</v>
      </c>
      <c r="Z19" s="15" t="s">
        <v>255</v>
      </c>
    </row>
    <row r="20" spans="1:26" ht="28.2">
      <c r="A20" s="20" t="s">
        <v>344</v>
      </c>
      <c r="B20" s="15">
        <v>81</v>
      </c>
      <c r="C20" s="16" t="s">
        <v>28</v>
      </c>
      <c r="D20" s="15">
        <v>28</v>
      </c>
      <c r="E20" s="15">
        <v>178</v>
      </c>
      <c r="F20" s="15" t="s">
        <v>199</v>
      </c>
      <c r="G20" s="15" t="s">
        <v>200</v>
      </c>
      <c r="H20" s="15" t="s">
        <v>85</v>
      </c>
      <c r="J20" s="15" t="s">
        <v>134</v>
      </c>
      <c r="K20" s="16" t="s">
        <v>345</v>
      </c>
      <c r="L20" s="16" t="s">
        <v>346</v>
      </c>
      <c r="M20" s="17" t="b">
        <f>FALSE()</f>
        <v>0</v>
      </c>
      <c r="N20" s="15">
        <v>81</v>
      </c>
      <c r="O20" s="15">
        <v>2023</v>
      </c>
      <c r="P20" s="15">
        <v>2009</v>
      </c>
      <c r="Q20" s="16">
        <f t="shared" si="0"/>
        <v>14</v>
      </c>
      <c r="R20" s="20" t="s">
        <v>347</v>
      </c>
      <c r="S20" s="16" t="b">
        <f t="shared" si="1"/>
        <v>0</v>
      </c>
      <c r="T20" s="16" t="b">
        <f t="shared" si="2"/>
        <v>0</v>
      </c>
      <c r="U20" s="16" t="b">
        <f t="shared" si="3"/>
        <v>1</v>
      </c>
      <c r="V20" s="16" t="b">
        <f>FALSE()</f>
        <v>0</v>
      </c>
      <c r="W20" s="16">
        <v>0</v>
      </c>
      <c r="Y20" s="19" t="s">
        <v>348</v>
      </c>
      <c r="Z20" s="15" t="s">
        <v>255</v>
      </c>
    </row>
    <row r="21" spans="1:26" ht="28.2">
      <c r="A21" s="20" t="s">
        <v>349</v>
      </c>
      <c r="B21" s="15">
        <v>86</v>
      </c>
      <c r="C21" s="16" t="s">
        <v>28</v>
      </c>
      <c r="D21" s="15">
        <v>27</v>
      </c>
      <c r="E21" s="15">
        <v>173</v>
      </c>
      <c r="F21" s="15" t="s">
        <v>158</v>
      </c>
      <c r="G21" s="15" t="s">
        <v>159</v>
      </c>
      <c r="H21" s="15" t="s">
        <v>124</v>
      </c>
      <c r="I21" s="15" t="s">
        <v>42</v>
      </c>
      <c r="J21" s="15" t="s">
        <v>30</v>
      </c>
      <c r="K21" s="16" t="s">
        <v>350</v>
      </c>
      <c r="L21" s="16" t="s">
        <v>351</v>
      </c>
      <c r="M21" s="17" t="b">
        <f>FALSE()</f>
        <v>0</v>
      </c>
      <c r="N21" s="15">
        <v>43</v>
      </c>
      <c r="O21" s="15">
        <v>2019</v>
      </c>
      <c r="P21" s="15">
        <v>2009</v>
      </c>
      <c r="Q21" s="16">
        <f t="shared" si="0"/>
        <v>14</v>
      </c>
      <c r="R21" s="20" t="s">
        <v>352</v>
      </c>
      <c r="S21" s="16" t="b">
        <f t="shared" si="1"/>
        <v>0</v>
      </c>
      <c r="T21" s="16" t="b">
        <f t="shared" si="2"/>
        <v>0</v>
      </c>
      <c r="U21" s="16" t="b">
        <f t="shared" si="3"/>
        <v>0</v>
      </c>
      <c r="V21" s="16" t="b">
        <f>FALSE()</f>
        <v>0</v>
      </c>
      <c r="W21" s="16">
        <v>0</v>
      </c>
      <c r="Y21" s="19" t="s">
        <v>353</v>
      </c>
      <c r="Z21" s="15" t="s">
        <v>255</v>
      </c>
    </row>
    <row r="22" spans="1:26" ht="28.2">
      <c r="A22" s="20" t="s">
        <v>354</v>
      </c>
      <c r="B22" s="15">
        <v>91</v>
      </c>
      <c r="C22" s="16" t="s">
        <v>38</v>
      </c>
      <c r="D22" s="15">
        <v>29</v>
      </c>
      <c r="E22" s="15">
        <v>174</v>
      </c>
      <c r="F22" s="15" t="s">
        <v>355</v>
      </c>
      <c r="G22" s="15" t="s">
        <v>356</v>
      </c>
      <c r="H22" s="15" t="s">
        <v>132</v>
      </c>
      <c r="J22" s="15" t="s">
        <v>30</v>
      </c>
      <c r="K22" s="16" t="s">
        <v>357</v>
      </c>
      <c r="L22" s="16" t="s">
        <v>358</v>
      </c>
      <c r="M22" s="17" t="b">
        <f>FALSE()</f>
        <v>0</v>
      </c>
      <c r="N22" s="15">
        <v>45</v>
      </c>
      <c r="O22" s="15">
        <v>2016</v>
      </c>
      <c r="P22" s="15">
        <v>2011</v>
      </c>
      <c r="Q22" s="16">
        <f t="shared" si="0"/>
        <v>12</v>
      </c>
      <c r="R22" s="20" t="s">
        <v>359</v>
      </c>
      <c r="S22" s="16" t="b">
        <f t="shared" si="1"/>
        <v>0</v>
      </c>
      <c r="T22" s="16" t="b">
        <f t="shared" si="2"/>
        <v>0</v>
      </c>
      <c r="U22" s="16" t="b">
        <f t="shared" si="3"/>
        <v>0</v>
      </c>
      <c r="V22" s="16" t="b">
        <f>FALSE()</f>
        <v>0</v>
      </c>
      <c r="W22" s="16">
        <v>0</v>
      </c>
      <c r="Y22" s="19" t="s">
        <v>360</v>
      </c>
      <c r="Z22" s="15" t="s">
        <v>255</v>
      </c>
    </row>
    <row r="23" spans="1:26">
      <c r="A23" s="20" t="s">
        <v>361</v>
      </c>
      <c r="B23" s="15">
        <v>508</v>
      </c>
      <c r="C23" s="16" t="s">
        <v>28</v>
      </c>
      <c r="D23" s="15">
        <v>28</v>
      </c>
      <c r="E23" s="15">
        <v>174</v>
      </c>
      <c r="F23" s="15" t="s">
        <v>362</v>
      </c>
      <c r="G23" s="15" t="s">
        <v>363</v>
      </c>
      <c r="H23" s="15" t="s">
        <v>147</v>
      </c>
      <c r="I23" s="15" t="s">
        <v>10</v>
      </c>
      <c r="J23" s="15" t="s">
        <v>30</v>
      </c>
      <c r="K23" s="16" t="s">
        <v>364</v>
      </c>
      <c r="L23" s="16" t="s">
        <v>365</v>
      </c>
      <c r="M23" s="17" t="b">
        <f>FALSE()</f>
        <v>0</v>
      </c>
      <c r="N23" s="15">
        <v>3</v>
      </c>
      <c r="O23" s="15">
        <v>2017</v>
      </c>
      <c r="P23" s="15">
        <v>2008</v>
      </c>
      <c r="Q23" s="16">
        <f t="shared" si="0"/>
        <v>15</v>
      </c>
      <c r="R23" s="15" t="s">
        <v>366</v>
      </c>
      <c r="S23" s="16" t="b">
        <f t="shared" si="1"/>
        <v>0</v>
      </c>
      <c r="T23" s="16" t="b">
        <f t="shared" si="2"/>
        <v>1</v>
      </c>
      <c r="U23" s="16" t="b">
        <f t="shared" si="3"/>
        <v>0</v>
      </c>
      <c r="V23" s="21" t="b">
        <f>FALSE()</f>
        <v>0</v>
      </c>
      <c r="W23" s="16">
        <v>0</v>
      </c>
      <c r="Y23" s="19" t="s">
        <v>367</v>
      </c>
      <c r="Z23" s="15" t="s">
        <v>255</v>
      </c>
    </row>
    <row r="24" spans="1:26" s="22" customFormat="1">
      <c r="A24" s="22" t="s">
        <v>368</v>
      </c>
      <c r="B24" s="22">
        <v>92</v>
      </c>
      <c r="C24" s="23"/>
      <c r="D24" s="22">
        <v>21</v>
      </c>
      <c r="E24" s="22">
        <v>170</v>
      </c>
      <c r="F24" s="22" t="s">
        <v>115</v>
      </c>
      <c r="G24" s="22" t="s">
        <v>116</v>
      </c>
      <c r="H24" s="22" t="s">
        <v>41</v>
      </c>
      <c r="J24" s="22" t="s">
        <v>30</v>
      </c>
      <c r="K24" s="23"/>
      <c r="L24" s="23"/>
      <c r="M24" s="24" t="b">
        <f>FALSE()</f>
        <v>0</v>
      </c>
      <c r="N24" s="22">
        <v>74</v>
      </c>
      <c r="O24" s="22">
        <v>2023</v>
      </c>
      <c r="P24" s="22">
        <v>2018</v>
      </c>
      <c r="Q24" s="23">
        <f t="shared" si="0"/>
        <v>5</v>
      </c>
      <c r="R24" s="22" t="s">
        <v>369</v>
      </c>
      <c r="S24" s="25" t="b">
        <f t="shared" si="1"/>
        <v>0</v>
      </c>
      <c r="T24" s="25" t="b">
        <f t="shared" si="2"/>
        <v>0</v>
      </c>
      <c r="U24" s="25" t="b">
        <f t="shared" si="3"/>
        <v>0</v>
      </c>
      <c r="V24" s="25" t="b">
        <f>FALSE()</f>
        <v>0</v>
      </c>
      <c r="W24" s="16">
        <v>0</v>
      </c>
      <c r="X24" s="23" t="s">
        <v>172</v>
      </c>
      <c r="Y24" s="26" t="s">
        <v>370</v>
      </c>
      <c r="Z24" s="22" t="s">
        <v>255</v>
      </c>
    </row>
    <row r="25" spans="1:26">
      <c r="A25" s="15" t="s">
        <v>371</v>
      </c>
      <c r="B25" s="15">
        <v>98</v>
      </c>
      <c r="D25" s="15">
        <v>24</v>
      </c>
      <c r="E25" s="15">
        <v>178</v>
      </c>
      <c r="F25" s="15" t="s">
        <v>372</v>
      </c>
      <c r="G25" s="15" t="s">
        <v>373</v>
      </c>
      <c r="H25" s="15" t="s">
        <v>50</v>
      </c>
      <c r="J25" s="15" t="s">
        <v>30</v>
      </c>
      <c r="M25" s="17" t="b">
        <f>FALSE()</f>
        <v>0</v>
      </c>
      <c r="N25" s="15">
        <v>79</v>
      </c>
      <c r="O25" s="15">
        <v>2022</v>
      </c>
      <c r="P25" s="15">
        <v>2014</v>
      </c>
      <c r="Q25" s="16">
        <f t="shared" si="0"/>
        <v>9</v>
      </c>
      <c r="S25" s="16" t="b">
        <f t="shared" si="1"/>
        <v>0</v>
      </c>
      <c r="T25" s="16" t="b">
        <f t="shared" si="2"/>
        <v>0</v>
      </c>
      <c r="U25" s="16" t="b">
        <f t="shared" si="3"/>
        <v>0</v>
      </c>
      <c r="V25" s="21" t="b">
        <f>FALSE()</f>
        <v>0</v>
      </c>
      <c r="W25" s="16">
        <v>0</v>
      </c>
      <c r="X25" s="16" t="s">
        <v>172</v>
      </c>
      <c r="Y25" s="19" t="s">
        <v>374</v>
      </c>
      <c r="Z25" s="15" t="s">
        <v>255</v>
      </c>
    </row>
    <row r="26" spans="1:26">
      <c r="A26" s="15" t="s">
        <v>375</v>
      </c>
      <c r="B26" s="15">
        <v>110</v>
      </c>
      <c r="D26" s="15">
        <v>25</v>
      </c>
      <c r="E26" s="15">
        <v>170</v>
      </c>
      <c r="F26" s="15" t="s">
        <v>56</v>
      </c>
      <c r="G26" s="15" t="s">
        <v>57</v>
      </c>
      <c r="H26" s="15" t="s">
        <v>56</v>
      </c>
      <c r="I26" s="15" t="s">
        <v>42</v>
      </c>
      <c r="J26" s="15" t="s">
        <v>30</v>
      </c>
      <c r="M26" s="17" t="b">
        <f>FALSE()</f>
        <v>0</v>
      </c>
      <c r="N26" s="15">
        <v>110</v>
      </c>
      <c r="O26" s="15">
        <v>2023</v>
      </c>
      <c r="P26" s="15">
        <v>2013</v>
      </c>
      <c r="Q26" s="16">
        <f t="shared" si="0"/>
        <v>10</v>
      </c>
      <c r="R26" s="15" t="s">
        <v>376</v>
      </c>
      <c r="S26" s="16" t="b">
        <f t="shared" si="1"/>
        <v>0</v>
      </c>
      <c r="T26" s="16" t="b">
        <f t="shared" si="2"/>
        <v>0</v>
      </c>
      <c r="U26" s="16" t="b">
        <f t="shared" si="3"/>
        <v>1</v>
      </c>
      <c r="V26" s="21" t="b">
        <f>FALSE()</f>
        <v>0</v>
      </c>
      <c r="W26" s="16">
        <v>0</v>
      </c>
      <c r="X26" s="16" t="s">
        <v>172</v>
      </c>
      <c r="Y26" s="19" t="s">
        <v>377</v>
      </c>
      <c r="Z26" s="15" t="s">
        <v>255</v>
      </c>
    </row>
    <row r="27" spans="1:26">
      <c r="A27" s="15" t="s">
        <v>378</v>
      </c>
      <c r="B27" s="15">
        <v>116</v>
      </c>
      <c r="D27" s="15">
        <v>24</v>
      </c>
      <c r="E27" s="15">
        <v>178</v>
      </c>
      <c r="F27" s="15" t="s">
        <v>272</v>
      </c>
      <c r="G27" s="15" t="s">
        <v>273</v>
      </c>
      <c r="H27" s="15" t="s">
        <v>237</v>
      </c>
      <c r="J27" s="15" t="s">
        <v>30</v>
      </c>
      <c r="M27" s="17" t="b">
        <f>FALSE()</f>
        <v>0</v>
      </c>
      <c r="N27" s="15">
        <v>74</v>
      </c>
      <c r="O27" s="15">
        <v>2022</v>
      </c>
      <c r="P27" s="15">
        <v>2016</v>
      </c>
      <c r="Q27" s="16">
        <f t="shared" si="0"/>
        <v>7</v>
      </c>
      <c r="S27" s="16" t="b">
        <f t="shared" si="1"/>
        <v>0</v>
      </c>
      <c r="T27" s="16" t="b">
        <f t="shared" si="2"/>
        <v>0</v>
      </c>
      <c r="U27" s="16" t="b">
        <f t="shared" si="3"/>
        <v>0</v>
      </c>
      <c r="V27" s="21" t="b">
        <f>FALSE()</f>
        <v>0</v>
      </c>
      <c r="W27" s="16">
        <v>0</v>
      </c>
      <c r="X27" s="16" t="s">
        <v>172</v>
      </c>
      <c r="Y27" s="19" t="s">
        <v>379</v>
      </c>
      <c r="Z27" s="15" t="s">
        <v>255</v>
      </c>
    </row>
    <row r="28" spans="1:26">
      <c r="A28" s="15" t="s">
        <v>380</v>
      </c>
      <c r="B28" s="15">
        <v>56</v>
      </c>
      <c r="D28" s="15">
        <v>25</v>
      </c>
      <c r="E28" s="15">
        <v>175</v>
      </c>
      <c r="F28" s="15" t="s">
        <v>199</v>
      </c>
      <c r="G28" s="15" t="s">
        <v>200</v>
      </c>
      <c r="H28" s="15" t="s">
        <v>85</v>
      </c>
      <c r="I28" s="15" t="s">
        <v>71</v>
      </c>
      <c r="J28" s="15" t="s">
        <v>30</v>
      </c>
      <c r="M28" s="17" t="b">
        <f>TRUE()</f>
        <v>1</v>
      </c>
      <c r="N28" s="15">
        <v>47</v>
      </c>
      <c r="O28" s="15">
        <v>2022</v>
      </c>
      <c r="P28" s="15">
        <v>2013</v>
      </c>
      <c r="Q28" s="16">
        <f t="shared" si="0"/>
        <v>10</v>
      </c>
      <c r="R28" s="15" t="s">
        <v>381</v>
      </c>
      <c r="S28" s="16" t="b">
        <f t="shared" si="1"/>
        <v>0</v>
      </c>
      <c r="T28" s="16" t="b">
        <f t="shared" si="2"/>
        <v>0</v>
      </c>
      <c r="U28" s="16" t="b">
        <f t="shared" si="3"/>
        <v>0</v>
      </c>
      <c r="V28" s="21" t="b">
        <f>FALSE()</f>
        <v>0</v>
      </c>
      <c r="W28" s="16">
        <v>0</v>
      </c>
      <c r="X28" s="16" t="s">
        <v>172</v>
      </c>
      <c r="Y28" s="19" t="s">
        <v>382</v>
      </c>
      <c r="Z28" s="15" t="s">
        <v>255</v>
      </c>
    </row>
    <row r="29" spans="1:26">
      <c r="A29" s="15" t="s">
        <v>383</v>
      </c>
      <c r="B29" s="15">
        <v>123</v>
      </c>
      <c r="D29" s="15">
        <v>26</v>
      </c>
      <c r="E29" s="15">
        <v>175</v>
      </c>
      <c r="F29" s="15" t="s">
        <v>130</v>
      </c>
      <c r="G29" s="15" t="s">
        <v>131</v>
      </c>
      <c r="H29" s="15" t="s">
        <v>132</v>
      </c>
      <c r="J29" s="15" t="s">
        <v>30</v>
      </c>
      <c r="M29" s="17" t="b">
        <f>FALSE()</f>
        <v>0</v>
      </c>
      <c r="N29" s="15">
        <v>119</v>
      </c>
      <c r="O29" s="15">
        <v>2023</v>
      </c>
      <c r="P29" s="15">
        <v>2012</v>
      </c>
      <c r="Q29" s="16">
        <f t="shared" si="0"/>
        <v>11</v>
      </c>
      <c r="S29" s="16" t="b">
        <f t="shared" si="1"/>
        <v>0</v>
      </c>
      <c r="T29" s="16" t="b">
        <f t="shared" si="2"/>
        <v>0</v>
      </c>
      <c r="U29" s="16" t="b">
        <f t="shared" si="3"/>
        <v>0</v>
      </c>
      <c r="V29" s="21" t="b">
        <f>FALSE()</f>
        <v>0</v>
      </c>
      <c r="W29" s="16">
        <v>0</v>
      </c>
      <c r="X29" s="16" t="s">
        <v>172</v>
      </c>
      <c r="Y29" s="19" t="s">
        <v>377</v>
      </c>
      <c r="Z29" s="15" t="s">
        <v>255</v>
      </c>
    </row>
    <row r="30" spans="1:26">
      <c r="A30" s="15" t="s">
        <v>384</v>
      </c>
      <c r="B30" s="15">
        <v>106</v>
      </c>
      <c r="D30" s="15">
        <v>25</v>
      </c>
      <c r="E30" s="15">
        <v>180</v>
      </c>
      <c r="F30" s="15" t="s">
        <v>385</v>
      </c>
      <c r="G30" s="15" t="s">
        <v>386</v>
      </c>
      <c r="H30" s="15" t="s">
        <v>50</v>
      </c>
      <c r="J30" s="15" t="s">
        <v>30</v>
      </c>
      <c r="M30" s="17" t="b">
        <f>FALSE()</f>
        <v>0</v>
      </c>
      <c r="N30" s="15">
        <v>27</v>
      </c>
      <c r="O30" s="15">
        <v>2021</v>
      </c>
      <c r="P30" s="15">
        <v>2013</v>
      </c>
      <c r="Q30" s="16">
        <f t="shared" si="0"/>
        <v>10</v>
      </c>
      <c r="R30" s="15" t="s">
        <v>387</v>
      </c>
      <c r="S30" s="16" t="b">
        <f t="shared" si="1"/>
        <v>0</v>
      </c>
      <c r="T30" s="16" t="b">
        <f t="shared" si="2"/>
        <v>0</v>
      </c>
      <c r="U30" s="16" t="b">
        <f t="shared" si="3"/>
        <v>0</v>
      </c>
      <c r="V30" s="21" t="b">
        <f>FALSE()</f>
        <v>0</v>
      </c>
      <c r="W30" s="16">
        <v>0</v>
      </c>
      <c r="X30" s="16" t="s">
        <v>172</v>
      </c>
      <c r="Y30" s="19" t="s">
        <v>388</v>
      </c>
      <c r="Z30" s="15" t="s">
        <v>255</v>
      </c>
    </row>
    <row r="31" spans="1:26">
      <c r="A31" s="15" t="s">
        <v>389</v>
      </c>
      <c r="B31" s="15">
        <v>89</v>
      </c>
      <c r="D31" s="15">
        <v>33</v>
      </c>
      <c r="E31" s="15">
        <v>182</v>
      </c>
      <c r="F31" s="15" t="s">
        <v>199</v>
      </c>
      <c r="G31" s="15" t="s">
        <v>200</v>
      </c>
      <c r="H31" s="15" t="s">
        <v>85</v>
      </c>
      <c r="J31" s="15" t="s">
        <v>30</v>
      </c>
      <c r="M31" s="17" t="b">
        <f>FALSE()</f>
        <v>0</v>
      </c>
      <c r="N31" s="15">
        <v>71</v>
      </c>
      <c r="O31" s="15">
        <v>2010</v>
      </c>
      <c r="P31" s="15">
        <v>2005</v>
      </c>
      <c r="Q31" s="16">
        <f t="shared" si="0"/>
        <v>18</v>
      </c>
      <c r="R31" s="15" t="s">
        <v>381</v>
      </c>
      <c r="S31" s="16" t="b">
        <f t="shared" si="1"/>
        <v>0</v>
      </c>
      <c r="T31" s="16" t="b">
        <f t="shared" si="2"/>
        <v>0</v>
      </c>
      <c r="U31" s="16" t="b">
        <f t="shared" si="3"/>
        <v>0</v>
      </c>
      <c r="V31" s="21" t="b">
        <f>FALSE()</f>
        <v>0</v>
      </c>
      <c r="W31" s="16">
        <v>0</v>
      </c>
      <c r="X31" s="16" t="s">
        <v>172</v>
      </c>
      <c r="Y31" s="19" t="s">
        <v>390</v>
      </c>
      <c r="Z31" s="15" t="s">
        <v>255</v>
      </c>
    </row>
    <row r="32" spans="1:26">
      <c r="A32" s="15" t="s">
        <v>391</v>
      </c>
      <c r="B32" s="15">
        <v>142</v>
      </c>
      <c r="D32" s="15">
        <v>19</v>
      </c>
      <c r="E32" s="15">
        <v>175</v>
      </c>
      <c r="J32" s="15" t="s">
        <v>30</v>
      </c>
      <c r="M32" s="17" t="b">
        <f>FALSE()</f>
        <v>0</v>
      </c>
      <c r="N32" s="15">
        <v>140</v>
      </c>
      <c r="O32" s="15">
        <v>2023</v>
      </c>
      <c r="P32" s="15">
        <v>2019</v>
      </c>
      <c r="Q32" s="16">
        <f t="shared" si="0"/>
        <v>4</v>
      </c>
      <c r="S32" s="16" t="b">
        <f t="shared" si="1"/>
        <v>0</v>
      </c>
      <c r="T32" s="16" t="b">
        <f t="shared" si="2"/>
        <v>0</v>
      </c>
      <c r="U32" s="16" t="b">
        <f t="shared" si="3"/>
        <v>0</v>
      </c>
      <c r="V32" s="21" t="b">
        <f>FALSE()</f>
        <v>0</v>
      </c>
      <c r="W32" s="16">
        <v>0</v>
      </c>
      <c r="X32" s="16" t="s">
        <v>172</v>
      </c>
      <c r="Y32" s="19" t="s">
        <v>377</v>
      </c>
      <c r="Z32" s="15" t="s">
        <v>255</v>
      </c>
    </row>
    <row r="33" spans="1:26">
      <c r="A33" s="15" t="s">
        <v>392</v>
      </c>
      <c r="B33" s="15">
        <v>154</v>
      </c>
      <c r="D33" s="15">
        <v>25</v>
      </c>
      <c r="E33" s="15">
        <v>172</v>
      </c>
      <c r="F33" s="15" t="s">
        <v>56</v>
      </c>
      <c r="G33" s="15" t="s">
        <v>57</v>
      </c>
      <c r="H33" s="15" t="s">
        <v>56</v>
      </c>
      <c r="I33" s="15" t="s">
        <v>10</v>
      </c>
      <c r="J33" s="15" t="s">
        <v>30</v>
      </c>
      <c r="M33" s="17" t="b">
        <f>FALSE()</f>
        <v>0</v>
      </c>
      <c r="N33" s="15">
        <v>118</v>
      </c>
      <c r="O33" s="15">
        <v>2019</v>
      </c>
      <c r="P33" s="15">
        <v>2013</v>
      </c>
      <c r="Q33" s="16">
        <f t="shared" si="0"/>
        <v>10</v>
      </c>
      <c r="R33" s="15" t="s">
        <v>393</v>
      </c>
      <c r="S33" s="16" t="b">
        <f t="shared" si="1"/>
        <v>0</v>
      </c>
      <c r="T33" s="16" t="b">
        <f t="shared" si="2"/>
        <v>0</v>
      </c>
      <c r="U33" s="16" t="b">
        <f t="shared" si="3"/>
        <v>0</v>
      </c>
      <c r="V33" s="21" t="b">
        <f>FALSE()</f>
        <v>0</v>
      </c>
      <c r="W33" s="16">
        <v>0</v>
      </c>
      <c r="X33" s="16" t="s">
        <v>172</v>
      </c>
      <c r="Y33" s="19" t="s">
        <v>394</v>
      </c>
      <c r="Z33" s="15" t="s">
        <v>255</v>
      </c>
    </row>
    <row r="34" spans="1:26">
      <c r="A34" s="15" t="s">
        <v>395</v>
      </c>
      <c r="B34" s="15">
        <v>156</v>
      </c>
      <c r="D34" s="15">
        <v>21</v>
      </c>
      <c r="E34" s="15">
        <v>165</v>
      </c>
      <c r="F34" s="15" t="s">
        <v>355</v>
      </c>
      <c r="G34" s="15" t="s">
        <v>356</v>
      </c>
      <c r="H34" s="15" t="s">
        <v>132</v>
      </c>
      <c r="J34" s="15" t="s">
        <v>30</v>
      </c>
      <c r="M34" s="17" t="b">
        <f>FALSE()</f>
        <v>0</v>
      </c>
      <c r="N34" s="15">
        <v>112</v>
      </c>
      <c r="O34" s="15">
        <v>2023</v>
      </c>
      <c r="P34" s="15">
        <v>2018</v>
      </c>
      <c r="Q34" s="16">
        <f t="shared" ref="Q34:Q67" si="4">2023-P34</f>
        <v>5</v>
      </c>
      <c r="R34" s="15" t="s">
        <v>396</v>
      </c>
      <c r="S34" s="16" t="b">
        <f t="shared" ref="S34:S67" si="5">IF(B34&lt;11,TRUE(),FALSE())</f>
        <v>0</v>
      </c>
      <c r="T34" s="16" t="b">
        <f t="shared" ref="T34:T67" si="6">IF(N34&lt;11,TRUE(),FALSE())</f>
        <v>0</v>
      </c>
      <c r="U34" s="16" t="b">
        <f t="shared" ref="U34:U67" si="7">IF(B34=N34,TRUE(),FALSE())</f>
        <v>0</v>
      </c>
      <c r="V34" s="21" t="b">
        <f>FALSE()</f>
        <v>0</v>
      </c>
      <c r="W34" s="16">
        <v>0</v>
      </c>
      <c r="X34" s="16" t="s">
        <v>172</v>
      </c>
      <c r="Y34" s="19" t="s">
        <v>397</v>
      </c>
      <c r="Z34" s="15" t="s">
        <v>255</v>
      </c>
    </row>
    <row r="35" spans="1:26">
      <c r="A35" s="15" t="s">
        <v>398</v>
      </c>
      <c r="B35" s="15">
        <v>114</v>
      </c>
      <c r="D35" s="15">
        <v>19</v>
      </c>
      <c r="E35" s="15">
        <v>185</v>
      </c>
      <c r="F35" s="15" t="s">
        <v>115</v>
      </c>
      <c r="G35" s="15" t="s">
        <v>116</v>
      </c>
      <c r="H35" s="15" t="s">
        <v>41</v>
      </c>
      <c r="J35" s="15" t="s">
        <v>30</v>
      </c>
      <c r="M35" s="17" t="b">
        <f>FALSE()</f>
        <v>0</v>
      </c>
      <c r="N35" s="15">
        <v>111</v>
      </c>
      <c r="O35" s="15">
        <v>2023</v>
      </c>
      <c r="P35" s="15">
        <v>2021</v>
      </c>
      <c r="Q35" s="16">
        <f t="shared" si="4"/>
        <v>2</v>
      </c>
      <c r="S35" s="16" t="b">
        <f t="shared" si="5"/>
        <v>0</v>
      </c>
      <c r="T35" s="16" t="b">
        <f t="shared" si="6"/>
        <v>0</v>
      </c>
      <c r="U35" s="16" t="b">
        <f t="shared" si="7"/>
        <v>0</v>
      </c>
      <c r="V35" s="21" t="b">
        <f>FALSE()</f>
        <v>0</v>
      </c>
      <c r="W35" s="16">
        <v>0</v>
      </c>
      <c r="X35" s="16" t="s">
        <v>172</v>
      </c>
      <c r="Y35" s="19" t="s">
        <v>399</v>
      </c>
      <c r="Z35" s="15" t="s">
        <v>255</v>
      </c>
    </row>
    <row r="36" spans="1:26">
      <c r="A36" s="15" t="s">
        <v>400</v>
      </c>
      <c r="B36" s="15">
        <v>165</v>
      </c>
      <c r="D36" s="15">
        <v>31</v>
      </c>
      <c r="E36" s="15">
        <v>185</v>
      </c>
      <c r="F36" s="15" t="s">
        <v>115</v>
      </c>
      <c r="G36" s="15" t="s">
        <v>116</v>
      </c>
      <c r="H36" s="15" t="s">
        <v>41</v>
      </c>
      <c r="J36" s="15" t="s">
        <v>30</v>
      </c>
      <c r="M36" s="17" t="b">
        <f>FALSE()</f>
        <v>0</v>
      </c>
      <c r="N36" s="15">
        <v>9</v>
      </c>
      <c r="O36" s="15">
        <v>2018</v>
      </c>
      <c r="P36" s="15">
        <v>2007</v>
      </c>
      <c r="Q36" s="16">
        <f t="shared" si="4"/>
        <v>16</v>
      </c>
      <c r="R36" s="15" t="s">
        <v>401</v>
      </c>
      <c r="S36" s="16" t="b">
        <f t="shared" si="5"/>
        <v>0</v>
      </c>
      <c r="T36" s="16" t="b">
        <f t="shared" si="6"/>
        <v>1</v>
      </c>
      <c r="U36" s="16" t="b">
        <f t="shared" si="7"/>
        <v>0</v>
      </c>
      <c r="V36" s="21" t="b">
        <v>1</v>
      </c>
      <c r="W36" s="16">
        <v>2016</v>
      </c>
      <c r="X36" s="16" t="s">
        <v>172</v>
      </c>
      <c r="Y36" s="19" t="s">
        <v>402</v>
      </c>
      <c r="Z36" s="15" t="s">
        <v>255</v>
      </c>
    </row>
    <row r="37" spans="1:26">
      <c r="A37" s="15" t="s">
        <v>403</v>
      </c>
      <c r="B37" s="15">
        <v>170</v>
      </c>
      <c r="C37" s="16" t="s">
        <v>82</v>
      </c>
      <c r="D37" s="15">
        <v>28</v>
      </c>
      <c r="E37" s="15">
        <v>163</v>
      </c>
      <c r="F37" s="15" t="s">
        <v>115</v>
      </c>
      <c r="G37" s="15" t="s">
        <v>116</v>
      </c>
      <c r="H37" s="15" t="s">
        <v>41</v>
      </c>
      <c r="I37" s="15" t="s">
        <v>10</v>
      </c>
      <c r="J37" s="15" t="s">
        <v>30</v>
      </c>
      <c r="M37" s="17" t="b">
        <f>FALSE()</f>
        <v>0</v>
      </c>
      <c r="N37" s="15">
        <v>73</v>
      </c>
      <c r="O37" s="15">
        <v>2018</v>
      </c>
      <c r="P37" s="15">
        <v>2010</v>
      </c>
      <c r="Q37" s="16">
        <f t="shared" si="4"/>
        <v>13</v>
      </c>
      <c r="R37" s="15" t="s">
        <v>404</v>
      </c>
      <c r="S37" s="16" t="b">
        <f t="shared" si="5"/>
        <v>0</v>
      </c>
      <c r="T37" s="16" t="b">
        <f t="shared" si="6"/>
        <v>0</v>
      </c>
      <c r="U37" s="16" t="b">
        <f t="shared" si="7"/>
        <v>0</v>
      </c>
      <c r="V37" s="21" t="b">
        <f>FALSE()</f>
        <v>0</v>
      </c>
      <c r="W37" s="16">
        <v>0</v>
      </c>
      <c r="X37" s="16" t="s">
        <v>172</v>
      </c>
      <c r="Y37" s="19" t="s">
        <v>405</v>
      </c>
      <c r="Z37" s="15" t="s">
        <v>255</v>
      </c>
    </row>
    <row r="38" spans="1:26">
      <c r="A38" s="15" t="s">
        <v>406</v>
      </c>
      <c r="B38" s="15">
        <v>173</v>
      </c>
      <c r="D38" s="15">
        <v>25</v>
      </c>
      <c r="E38" s="15">
        <v>174</v>
      </c>
      <c r="F38" s="15" t="s">
        <v>48</v>
      </c>
      <c r="G38" s="15" t="s">
        <v>49</v>
      </c>
      <c r="H38" s="15" t="s">
        <v>50</v>
      </c>
      <c r="J38" s="15" t="s">
        <v>30</v>
      </c>
      <c r="M38" s="17" t="b">
        <f>FALSE()</f>
        <v>0</v>
      </c>
      <c r="N38" s="15">
        <v>20</v>
      </c>
      <c r="O38" s="15">
        <v>2017</v>
      </c>
      <c r="P38" s="15">
        <v>2012</v>
      </c>
      <c r="Q38" s="16">
        <f t="shared" si="4"/>
        <v>11</v>
      </c>
      <c r="R38" s="15" t="s">
        <v>407</v>
      </c>
      <c r="S38" s="16" t="b">
        <f t="shared" si="5"/>
        <v>0</v>
      </c>
      <c r="T38" s="16" t="b">
        <f t="shared" si="6"/>
        <v>0</v>
      </c>
      <c r="U38" s="16" t="b">
        <f t="shared" si="7"/>
        <v>0</v>
      </c>
      <c r="V38" s="21" t="b">
        <f>FALSE()</f>
        <v>0</v>
      </c>
      <c r="W38" s="16">
        <v>0</v>
      </c>
      <c r="X38" s="16" t="s">
        <v>172</v>
      </c>
      <c r="Y38" s="19" t="s">
        <v>408</v>
      </c>
      <c r="Z38" s="15" t="s">
        <v>255</v>
      </c>
    </row>
    <row r="39" spans="1:26">
      <c r="A39" s="15" t="s">
        <v>409</v>
      </c>
      <c r="B39" s="15">
        <v>178</v>
      </c>
      <c r="D39" s="15">
        <v>27</v>
      </c>
      <c r="E39" s="15">
        <v>168</v>
      </c>
      <c r="F39" s="15" t="s">
        <v>39</v>
      </c>
      <c r="G39" s="15" t="s">
        <v>40</v>
      </c>
      <c r="H39" s="15" t="s">
        <v>41</v>
      </c>
      <c r="J39" s="15" t="s">
        <v>30</v>
      </c>
      <c r="M39" s="17" t="b">
        <f>FALSE()</f>
        <v>0</v>
      </c>
      <c r="N39" s="15">
        <v>131</v>
      </c>
      <c r="O39" s="15">
        <v>2018</v>
      </c>
      <c r="P39" s="15">
        <v>2010</v>
      </c>
      <c r="Q39" s="16">
        <f t="shared" si="4"/>
        <v>13</v>
      </c>
      <c r="S39" s="16" t="b">
        <f t="shared" si="5"/>
        <v>0</v>
      </c>
      <c r="T39" s="16" t="b">
        <f t="shared" si="6"/>
        <v>0</v>
      </c>
      <c r="U39" s="16" t="b">
        <f t="shared" si="7"/>
        <v>0</v>
      </c>
      <c r="V39" s="21" t="b">
        <f>FALSE()</f>
        <v>0</v>
      </c>
      <c r="W39" s="16">
        <v>0</v>
      </c>
      <c r="X39" s="16" t="s">
        <v>172</v>
      </c>
      <c r="Y39" s="19" t="s">
        <v>410</v>
      </c>
      <c r="Z39" s="15" t="s">
        <v>255</v>
      </c>
    </row>
    <row r="40" spans="1:26">
      <c r="A40" s="15" t="s">
        <v>411</v>
      </c>
      <c r="B40" s="15">
        <v>148</v>
      </c>
      <c r="D40" s="15">
        <v>30</v>
      </c>
      <c r="E40" s="15">
        <v>182</v>
      </c>
      <c r="F40" s="15" t="s">
        <v>115</v>
      </c>
      <c r="G40" s="15" t="s">
        <v>116</v>
      </c>
      <c r="H40" s="15" t="s">
        <v>41</v>
      </c>
      <c r="J40" s="15" t="s">
        <v>30</v>
      </c>
      <c r="M40" s="17" t="b">
        <f>FALSE()</f>
        <v>0</v>
      </c>
      <c r="N40" s="15">
        <v>78</v>
      </c>
      <c r="O40" s="15">
        <v>2022</v>
      </c>
      <c r="P40" s="15">
        <v>2013</v>
      </c>
      <c r="Q40" s="16">
        <f t="shared" si="4"/>
        <v>10</v>
      </c>
      <c r="S40" s="16" t="b">
        <f t="shared" si="5"/>
        <v>0</v>
      </c>
      <c r="T40" s="16" t="b">
        <f t="shared" si="6"/>
        <v>0</v>
      </c>
      <c r="U40" s="16" t="b">
        <f t="shared" si="7"/>
        <v>0</v>
      </c>
      <c r="V40" s="21" t="b">
        <f>FALSE()</f>
        <v>0</v>
      </c>
      <c r="W40" s="16">
        <v>0</v>
      </c>
      <c r="X40" s="16" t="s">
        <v>172</v>
      </c>
      <c r="Y40" s="19" t="s">
        <v>377</v>
      </c>
      <c r="Z40" s="15" t="s">
        <v>255</v>
      </c>
    </row>
    <row r="41" spans="1:26">
      <c r="A41" s="15" t="s">
        <v>412</v>
      </c>
      <c r="B41" s="15">
        <v>159</v>
      </c>
      <c r="D41" s="15">
        <v>23</v>
      </c>
      <c r="E41" s="15">
        <v>164</v>
      </c>
      <c r="F41" s="15" t="s">
        <v>413</v>
      </c>
      <c r="G41" s="15" t="s">
        <v>414</v>
      </c>
      <c r="H41" s="15" t="s">
        <v>237</v>
      </c>
      <c r="J41" s="15" t="s">
        <v>30</v>
      </c>
      <c r="M41" s="17" t="b">
        <f>FALSE()</f>
        <v>0</v>
      </c>
      <c r="N41" s="15">
        <v>157</v>
      </c>
      <c r="O41" s="15">
        <v>2023</v>
      </c>
      <c r="P41" s="15">
        <v>2016</v>
      </c>
      <c r="Q41" s="16">
        <f t="shared" si="4"/>
        <v>7</v>
      </c>
      <c r="R41" s="15" t="s">
        <v>415</v>
      </c>
      <c r="S41" s="16" t="b">
        <f t="shared" si="5"/>
        <v>0</v>
      </c>
      <c r="T41" s="16" t="b">
        <f t="shared" si="6"/>
        <v>0</v>
      </c>
      <c r="U41" s="16" t="b">
        <f t="shared" si="7"/>
        <v>0</v>
      </c>
      <c r="V41" s="21" t="b">
        <f>FALSE()</f>
        <v>0</v>
      </c>
      <c r="W41" s="16">
        <v>0</v>
      </c>
      <c r="X41" s="16" t="s">
        <v>172</v>
      </c>
      <c r="Y41" s="19" t="s">
        <v>377</v>
      </c>
      <c r="Z41" s="15" t="s">
        <v>255</v>
      </c>
    </row>
    <row r="42" spans="1:26">
      <c r="A42" s="15" t="s">
        <v>416</v>
      </c>
      <c r="B42" s="15">
        <v>194</v>
      </c>
      <c r="D42" s="15">
        <v>25</v>
      </c>
      <c r="E42" s="15">
        <v>188</v>
      </c>
      <c r="F42" s="15" t="s">
        <v>417</v>
      </c>
      <c r="G42" s="15" t="s">
        <v>418</v>
      </c>
      <c r="H42" s="15" t="s">
        <v>65</v>
      </c>
      <c r="J42" s="15" t="s">
        <v>30</v>
      </c>
      <c r="M42" s="17" t="b">
        <f>FALSE()</f>
        <v>0</v>
      </c>
      <c r="N42" s="15">
        <v>155</v>
      </c>
      <c r="O42" s="15">
        <v>2023</v>
      </c>
      <c r="P42" s="15">
        <v>2014</v>
      </c>
      <c r="Q42" s="16">
        <f t="shared" si="4"/>
        <v>9</v>
      </c>
      <c r="S42" s="16" t="b">
        <f t="shared" si="5"/>
        <v>0</v>
      </c>
      <c r="T42" s="16" t="b">
        <f t="shared" si="6"/>
        <v>0</v>
      </c>
      <c r="U42" s="16" t="b">
        <f t="shared" si="7"/>
        <v>0</v>
      </c>
      <c r="V42" s="21" t="b">
        <f>FALSE()</f>
        <v>0</v>
      </c>
      <c r="W42" s="16">
        <v>0</v>
      </c>
      <c r="X42" s="16" t="s">
        <v>172</v>
      </c>
      <c r="Y42" s="19" t="s">
        <v>377</v>
      </c>
      <c r="Z42" s="15" t="s">
        <v>255</v>
      </c>
    </row>
    <row r="43" spans="1:26">
      <c r="A43" s="15" t="s">
        <v>419</v>
      </c>
      <c r="B43" s="15">
        <v>197</v>
      </c>
      <c r="D43" s="15">
        <v>17</v>
      </c>
      <c r="E43" s="15">
        <v>175</v>
      </c>
      <c r="F43" s="15" t="s">
        <v>247</v>
      </c>
      <c r="G43" s="15" t="s">
        <v>248</v>
      </c>
      <c r="H43" s="15" t="s">
        <v>132</v>
      </c>
      <c r="J43" s="15" t="s">
        <v>30</v>
      </c>
      <c r="M43" s="17" t="b">
        <f>FALSE()</f>
        <v>0</v>
      </c>
      <c r="N43" s="15">
        <v>196</v>
      </c>
      <c r="O43" s="15">
        <v>2023</v>
      </c>
      <c r="P43" s="15">
        <v>2021</v>
      </c>
      <c r="Q43" s="16">
        <f t="shared" si="4"/>
        <v>2</v>
      </c>
      <c r="S43" s="16" t="b">
        <f t="shared" si="5"/>
        <v>0</v>
      </c>
      <c r="T43" s="16" t="b">
        <f t="shared" si="6"/>
        <v>0</v>
      </c>
      <c r="U43" s="16" t="b">
        <f t="shared" si="7"/>
        <v>0</v>
      </c>
      <c r="V43" s="21" t="b">
        <f>FALSE()</f>
        <v>0</v>
      </c>
      <c r="W43" s="16">
        <v>0</v>
      </c>
      <c r="X43" s="16" t="s">
        <v>172</v>
      </c>
      <c r="Y43" s="19" t="s">
        <v>377</v>
      </c>
      <c r="Z43" s="15" t="s">
        <v>255</v>
      </c>
    </row>
    <row r="44" spans="1:26">
      <c r="A44" s="15" t="s">
        <v>420</v>
      </c>
      <c r="B44" s="15">
        <v>210</v>
      </c>
      <c r="D44" s="15">
        <v>31</v>
      </c>
      <c r="E44" s="15">
        <v>172</v>
      </c>
      <c r="F44" s="15" t="s">
        <v>83</v>
      </c>
      <c r="G44" s="15" t="s">
        <v>84</v>
      </c>
      <c r="H44" s="15" t="s">
        <v>85</v>
      </c>
      <c r="J44" s="15" t="s">
        <v>30</v>
      </c>
      <c r="M44" s="17" t="b">
        <f>FALSE()</f>
        <v>0</v>
      </c>
      <c r="N44" s="15">
        <v>135</v>
      </c>
      <c r="O44" s="15">
        <v>2022</v>
      </c>
      <c r="P44" s="15">
        <v>2008</v>
      </c>
      <c r="Q44" s="16">
        <f t="shared" si="4"/>
        <v>15</v>
      </c>
      <c r="R44" s="15" t="s">
        <v>421</v>
      </c>
      <c r="S44" s="16" t="b">
        <f t="shared" si="5"/>
        <v>0</v>
      </c>
      <c r="T44" s="16" t="b">
        <f t="shared" si="6"/>
        <v>0</v>
      </c>
      <c r="U44" s="16" t="b">
        <f t="shared" si="7"/>
        <v>0</v>
      </c>
      <c r="V44" s="21" t="b">
        <f>FALSE()</f>
        <v>0</v>
      </c>
      <c r="W44" s="16">
        <v>0</v>
      </c>
      <c r="X44" s="16" t="s">
        <v>217</v>
      </c>
      <c r="Y44" s="19" t="s">
        <v>377</v>
      </c>
      <c r="Z44" s="15" t="s">
        <v>255</v>
      </c>
    </row>
    <row r="45" spans="1:26" s="22" customFormat="1">
      <c r="A45" s="22" t="s">
        <v>422</v>
      </c>
      <c r="B45" s="22">
        <v>315</v>
      </c>
      <c r="C45" s="23"/>
      <c r="D45" s="22">
        <v>24</v>
      </c>
      <c r="E45" s="22">
        <v>174</v>
      </c>
      <c r="F45" s="22" t="s">
        <v>355</v>
      </c>
      <c r="G45" s="22" t="s">
        <v>356</v>
      </c>
      <c r="H45" s="22" t="s">
        <v>132</v>
      </c>
      <c r="K45" s="23"/>
      <c r="L45" s="23"/>
      <c r="M45" s="22" t="b">
        <f>FALSE()</f>
        <v>0</v>
      </c>
      <c r="N45" s="22">
        <v>250</v>
      </c>
      <c r="O45" s="22">
        <v>2023</v>
      </c>
      <c r="P45" s="22">
        <v>2015</v>
      </c>
      <c r="Q45" s="23">
        <f t="shared" si="4"/>
        <v>8</v>
      </c>
      <c r="R45" s="22" t="s">
        <v>423</v>
      </c>
      <c r="S45" s="23" t="b">
        <f t="shared" si="5"/>
        <v>0</v>
      </c>
      <c r="T45" s="23" t="b">
        <f t="shared" si="6"/>
        <v>0</v>
      </c>
      <c r="U45" s="23" t="b">
        <f t="shared" si="7"/>
        <v>0</v>
      </c>
      <c r="V45" s="23" t="b">
        <f>FALSE()</f>
        <v>0</v>
      </c>
      <c r="W45" s="16">
        <v>0</v>
      </c>
      <c r="X45" s="23"/>
      <c r="Y45" s="26" t="s">
        <v>377</v>
      </c>
      <c r="Z45" s="22" t="s">
        <v>255</v>
      </c>
    </row>
    <row r="46" spans="1:26">
      <c r="A46" s="15" t="s">
        <v>424</v>
      </c>
      <c r="B46" s="15">
        <v>131</v>
      </c>
      <c r="D46" s="15">
        <v>23</v>
      </c>
      <c r="E46" s="22">
        <v>174</v>
      </c>
      <c r="F46" s="15" t="s">
        <v>83</v>
      </c>
      <c r="G46" s="15" t="s">
        <v>84</v>
      </c>
      <c r="H46" s="15" t="s">
        <v>85</v>
      </c>
      <c r="J46" s="15" t="s">
        <v>30</v>
      </c>
      <c r="M46" s="15" t="b">
        <f>FALSE()</f>
        <v>0</v>
      </c>
      <c r="N46" s="15">
        <v>221</v>
      </c>
      <c r="O46" s="15">
        <v>2023</v>
      </c>
      <c r="P46" s="15">
        <v>2018</v>
      </c>
      <c r="Q46" s="16">
        <f t="shared" si="4"/>
        <v>5</v>
      </c>
      <c r="S46" s="21" t="b">
        <f t="shared" si="5"/>
        <v>0</v>
      </c>
      <c r="T46" s="21" t="b">
        <f t="shared" si="6"/>
        <v>0</v>
      </c>
      <c r="U46" s="21" t="b">
        <f t="shared" si="7"/>
        <v>0</v>
      </c>
      <c r="V46" s="16" t="b">
        <f>FALSE()</f>
        <v>0</v>
      </c>
      <c r="W46" s="16">
        <v>0</v>
      </c>
      <c r="Y46" s="26" t="s">
        <v>377</v>
      </c>
      <c r="Z46" s="15" t="s">
        <v>255</v>
      </c>
    </row>
    <row r="47" spans="1:26" ht="15.6">
      <c r="A47" s="27" t="s">
        <v>425</v>
      </c>
      <c r="B47" s="15">
        <v>217</v>
      </c>
      <c r="D47" s="15">
        <v>28</v>
      </c>
      <c r="E47" s="15">
        <v>164</v>
      </c>
      <c r="F47" s="15" t="s">
        <v>103</v>
      </c>
      <c r="G47" s="15" t="s">
        <v>104</v>
      </c>
      <c r="H47" s="15" t="s">
        <v>147</v>
      </c>
      <c r="J47" s="15" t="s">
        <v>30</v>
      </c>
      <c r="M47" s="15" t="b">
        <f>TRUE()</f>
        <v>1</v>
      </c>
      <c r="N47" s="15">
        <v>162</v>
      </c>
      <c r="O47" s="15">
        <v>2019</v>
      </c>
      <c r="P47" s="15">
        <v>2010</v>
      </c>
      <c r="Q47" s="16">
        <f t="shared" si="4"/>
        <v>13</v>
      </c>
      <c r="R47" s="15" t="s">
        <v>426</v>
      </c>
      <c r="S47" s="21" t="b">
        <f t="shared" si="5"/>
        <v>0</v>
      </c>
      <c r="T47" s="21" t="b">
        <f t="shared" si="6"/>
        <v>0</v>
      </c>
      <c r="U47" s="21" t="b">
        <f t="shared" si="7"/>
        <v>0</v>
      </c>
      <c r="V47" s="21" t="b">
        <f>FALSE()</f>
        <v>0</v>
      </c>
      <c r="W47" s="16">
        <v>0</v>
      </c>
      <c r="Y47" s="26" t="s">
        <v>377</v>
      </c>
      <c r="Z47" s="15" t="s">
        <v>255</v>
      </c>
    </row>
    <row r="48" spans="1:26" ht="15.6">
      <c r="A48" s="27" t="s">
        <v>427</v>
      </c>
      <c r="B48" s="15">
        <v>563</v>
      </c>
      <c r="D48" s="15">
        <v>17</v>
      </c>
      <c r="E48" s="22">
        <v>174</v>
      </c>
      <c r="F48" s="15" t="s">
        <v>56</v>
      </c>
      <c r="G48" s="15" t="s">
        <v>57</v>
      </c>
      <c r="H48" s="15" t="s">
        <v>56</v>
      </c>
      <c r="M48" s="15" t="b">
        <f>FALSE()</f>
        <v>0</v>
      </c>
      <c r="N48" s="15">
        <v>563</v>
      </c>
      <c r="O48" s="15">
        <v>2023</v>
      </c>
      <c r="P48" s="15">
        <v>2022</v>
      </c>
      <c r="Q48" s="16">
        <f t="shared" si="4"/>
        <v>1</v>
      </c>
      <c r="S48" s="21" t="b">
        <f t="shared" si="5"/>
        <v>0</v>
      </c>
      <c r="T48" s="21" t="b">
        <f t="shared" si="6"/>
        <v>0</v>
      </c>
      <c r="U48" s="21" t="b">
        <f t="shared" si="7"/>
        <v>1</v>
      </c>
      <c r="V48" s="21" t="b">
        <f>FALSE()</f>
        <v>0</v>
      </c>
      <c r="W48" s="16">
        <v>0</v>
      </c>
      <c r="Y48" s="26" t="s">
        <v>377</v>
      </c>
      <c r="Z48" s="15" t="s">
        <v>255</v>
      </c>
    </row>
    <row r="49" spans="1:26" ht="15.6">
      <c r="A49" s="27" t="s">
        <v>428</v>
      </c>
      <c r="B49" s="15">
        <v>109</v>
      </c>
      <c r="D49" s="15">
        <v>32</v>
      </c>
      <c r="E49" s="15">
        <v>170</v>
      </c>
      <c r="F49" s="15" t="s">
        <v>429</v>
      </c>
      <c r="G49" s="15" t="s">
        <v>430</v>
      </c>
      <c r="H49" s="15" t="s">
        <v>50</v>
      </c>
      <c r="J49" s="15" t="s">
        <v>30</v>
      </c>
      <c r="M49" s="15" t="b">
        <f>FALSE()</f>
        <v>0</v>
      </c>
      <c r="N49" s="15">
        <v>69</v>
      </c>
      <c r="O49" s="15">
        <v>2018</v>
      </c>
      <c r="P49" s="15">
        <v>2008</v>
      </c>
      <c r="Q49" s="16">
        <f t="shared" si="4"/>
        <v>15</v>
      </c>
      <c r="R49" s="15" t="s">
        <v>431</v>
      </c>
      <c r="S49" s="21" t="b">
        <f t="shared" si="5"/>
        <v>0</v>
      </c>
      <c r="T49" s="21" t="b">
        <f t="shared" si="6"/>
        <v>0</v>
      </c>
      <c r="U49" s="21" t="b">
        <f t="shared" si="7"/>
        <v>0</v>
      </c>
      <c r="V49" s="21" t="b">
        <f>FALSE()</f>
        <v>0</v>
      </c>
      <c r="W49" s="16">
        <v>0</v>
      </c>
      <c r="Y49" s="26" t="s">
        <v>377</v>
      </c>
      <c r="Z49" s="15" t="s">
        <v>255</v>
      </c>
    </row>
    <row r="50" spans="1:26" ht="15.6">
      <c r="A50" s="27" t="s">
        <v>432</v>
      </c>
      <c r="B50" s="15">
        <v>328</v>
      </c>
      <c r="D50" s="15">
        <v>28</v>
      </c>
      <c r="E50" s="15">
        <v>169</v>
      </c>
      <c r="F50" s="15" t="s">
        <v>304</v>
      </c>
      <c r="G50" s="15" t="s">
        <v>305</v>
      </c>
      <c r="H50" s="15" t="s">
        <v>50</v>
      </c>
      <c r="I50" s="15" t="s">
        <v>10</v>
      </c>
      <c r="J50" s="15" t="s">
        <v>30</v>
      </c>
      <c r="M50" s="15" t="b">
        <f>FALSE()</f>
        <v>0</v>
      </c>
      <c r="N50" s="15">
        <v>191</v>
      </c>
      <c r="O50" s="15">
        <v>2016</v>
      </c>
      <c r="P50" s="15">
        <v>2011</v>
      </c>
      <c r="Q50" s="16">
        <f t="shared" si="4"/>
        <v>12</v>
      </c>
      <c r="R50" s="15" t="s">
        <v>433</v>
      </c>
      <c r="S50" s="21" t="b">
        <f t="shared" si="5"/>
        <v>0</v>
      </c>
      <c r="T50" s="21" t="b">
        <f t="shared" si="6"/>
        <v>0</v>
      </c>
      <c r="U50" s="21" t="b">
        <f t="shared" si="7"/>
        <v>0</v>
      </c>
      <c r="V50" s="21" t="b">
        <f>FALSE()</f>
        <v>0</v>
      </c>
      <c r="W50" s="16">
        <v>0</v>
      </c>
      <c r="Y50" s="26" t="s">
        <v>377</v>
      </c>
      <c r="Z50" s="15" t="s">
        <v>255</v>
      </c>
    </row>
    <row r="51" spans="1:26" ht="15.6">
      <c r="A51" s="27" t="s">
        <v>434</v>
      </c>
      <c r="B51" s="15">
        <v>414</v>
      </c>
      <c r="D51" s="15">
        <v>24</v>
      </c>
      <c r="E51" s="22">
        <v>174</v>
      </c>
      <c r="F51" s="15" t="s">
        <v>83</v>
      </c>
      <c r="G51" s="15" t="s">
        <v>84</v>
      </c>
      <c r="H51" s="15" t="s">
        <v>85</v>
      </c>
      <c r="J51" s="15" t="s">
        <v>30</v>
      </c>
      <c r="M51" s="15" t="b">
        <f>FALSE()</f>
        <v>0</v>
      </c>
      <c r="N51" s="15">
        <v>409</v>
      </c>
      <c r="O51" s="15">
        <v>2023</v>
      </c>
      <c r="P51" s="15">
        <v>2018</v>
      </c>
      <c r="Q51" s="16">
        <f t="shared" si="4"/>
        <v>5</v>
      </c>
      <c r="S51" s="21" t="b">
        <f t="shared" si="5"/>
        <v>0</v>
      </c>
      <c r="T51" s="21" t="b">
        <f t="shared" si="6"/>
        <v>0</v>
      </c>
      <c r="U51" s="21" t="b">
        <f t="shared" si="7"/>
        <v>0</v>
      </c>
      <c r="V51" s="21" t="b">
        <f>FALSE()</f>
        <v>0</v>
      </c>
      <c r="W51" s="16">
        <v>0</v>
      </c>
      <c r="Y51" s="26" t="s">
        <v>377</v>
      </c>
      <c r="Z51" s="15" t="s">
        <v>255</v>
      </c>
    </row>
    <row r="52" spans="1:26" ht="15.6">
      <c r="A52" s="27" t="s">
        <v>435</v>
      </c>
      <c r="B52" s="15">
        <v>735</v>
      </c>
      <c r="D52" s="15">
        <v>19</v>
      </c>
      <c r="E52" s="22">
        <v>174</v>
      </c>
      <c r="F52" s="15" t="s">
        <v>83</v>
      </c>
      <c r="G52" s="15" t="s">
        <v>84</v>
      </c>
      <c r="H52" s="15" t="s">
        <v>85</v>
      </c>
      <c r="J52" s="15" t="s">
        <v>30</v>
      </c>
      <c r="M52" s="15" t="b">
        <f>FALSE()</f>
        <v>0</v>
      </c>
      <c r="N52" s="15">
        <v>685</v>
      </c>
      <c r="O52" s="15">
        <v>2022</v>
      </c>
      <c r="P52" s="15">
        <v>2020</v>
      </c>
      <c r="Q52" s="16">
        <f t="shared" si="4"/>
        <v>3</v>
      </c>
      <c r="S52" s="21" t="b">
        <f t="shared" si="5"/>
        <v>0</v>
      </c>
      <c r="T52" s="21" t="b">
        <f t="shared" si="6"/>
        <v>0</v>
      </c>
      <c r="U52" s="21" t="b">
        <f t="shared" si="7"/>
        <v>0</v>
      </c>
      <c r="V52" s="21" t="b">
        <f>FALSE()</f>
        <v>0</v>
      </c>
      <c r="W52" s="16">
        <v>0</v>
      </c>
      <c r="Y52" s="26" t="s">
        <v>377</v>
      </c>
      <c r="Z52" s="15" t="s">
        <v>255</v>
      </c>
    </row>
    <row r="53" spans="1:26" ht="15.6">
      <c r="A53" s="27" t="s">
        <v>436</v>
      </c>
      <c r="B53" s="15">
        <v>222</v>
      </c>
      <c r="D53" s="15">
        <v>27</v>
      </c>
      <c r="E53" s="22">
        <v>174</v>
      </c>
      <c r="M53" s="15" t="b">
        <f>FALSE()</f>
        <v>0</v>
      </c>
      <c r="N53" s="15">
        <v>197</v>
      </c>
      <c r="O53" s="15">
        <v>2023</v>
      </c>
      <c r="P53" s="15">
        <v>2018</v>
      </c>
      <c r="Q53" s="16">
        <f t="shared" si="4"/>
        <v>5</v>
      </c>
      <c r="S53" s="21" t="b">
        <f t="shared" si="5"/>
        <v>0</v>
      </c>
      <c r="T53" s="21" t="b">
        <f t="shared" si="6"/>
        <v>0</v>
      </c>
      <c r="U53" s="21" t="b">
        <f t="shared" si="7"/>
        <v>0</v>
      </c>
      <c r="V53" s="21" t="b">
        <f>FALSE()</f>
        <v>0</v>
      </c>
      <c r="W53" s="16">
        <v>0</v>
      </c>
      <c r="Y53" s="26" t="s">
        <v>377</v>
      </c>
      <c r="Z53" s="15" t="s">
        <v>255</v>
      </c>
    </row>
    <row r="54" spans="1:26" ht="15.6">
      <c r="A54" s="27" t="s">
        <v>437</v>
      </c>
      <c r="B54" s="15">
        <v>225</v>
      </c>
      <c r="D54" s="15">
        <v>21</v>
      </c>
      <c r="E54" s="22">
        <v>174</v>
      </c>
      <c r="F54" s="15" t="s">
        <v>438</v>
      </c>
      <c r="G54" s="15" t="s">
        <v>439</v>
      </c>
      <c r="H54" s="15" t="s">
        <v>237</v>
      </c>
      <c r="M54" s="15" t="b">
        <f>FALSE()</f>
        <v>0</v>
      </c>
      <c r="N54" s="15">
        <v>223</v>
      </c>
      <c r="O54" s="15">
        <v>2023</v>
      </c>
      <c r="P54" s="15">
        <v>2017</v>
      </c>
      <c r="Q54" s="16">
        <f t="shared" si="4"/>
        <v>6</v>
      </c>
      <c r="S54" s="21" t="b">
        <f t="shared" si="5"/>
        <v>0</v>
      </c>
      <c r="T54" s="21" t="b">
        <f t="shared" si="6"/>
        <v>0</v>
      </c>
      <c r="U54" s="21" t="b">
        <f t="shared" si="7"/>
        <v>0</v>
      </c>
      <c r="V54" s="21" t="b">
        <f>FALSE()</f>
        <v>0</v>
      </c>
      <c r="W54" s="16">
        <v>0</v>
      </c>
      <c r="Y54" s="26" t="s">
        <v>377</v>
      </c>
      <c r="Z54" s="15" t="s">
        <v>255</v>
      </c>
    </row>
    <row r="55" spans="1:26" ht="15.6">
      <c r="A55" s="27" t="s">
        <v>440</v>
      </c>
      <c r="B55" s="15">
        <v>358</v>
      </c>
      <c r="D55" s="15">
        <v>24</v>
      </c>
      <c r="E55" s="22">
        <v>174</v>
      </c>
      <c r="F55" s="15" t="s">
        <v>247</v>
      </c>
      <c r="G55" s="15" t="s">
        <v>248</v>
      </c>
      <c r="H55" s="15" t="s">
        <v>132</v>
      </c>
      <c r="M55" s="15" t="b">
        <f>FALSE()</f>
        <v>0</v>
      </c>
      <c r="N55" s="15">
        <v>164</v>
      </c>
      <c r="O55" s="15">
        <v>2022</v>
      </c>
      <c r="P55" s="15">
        <v>2015</v>
      </c>
      <c r="Q55" s="16">
        <f t="shared" si="4"/>
        <v>8</v>
      </c>
      <c r="S55" s="21" t="b">
        <f t="shared" si="5"/>
        <v>0</v>
      </c>
      <c r="T55" s="21" t="b">
        <f t="shared" si="6"/>
        <v>0</v>
      </c>
      <c r="U55" s="21" t="b">
        <f t="shared" si="7"/>
        <v>0</v>
      </c>
      <c r="V55" s="21" t="b">
        <f>FALSE()</f>
        <v>0</v>
      </c>
      <c r="W55" s="16">
        <v>0</v>
      </c>
      <c r="Y55" s="26" t="s">
        <v>377</v>
      </c>
      <c r="Z55" s="15" t="s">
        <v>255</v>
      </c>
    </row>
    <row r="56" spans="1:26" ht="15.6">
      <c r="A56" s="27" t="s">
        <v>441</v>
      </c>
      <c r="B56" s="15">
        <v>196</v>
      </c>
      <c r="D56" s="15">
        <v>25</v>
      </c>
      <c r="E56" s="22">
        <v>174</v>
      </c>
      <c r="F56" s="15" t="s">
        <v>199</v>
      </c>
      <c r="G56" s="15" t="s">
        <v>200</v>
      </c>
      <c r="H56" s="15" t="s">
        <v>85</v>
      </c>
      <c r="J56" s="15" t="s">
        <v>30</v>
      </c>
      <c r="M56" s="15" t="b">
        <f>FALSE()</f>
        <v>0</v>
      </c>
      <c r="N56" s="15">
        <v>191</v>
      </c>
      <c r="O56" s="15">
        <v>2023</v>
      </c>
      <c r="P56" s="15">
        <v>2014</v>
      </c>
      <c r="Q56" s="16">
        <f t="shared" si="4"/>
        <v>9</v>
      </c>
      <c r="S56" s="21" t="b">
        <f t="shared" si="5"/>
        <v>0</v>
      </c>
      <c r="T56" s="21" t="b">
        <f t="shared" si="6"/>
        <v>0</v>
      </c>
      <c r="U56" s="21" t="b">
        <f t="shared" si="7"/>
        <v>0</v>
      </c>
      <c r="V56" s="21" t="b">
        <f>FALSE()</f>
        <v>0</v>
      </c>
      <c r="W56" s="16">
        <v>0</v>
      </c>
      <c r="Y56" s="26" t="s">
        <v>377</v>
      </c>
      <c r="Z56" s="15" t="s">
        <v>255</v>
      </c>
    </row>
    <row r="57" spans="1:26" ht="15.6">
      <c r="A57" s="27" t="s">
        <v>442</v>
      </c>
      <c r="B57" s="15">
        <v>460</v>
      </c>
      <c r="D57" s="15">
        <v>22</v>
      </c>
      <c r="E57" s="22">
        <v>174</v>
      </c>
      <c r="F57" s="15" t="s">
        <v>83</v>
      </c>
      <c r="G57" s="15" t="s">
        <v>84</v>
      </c>
      <c r="H57" s="15" t="s">
        <v>85</v>
      </c>
      <c r="M57" s="15" t="b">
        <f>FALSE()</f>
        <v>0</v>
      </c>
      <c r="N57" s="15">
        <v>460</v>
      </c>
      <c r="O57" s="15">
        <v>2023</v>
      </c>
      <c r="P57" s="15">
        <v>2021</v>
      </c>
      <c r="Q57" s="16">
        <f t="shared" si="4"/>
        <v>2</v>
      </c>
      <c r="S57" s="21" t="b">
        <f t="shared" si="5"/>
        <v>0</v>
      </c>
      <c r="T57" s="21" t="b">
        <f t="shared" si="6"/>
        <v>0</v>
      </c>
      <c r="U57" s="21" t="b">
        <f t="shared" si="7"/>
        <v>1</v>
      </c>
      <c r="V57" s="21" t="b">
        <f>FALSE()</f>
        <v>0</v>
      </c>
      <c r="W57" s="16">
        <v>0</v>
      </c>
      <c r="Y57" s="26" t="s">
        <v>377</v>
      </c>
      <c r="Z57" s="15" t="s">
        <v>255</v>
      </c>
    </row>
    <row r="58" spans="1:26" ht="15.6">
      <c r="A58" s="27" t="s">
        <v>443</v>
      </c>
      <c r="B58" s="15">
        <v>219</v>
      </c>
      <c r="D58" s="15">
        <v>19</v>
      </c>
      <c r="E58" s="22">
        <v>174</v>
      </c>
      <c r="M58" s="15" t="b">
        <f>FALSE()</f>
        <v>0</v>
      </c>
      <c r="N58" s="15">
        <v>216</v>
      </c>
      <c r="O58" s="15">
        <v>2023</v>
      </c>
      <c r="P58" s="15">
        <v>2021</v>
      </c>
      <c r="Q58" s="16">
        <f t="shared" si="4"/>
        <v>2</v>
      </c>
      <c r="S58" s="21" t="b">
        <f t="shared" si="5"/>
        <v>0</v>
      </c>
      <c r="T58" s="21" t="b">
        <f t="shared" si="6"/>
        <v>0</v>
      </c>
      <c r="U58" s="21" t="b">
        <f t="shared" si="7"/>
        <v>0</v>
      </c>
      <c r="V58" s="21" t="b">
        <f>FALSE()</f>
        <v>0</v>
      </c>
      <c r="W58" s="16">
        <v>0</v>
      </c>
      <c r="Y58" s="26" t="s">
        <v>377</v>
      </c>
      <c r="Z58" s="15" t="s">
        <v>255</v>
      </c>
    </row>
    <row r="59" spans="1:26" ht="15.6">
      <c r="A59" s="27" t="s">
        <v>444</v>
      </c>
      <c r="B59" s="15">
        <v>292</v>
      </c>
      <c r="D59" s="15">
        <v>33</v>
      </c>
      <c r="E59" s="22">
        <v>174</v>
      </c>
      <c r="F59" s="15" t="s">
        <v>355</v>
      </c>
      <c r="G59" s="15" t="s">
        <v>356</v>
      </c>
      <c r="H59" s="15" t="s">
        <v>132</v>
      </c>
      <c r="I59" s="15" t="s">
        <v>71</v>
      </c>
      <c r="J59" s="15" t="s">
        <v>30</v>
      </c>
      <c r="M59" s="15" t="b">
        <f>FALSE()</f>
        <v>0</v>
      </c>
      <c r="N59" s="15">
        <v>12</v>
      </c>
      <c r="O59" s="15">
        <v>2012</v>
      </c>
      <c r="P59" s="15">
        <v>2004</v>
      </c>
      <c r="Q59" s="16">
        <f t="shared" si="4"/>
        <v>19</v>
      </c>
      <c r="R59" s="15" t="s">
        <v>445</v>
      </c>
      <c r="S59" s="21" t="b">
        <f t="shared" si="5"/>
        <v>0</v>
      </c>
      <c r="T59" s="21" t="b">
        <f t="shared" si="6"/>
        <v>0</v>
      </c>
      <c r="U59" s="21" t="b">
        <f t="shared" si="7"/>
        <v>0</v>
      </c>
      <c r="V59" s="21" t="b">
        <f>FALSE()</f>
        <v>0</v>
      </c>
      <c r="W59" s="16">
        <v>0</v>
      </c>
      <c r="Y59" s="26" t="s">
        <v>377</v>
      </c>
      <c r="Z59" s="15" t="s">
        <v>255</v>
      </c>
    </row>
    <row r="60" spans="1:26" ht="15.6">
      <c r="A60" s="27" t="s">
        <v>446</v>
      </c>
      <c r="B60" s="15">
        <v>31</v>
      </c>
      <c r="D60" s="15">
        <v>28</v>
      </c>
      <c r="E60" s="15">
        <v>156</v>
      </c>
      <c r="F60" s="15" t="s">
        <v>413</v>
      </c>
      <c r="G60" s="15" t="s">
        <v>414</v>
      </c>
      <c r="H60" s="15" t="s">
        <v>237</v>
      </c>
      <c r="J60" s="15" t="s">
        <v>30</v>
      </c>
      <c r="M60" s="15" t="b">
        <f>FALSE()</f>
        <v>0</v>
      </c>
      <c r="N60" s="15">
        <v>30</v>
      </c>
      <c r="O60" s="15">
        <v>2017</v>
      </c>
      <c r="P60" s="15">
        <v>2011</v>
      </c>
      <c r="Q60" s="16">
        <f t="shared" si="4"/>
        <v>12</v>
      </c>
      <c r="R60" s="15" t="s">
        <v>447</v>
      </c>
      <c r="S60" s="21" t="b">
        <f t="shared" si="5"/>
        <v>0</v>
      </c>
      <c r="T60" s="21" t="b">
        <f t="shared" si="6"/>
        <v>0</v>
      </c>
      <c r="U60" s="21" t="b">
        <f t="shared" si="7"/>
        <v>0</v>
      </c>
      <c r="V60" s="21" t="b">
        <f>FALSE()</f>
        <v>0</v>
      </c>
      <c r="W60" s="16">
        <v>0</v>
      </c>
      <c r="Y60" s="26" t="s">
        <v>377</v>
      </c>
      <c r="Z60" s="15" t="s">
        <v>255</v>
      </c>
    </row>
    <row r="61" spans="1:26" ht="15.6">
      <c r="A61" s="27" t="s">
        <v>448</v>
      </c>
      <c r="B61" s="15">
        <v>15</v>
      </c>
      <c r="D61" s="15">
        <v>27</v>
      </c>
      <c r="E61" s="15">
        <v>169</v>
      </c>
      <c r="F61" s="15" t="s">
        <v>56</v>
      </c>
      <c r="G61" s="15" t="s">
        <v>57</v>
      </c>
      <c r="H61" s="15" t="s">
        <v>56</v>
      </c>
      <c r="I61" s="15" t="s">
        <v>71</v>
      </c>
      <c r="J61" s="15" t="s">
        <v>449</v>
      </c>
      <c r="M61" s="15" t="b">
        <f>FALSE()</f>
        <v>0</v>
      </c>
      <c r="N61" s="15">
        <v>15</v>
      </c>
      <c r="O61" s="15">
        <v>2022</v>
      </c>
      <c r="P61" s="15">
        <v>2013</v>
      </c>
      <c r="Q61" s="16">
        <f t="shared" si="4"/>
        <v>10</v>
      </c>
      <c r="R61" s="15" t="s">
        <v>450</v>
      </c>
      <c r="S61" s="21" t="b">
        <f t="shared" si="5"/>
        <v>0</v>
      </c>
      <c r="T61" s="21" t="b">
        <f t="shared" si="6"/>
        <v>0</v>
      </c>
      <c r="U61" s="21" t="b">
        <f t="shared" si="7"/>
        <v>1</v>
      </c>
      <c r="V61" s="21" t="b">
        <f>FALSE()</f>
        <v>0</v>
      </c>
      <c r="W61" s="16">
        <v>0</v>
      </c>
      <c r="Y61" s="26" t="s">
        <v>377</v>
      </c>
      <c r="Z61" s="15" t="s">
        <v>255</v>
      </c>
    </row>
    <row r="62" spans="1:26" ht="15.6">
      <c r="A62" s="27" t="s">
        <v>451</v>
      </c>
      <c r="B62" s="15">
        <v>151</v>
      </c>
      <c r="D62" s="15">
        <v>30</v>
      </c>
      <c r="E62" s="15">
        <v>163</v>
      </c>
      <c r="F62" s="15" t="s">
        <v>452</v>
      </c>
      <c r="G62" s="15" t="s">
        <v>453</v>
      </c>
      <c r="H62" s="15" t="s">
        <v>237</v>
      </c>
      <c r="J62" s="15" t="s">
        <v>30</v>
      </c>
      <c r="M62" s="15" t="b">
        <f>TRUE()</f>
        <v>1</v>
      </c>
      <c r="N62" s="15">
        <v>93</v>
      </c>
      <c r="O62" s="15">
        <v>2021</v>
      </c>
      <c r="P62" s="15">
        <v>2009</v>
      </c>
      <c r="Q62" s="16">
        <f t="shared" si="4"/>
        <v>14</v>
      </c>
      <c r="R62" s="15" t="s">
        <v>454</v>
      </c>
      <c r="S62" s="21" t="b">
        <f t="shared" si="5"/>
        <v>0</v>
      </c>
      <c r="T62" s="21" t="b">
        <f t="shared" si="6"/>
        <v>0</v>
      </c>
      <c r="U62" s="21" t="b">
        <f t="shared" si="7"/>
        <v>0</v>
      </c>
      <c r="V62" s="21" t="b">
        <f>FALSE()</f>
        <v>0</v>
      </c>
      <c r="W62" s="16">
        <v>0</v>
      </c>
      <c r="Y62" s="26" t="s">
        <v>377</v>
      </c>
      <c r="Z62" s="15" t="s">
        <v>255</v>
      </c>
    </row>
    <row r="63" spans="1:26">
      <c r="A63" s="14" t="s">
        <v>455</v>
      </c>
      <c r="B63" s="15">
        <v>1527</v>
      </c>
      <c r="D63" s="15">
        <v>32</v>
      </c>
      <c r="E63" s="15">
        <v>184</v>
      </c>
      <c r="F63" s="15" t="s">
        <v>456</v>
      </c>
      <c r="G63" s="15" t="s">
        <v>457</v>
      </c>
      <c r="H63" s="15" t="s">
        <v>147</v>
      </c>
      <c r="J63" s="15" t="s">
        <v>449</v>
      </c>
      <c r="M63" s="17" t="b">
        <v>0</v>
      </c>
      <c r="N63" s="15">
        <v>156</v>
      </c>
      <c r="O63" s="15">
        <v>2010</v>
      </c>
      <c r="P63" s="15">
        <v>2004</v>
      </c>
      <c r="Q63" s="16">
        <f t="shared" si="4"/>
        <v>19</v>
      </c>
      <c r="S63" s="21" t="b">
        <f t="shared" si="5"/>
        <v>0</v>
      </c>
      <c r="T63" s="21" t="b">
        <f t="shared" si="6"/>
        <v>0</v>
      </c>
      <c r="U63" s="21" t="b">
        <f t="shared" si="7"/>
        <v>0</v>
      </c>
      <c r="V63" s="21" t="b">
        <f>FALSE()</f>
        <v>0</v>
      </c>
      <c r="W63" s="16">
        <v>0</v>
      </c>
      <c r="Y63" s="26" t="s">
        <v>377</v>
      </c>
      <c r="Z63" s="15" t="s">
        <v>255</v>
      </c>
    </row>
    <row r="64" spans="1:26">
      <c r="A64" s="15" t="s">
        <v>458</v>
      </c>
      <c r="B64" s="15">
        <v>940</v>
      </c>
      <c r="D64" s="15">
        <v>35</v>
      </c>
      <c r="E64" s="15">
        <v>170</v>
      </c>
      <c r="F64" s="15" t="s">
        <v>83</v>
      </c>
      <c r="G64" s="15" t="s">
        <v>84</v>
      </c>
      <c r="H64" s="15" t="s">
        <v>85</v>
      </c>
      <c r="J64" s="15" t="s">
        <v>30</v>
      </c>
      <c r="M64" s="17" t="b">
        <v>0</v>
      </c>
      <c r="N64" s="15">
        <v>142</v>
      </c>
      <c r="O64" s="15">
        <v>2012</v>
      </c>
      <c r="P64" s="15">
        <v>2005</v>
      </c>
      <c r="Q64" s="16">
        <f t="shared" si="4"/>
        <v>18</v>
      </c>
      <c r="S64" s="21" t="b">
        <f t="shared" si="5"/>
        <v>0</v>
      </c>
      <c r="T64" s="21" t="b">
        <f t="shared" si="6"/>
        <v>0</v>
      </c>
      <c r="U64" s="21" t="b">
        <f t="shared" si="7"/>
        <v>0</v>
      </c>
      <c r="V64" s="21" t="b">
        <f>FALSE()</f>
        <v>0</v>
      </c>
      <c r="W64" s="16">
        <v>0</v>
      </c>
      <c r="Y64" s="26" t="s">
        <v>377</v>
      </c>
      <c r="Z64" s="15" t="s">
        <v>255</v>
      </c>
    </row>
    <row r="65" spans="1:26">
      <c r="A65" s="15" t="s">
        <v>459</v>
      </c>
      <c r="B65" s="15">
        <v>582</v>
      </c>
      <c r="D65" s="15">
        <v>28</v>
      </c>
      <c r="E65" s="15">
        <v>182</v>
      </c>
      <c r="F65" s="15" t="s">
        <v>460</v>
      </c>
      <c r="G65" s="15" t="s">
        <v>461</v>
      </c>
      <c r="H65" s="15" t="s">
        <v>56</v>
      </c>
      <c r="J65" s="15" t="s">
        <v>30</v>
      </c>
      <c r="M65" s="17" t="b">
        <v>0</v>
      </c>
      <c r="N65" s="15">
        <v>582</v>
      </c>
      <c r="O65" s="15">
        <v>2023</v>
      </c>
      <c r="P65" s="15">
        <v>2011</v>
      </c>
      <c r="Q65" s="16">
        <f t="shared" si="4"/>
        <v>12</v>
      </c>
      <c r="S65" s="21" t="b">
        <f t="shared" si="5"/>
        <v>0</v>
      </c>
      <c r="T65" s="21" t="b">
        <f t="shared" si="6"/>
        <v>0</v>
      </c>
      <c r="U65" s="21" t="b">
        <f t="shared" si="7"/>
        <v>1</v>
      </c>
      <c r="V65" s="21" t="b">
        <f>FALSE()</f>
        <v>0</v>
      </c>
      <c r="W65" s="16">
        <v>0</v>
      </c>
      <c r="Y65" s="29" t="s">
        <v>377</v>
      </c>
      <c r="Z65" s="15" t="s">
        <v>255</v>
      </c>
    </row>
    <row r="66" spans="1:26">
      <c r="A66" s="28" t="s">
        <v>463</v>
      </c>
      <c r="B66" s="15">
        <v>696</v>
      </c>
      <c r="D66" s="15">
        <v>42</v>
      </c>
      <c r="E66" s="15">
        <v>185</v>
      </c>
      <c r="F66" s="15" t="s">
        <v>115</v>
      </c>
      <c r="G66" s="15" t="s">
        <v>116</v>
      </c>
      <c r="H66" s="15" t="s">
        <v>41</v>
      </c>
      <c r="J66" s="15" t="s">
        <v>30</v>
      </c>
      <c r="M66" s="15" t="b">
        <v>0</v>
      </c>
      <c r="N66" s="15">
        <v>1</v>
      </c>
      <c r="O66" s="15">
        <v>2002</v>
      </c>
      <c r="P66" s="15">
        <v>1994</v>
      </c>
      <c r="Q66" s="16">
        <f t="shared" si="4"/>
        <v>29</v>
      </c>
      <c r="R66" s="15" t="s">
        <v>464</v>
      </c>
      <c r="S66" s="16" t="b">
        <f t="shared" si="5"/>
        <v>0</v>
      </c>
      <c r="T66" s="16" t="b">
        <f t="shared" si="6"/>
        <v>1</v>
      </c>
      <c r="U66" s="16" t="b">
        <f t="shared" si="7"/>
        <v>0</v>
      </c>
      <c r="V66" s="16" t="b">
        <v>0</v>
      </c>
      <c r="W66" s="16">
        <v>0</v>
      </c>
      <c r="Y66" s="29" t="s">
        <v>465</v>
      </c>
      <c r="Z66" s="15" t="s">
        <v>255</v>
      </c>
    </row>
    <row r="67" spans="1:26" ht="17.399999999999999">
      <c r="A67" s="28" t="s">
        <v>469</v>
      </c>
      <c r="B67" s="15">
        <v>111</v>
      </c>
      <c r="D67" s="15">
        <v>25</v>
      </c>
      <c r="E67" s="15">
        <v>164</v>
      </c>
      <c r="F67" s="15" t="s">
        <v>243</v>
      </c>
      <c r="G67" s="1" t="s">
        <v>244</v>
      </c>
      <c r="H67" s="1" t="s">
        <v>65</v>
      </c>
      <c r="I67" s="15" t="s">
        <v>10</v>
      </c>
      <c r="J67" s="15" t="s">
        <v>30</v>
      </c>
      <c r="M67" s="15" t="b">
        <v>0</v>
      </c>
      <c r="N67" s="15">
        <v>105</v>
      </c>
      <c r="O67" s="15">
        <v>2023</v>
      </c>
      <c r="P67" s="15">
        <v>2015</v>
      </c>
      <c r="Q67" s="16">
        <f t="shared" si="4"/>
        <v>8</v>
      </c>
      <c r="R67" s="31" t="s">
        <v>470</v>
      </c>
      <c r="S67" s="16" t="b">
        <f t="shared" si="5"/>
        <v>0</v>
      </c>
      <c r="T67" s="16" t="b">
        <f t="shared" si="6"/>
        <v>0</v>
      </c>
      <c r="U67" s="16" t="b">
        <f t="shared" si="7"/>
        <v>0</v>
      </c>
      <c r="V67" s="16" t="b">
        <v>0</v>
      </c>
      <c r="W67" s="16">
        <v>0</v>
      </c>
      <c r="Y67" s="32" t="s">
        <v>471</v>
      </c>
      <c r="Z67" s="15" t="s">
        <v>255</v>
      </c>
    </row>
  </sheetData>
  <conditionalFormatting sqref="A1:AMJ65 A68:AMJ1048576 B66:AMJ66 B67:F67 I67:Q67 S67:X67 Z67:AMJ67">
    <cfRule type="expression" dxfId="4" priority="6">
      <formula>ISBLANK(A1)</formula>
    </cfRule>
  </conditionalFormatting>
  <conditionalFormatting sqref="K33">
    <cfRule type="cellIs" dxfId="3" priority="4" operator="greaterThan">
      <formula>0</formula>
    </cfRule>
    <cfRule type="cellIs" dxfId="2" priority="5" operator="equal">
      <formula>0</formula>
    </cfRule>
  </conditionalFormatting>
  <conditionalFormatting sqref="G67:H67">
    <cfRule type="cellIs" dxfId="1" priority="1" operator="equal">
      <formula>TRUE()</formula>
    </cfRule>
  </conditionalFormatting>
  <conditionalFormatting sqref="G67:H67">
    <cfRule type="expression" dxfId="0" priority="2">
      <formula>ISBLANK(G67)</formula>
    </cfRule>
  </conditionalFormatting>
  <dataValidations count="1">
    <dataValidation type="list" operator="equal" allowBlank="1" showErrorMessage="1" sqref="C1:C1023" xr:uid="{00000000-0002-0000-0100-000000000000}">
      <formula1>Styles</formula1>
      <formula2>0</formula2>
    </dataValidation>
  </dataValidations>
  <hyperlinks>
    <hyperlink ref="Y2" r:id="rId1" xr:uid="{00000000-0004-0000-0100-000000000000}"/>
    <hyperlink ref="Y3" r:id="rId2" xr:uid="{00000000-0004-0000-0100-000001000000}"/>
    <hyperlink ref="Y4" r:id="rId3" xr:uid="{00000000-0004-0000-0100-000002000000}"/>
    <hyperlink ref="Y5" r:id="rId4" xr:uid="{00000000-0004-0000-0100-000003000000}"/>
    <hyperlink ref="Y6" r:id="rId5" xr:uid="{00000000-0004-0000-0100-000004000000}"/>
    <hyperlink ref="Y7" r:id="rId6" xr:uid="{00000000-0004-0000-0100-000005000000}"/>
    <hyperlink ref="Y8" r:id="rId7" xr:uid="{00000000-0004-0000-0100-000006000000}"/>
    <hyperlink ref="Y9" r:id="rId8" xr:uid="{00000000-0004-0000-0100-000007000000}"/>
    <hyperlink ref="Y10" r:id="rId9" xr:uid="{00000000-0004-0000-0100-000008000000}"/>
    <hyperlink ref="Y11" r:id="rId10" xr:uid="{00000000-0004-0000-0100-000009000000}"/>
    <hyperlink ref="Y12" r:id="rId11" xr:uid="{00000000-0004-0000-0100-00000A000000}"/>
    <hyperlink ref="Y13" r:id="rId12" xr:uid="{00000000-0004-0000-0100-00000B000000}"/>
    <hyperlink ref="Y14" r:id="rId13" xr:uid="{00000000-0004-0000-0100-00000C000000}"/>
    <hyperlink ref="Y15" r:id="rId14" xr:uid="{00000000-0004-0000-0100-00000D000000}"/>
    <hyperlink ref="Y16" r:id="rId15" xr:uid="{00000000-0004-0000-0100-00000E000000}"/>
    <hyperlink ref="Y17" r:id="rId16" xr:uid="{00000000-0004-0000-0100-00000F000000}"/>
    <hyperlink ref="Y18" r:id="rId17" xr:uid="{00000000-0004-0000-0100-000010000000}"/>
    <hyperlink ref="Y19" r:id="rId18" xr:uid="{00000000-0004-0000-0100-000011000000}"/>
    <hyperlink ref="Y20" r:id="rId19" xr:uid="{00000000-0004-0000-0100-000012000000}"/>
    <hyperlink ref="Y21" r:id="rId20" xr:uid="{00000000-0004-0000-0100-000013000000}"/>
    <hyperlink ref="Y22" r:id="rId21" xr:uid="{00000000-0004-0000-0100-000014000000}"/>
    <hyperlink ref="Y23" r:id="rId22" xr:uid="{00000000-0004-0000-0100-000015000000}"/>
    <hyperlink ref="Y24" r:id="rId23" xr:uid="{00000000-0004-0000-0100-000016000000}"/>
    <hyperlink ref="Y25" r:id="rId24" xr:uid="{00000000-0004-0000-0100-000017000000}"/>
    <hyperlink ref="Y26" r:id="rId25" xr:uid="{00000000-0004-0000-0100-000018000000}"/>
    <hyperlink ref="Y27" r:id="rId26" xr:uid="{00000000-0004-0000-0100-000019000000}"/>
    <hyperlink ref="Y28" r:id="rId27" xr:uid="{00000000-0004-0000-0100-00001A000000}"/>
    <hyperlink ref="Y29" r:id="rId28" xr:uid="{00000000-0004-0000-0100-00001B000000}"/>
    <hyperlink ref="Y30" r:id="rId29" xr:uid="{00000000-0004-0000-0100-00001C000000}"/>
    <hyperlink ref="Y31" r:id="rId30" xr:uid="{00000000-0004-0000-0100-00001D000000}"/>
    <hyperlink ref="Y32" r:id="rId31" xr:uid="{00000000-0004-0000-0100-00001E000000}"/>
    <hyperlink ref="Y33" r:id="rId32" xr:uid="{00000000-0004-0000-0100-00001F000000}"/>
    <hyperlink ref="Y34" r:id="rId33" xr:uid="{00000000-0004-0000-0100-000020000000}"/>
    <hyperlink ref="Y35" r:id="rId34" xr:uid="{00000000-0004-0000-0100-000021000000}"/>
    <hyperlink ref="Y36" r:id="rId35" xr:uid="{00000000-0004-0000-0100-000022000000}"/>
    <hyperlink ref="Y37" r:id="rId36" xr:uid="{00000000-0004-0000-0100-000023000000}"/>
    <hyperlink ref="Y38" r:id="rId37" xr:uid="{00000000-0004-0000-0100-000024000000}"/>
    <hyperlink ref="Y39" r:id="rId38" xr:uid="{00000000-0004-0000-0100-000025000000}"/>
    <hyperlink ref="Y40" r:id="rId39" xr:uid="{00000000-0004-0000-0100-000026000000}"/>
    <hyperlink ref="Y41" r:id="rId40" xr:uid="{00000000-0004-0000-0100-000027000000}"/>
    <hyperlink ref="Y42" r:id="rId41" xr:uid="{00000000-0004-0000-0100-000028000000}"/>
    <hyperlink ref="Y43" r:id="rId42" xr:uid="{00000000-0004-0000-0100-000029000000}"/>
    <hyperlink ref="Y44" r:id="rId43" xr:uid="{00000000-0004-0000-0100-00002A000000}"/>
    <hyperlink ref="Y45" r:id="rId44" xr:uid="{00000000-0004-0000-0100-00002B000000}"/>
    <hyperlink ref="Y46" r:id="rId45" xr:uid="{00000000-0004-0000-0100-00002C000000}"/>
    <hyperlink ref="Y47" r:id="rId46" xr:uid="{00000000-0004-0000-0100-00002D000000}"/>
    <hyperlink ref="Y48" r:id="rId47" xr:uid="{00000000-0004-0000-0100-00002E000000}"/>
    <hyperlink ref="Y49" r:id="rId48" xr:uid="{00000000-0004-0000-0100-00002F000000}"/>
    <hyperlink ref="Y50" r:id="rId49" xr:uid="{00000000-0004-0000-0100-000030000000}"/>
    <hyperlink ref="Y51" r:id="rId50" xr:uid="{00000000-0004-0000-0100-000031000000}"/>
    <hyperlink ref="Y52" r:id="rId51" xr:uid="{00000000-0004-0000-0100-000032000000}"/>
    <hyperlink ref="Y53" r:id="rId52" xr:uid="{00000000-0004-0000-0100-000033000000}"/>
    <hyperlink ref="Y54" r:id="rId53" xr:uid="{00000000-0004-0000-0100-000034000000}"/>
    <hyperlink ref="Y55" r:id="rId54" xr:uid="{00000000-0004-0000-0100-000035000000}"/>
    <hyperlink ref="Y56" r:id="rId55" xr:uid="{00000000-0004-0000-0100-000036000000}"/>
    <hyperlink ref="Y57" r:id="rId56" xr:uid="{00000000-0004-0000-0100-000037000000}"/>
    <hyperlink ref="Y58" r:id="rId57" xr:uid="{00000000-0004-0000-0100-000038000000}"/>
    <hyperlink ref="Y59" r:id="rId58" xr:uid="{00000000-0004-0000-0100-000039000000}"/>
    <hyperlink ref="Y60" r:id="rId59" xr:uid="{00000000-0004-0000-0100-00003A000000}"/>
    <hyperlink ref="Y61" r:id="rId60" xr:uid="{00000000-0004-0000-0100-00003B000000}"/>
    <hyperlink ref="Y62" r:id="rId61" xr:uid="{00000000-0004-0000-0100-00003C000000}"/>
    <hyperlink ref="Y63" r:id="rId62" xr:uid="{00000000-0004-0000-0100-00003D000000}"/>
    <hyperlink ref="Y64" r:id="rId63" xr:uid="{00000000-0004-0000-0100-00003E000000}"/>
    <hyperlink ref="Y65" r:id="rId64" xr:uid="{00000000-0004-0000-0100-00003F000000}"/>
    <hyperlink ref="Y66" r:id="rId65" xr:uid="{24BBA59F-F309-43F1-A955-42D585DEE25B}"/>
    <hyperlink ref="Y67" r:id="rId66" xr:uid="{DC7A2452-5682-4AE6-A790-DE9EA73981EA}"/>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90" zoomScaleNormal="90" workbookViewId="0">
      <selection activeCell="A2" sqref="A2"/>
    </sheetView>
  </sheetViews>
  <sheetFormatPr defaultColWidth="11.6640625" defaultRowHeight="13.2"/>
  <cols>
    <col min="1" max="1" width="18.44140625" customWidth="1"/>
  </cols>
  <sheetData>
    <row r="1" spans="1:1">
      <c r="A1" t="s">
        <v>462</v>
      </c>
    </row>
    <row r="2" spans="1:1">
      <c r="A2" t="s">
        <v>91</v>
      </c>
    </row>
    <row r="3" spans="1:1">
      <c r="A3" t="s">
        <v>28</v>
      </c>
    </row>
    <row r="4" spans="1:1">
      <c r="A4" t="s">
        <v>38</v>
      </c>
    </row>
    <row r="5" spans="1:1">
      <c r="A5" t="s">
        <v>82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3752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Competitors-Male</vt:lpstr>
      <vt:lpstr>Competitors-Female</vt:lpstr>
      <vt:lpstr>Styles</vt:lpstr>
      <vt:lpstr>Styles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Asaf Kedem</cp:lastModifiedBy>
  <cp:revision>254</cp:revision>
  <dcterms:created xsi:type="dcterms:W3CDTF">2023-05-24T15:09:47Z</dcterms:created>
  <dcterms:modified xsi:type="dcterms:W3CDTF">2023-06-13T09:27:43Z</dcterms:modified>
  <dc:language>en-US</dc:language>
</cp:coreProperties>
</file>