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fsilman/Desktop/"/>
    </mc:Choice>
  </mc:AlternateContent>
  <xr:revisionPtr revIDLastSave="0" documentId="13_ncr:1_{754451DD-13A1-7F4C-843A-4A58DEAF5FDE}" xr6:coauthVersionLast="45" xr6:coauthVersionMax="45" xr10:uidLastSave="{00000000-0000-0000-0000-000000000000}"/>
  <bookViews>
    <workbookView xWindow="-38400" yWindow="-11880" windowWidth="38400" windowHeight="21140" xr2:uid="{DA573336-42C9-534D-A3C9-C8C047CC3E2B}"/>
  </bookViews>
  <sheets>
    <sheet name="Models" sheetId="1" r:id="rId1"/>
    <sheet name="DataSources" sheetId="2" r:id="rId2"/>
    <sheet name="Data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3" i="2" l="1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7" i="2"/>
  <c r="D8" i="2"/>
  <c r="D9" i="2"/>
  <c r="D2" i="2"/>
  <c r="D3" i="2"/>
  <c r="D4" i="2"/>
  <c r="D5" i="2"/>
  <c r="D6" i="2"/>
  <c r="D17" i="1" l="1"/>
  <c r="C17" i="1" s="1"/>
  <c r="E17" i="1"/>
  <c r="D18" i="1"/>
  <c r="C18" i="1" s="1"/>
  <c r="E18" i="1"/>
  <c r="D19" i="1"/>
  <c r="E19" i="1"/>
  <c r="D20" i="1"/>
  <c r="E20" i="1"/>
  <c r="D21" i="1"/>
  <c r="C21" i="1" s="1"/>
  <c r="E21" i="1"/>
  <c r="D22" i="1"/>
  <c r="C22" i="1" s="1"/>
  <c r="E22" i="1"/>
  <c r="D23" i="1"/>
  <c r="C23" i="1" s="1"/>
  <c r="E23" i="1"/>
  <c r="D24" i="1"/>
  <c r="E24" i="1"/>
  <c r="D25" i="1"/>
  <c r="C25" i="1" s="1"/>
  <c r="E25" i="1"/>
  <c r="D26" i="1"/>
  <c r="E26" i="1"/>
  <c r="C26" i="1" s="1"/>
  <c r="D27" i="1"/>
  <c r="E27" i="1"/>
  <c r="D28" i="1"/>
  <c r="E28" i="1"/>
  <c r="D29" i="1"/>
  <c r="C29" i="1" s="1"/>
  <c r="E29" i="1"/>
  <c r="D30" i="1"/>
  <c r="E30" i="1"/>
  <c r="D31" i="1"/>
  <c r="C31" i="1" s="1"/>
  <c r="E31" i="1"/>
  <c r="E2" i="1"/>
  <c r="E3" i="1"/>
  <c r="E4" i="1"/>
  <c r="E5" i="1"/>
  <c r="E6" i="1"/>
  <c r="E7" i="1"/>
  <c r="E8" i="1"/>
  <c r="C8" i="1" s="1"/>
  <c r="E9" i="1"/>
  <c r="E10" i="1"/>
  <c r="E11" i="1"/>
  <c r="E12" i="1"/>
  <c r="E13" i="1"/>
  <c r="E14" i="1"/>
  <c r="E15" i="1"/>
  <c r="E16" i="1"/>
  <c r="D3" i="1"/>
  <c r="C3" i="1" s="1"/>
  <c r="D4" i="1"/>
  <c r="C4" i="1" s="1"/>
  <c r="D5" i="1"/>
  <c r="D6" i="1"/>
  <c r="C6" i="1" s="1"/>
  <c r="D7" i="1"/>
  <c r="C7" i="1" s="1"/>
  <c r="D8" i="1"/>
  <c r="D9" i="1"/>
  <c r="D10" i="1"/>
  <c r="C10" i="1" s="1"/>
  <c r="D11" i="1"/>
  <c r="C11" i="1" s="1"/>
  <c r="D12" i="1"/>
  <c r="D13" i="1"/>
  <c r="C13" i="1" s="1"/>
  <c r="D14" i="1"/>
  <c r="C14" i="1" s="1"/>
  <c r="D15" i="1"/>
  <c r="C15" i="1" s="1"/>
  <c r="D16" i="1"/>
  <c r="D2" i="1"/>
  <c r="C2" i="1" s="1"/>
  <c r="C30" i="1" l="1"/>
  <c r="C20" i="1"/>
  <c r="C12" i="1"/>
  <c r="C27" i="1"/>
  <c r="C9" i="1"/>
  <c r="C5" i="1"/>
  <c r="C28" i="1"/>
  <c r="C16" i="1"/>
  <c r="C24" i="1"/>
  <c r="C19" i="1"/>
</calcChain>
</file>

<file path=xl/sharedStrings.xml><?xml version="1.0" encoding="utf-8"?>
<sst xmlns="http://schemas.openxmlformats.org/spreadsheetml/2006/main" count="490" uniqueCount="113">
  <si>
    <t>modelName</t>
  </si>
  <si>
    <t>modelType</t>
  </si>
  <si>
    <t>categorical</t>
  </si>
  <si>
    <t>numChannels</t>
  </si>
  <si>
    <t>modelId</t>
  </si>
  <si>
    <t>dataSet_m1</t>
  </si>
  <si>
    <t>dataSet_m2</t>
  </si>
  <si>
    <t>dataSet_m3</t>
  </si>
  <si>
    <t>dataSet_m4</t>
  </si>
  <si>
    <t>dataSet_m5</t>
  </si>
  <si>
    <t>dataSet_m6</t>
  </si>
  <si>
    <t>channel_1</t>
  </si>
  <si>
    <t>channel_2</t>
  </si>
  <si>
    <t>channel_3</t>
  </si>
  <si>
    <t>channel_4</t>
  </si>
  <si>
    <t>gas_density</t>
  </si>
  <si>
    <t>star_density</t>
  </si>
  <si>
    <t>star_kinematics</t>
  </si>
  <si>
    <t>gas_kinematics</t>
  </si>
  <si>
    <t>_modelNameString</t>
  </si>
  <si>
    <t>_modelDataString</t>
  </si>
  <si>
    <t>regression</t>
  </si>
  <si>
    <t>modelAltName</t>
  </si>
  <si>
    <t>4_channel_categorical</t>
  </si>
  <si>
    <t>4_channel_regression</t>
  </si>
  <si>
    <t>dataId</t>
  </si>
  <si>
    <t>dataFile</t>
  </si>
  <si>
    <t>labelName</t>
  </si>
  <si>
    <t>labelValue</t>
  </si>
  <si>
    <t>TID</t>
  </si>
  <si>
    <t>RPS</t>
  </si>
  <si>
    <t>ISO</t>
  </si>
  <si>
    <t>dataLabel</t>
  </si>
  <si>
    <t>dataSimType</t>
  </si>
  <si>
    <t>dataLabelValue</t>
  </si>
  <si>
    <t>A.t.m1v.dir.tar.gz</t>
  </si>
  <si>
    <t>imageFileName</t>
  </si>
  <si>
    <t>labelFileName</t>
  </si>
  <si>
    <t>m1.dir/2dft.dat</t>
  </si>
  <si>
    <t>m1.dir/2dftn1.dat</t>
  </si>
  <si>
    <t>A.i.m1v.dir.tar.gz</t>
  </si>
  <si>
    <t>A.t.m1.dir.tar.gz</t>
  </si>
  <si>
    <t>fileHash</t>
  </si>
  <si>
    <t>A.ts.m1.dir.tar.gz</t>
  </si>
  <si>
    <t>A.ts.m1v.dir.tar.gz</t>
  </si>
  <si>
    <t>A.t.m2.dir.tar.gz</t>
  </si>
  <si>
    <t>A.t.m2v.dir.tar.gz</t>
  </si>
  <si>
    <t>A.ts.m2.dir.tar.gz</t>
  </si>
  <si>
    <t>A.ts.m2v.dir.tar.gz</t>
  </si>
  <si>
    <t>fileAvailable</t>
  </si>
  <si>
    <t>imageFileNumRows</t>
  </si>
  <si>
    <t>labelFileNumRows</t>
  </si>
  <si>
    <t>A.t.m3.dir.tar.gz</t>
  </si>
  <si>
    <t>A.t.m3v.dir.tar.gz</t>
  </si>
  <si>
    <t>A.ts.m4.dir.tar.gz</t>
  </si>
  <si>
    <t>A.ts.m3.dir.tar.gz</t>
  </si>
  <si>
    <t>A.ts.m3v.dir.tar.gz</t>
  </si>
  <si>
    <t>A.t.m4.dir.tar.gz</t>
  </si>
  <si>
    <t>A.t.m4v.dir.tar.gz</t>
  </si>
  <si>
    <t>A.ts.m4v.dir.tar.gz</t>
  </si>
  <si>
    <t>A.t.m5.dir.tar.gz</t>
  </si>
  <si>
    <t>A.t.m5v.dir.tar.gz</t>
  </si>
  <si>
    <t>A.ts.m5.dir.tar.gz</t>
  </si>
  <si>
    <t>A.ts.m5v.dir.tar.gz</t>
  </si>
  <si>
    <t>A.t.m6.dir.tar.gz</t>
  </si>
  <si>
    <t>A.ts.m6.dir.tar.gz</t>
  </si>
  <si>
    <t>A.ts.m6v.dir.tar.gz</t>
  </si>
  <si>
    <t>A.r.m1.dir.tar.gz</t>
  </si>
  <si>
    <t>A.r.m1v.dir.tar.gz</t>
  </si>
  <si>
    <t>A.rs.m1.dir.tar.gz</t>
  </si>
  <si>
    <t>A.rs.m1v.dir.tar.gz</t>
  </si>
  <si>
    <t>A.r.m2.dir.tar.gz</t>
  </si>
  <si>
    <t>A.r.m2v.dir.tar.gz</t>
  </si>
  <si>
    <t>A.rs.m2.dir.tar.gz</t>
  </si>
  <si>
    <t>A.rs.m2v.dir.tar.gz</t>
  </si>
  <si>
    <t>A.r.m3.dir.tar.gz</t>
  </si>
  <si>
    <t>A.r.m3v.dir.tar.gz</t>
  </si>
  <si>
    <t>A.rs.m3.dir.tar.gz</t>
  </si>
  <si>
    <t>A.rs.m3v.dir.tar.gz</t>
  </si>
  <si>
    <t>A.r.m4.dir.tar.gz</t>
  </si>
  <si>
    <t>A.r.m4v.dir.tar.gz</t>
  </si>
  <si>
    <t>A.rs.m4.dir.tar.gz</t>
  </si>
  <si>
    <t>A.rs.m4v.dir.tar.gz</t>
  </si>
  <si>
    <t>A.r.m5.dir.tar.gz</t>
  </si>
  <si>
    <t>A.r.m5v.dir.tar.gz</t>
  </si>
  <si>
    <t>A.rs.m5.dir.tar.gz</t>
  </si>
  <si>
    <t>A.rs.m5v.dir.tar.gz</t>
  </si>
  <si>
    <t>A.r.m6.dir.tar.gz</t>
  </si>
  <si>
    <t>A.rs.m6.dir.tar.gz</t>
  </si>
  <si>
    <t>A.rs.m6v.dir.tar.gz</t>
  </si>
  <si>
    <t>A.i.m1.dir.tar.gz</t>
  </si>
  <si>
    <t>A.is.m1.dir.tar.gz</t>
  </si>
  <si>
    <t>A.is.m1v.dir.tar.gz</t>
  </si>
  <si>
    <t>A.i.m2.dir.tar.gz</t>
  </si>
  <si>
    <t>A.i.m2v.dir.tar.gz</t>
  </si>
  <si>
    <t>A.is.m2.dir.tar.gz</t>
  </si>
  <si>
    <t>A.is.m2v.dir.tar.gz</t>
  </si>
  <si>
    <t>A.i.m3.dir.tar.gz</t>
  </si>
  <si>
    <t>A.i.m3v.dir.tar.gz</t>
  </si>
  <si>
    <t>A.is.m3.dir.tar.gz</t>
  </si>
  <si>
    <t>A.is.m3v.dir.tar.gz</t>
  </si>
  <si>
    <t>A.i.m4.dir.tar.gz</t>
  </si>
  <si>
    <t>A.i.m4v.dir.tar.gz</t>
  </si>
  <si>
    <t>A.is.m4.dir.tar.gz</t>
  </si>
  <si>
    <t>A.is.m4v.dir.tar.gz</t>
  </si>
  <si>
    <t>A.i.m5.dir.tar.gz</t>
  </si>
  <si>
    <t>A.i.m5v.dir.tar.gz</t>
  </si>
  <si>
    <t>A.is.m5.dir.tar.gz</t>
  </si>
  <si>
    <t>A.is.m5v.dir.tar.gz</t>
  </si>
  <si>
    <t>A.i.m6.dir.tar.gz</t>
  </si>
  <si>
    <t>A.is.m6.dir.tar.gz</t>
  </si>
  <si>
    <t>A.is.m6v.dir.tar.gz</t>
  </si>
  <si>
    <t>dataSetLabel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</si>
</sst>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E53D84-975D-9E44-A5C0-0D53C58F4B56}" name="Table3" displayName="Table3" ref="A1:Q31" totalsRowShown="0">
  <autoFilter ref="A1:Q31" xr:uid="{CC0FBD37-8587-624E-8633-B9595665FD07}"/>
  <tableColumns count="17">
    <tableColumn id="1" xr3:uid="{703C2328-6727-224A-92DA-FB21A475BF4C}" name="modelId"/>
    <tableColumn id="5" xr3:uid="{091AFF89-BAE7-674D-85D8-5FA5B7DAF36C}" name="modelAltName"/>
    <tableColumn id="6" xr3:uid="{9243668A-FEFC-2A44-85FD-E9850DCD3F13}" name="modelName" dataDxfId="11">
      <calculatedColumnFormula>_xlfn.CONCAT(Table3[[#This Row],[numChannels]],"_channel_",Table3[[#This Row],[modelType]],"_", Table3[[#This Row],[_modelNameString]], "_", Table3[[#This Row],[_modelDataString]])</calculatedColumnFormula>
    </tableColumn>
    <tableColumn id="20" xr3:uid="{E6DF2D56-96C3-AF43-9D19-75691A5B5160}" name="_modelNameString" dataDxfId="10">
      <calculatedColumnFormula>_xlfn.CONCAT(Table3[[#This Row],[channel_1]], IF(Table3[[#This Row],[channel_2]]&lt;&gt;"", _xlfn.CONCAT("_",Table3[[#This Row],[channel_2]], IF(Table3[[#This Row],[channel_3]]&lt;&gt;"", _xlfn.CONCAT("_", Table3[[#This Row],[channel_3]]), ""), ""), ""),"")</calculatedColumnFormula>
    </tableColumn>
    <tableColumn id="21" xr3:uid="{25197AF6-7EB6-9344-B947-E907FA36108D}" name="_modelDataString" dataDxfId="9">
      <calculatedColumnFormula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calculatedColumnFormula>
    </tableColumn>
    <tableColumn id="2" xr3:uid="{A721B211-0E17-F640-A300-BE3E08E93596}" name="modelType" dataDxfId="8"/>
    <tableColumn id="3" xr3:uid="{4347DEF6-17C0-3F43-802E-86E8674A6FB3}" name="numChannels" dataDxfId="7"/>
    <tableColumn id="13" xr3:uid="{3B4B9348-11DD-394A-9D6A-D4850CC40194}" name="channel_1" dataDxfId="6"/>
    <tableColumn id="14" xr3:uid="{B526A24F-2ECC-0442-9CEB-DA811FF165E2}" name="channel_2" dataDxfId="5"/>
    <tableColumn id="4" xr3:uid="{0052B57A-E822-0B40-8C1E-8D026B8A57CC}" name="channel_3" dataDxfId="4"/>
    <tableColumn id="7" xr3:uid="{7E2B00ED-F5EB-4648-9E53-8AB3EC8A396B}" name="channel_4" dataDxfId="3"/>
    <tableColumn id="9" xr3:uid="{712BD42A-DEBB-2545-A3FE-8F98C541BB5F}" name="dataSet_m1"/>
    <tableColumn id="10" xr3:uid="{1C7EA2DE-42E0-4949-B9B8-64BD2A71AC95}" name="dataSet_m2"/>
    <tableColumn id="11" xr3:uid="{82D55CF4-DECF-6844-ABEC-7EC6D1BC5DA6}" name="dataSet_m3"/>
    <tableColumn id="15" xr3:uid="{B446571A-5D1D-5F4D-AA88-2C1B2061FBF2}" name="dataSet_m4"/>
    <tableColumn id="16" xr3:uid="{DA289666-C113-7446-8094-641BEE34B814}" name="dataSet_m5"/>
    <tableColumn id="17" xr3:uid="{EAB20F55-7FD9-224C-A3DB-181D5CB1A345}" name="dataSet_m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15079-BA5C-4347-AB18-D63DE85A40E7}" name="Table1" displayName="Table1" ref="A1:L73" totalsRowShown="0" headerRowDxfId="1">
  <autoFilter ref="A1:L73" xr:uid="{1608FF67-3914-5949-96DC-606C50EA2E4D}"/>
  <tableColumns count="12">
    <tableColumn id="1" xr3:uid="{AE589D12-F9F2-7E46-B3F1-011FE87BB9E7}" name="dataId"/>
    <tableColumn id="2" xr3:uid="{86A820C4-44CA-F647-A338-3C42F8D54CAF}" name="dataFile"/>
    <tableColumn id="3" xr3:uid="{8CB7439C-328A-4840-8650-53C68739CB52}" name="dataLabel"/>
    <tableColumn id="6" xr3:uid="{20416ED2-C6CE-DB4D-BCD0-4920296FFAB5}" name="dataLabelValue" dataDxfId="2">
      <calculatedColumnFormula>VLOOKUP(Table1[[#This Row],[dataLabel]],Table2[#All],2,FALSE)</calculatedColumnFormula>
    </tableColumn>
    <tableColumn id="4" xr3:uid="{ECFC63C3-8324-5B40-8261-525DCDBB1D77}" name="dataSimType"/>
    <tableColumn id="5" xr3:uid="{CD1DF65A-F958-8841-8417-A76AF9C4F5ED}" name="dataSetLabel"/>
    <tableColumn id="7" xr3:uid="{A34CD7B0-6947-5A42-AD6C-DDCF954D6599}" name="imageFileName"/>
    <tableColumn id="8" xr3:uid="{4E77CFD9-0959-1946-94BB-C03C9823FFCF}" name="labelFileName"/>
    <tableColumn id="10" xr3:uid="{B5582984-20BB-B04C-ACD1-B32B5C014342}" name="fileAvailable"/>
    <tableColumn id="9" xr3:uid="{8E67EC6E-99AC-7043-8F51-B1C73A2D564B}" name="fileHash"/>
    <tableColumn id="11" xr3:uid="{38F53538-5DB0-E34C-B916-D0BD7FD2CC71}" name="imageFileNumRows"/>
    <tableColumn id="12" xr3:uid="{E263E244-E409-B344-BD21-61A040BA1A1C}" name="labelFileNumRow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A6B8DF-0DEF-9448-85D7-1470C7CADA8D}" name="Table2" displayName="Table2" ref="A1:B4" totalsRowShown="0">
  <autoFilter ref="A1:B4" xr:uid="{B19A0769-3328-084C-99A7-C428460364EB}"/>
  <tableColumns count="2">
    <tableColumn id="1" xr3:uid="{2E338E5E-19DA-E44B-A632-4753054C16DB}" name="labelName"/>
    <tableColumn id="2" xr3:uid="{EF5A2206-30FD-0E43-B47D-2847B66D1504}" name="label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F3E7-5EBB-B140-87B5-F57642023AAB}">
  <dimension ref="A1:Q31"/>
  <sheetViews>
    <sheetView tabSelected="1" zoomScale="130" zoomScaleNormal="130" workbookViewId="0">
      <selection activeCell="F20" sqref="F20"/>
    </sheetView>
  </sheetViews>
  <sheetFormatPr baseColWidth="10" defaultRowHeight="16" x14ac:dyDescent="0.2"/>
  <cols>
    <col min="1" max="1" width="10.33203125" bestFit="1" customWidth="1"/>
    <col min="2" max="2" width="20" bestFit="1" customWidth="1"/>
    <col min="3" max="3" width="69" bestFit="1" customWidth="1"/>
    <col min="4" max="4" width="60.33203125" hidden="1" customWidth="1"/>
    <col min="5" max="5" width="18.83203125" hidden="1" customWidth="1"/>
    <col min="6" max="6" width="12.83203125" bestFit="1" customWidth="1"/>
    <col min="7" max="7" width="14.6640625" bestFit="1" customWidth="1"/>
    <col min="8" max="8" width="13.6640625" bestFit="1" customWidth="1"/>
    <col min="9" max="11" width="14.1640625" bestFit="1" customWidth="1"/>
    <col min="12" max="17" width="13.6640625" bestFit="1" customWidth="1"/>
  </cols>
  <sheetData>
    <row r="1" spans="1:17" x14ac:dyDescent="0.2">
      <c r="A1" t="s">
        <v>4</v>
      </c>
      <c r="B1" t="s">
        <v>22</v>
      </c>
      <c r="C1" t="s">
        <v>0</v>
      </c>
      <c r="D1" t="s">
        <v>19</v>
      </c>
      <c r="E1" t="s">
        <v>20</v>
      </c>
      <c r="F1" t="s">
        <v>1</v>
      </c>
      <c r="G1" t="s">
        <v>3</v>
      </c>
      <c r="H1" t="s">
        <v>11</v>
      </c>
      <c r="I1" t="s">
        <v>12</v>
      </c>
      <c r="J1" t="s">
        <v>13</v>
      </c>
      <c r="K1" t="s">
        <v>14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">
      <c r="A2">
        <v>0</v>
      </c>
      <c r="C2" t="str">
        <f>_xlfn.CONCAT(Table3[[#This Row],[numChannels]],"_channel_",Table3[[#This Row],[modelType]],"_", Table3[[#This Row],[_modelNameString]], "_", Table3[[#This Row],[_modelDataString]])</f>
        <v>1_channel_categorical_gas_density_m1m2m3</v>
      </c>
      <c r="D2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gas_density</v>
      </c>
      <c r="E2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2" s="1" t="s">
        <v>2</v>
      </c>
      <c r="G2" s="2">
        <v>1</v>
      </c>
      <c r="H2" s="3" t="s">
        <v>15</v>
      </c>
      <c r="I2" s="3"/>
      <c r="J2" s="3"/>
      <c r="K2" s="3"/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0</v>
      </c>
    </row>
    <row r="3" spans="1:17" x14ac:dyDescent="0.2">
      <c r="A3">
        <v>1</v>
      </c>
      <c r="C3" t="str">
        <f>_xlfn.CONCAT(Table3[[#This Row],[numChannels]],"_channel_",Table3[[#This Row],[modelType]],"_", Table3[[#This Row],[_modelNameString]], "_", Table3[[#This Row],[_modelDataString]])</f>
        <v>1_channel_categorical_gas_kinematics_m1m2m3</v>
      </c>
      <c r="D3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gas_kinematics</v>
      </c>
      <c r="E3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3" s="1" t="s">
        <v>2</v>
      </c>
      <c r="G3" s="2">
        <v>1</v>
      </c>
      <c r="H3" s="3" t="s">
        <v>18</v>
      </c>
      <c r="I3" s="3"/>
      <c r="J3" s="3"/>
      <c r="K3" s="3"/>
      <c r="L3" t="b">
        <v>1</v>
      </c>
      <c r="M3" t="b">
        <v>1</v>
      </c>
      <c r="N3" t="b">
        <v>1</v>
      </c>
      <c r="O3" t="b">
        <v>0</v>
      </c>
      <c r="P3" t="b">
        <v>0</v>
      </c>
      <c r="Q3" t="b">
        <v>0</v>
      </c>
    </row>
    <row r="4" spans="1:17" x14ac:dyDescent="0.2">
      <c r="A4">
        <v>2</v>
      </c>
      <c r="C4" t="str">
        <f>_xlfn.CONCAT(Table3[[#This Row],[numChannels]],"_channel_",Table3[[#This Row],[modelType]],"_", Table3[[#This Row],[_modelNameString]], "_", Table3[[#This Row],[_modelDataString]])</f>
        <v>1_channel_categorical_star_density_m1m2m3</v>
      </c>
      <c r="D4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star_density</v>
      </c>
      <c r="E4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4" s="1" t="s">
        <v>2</v>
      </c>
      <c r="G4" s="2">
        <v>1</v>
      </c>
      <c r="H4" s="3" t="s">
        <v>16</v>
      </c>
      <c r="I4" s="3"/>
      <c r="J4" s="3"/>
      <c r="K4" s="3"/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</row>
    <row r="5" spans="1:17" x14ac:dyDescent="0.2">
      <c r="A5">
        <v>3</v>
      </c>
      <c r="C5" t="str">
        <f>_xlfn.CONCAT(Table3[[#This Row],[numChannels]],"_channel_",Table3[[#This Row],[modelType]],"_", Table3[[#This Row],[_modelNameString]], "_", Table3[[#This Row],[_modelDataString]])</f>
        <v>1_channel_categorical_star_kinematics_m1m2m3</v>
      </c>
      <c r="D5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star_kinematics</v>
      </c>
      <c r="E5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5" s="1" t="s">
        <v>2</v>
      </c>
      <c r="G5" s="2">
        <v>1</v>
      </c>
      <c r="H5" s="3" t="s">
        <v>17</v>
      </c>
      <c r="I5" s="3"/>
      <c r="J5" s="3"/>
      <c r="K5" s="3"/>
      <c r="L5" t="b">
        <v>1</v>
      </c>
      <c r="M5" t="b">
        <v>1</v>
      </c>
      <c r="N5" t="b">
        <v>1</v>
      </c>
      <c r="O5" t="b">
        <v>0</v>
      </c>
      <c r="P5" t="b">
        <v>0</v>
      </c>
      <c r="Q5" t="b">
        <v>0</v>
      </c>
    </row>
    <row r="6" spans="1:17" x14ac:dyDescent="0.2">
      <c r="A6">
        <v>4</v>
      </c>
      <c r="C6" t="str">
        <f>_xlfn.CONCAT(Table3[[#This Row],[numChannels]],"_channel_",Table3[[#This Row],[modelType]],"_", Table3[[#This Row],[_modelNameString]], "_", Table3[[#This Row],[_modelDataString]])</f>
        <v>2_channel_categorical_gas_density_star_density_m1m2m3</v>
      </c>
      <c r="D6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gas_density_star_density</v>
      </c>
      <c r="E6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6" s="1" t="s">
        <v>2</v>
      </c>
      <c r="G6" s="2">
        <v>2</v>
      </c>
      <c r="H6" s="3" t="s">
        <v>15</v>
      </c>
      <c r="I6" s="3" t="s">
        <v>16</v>
      </c>
      <c r="J6" s="3"/>
      <c r="K6" s="3"/>
      <c r="L6" t="b">
        <v>1</v>
      </c>
      <c r="M6" t="b">
        <v>1</v>
      </c>
      <c r="N6" t="b">
        <v>1</v>
      </c>
      <c r="O6" t="b">
        <v>0</v>
      </c>
      <c r="P6" t="b">
        <v>0</v>
      </c>
      <c r="Q6" t="b">
        <v>0</v>
      </c>
    </row>
    <row r="7" spans="1:17" x14ac:dyDescent="0.2">
      <c r="A7">
        <v>5</v>
      </c>
      <c r="C7" t="str">
        <f>_xlfn.CONCAT(Table3[[#This Row],[numChannels]],"_channel_",Table3[[#This Row],[modelType]],"_", Table3[[#This Row],[_modelNameString]], "_", Table3[[#This Row],[_modelDataString]])</f>
        <v>2_channel_categorical_gas_density_star_kinematics_m1m2m3</v>
      </c>
      <c r="D7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gas_density_star_kinematics</v>
      </c>
      <c r="E7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7" s="1" t="s">
        <v>2</v>
      </c>
      <c r="G7" s="2">
        <v>2</v>
      </c>
      <c r="H7" s="3" t="s">
        <v>15</v>
      </c>
      <c r="I7" s="3" t="s">
        <v>17</v>
      </c>
      <c r="J7" s="3"/>
      <c r="K7" s="3"/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</row>
    <row r="8" spans="1:17" x14ac:dyDescent="0.2">
      <c r="A8">
        <v>6</v>
      </c>
      <c r="C8" t="str">
        <f>_xlfn.CONCAT(Table3[[#This Row],[numChannels]],"_channel_",Table3[[#This Row],[modelType]],"_", Table3[[#This Row],[_modelNameString]], "_", Table3[[#This Row],[_modelDataString]])</f>
        <v>2_channel_categorical_gas_kinematics_star_density_m1m2m3</v>
      </c>
      <c r="D8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gas_kinematics_star_density</v>
      </c>
      <c r="E8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8" s="1" t="s">
        <v>2</v>
      </c>
      <c r="G8" s="2">
        <v>2</v>
      </c>
      <c r="H8" s="3" t="s">
        <v>18</v>
      </c>
      <c r="I8" s="3" t="s">
        <v>16</v>
      </c>
      <c r="J8" s="3"/>
      <c r="K8" s="3"/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0</v>
      </c>
    </row>
    <row r="9" spans="1:17" x14ac:dyDescent="0.2">
      <c r="A9">
        <v>7</v>
      </c>
      <c r="C9" t="str">
        <f>_xlfn.CONCAT(Table3[[#This Row],[numChannels]],"_channel_",Table3[[#This Row],[modelType]],"_", Table3[[#This Row],[_modelNameString]], "_", Table3[[#This Row],[_modelDataString]])</f>
        <v>2_channel_categorical_gas_kinematics_star_kinematics_m1m2m3</v>
      </c>
      <c r="D9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gas_kinematics_star_kinematics</v>
      </c>
      <c r="E9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9" s="1" t="s">
        <v>2</v>
      </c>
      <c r="G9" s="2">
        <v>2</v>
      </c>
      <c r="H9" s="3" t="s">
        <v>18</v>
      </c>
      <c r="I9" s="3" t="s">
        <v>17</v>
      </c>
      <c r="J9" s="3"/>
      <c r="K9" s="3"/>
      <c r="L9" t="b">
        <v>1</v>
      </c>
      <c r="M9" t="b">
        <v>1</v>
      </c>
      <c r="N9" t="b">
        <v>1</v>
      </c>
      <c r="O9" t="b">
        <v>0</v>
      </c>
      <c r="P9" t="b">
        <v>0</v>
      </c>
      <c r="Q9" t="b">
        <v>0</v>
      </c>
    </row>
    <row r="10" spans="1:17" x14ac:dyDescent="0.2">
      <c r="A10">
        <v>8</v>
      </c>
      <c r="C10" t="str">
        <f>_xlfn.CONCAT(Table3[[#This Row],[numChannels]],"_channel_",Table3[[#This Row],[modelType]],"_", Table3[[#This Row],[_modelNameString]], "_", Table3[[#This Row],[_modelDataString]])</f>
        <v>2_channel_categorical_gas_density_gas_kinematics_m1m2m3</v>
      </c>
      <c r="D10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gas_density_gas_kinematics</v>
      </c>
      <c r="E10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10" s="1" t="s">
        <v>2</v>
      </c>
      <c r="G10" s="2">
        <v>2</v>
      </c>
      <c r="H10" s="3" t="s">
        <v>15</v>
      </c>
      <c r="I10" s="3" t="s">
        <v>18</v>
      </c>
      <c r="J10" s="3"/>
      <c r="K10" s="3"/>
      <c r="L10" t="b">
        <v>1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</row>
    <row r="11" spans="1:17" x14ac:dyDescent="0.2">
      <c r="A11">
        <v>9</v>
      </c>
      <c r="C11" t="str">
        <f>_xlfn.CONCAT(Table3[[#This Row],[numChannels]],"_channel_",Table3[[#This Row],[modelType]],"_", Table3[[#This Row],[_modelNameString]], "_", Table3[[#This Row],[_modelDataString]])</f>
        <v>2_channel_categorical_star_density_star_kinematics_m1m2m3</v>
      </c>
      <c r="D11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star_density_star_kinematics</v>
      </c>
      <c r="E11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11" s="1" t="s">
        <v>2</v>
      </c>
      <c r="G11" s="2">
        <v>2</v>
      </c>
      <c r="H11" s="3" t="s">
        <v>16</v>
      </c>
      <c r="I11" s="3" t="s">
        <v>17</v>
      </c>
      <c r="J11" s="3"/>
      <c r="K11" s="3"/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</row>
    <row r="12" spans="1:17" x14ac:dyDescent="0.2">
      <c r="A12">
        <v>10</v>
      </c>
      <c r="C12" t="str">
        <f>_xlfn.CONCAT(Table3[[#This Row],[numChannels]],"_channel_",Table3[[#This Row],[modelType]],"_", Table3[[#This Row],[_modelNameString]], "_", Table3[[#This Row],[_modelDataString]])</f>
        <v>3_channel_categorical_gas_density_gas_kinematics_star_density_m1m2m3</v>
      </c>
      <c r="D12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gas_density_gas_kinematics_star_density</v>
      </c>
      <c r="E12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12" s="1" t="s">
        <v>2</v>
      </c>
      <c r="G12" s="2">
        <v>3</v>
      </c>
      <c r="H12" s="3" t="s">
        <v>15</v>
      </c>
      <c r="I12" s="3" t="s">
        <v>18</v>
      </c>
      <c r="J12" s="3" t="s">
        <v>16</v>
      </c>
      <c r="K12" s="3"/>
      <c r="L12" t="b">
        <v>1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</row>
    <row r="13" spans="1:17" x14ac:dyDescent="0.2">
      <c r="A13">
        <v>11</v>
      </c>
      <c r="C13" t="str">
        <f>_xlfn.CONCAT(Table3[[#This Row],[numChannels]],"_channel_",Table3[[#This Row],[modelType]],"_", Table3[[#This Row],[_modelNameString]], "_", Table3[[#This Row],[_modelDataString]])</f>
        <v>3_channel_categorical_gas_density_gas_kinematics_star_density_m1m2m3</v>
      </c>
      <c r="D13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gas_density_gas_kinematics_star_density</v>
      </c>
      <c r="E13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13" s="1" t="s">
        <v>2</v>
      </c>
      <c r="G13" s="2">
        <v>3</v>
      </c>
      <c r="H13" s="3" t="s">
        <v>15</v>
      </c>
      <c r="I13" s="3" t="s">
        <v>18</v>
      </c>
      <c r="J13" s="3" t="s">
        <v>16</v>
      </c>
      <c r="K13" s="3"/>
      <c r="L13" t="b">
        <v>1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</row>
    <row r="14" spans="1:17" x14ac:dyDescent="0.2">
      <c r="A14">
        <v>12</v>
      </c>
      <c r="C14" t="str">
        <f>_xlfn.CONCAT(Table3[[#This Row],[numChannels]],"_channel_",Table3[[#This Row],[modelType]],"_", Table3[[#This Row],[_modelNameString]], "_", Table3[[#This Row],[_modelDataString]])</f>
        <v>3_channel_categorical_gas_density_star_density_star_kinematics_m1m2m3</v>
      </c>
      <c r="D14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gas_density_star_density_star_kinematics</v>
      </c>
      <c r="E14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14" s="1" t="s">
        <v>2</v>
      </c>
      <c r="G14" s="2">
        <v>3</v>
      </c>
      <c r="H14" s="3" t="s">
        <v>15</v>
      </c>
      <c r="I14" s="3" t="s">
        <v>16</v>
      </c>
      <c r="J14" s="3" t="s">
        <v>17</v>
      </c>
      <c r="K14" s="3"/>
      <c r="L14" t="b">
        <v>1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</row>
    <row r="15" spans="1:17" x14ac:dyDescent="0.2">
      <c r="A15">
        <v>13</v>
      </c>
      <c r="C15" t="str">
        <f>_xlfn.CONCAT(Table3[[#This Row],[numChannels]],"_channel_",Table3[[#This Row],[modelType]],"_", Table3[[#This Row],[_modelNameString]], "_", Table3[[#This Row],[_modelDataString]])</f>
        <v>3_channel_categorical_gas_kinematics_star_density_star_kinematics_m1m2m3</v>
      </c>
      <c r="D15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gas_kinematics_star_density_star_kinematics</v>
      </c>
      <c r="E15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15" s="1" t="s">
        <v>2</v>
      </c>
      <c r="G15" s="2">
        <v>3</v>
      </c>
      <c r="H15" s="3" t="s">
        <v>18</v>
      </c>
      <c r="I15" s="3" t="s">
        <v>16</v>
      </c>
      <c r="J15" s="3" t="s">
        <v>17</v>
      </c>
      <c r="K15" s="3"/>
      <c r="L15" t="b">
        <v>1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</row>
    <row r="16" spans="1:17" x14ac:dyDescent="0.2">
      <c r="A16">
        <v>14</v>
      </c>
      <c r="B16" t="s">
        <v>23</v>
      </c>
      <c r="C16" t="str">
        <f>_xlfn.CONCAT(Table3[[#This Row],[numChannels]],"_channel_",Table3[[#This Row],[modelType]],"_", Table3[[#This Row],[_modelNameString]], "_", Table3[[#This Row],[_modelDataString]])</f>
        <v>4_channel_categorical_gas_density_gas_kinematics_star_density_m1m2m3</v>
      </c>
      <c r="D16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gas_density_gas_kinematics_star_density</v>
      </c>
      <c r="E16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16" s="1" t="s">
        <v>2</v>
      </c>
      <c r="G16" s="2">
        <v>4</v>
      </c>
      <c r="H16" s="3" t="s">
        <v>15</v>
      </c>
      <c r="I16" s="3" t="s">
        <v>18</v>
      </c>
      <c r="J16" s="3" t="s">
        <v>16</v>
      </c>
      <c r="K16" s="3" t="s">
        <v>17</v>
      </c>
      <c r="L16" t="b">
        <v>1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</row>
    <row r="17" spans="1:17" x14ac:dyDescent="0.2">
      <c r="A17">
        <v>15</v>
      </c>
      <c r="C17" t="str">
        <f>_xlfn.CONCAT(Table3[[#This Row],[numChannels]],"_channel_",Table3[[#This Row],[modelType]],"_", Table3[[#This Row],[_modelNameString]], "_", Table3[[#This Row],[_modelDataString]])</f>
        <v>1_channel_regression_gas_density_m1m2m3</v>
      </c>
      <c r="D17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gas_density</v>
      </c>
      <c r="E17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17" s="1" t="s">
        <v>21</v>
      </c>
      <c r="G17" s="2">
        <v>1</v>
      </c>
      <c r="H17" s="3" t="s">
        <v>15</v>
      </c>
      <c r="I17" s="3"/>
      <c r="J17" s="3"/>
      <c r="K17" s="3"/>
      <c r="L17" t="b">
        <v>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</row>
    <row r="18" spans="1:17" x14ac:dyDescent="0.2">
      <c r="A18">
        <v>16</v>
      </c>
      <c r="C18" t="str">
        <f>_xlfn.CONCAT(Table3[[#This Row],[numChannels]],"_channel_",Table3[[#This Row],[modelType]],"_", Table3[[#This Row],[_modelNameString]], "_", Table3[[#This Row],[_modelDataString]])</f>
        <v>1_channel_regression_gas_kinematics_m1m2m3</v>
      </c>
      <c r="D18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gas_kinematics</v>
      </c>
      <c r="E18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18" s="1" t="s">
        <v>21</v>
      </c>
      <c r="G18" s="2">
        <v>1</v>
      </c>
      <c r="H18" s="3" t="s">
        <v>18</v>
      </c>
      <c r="I18" s="3"/>
      <c r="J18" s="3"/>
      <c r="K18" s="3"/>
      <c r="L18" t="b">
        <v>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</row>
    <row r="19" spans="1:17" x14ac:dyDescent="0.2">
      <c r="A19">
        <v>17</v>
      </c>
      <c r="C19" t="str">
        <f>_xlfn.CONCAT(Table3[[#This Row],[numChannels]],"_channel_",Table3[[#This Row],[modelType]],"_", Table3[[#This Row],[_modelNameString]], "_", Table3[[#This Row],[_modelDataString]])</f>
        <v>1_channel_regression_star_density_m1m2m3</v>
      </c>
      <c r="D19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star_density</v>
      </c>
      <c r="E19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19" s="1" t="s">
        <v>21</v>
      </c>
      <c r="G19" s="2">
        <v>1</v>
      </c>
      <c r="H19" s="3" t="s">
        <v>16</v>
      </c>
      <c r="I19" s="3"/>
      <c r="J19" s="3"/>
      <c r="K19" s="3"/>
      <c r="L19" t="b">
        <v>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</row>
    <row r="20" spans="1:17" x14ac:dyDescent="0.2">
      <c r="A20">
        <v>18</v>
      </c>
      <c r="C20" t="str">
        <f>_xlfn.CONCAT(Table3[[#This Row],[numChannels]],"_channel_",Table3[[#This Row],[modelType]],"_", Table3[[#This Row],[_modelNameString]], "_", Table3[[#This Row],[_modelDataString]])</f>
        <v>1_channel_regression_star_kinematics_m1m2m3</v>
      </c>
      <c r="D20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star_kinematics</v>
      </c>
      <c r="E20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20" s="1" t="s">
        <v>21</v>
      </c>
      <c r="G20" s="2">
        <v>1</v>
      </c>
      <c r="H20" s="3" t="s">
        <v>17</v>
      </c>
      <c r="I20" s="3"/>
      <c r="J20" s="3"/>
      <c r="K20" s="3"/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</row>
    <row r="21" spans="1:17" x14ac:dyDescent="0.2">
      <c r="A21">
        <v>19</v>
      </c>
      <c r="C21" t="str">
        <f>_xlfn.CONCAT(Table3[[#This Row],[numChannels]],"_channel_",Table3[[#This Row],[modelType]],"_", Table3[[#This Row],[_modelNameString]], "_", Table3[[#This Row],[_modelDataString]])</f>
        <v>2_channel_regression_gas_density_star_density_m1m2m3</v>
      </c>
      <c r="D21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gas_density_star_density</v>
      </c>
      <c r="E21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21" s="1" t="s">
        <v>21</v>
      </c>
      <c r="G21" s="2">
        <v>2</v>
      </c>
      <c r="H21" s="3" t="s">
        <v>15</v>
      </c>
      <c r="I21" s="3" t="s">
        <v>16</v>
      </c>
      <c r="J21" s="3"/>
      <c r="K21" s="3"/>
      <c r="L21" t="b">
        <v>1</v>
      </c>
      <c r="M21" t="b">
        <v>1</v>
      </c>
      <c r="N21" t="b">
        <v>1</v>
      </c>
      <c r="O21" t="b">
        <v>0</v>
      </c>
      <c r="P21" t="b">
        <v>0</v>
      </c>
      <c r="Q21" t="b">
        <v>0</v>
      </c>
    </row>
    <row r="22" spans="1:17" x14ac:dyDescent="0.2">
      <c r="A22">
        <v>20</v>
      </c>
      <c r="C22" t="str">
        <f>_xlfn.CONCAT(Table3[[#This Row],[numChannels]],"_channel_",Table3[[#This Row],[modelType]],"_", Table3[[#This Row],[_modelNameString]], "_", Table3[[#This Row],[_modelDataString]])</f>
        <v>2_channel_regression_gas_density_star_kinematics_m1m2m3</v>
      </c>
      <c r="D22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gas_density_star_kinematics</v>
      </c>
      <c r="E22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22" s="1" t="s">
        <v>21</v>
      </c>
      <c r="G22" s="2">
        <v>2</v>
      </c>
      <c r="H22" s="3" t="s">
        <v>15</v>
      </c>
      <c r="I22" s="3" t="s">
        <v>17</v>
      </c>
      <c r="J22" s="3"/>
      <c r="K22" s="3"/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</row>
    <row r="23" spans="1:17" x14ac:dyDescent="0.2">
      <c r="A23">
        <v>21</v>
      </c>
      <c r="C23" t="str">
        <f>_xlfn.CONCAT(Table3[[#This Row],[numChannels]],"_channel_",Table3[[#This Row],[modelType]],"_", Table3[[#This Row],[_modelNameString]], "_", Table3[[#This Row],[_modelDataString]])</f>
        <v>2_channel_regression_gas_kinematics_star_density_m1m2m3</v>
      </c>
      <c r="D23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gas_kinematics_star_density</v>
      </c>
      <c r="E23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23" s="1" t="s">
        <v>21</v>
      </c>
      <c r="G23" s="2">
        <v>2</v>
      </c>
      <c r="H23" s="3" t="s">
        <v>18</v>
      </c>
      <c r="I23" s="3" t="s">
        <v>16</v>
      </c>
      <c r="J23" s="3"/>
      <c r="K23" s="3"/>
      <c r="L23" t="b">
        <v>1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</row>
    <row r="24" spans="1:17" x14ac:dyDescent="0.2">
      <c r="A24">
        <v>22</v>
      </c>
      <c r="C24" t="str">
        <f>_xlfn.CONCAT(Table3[[#This Row],[numChannels]],"_channel_",Table3[[#This Row],[modelType]],"_", Table3[[#This Row],[_modelNameString]], "_", Table3[[#This Row],[_modelDataString]])</f>
        <v>2_channel_regression_gas_kinematics_star_kinematics_m1m2m3</v>
      </c>
      <c r="D24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gas_kinematics_star_kinematics</v>
      </c>
      <c r="E24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24" s="1" t="s">
        <v>21</v>
      </c>
      <c r="G24" s="2">
        <v>2</v>
      </c>
      <c r="H24" s="3" t="s">
        <v>18</v>
      </c>
      <c r="I24" s="3" t="s">
        <v>17</v>
      </c>
      <c r="J24" s="3"/>
      <c r="K24" s="3"/>
      <c r="L24" t="b">
        <v>1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</row>
    <row r="25" spans="1:17" x14ac:dyDescent="0.2">
      <c r="A25">
        <v>23</v>
      </c>
      <c r="C25" t="str">
        <f>_xlfn.CONCAT(Table3[[#This Row],[numChannels]],"_channel_",Table3[[#This Row],[modelType]],"_", Table3[[#This Row],[_modelNameString]], "_", Table3[[#This Row],[_modelDataString]])</f>
        <v>2_channel_regression_gas_density_gas_kinematics_m1m2m3</v>
      </c>
      <c r="D25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gas_density_gas_kinematics</v>
      </c>
      <c r="E25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25" s="1" t="s">
        <v>21</v>
      </c>
      <c r="G25" s="2">
        <v>2</v>
      </c>
      <c r="H25" s="3" t="s">
        <v>15</v>
      </c>
      <c r="I25" s="3" t="s">
        <v>18</v>
      </c>
      <c r="J25" s="3"/>
      <c r="K25" s="3"/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</row>
    <row r="26" spans="1:17" x14ac:dyDescent="0.2">
      <c r="A26">
        <v>24</v>
      </c>
      <c r="C26" t="str">
        <f>_xlfn.CONCAT(Table3[[#This Row],[numChannels]],"_channel_",Table3[[#This Row],[modelType]],"_", Table3[[#This Row],[_modelNameString]], "_", Table3[[#This Row],[_modelDataString]])</f>
        <v>2_channel_regression_star_density_star_kinematics_m1m2m3</v>
      </c>
      <c r="D26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star_density_star_kinematics</v>
      </c>
      <c r="E26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26" s="1" t="s">
        <v>21</v>
      </c>
      <c r="G26" s="2">
        <v>2</v>
      </c>
      <c r="H26" s="3" t="s">
        <v>16</v>
      </c>
      <c r="I26" s="3" t="s">
        <v>17</v>
      </c>
      <c r="J26" s="3"/>
      <c r="K26" s="3"/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</row>
    <row r="27" spans="1:17" x14ac:dyDescent="0.2">
      <c r="A27">
        <v>25</v>
      </c>
      <c r="C27" t="str">
        <f>_xlfn.CONCAT(Table3[[#This Row],[numChannels]],"_channel_",Table3[[#This Row],[modelType]],"_", Table3[[#This Row],[_modelNameString]], "_", Table3[[#This Row],[_modelDataString]])</f>
        <v>3_channel_regression_gas_density_gas_kinematics_star_density_m1m2m3</v>
      </c>
      <c r="D27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gas_density_gas_kinematics_star_density</v>
      </c>
      <c r="E27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27" s="1" t="s">
        <v>21</v>
      </c>
      <c r="G27" s="2">
        <v>3</v>
      </c>
      <c r="H27" s="3" t="s">
        <v>15</v>
      </c>
      <c r="I27" s="3" t="s">
        <v>18</v>
      </c>
      <c r="J27" s="3" t="s">
        <v>16</v>
      </c>
      <c r="K27" s="3"/>
      <c r="L27" t="b">
        <v>1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</row>
    <row r="28" spans="1:17" x14ac:dyDescent="0.2">
      <c r="A28">
        <v>26</v>
      </c>
      <c r="C28" t="str">
        <f>_xlfn.CONCAT(Table3[[#This Row],[numChannels]],"_channel_",Table3[[#This Row],[modelType]],"_", Table3[[#This Row],[_modelNameString]], "_", Table3[[#This Row],[_modelDataString]])</f>
        <v>3_channel_regression_gas_density_gas_kinematics_star_density_m1m2m3</v>
      </c>
      <c r="D28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gas_density_gas_kinematics_star_density</v>
      </c>
      <c r="E28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28" s="1" t="s">
        <v>21</v>
      </c>
      <c r="G28" s="2">
        <v>3</v>
      </c>
      <c r="H28" s="3" t="s">
        <v>15</v>
      </c>
      <c r="I28" s="3" t="s">
        <v>18</v>
      </c>
      <c r="J28" s="3" t="s">
        <v>16</v>
      </c>
      <c r="K28" s="3"/>
      <c r="L28" t="b">
        <v>1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</row>
    <row r="29" spans="1:17" x14ac:dyDescent="0.2">
      <c r="A29">
        <v>27</v>
      </c>
      <c r="C29" t="str">
        <f>_xlfn.CONCAT(Table3[[#This Row],[numChannels]],"_channel_",Table3[[#This Row],[modelType]],"_", Table3[[#This Row],[_modelNameString]], "_", Table3[[#This Row],[_modelDataString]])</f>
        <v>3_channel_regression_gas_density_star_density_star_kinematics_m1m2m3</v>
      </c>
      <c r="D29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gas_density_star_density_star_kinematics</v>
      </c>
      <c r="E29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29" s="1" t="s">
        <v>21</v>
      </c>
      <c r="G29" s="2">
        <v>3</v>
      </c>
      <c r="H29" s="3" t="s">
        <v>15</v>
      </c>
      <c r="I29" s="3" t="s">
        <v>16</v>
      </c>
      <c r="J29" s="3" t="s">
        <v>17</v>
      </c>
      <c r="K29" s="3"/>
      <c r="L29" t="b">
        <v>1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</row>
    <row r="30" spans="1:17" x14ac:dyDescent="0.2">
      <c r="A30">
        <v>28</v>
      </c>
      <c r="C30" t="str">
        <f>_xlfn.CONCAT(Table3[[#This Row],[numChannels]],"_channel_",Table3[[#This Row],[modelType]],"_", Table3[[#This Row],[_modelNameString]], "_", Table3[[#This Row],[_modelDataString]])</f>
        <v>3_channel_regression_gas_kinematics_star_density_star_kinematics_m1m2m3</v>
      </c>
      <c r="D30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gas_kinematics_star_density_star_kinematics</v>
      </c>
      <c r="E30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30" s="1" t="s">
        <v>21</v>
      </c>
      <c r="G30" s="2">
        <v>3</v>
      </c>
      <c r="H30" s="3" t="s">
        <v>18</v>
      </c>
      <c r="I30" s="3" t="s">
        <v>16</v>
      </c>
      <c r="J30" s="3" t="s">
        <v>17</v>
      </c>
      <c r="K30" s="3"/>
      <c r="L30" t="b">
        <v>1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</row>
    <row r="31" spans="1:17" x14ac:dyDescent="0.2">
      <c r="A31">
        <v>29</v>
      </c>
      <c r="B31" t="s">
        <v>24</v>
      </c>
      <c r="C31" t="str">
        <f>_xlfn.CONCAT(Table3[[#This Row],[numChannels]],"_channel_",Table3[[#This Row],[modelType]],"_", Table3[[#This Row],[_modelNameString]], "_", Table3[[#This Row],[_modelDataString]])</f>
        <v>4_channel_regression_gas_density_gas_kinematics_star_density_m1m2m3</v>
      </c>
      <c r="D31" t="str">
        <f>_xlfn.CONCAT(Table3[[#This Row],[channel_1]], IF(Table3[[#This Row],[channel_2]]&lt;&gt;"", _xlfn.CONCAT("_",Table3[[#This Row],[channel_2]], IF(Table3[[#This Row],[channel_3]]&lt;&gt;"", _xlfn.CONCAT("_", Table3[[#This Row],[channel_3]]), ""), ""), ""),"")</f>
        <v>gas_density_gas_kinematics_star_density</v>
      </c>
      <c r="E31" t="str">
        <f>IF(Table3[[#This Row],[dataSet_m1]], "m1", "")&amp;IF(Table3[[#This Row],[dataSet_m2]], "m2", "")&amp;IF(Table3[[#This Row],[dataSet_m3]], "m3", "")&amp;IF(Table3[[#This Row],[dataSet_m4]], "m4", "")&amp;IF(Table3[[#This Row],[dataSet_m5]], "m5", "")&amp;IF(Table3[[#This Row],[dataSet_m6]], "m6", "")</f>
        <v>m1m2m3</v>
      </c>
      <c r="F31" s="1" t="s">
        <v>21</v>
      </c>
      <c r="G31" s="2">
        <v>4</v>
      </c>
      <c r="H31" s="3" t="s">
        <v>15</v>
      </c>
      <c r="I31" s="3" t="s">
        <v>18</v>
      </c>
      <c r="J31" s="3" t="s">
        <v>16</v>
      </c>
      <c r="K31" s="3" t="s">
        <v>17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</row>
  </sheetData>
  <phoneticPr fontId="1" type="noConversion"/>
  <conditionalFormatting sqref="L2:Q31">
    <cfRule type="cellIs" dxfId="0" priority="1" operator="equal">
      <formula>TRUE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5A60-C633-ED48-8690-686D42EE8C24}">
  <dimension ref="A1:L73"/>
  <sheetViews>
    <sheetView zoomScale="140" zoomScaleNormal="140" workbookViewId="0">
      <selection activeCell="F56" sqref="F56"/>
    </sheetView>
  </sheetViews>
  <sheetFormatPr baseColWidth="10" defaultRowHeight="16" x14ac:dyDescent="0.2"/>
  <cols>
    <col min="2" max="2" width="16.33203125" bestFit="1" customWidth="1"/>
    <col min="4" max="4" width="16.33203125" hidden="1" customWidth="1"/>
    <col min="5" max="5" width="14.5" bestFit="1" customWidth="1"/>
    <col min="6" max="6" width="12.5" customWidth="1"/>
    <col min="7" max="7" width="16.83203125" bestFit="1" customWidth="1"/>
    <col min="8" max="8" width="15.6640625" bestFit="1" customWidth="1"/>
    <col min="9" max="9" width="14" bestFit="1" customWidth="1"/>
    <col min="10" max="10" width="10.5" bestFit="1" customWidth="1"/>
    <col min="11" max="11" width="20.5" bestFit="1" customWidth="1"/>
    <col min="12" max="12" width="19.33203125" bestFit="1" customWidth="1"/>
  </cols>
  <sheetData>
    <row r="1" spans="1:12" x14ac:dyDescent="0.2">
      <c r="A1" s="4" t="s">
        <v>25</v>
      </c>
      <c r="B1" s="4" t="s">
        <v>26</v>
      </c>
      <c r="C1" s="4" t="s">
        <v>32</v>
      </c>
      <c r="D1" s="4" t="s">
        <v>34</v>
      </c>
      <c r="E1" s="4" t="s">
        <v>33</v>
      </c>
      <c r="F1" s="4" t="s">
        <v>112</v>
      </c>
      <c r="G1" s="4" t="s">
        <v>36</v>
      </c>
      <c r="H1" s="4" t="s">
        <v>37</v>
      </c>
      <c r="I1" s="4" t="s">
        <v>49</v>
      </c>
      <c r="J1" s="4" t="s">
        <v>42</v>
      </c>
      <c r="K1" s="4" t="s">
        <v>50</v>
      </c>
      <c r="L1" s="4" t="s">
        <v>51</v>
      </c>
    </row>
    <row r="2" spans="1:12" x14ac:dyDescent="0.2">
      <c r="A2">
        <v>0</v>
      </c>
      <c r="B2" t="s">
        <v>41</v>
      </c>
      <c r="C2" t="s">
        <v>29</v>
      </c>
      <c r="D2">
        <f>VLOOKUP(Table1[[#This Row],[dataLabel]],Table2[#All],2,FALSE)</f>
        <v>0</v>
      </c>
      <c r="E2" t="s">
        <v>15</v>
      </c>
      <c r="F2">
        <v>1</v>
      </c>
      <c r="G2" t="s">
        <v>38</v>
      </c>
      <c r="H2" t="s">
        <v>39</v>
      </c>
    </row>
    <row r="3" spans="1:12" x14ac:dyDescent="0.2">
      <c r="A3">
        <v>1</v>
      </c>
      <c r="B3" t="s">
        <v>35</v>
      </c>
      <c r="C3" t="s">
        <v>29</v>
      </c>
      <c r="D3">
        <f>VLOOKUP(Table1[[#This Row],[dataLabel]],Table2[#All],2,FALSE)</f>
        <v>0</v>
      </c>
      <c r="E3" t="s">
        <v>18</v>
      </c>
      <c r="F3">
        <v>1</v>
      </c>
      <c r="G3" t="s">
        <v>38</v>
      </c>
      <c r="H3" t="s">
        <v>39</v>
      </c>
    </row>
    <row r="4" spans="1:12" x14ac:dyDescent="0.2">
      <c r="A4">
        <v>2</v>
      </c>
      <c r="B4" t="s">
        <v>43</v>
      </c>
      <c r="C4" t="s">
        <v>29</v>
      </c>
      <c r="D4">
        <f>VLOOKUP(Table1[[#This Row],[dataLabel]],Table2[#All],2,FALSE)</f>
        <v>0</v>
      </c>
      <c r="E4" t="s">
        <v>16</v>
      </c>
      <c r="F4">
        <v>1</v>
      </c>
      <c r="G4" t="s">
        <v>38</v>
      </c>
      <c r="H4" t="s">
        <v>39</v>
      </c>
    </row>
    <row r="5" spans="1:12" x14ac:dyDescent="0.2">
      <c r="A5">
        <v>3</v>
      </c>
      <c r="B5" t="s">
        <v>44</v>
      </c>
      <c r="C5" t="s">
        <v>29</v>
      </c>
      <c r="D5">
        <f>VLOOKUP(Table1[[#This Row],[dataLabel]],Table2[#All],2,FALSE)</f>
        <v>0</v>
      </c>
      <c r="E5" t="s">
        <v>17</v>
      </c>
      <c r="F5">
        <v>1</v>
      </c>
      <c r="G5" t="s">
        <v>38</v>
      </c>
      <c r="H5" t="s">
        <v>39</v>
      </c>
    </row>
    <row r="6" spans="1:12" x14ac:dyDescent="0.2">
      <c r="A6">
        <v>4</v>
      </c>
      <c r="B6" t="s">
        <v>45</v>
      </c>
      <c r="C6" t="s">
        <v>29</v>
      </c>
      <c r="D6">
        <f>VLOOKUP(Table1[[#This Row],[dataLabel]],Table2[#All],2,FALSE)</f>
        <v>0</v>
      </c>
      <c r="E6" t="s">
        <v>15</v>
      </c>
      <c r="F6">
        <v>2</v>
      </c>
      <c r="G6" t="s">
        <v>38</v>
      </c>
      <c r="H6" t="s">
        <v>39</v>
      </c>
    </row>
    <row r="7" spans="1:12" x14ac:dyDescent="0.2">
      <c r="A7">
        <v>5</v>
      </c>
      <c r="B7" t="s">
        <v>46</v>
      </c>
      <c r="C7" t="s">
        <v>29</v>
      </c>
      <c r="D7" s="5">
        <f>VLOOKUP(Table1[[#This Row],[dataLabel]],Table2[#All],2,FALSE)</f>
        <v>0</v>
      </c>
      <c r="E7" t="s">
        <v>18</v>
      </c>
      <c r="F7">
        <v>2</v>
      </c>
      <c r="G7" t="s">
        <v>38</v>
      </c>
      <c r="H7" t="s">
        <v>39</v>
      </c>
    </row>
    <row r="8" spans="1:12" x14ac:dyDescent="0.2">
      <c r="A8">
        <v>6</v>
      </c>
      <c r="B8" t="s">
        <v>47</v>
      </c>
      <c r="C8" t="s">
        <v>29</v>
      </c>
      <c r="D8" s="5">
        <f>VLOOKUP(Table1[[#This Row],[dataLabel]],Table2[#All],2,FALSE)</f>
        <v>0</v>
      </c>
      <c r="E8" t="s">
        <v>16</v>
      </c>
      <c r="F8">
        <v>2</v>
      </c>
      <c r="G8" t="s">
        <v>38</v>
      </c>
      <c r="H8" t="s">
        <v>39</v>
      </c>
    </row>
    <row r="9" spans="1:12" x14ac:dyDescent="0.2">
      <c r="A9">
        <v>7</v>
      </c>
      <c r="B9" t="s">
        <v>48</v>
      </c>
      <c r="C9" t="s">
        <v>29</v>
      </c>
      <c r="D9" s="5">
        <f>VLOOKUP(Table1[[#This Row],[dataLabel]],Table2[#All],2,FALSE)</f>
        <v>0</v>
      </c>
      <c r="E9" t="s">
        <v>17</v>
      </c>
      <c r="F9">
        <v>2</v>
      </c>
      <c r="G9" t="s">
        <v>38</v>
      </c>
      <c r="H9" t="s">
        <v>39</v>
      </c>
    </row>
    <row r="10" spans="1:12" x14ac:dyDescent="0.2">
      <c r="A10">
        <v>8</v>
      </c>
      <c r="B10" t="s">
        <v>52</v>
      </c>
      <c r="C10" t="s">
        <v>29</v>
      </c>
      <c r="D10">
        <f>VLOOKUP(Table1[[#This Row],[dataLabel]],Table2[#All],2,FALSE)</f>
        <v>0</v>
      </c>
      <c r="E10" t="s">
        <v>15</v>
      </c>
      <c r="F10">
        <v>3</v>
      </c>
      <c r="G10" t="s">
        <v>38</v>
      </c>
      <c r="H10" t="s">
        <v>39</v>
      </c>
    </row>
    <row r="11" spans="1:12" x14ac:dyDescent="0.2">
      <c r="A11">
        <v>9</v>
      </c>
      <c r="B11" t="s">
        <v>53</v>
      </c>
      <c r="C11" t="s">
        <v>29</v>
      </c>
      <c r="D11" s="5">
        <f>VLOOKUP(Table1[[#This Row],[dataLabel]],Table2[#All],2,FALSE)</f>
        <v>0</v>
      </c>
      <c r="E11" t="s">
        <v>18</v>
      </c>
      <c r="F11">
        <v>3</v>
      </c>
      <c r="G11" t="s">
        <v>38</v>
      </c>
      <c r="H11" t="s">
        <v>39</v>
      </c>
    </row>
    <row r="12" spans="1:12" x14ac:dyDescent="0.2">
      <c r="A12">
        <v>10</v>
      </c>
      <c r="B12" t="s">
        <v>55</v>
      </c>
      <c r="C12" t="s">
        <v>29</v>
      </c>
      <c r="D12" s="5">
        <f>VLOOKUP(Table1[[#This Row],[dataLabel]],Table2[#All],2,FALSE)</f>
        <v>0</v>
      </c>
      <c r="E12" t="s">
        <v>16</v>
      </c>
      <c r="F12">
        <v>3</v>
      </c>
      <c r="G12" t="s">
        <v>38</v>
      </c>
      <c r="H12" t="s">
        <v>39</v>
      </c>
    </row>
    <row r="13" spans="1:12" x14ac:dyDescent="0.2">
      <c r="A13">
        <v>11</v>
      </c>
      <c r="B13" t="s">
        <v>56</v>
      </c>
      <c r="C13" t="s">
        <v>29</v>
      </c>
      <c r="D13" s="5">
        <f>VLOOKUP(Table1[[#This Row],[dataLabel]],Table2[#All],2,FALSE)</f>
        <v>0</v>
      </c>
      <c r="E13" t="s">
        <v>17</v>
      </c>
      <c r="F13">
        <v>3</v>
      </c>
      <c r="G13" t="s">
        <v>38</v>
      </c>
      <c r="H13" t="s">
        <v>39</v>
      </c>
    </row>
    <row r="14" spans="1:12" x14ac:dyDescent="0.2">
      <c r="A14">
        <v>12</v>
      </c>
      <c r="B14" t="s">
        <v>57</v>
      </c>
      <c r="C14" t="s">
        <v>29</v>
      </c>
      <c r="D14">
        <f>VLOOKUP(Table1[[#This Row],[dataLabel]],Table2[#All],2,FALSE)</f>
        <v>0</v>
      </c>
      <c r="E14" t="s">
        <v>15</v>
      </c>
      <c r="F14">
        <v>4</v>
      </c>
      <c r="G14" t="s">
        <v>38</v>
      </c>
      <c r="H14" t="s">
        <v>39</v>
      </c>
    </row>
    <row r="15" spans="1:12" x14ac:dyDescent="0.2">
      <c r="A15">
        <v>13</v>
      </c>
      <c r="B15" t="s">
        <v>58</v>
      </c>
      <c r="C15" t="s">
        <v>29</v>
      </c>
      <c r="D15" s="5">
        <f>VLOOKUP(Table1[[#This Row],[dataLabel]],Table2[#All],2,FALSE)</f>
        <v>0</v>
      </c>
      <c r="E15" t="s">
        <v>18</v>
      </c>
      <c r="F15">
        <v>4</v>
      </c>
      <c r="G15" t="s">
        <v>38</v>
      </c>
      <c r="H15" t="s">
        <v>39</v>
      </c>
    </row>
    <row r="16" spans="1:12" x14ac:dyDescent="0.2">
      <c r="A16">
        <v>14</v>
      </c>
      <c r="B16" t="s">
        <v>54</v>
      </c>
      <c r="C16" t="s">
        <v>29</v>
      </c>
      <c r="D16" s="5">
        <f>VLOOKUP(Table1[[#This Row],[dataLabel]],Table2[#All],2,FALSE)</f>
        <v>0</v>
      </c>
      <c r="E16" t="s">
        <v>16</v>
      </c>
      <c r="F16">
        <v>4</v>
      </c>
      <c r="G16" t="s">
        <v>38</v>
      </c>
      <c r="H16" t="s">
        <v>39</v>
      </c>
    </row>
    <row r="17" spans="1:8" x14ac:dyDescent="0.2">
      <c r="A17">
        <v>15</v>
      </c>
      <c r="B17" t="s">
        <v>59</v>
      </c>
      <c r="C17" t="s">
        <v>29</v>
      </c>
      <c r="D17" s="5">
        <f>VLOOKUP(Table1[[#This Row],[dataLabel]],Table2[#All],2,FALSE)</f>
        <v>0</v>
      </c>
      <c r="E17" t="s">
        <v>17</v>
      </c>
      <c r="F17">
        <v>4</v>
      </c>
      <c r="G17" t="s">
        <v>38</v>
      </c>
      <c r="H17" t="s">
        <v>39</v>
      </c>
    </row>
    <row r="18" spans="1:8" x14ac:dyDescent="0.2">
      <c r="A18">
        <v>16</v>
      </c>
      <c r="B18" t="s">
        <v>60</v>
      </c>
      <c r="C18" t="s">
        <v>29</v>
      </c>
      <c r="D18">
        <f>VLOOKUP(Table1[[#This Row],[dataLabel]],Table2[#All],2,FALSE)</f>
        <v>0</v>
      </c>
      <c r="E18" t="s">
        <v>15</v>
      </c>
      <c r="F18">
        <v>5</v>
      </c>
      <c r="G18" t="s">
        <v>38</v>
      </c>
      <c r="H18" t="s">
        <v>39</v>
      </c>
    </row>
    <row r="19" spans="1:8" x14ac:dyDescent="0.2">
      <c r="A19">
        <v>17</v>
      </c>
      <c r="B19" t="s">
        <v>61</v>
      </c>
      <c r="C19" t="s">
        <v>29</v>
      </c>
      <c r="D19" s="5">
        <f>VLOOKUP(Table1[[#This Row],[dataLabel]],Table2[#All],2,FALSE)</f>
        <v>0</v>
      </c>
      <c r="E19" t="s">
        <v>18</v>
      </c>
      <c r="F19">
        <v>5</v>
      </c>
      <c r="G19" t="s">
        <v>38</v>
      </c>
      <c r="H19" t="s">
        <v>39</v>
      </c>
    </row>
    <row r="20" spans="1:8" x14ac:dyDescent="0.2">
      <c r="A20">
        <v>18</v>
      </c>
      <c r="B20" t="s">
        <v>62</v>
      </c>
      <c r="C20" t="s">
        <v>29</v>
      </c>
      <c r="D20" s="5">
        <f>VLOOKUP(Table1[[#This Row],[dataLabel]],Table2[#All],2,FALSE)</f>
        <v>0</v>
      </c>
      <c r="E20" t="s">
        <v>16</v>
      </c>
      <c r="F20">
        <v>5</v>
      </c>
      <c r="G20" t="s">
        <v>38</v>
      </c>
      <c r="H20" t="s">
        <v>39</v>
      </c>
    </row>
    <row r="21" spans="1:8" x14ac:dyDescent="0.2">
      <c r="A21">
        <v>19</v>
      </c>
      <c r="B21" t="s">
        <v>63</v>
      </c>
      <c r="C21" t="s">
        <v>29</v>
      </c>
      <c r="D21" s="5">
        <f>VLOOKUP(Table1[[#This Row],[dataLabel]],Table2[#All],2,FALSE)</f>
        <v>0</v>
      </c>
      <c r="E21" t="s">
        <v>17</v>
      </c>
      <c r="F21">
        <v>5</v>
      </c>
      <c r="G21" t="s">
        <v>38</v>
      </c>
      <c r="H21" t="s">
        <v>39</v>
      </c>
    </row>
    <row r="22" spans="1:8" x14ac:dyDescent="0.2">
      <c r="A22">
        <v>20</v>
      </c>
      <c r="B22" t="s">
        <v>64</v>
      </c>
      <c r="C22" t="s">
        <v>29</v>
      </c>
      <c r="D22">
        <f>VLOOKUP(Table1[[#This Row],[dataLabel]],Table2[#All],2,FALSE)</f>
        <v>0</v>
      </c>
      <c r="E22" t="s">
        <v>15</v>
      </c>
      <c r="F22">
        <v>6</v>
      </c>
      <c r="G22" t="s">
        <v>38</v>
      </c>
      <c r="H22" t="s">
        <v>39</v>
      </c>
    </row>
    <row r="23" spans="1:8" x14ac:dyDescent="0.2">
      <c r="A23">
        <v>21</v>
      </c>
      <c r="B23" t="s">
        <v>64</v>
      </c>
      <c r="C23" t="s">
        <v>29</v>
      </c>
      <c r="D23" s="5">
        <f>VLOOKUP(Table1[[#This Row],[dataLabel]],Table2[#All],2,FALSE)</f>
        <v>0</v>
      </c>
      <c r="E23" t="s">
        <v>18</v>
      </c>
      <c r="F23">
        <v>6</v>
      </c>
      <c r="G23" t="s">
        <v>38</v>
      </c>
      <c r="H23" t="s">
        <v>39</v>
      </c>
    </row>
    <row r="24" spans="1:8" x14ac:dyDescent="0.2">
      <c r="A24">
        <v>22</v>
      </c>
      <c r="B24" t="s">
        <v>65</v>
      </c>
      <c r="C24" t="s">
        <v>29</v>
      </c>
      <c r="D24" s="5">
        <f>VLOOKUP(Table1[[#This Row],[dataLabel]],Table2[#All],2,FALSE)</f>
        <v>0</v>
      </c>
      <c r="E24" t="s">
        <v>16</v>
      </c>
      <c r="F24">
        <v>6</v>
      </c>
      <c r="G24" t="s">
        <v>38</v>
      </c>
      <c r="H24" t="s">
        <v>39</v>
      </c>
    </row>
    <row r="25" spans="1:8" x14ac:dyDescent="0.2">
      <c r="A25">
        <v>23</v>
      </c>
      <c r="B25" t="s">
        <v>66</v>
      </c>
      <c r="C25" t="s">
        <v>29</v>
      </c>
      <c r="D25" s="5">
        <f>VLOOKUP(Table1[[#This Row],[dataLabel]],Table2[#All],2,FALSE)</f>
        <v>0</v>
      </c>
      <c r="E25" t="s">
        <v>17</v>
      </c>
      <c r="F25">
        <v>6</v>
      </c>
      <c r="G25" t="s">
        <v>38</v>
      </c>
      <c r="H25" t="s">
        <v>39</v>
      </c>
    </row>
    <row r="26" spans="1:8" x14ac:dyDescent="0.2">
      <c r="A26">
        <v>24</v>
      </c>
      <c r="B26" t="s">
        <v>67</v>
      </c>
      <c r="C26" t="s">
        <v>30</v>
      </c>
      <c r="D26" s="5">
        <f>VLOOKUP(Table1[[#This Row],[dataLabel]],Table2[#All],2,FALSE)</f>
        <v>1</v>
      </c>
      <c r="E26" t="s">
        <v>15</v>
      </c>
      <c r="F26">
        <v>1</v>
      </c>
      <c r="G26" t="s">
        <v>38</v>
      </c>
      <c r="H26" t="s">
        <v>39</v>
      </c>
    </row>
    <row r="27" spans="1:8" x14ac:dyDescent="0.2">
      <c r="A27">
        <v>25</v>
      </c>
      <c r="B27" t="s">
        <v>68</v>
      </c>
      <c r="C27" t="s">
        <v>30</v>
      </c>
      <c r="D27" s="5">
        <f>VLOOKUP(Table1[[#This Row],[dataLabel]],Table2[#All],2,FALSE)</f>
        <v>1</v>
      </c>
      <c r="E27" t="s">
        <v>18</v>
      </c>
      <c r="F27">
        <v>1</v>
      </c>
      <c r="G27" t="s">
        <v>38</v>
      </c>
      <c r="H27" t="s">
        <v>39</v>
      </c>
    </row>
    <row r="28" spans="1:8" x14ac:dyDescent="0.2">
      <c r="A28">
        <v>26</v>
      </c>
      <c r="B28" t="s">
        <v>69</v>
      </c>
      <c r="C28" t="s">
        <v>30</v>
      </c>
      <c r="D28" s="5">
        <f>VLOOKUP(Table1[[#This Row],[dataLabel]],Table2[#All],2,FALSE)</f>
        <v>1</v>
      </c>
      <c r="E28" t="s">
        <v>16</v>
      </c>
      <c r="F28">
        <v>1</v>
      </c>
      <c r="G28" t="s">
        <v>38</v>
      </c>
      <c r="H28" t="s">
        <v>39</v>
      </c>
    </row>
    <row r="29" spans="1:8" x14ac:dyDescent="0.2">
      <c r="A29">
        <v>27</v>
      </c>
      <c r="B29" t="s">
        <v>70</v>
      </c>
      <c r="C29" t="s">
        <v>30</v>
      </c>
      <c r="D29" s="5">
        <f>VLOOKUP(Table1[[#This Row],[dataLabel]],Table2[#All],2,FALSE)</f>
        <v>1</v>
      </c>
      <c r="E29" t="s">
        <v>17</v>
      </c>
      <c r="F29">
        <v>1</v>
      </c>
      <c r="G29" t="s">
        <v>38</v>
      </c>
      <c r="H29" t="s">
        <v>39</v>
      </c>
    </row>
    <row r="30" spans="1:8" x14ac:dyDescent="0.2">
      <c r="A30">
        <v>28</v>
      </c>
      <c r="B30" t="s">
        <v>71</v>
      </c>
      <c r="C30" t="s">
        <v>30</v>
      </c>
      <c r="D30" s="5">
        <f>VLOOKUP(Table1[[#This Row],[dataLabel]],Table2[#All],2,FALSE)</f>
        <v>1</v>
      </c>
      <c r="E30" t="s">
        <v>15</v>
      </c>
      <c r="F30">
        <v>2</v>
      </c>
      <c r="G30" t="s">
        <v>38</v>
      </c>
      <c r="H30" t="s">
        <v>39</v>
      </c>
    </row>
    <row r="31" spans="1:8" x14ac:dyDescent="0.2">
      <c r="A31">
        <v>29</v>
      </c>
      <c r="B31" t="s">
        <v>72</v>
      </c>
      <c r="C31" t="s">
        <v>30</v>
      </c>
      <c r="D31" s="5">
        <f>VLOOKUP(Table1[[#This Row],[dataLabel]],Table2[#All],2,FALSE)</f>
        <v>1</v>
      </c>
      <c r="E31" t="s">
        <v>18</v>
      </c>
      <c r="F31">
        <v>2</v>
      </c>
      <c r="G31" t="s">
        <v>38</v>
      </c>
      <c r="H31" t="s">
        <v>39</v>
      </c>
    </row>
    <row r="32" spans="1:8" x14ac:dyDescent="0.2">
      <c r="A32">
        <v>30</v>
      </c>
      <c r="B32" t="s">
        <v>73</v>
      </c>
      <c r="C32" t="s">
        <v>30</v>
      </c>
      <c r="D32" s="5">
        <f>VLOOKUP(Table1[[#This Row],[dataLabel]],Table2[#All],2,FALSE)</f>
        <v>1</v>
      </c>
      <c r="E32" t="s">
        <v>16</v>
      </c>
      <c r="F32">
        <v>2</v>
      </c>
      <c r="G32" t="s">
        <v>38</v>
      </c>
      <c r="H32" t="s">
        <v>39</v>
      </c>
    </row>
    <row r="33" spans="1:8" x14ac:dyDescent="0.2">
      <c r="A33">
        <v>31</v>
      </c>
      <c r="B33" t="s">
        <v>74</v>
      </c>
      <c r="C33" t="s">
        <v>30</v>
      </c>
      <c r="D33" s="5">
        <f>VLOOKUP(Table1[[#This Row],[dataLabel]],Table2[#All],2,FALSE)</f>
        <v>1</v>
      </c>
      <c r="E33" t="s">
        <v>17</v>
      </c>
      <c r="F33">
        <v>2</v>
      </c>
      <c r="G33" t="s">
        <v>38</v>
      </c>
      <c r="H33" t="s">
        <v>39</v>
      </c>
    </row>
    <row r="34" spans="1:8" x14ac:dyDescent="0.2">
      <c r="A34">
        <v>32</v>
      </c>
      <c r="B34" t="s">
        <v>75</v>
      </c>
      <c r="C34" t="s">
        <v>30</v>
      </c>
      <c r="D34" s="5">
        <f>VLOOKUP(Table1[[#This Row],[dataLabel]],Table2[#All],2,FALSE)</f>
        <v>1</v>
      </c>
      <c r="E34" t="s">
        <v>15</v>
      </c>
      <c r="F34">
        <v>3</v>
      </c>
      <c r="G34" t="s">
        <v>38</v>
      </c>
      <c r="H34" t="s">
        <v>39</v>
      </c>
    </row>
    <row r="35" spans="1:8" x14ac:dyDescent="0.2">
      <c r="A35">
        <v>33</v>
      </c>
      <c r="B35" t="s">
        <v>76</v>
      </c>
      <c r="C35" t="s">
        <v>30</v>
      </c>
      <c r="D35" s="5">
        <f>VLOOKUP(Table1[[#This Row],[dataLabel]],Table2[#All],2,FALSE)</f>
        <v>1</v>
      </c>
      <c r="E35" t="s">
        <v>18</v>
      </c>
      <c r="F35">
        <v>3</v>
      </c>
      <c r="G35" t="s">
        <v>38</v>
      </c>
      <c r="H35" t="s">
        <v>39</v>
      </c>
    </row>
    <row r="36" spans="1:8" x14ac:dyDescent="0.2">
      <c r="A36">
        <v>34</v>
      </c>
      <c r="B36" t="s">
        <v>77</v>
      </c>
      <c r="C36" t="s">
        <v>30</v>
      </c>
      <c r="D36" s="5">
        <f>VLOOKUP(Table1[[#This Row],[dataLabel]],Table2[#All],2,FALSE)</f>
        <v>1</v>
      </c>
      <c r="E36" t="s">
        <v>16</v>
      </c>
      <c r="F36">
        <v>3</v>
      </c>
      <c r="G36" t="s">
        <v>38</v>
      </c>
      <c r="H36" t="s">
        <v>39</v>
      </c>
    </row>
    <row r="37" spans="1:8" x14ac:dyDescent="0.2">
      <c r="A37">
        <v>35</v>
      </c>
      <c r="B37" t="s">
        <v>78</v>
      </c>
      <c r="C37" t="s">
        <v>30</v>
      </c>
      <c r="D37" s="5">
        <f>VLOOKUP(Table1[[#This Row],[dataLabel]],Table2[#All],2,FALSE)</f>
        <v>1</v>
      </c>
      <c r="E37" t="s">
        <v>17</v>
      </c>
      <c r="F37">
        <v>3</v>
      </c>
      <c r="G37" t="s">
        <v>38</v>
      </c>
      <c r="H37" t="s">
        <v>39</v>
      </c>
    </row>
    <row r="38" spans="1:8" x14ac:dyDescent="0.2">
      <c r="A38">
        <v>36</v>
      </c>
      <c r="B38" t="s">
        <v>79</v>
      </c>
      <c r="C38" t="s">
        <v>30</v>
      </c>
      <c r="D38" s="5">
        <f>VLOOKUP(Table1[[#This Row],[dataLabel]],Table2[#All],2,FALSE)</f>
        <v>1</v>
      </c>
      <c r="E38" t="s">
        <v>15</v>
      </c>
      <c r="F38">
        <v>4</v>
      </c>
      <c r="G38" t="s">
        <v>38</v>
      </c>
      <c r="H38" t="s">
        <v>39</v>
      </c>
    </row>
    <row r="39" spans="1:8" x14ac:dyDescent="0.2">
      <c r="A39">
        <v>37</v>
      </c>
      <c r="B39" t="s">
        <v>80</v>
      </c>
      <c r="C39" t="s">
        <v>30</v>
      </c>
      <c r="D39" s="5">
        <f>VLOOKUP(Table1[[#This Row],[dataLabel]],Table2[#All],2,FALSE)</f>
        <v>1</v>
      </c>
      <c r="E39" t="s">
        <v>18</v>
      </c>
      <c r="F39">
        <v>4</v>
      </c>
      <c r="G39" t="s">
        <v>38</v>
      </c>
      <c r="H39" t="s">
        <v>39</v>
      </c>
    </row>
    <row r="40" spans="1:8" x14ac:dyDescent="0.2">
      <c r="A40">
        <v>38</v>
      </c>
      <c r="B40" t="s">
        <v>81</v>
      </c>
      <c r="C40" t="s">
        <v>30</v>
      </c>
      <c r="D40" s="5">
        <f>VLOOKUP(Table1[[#This Row],[dataLabel]],Table2[#All],2,FALSE)</f>
        <v>1</v>
      </c>
      <c r="E40" t="s">
        <v>16</v>
      </c>
      <c r="F40">
        <v>4</v>
      </c>
      <c r="G40" t="s">
        <v>38</v>
      </c>
      <c r="H40" t="s">
        <v>39</v>
      </c>
    </row>
    <row r="41" spans="1:8" x14ac:dyDescent="0.2">
      <c r="A41">
        <v>39</v>
      </c>
      <c r="B41" t="s">
        <v>82</v>
      </c>
      <c r="C41" t="s">
        <v>30</v>
      </c>
      <c r="D41" s="5">
        <f>VLOOKUP(Table1[[#This Row],[dataLabel]],Table2[#All],2,FALSE)</f>
        <v>1</v>
      </c>
      <c r="E41" t="s">
        <v>17</v>
      </c>
      <c r="F41">
        <v>4</v>
      </c>
      <c r="G41" t="s">
        <v>38</v>
      </c>
      <c r="H41" t="s">
        <v>39</v>
      </c>
    </row>
    <row r="42" spans="1:8" x14ac:dyDescent="0.2">
      <c r="A42">
        <v>40</v>
      </c>
      <c r="B42" t="s">
        <v>83</v>
      </c>
      <c r="C42" t="s">
        <v>30</v>
      </c>
      <c r="D42" s="5">
        <f>VLOOKUP(Table1[[#This Row],[dataLabel]],Table2[#All],2,FALSE)</f>
        <v>1</v>
      </c>
      <c r="E42" t="s">
        <v>15</v>
      </c>
      <c r="F42">
        <v>5</v>
      </c>
      <c r="G42" t="s">
        <v>38</v>
      </c>
      <c r="H42" t="s">
        <v>39</v>
      </c>
    </row>
    <row r="43" spans="1:8" x14ac:dyDescent="0.2">
      <c r="A43">
        <v>41</v>
      </c>
      <c r="B43" t="s">
        <v>84</v>
      </c>
      <c r="C43" t="s">
        <v>30</v>
      </c>
      <c r="D43" s="5">
        <f>VLOOKUP(Table1[[#This Row],[dataLabel]],Table2[#All],2,FALSE)</f>
        <v>1</v>
      </c>
      <c r="E43" t="s">
        <v>18</v>
      </c>
      <c r="F43">
        <v>5</v>
      </c>
      <c r="G43" t="s">
        <v>38</v>
      </c>
      <c r="H43" t="s">
        <v>39</v>
      </c>
    </row>
    <row r="44" spans="1:8" x14ac:dyDescent="0.2">
      <c r="A44">
        <v>42</v>
      </c>
      <c r="B44" t="s">
        <v>85</v>
      </c>
      <c r="C44" t="s">
        <v>30</v>
      </c>
      <c r="D44" s="5">
        <f>VLOOKUP(Table1[[#This Row],[dataLabel]],Table2[#All],2,FALSE)</f>
        <v>1</v>
      </c>
      <c r="E44" t="s">
        <v>16</v>
      </c>
      <c r="F44">
        <v>5</v>
      </c>
      <c r="G44" t="s">
        <v>38</v>
      </c>
      <c r="H44" t="s">
        <v>39</v>
      </c>
    </row>
    <row r="45" spans="1:8" x14ac:dyDescent="0.2">
      <c r="A45">
        <v>43</v>
      </c>
      <c r="B45" t="s">
        <v>86</v>
      </c>
      <c r="C45" t="s">
        <v>30</v>
      </c>
      <c r="D45" s="5">
        <f>VLOOKUP(Table1[[#This Row],[dataLabel]],Table2[#All],2,FALSE)</f>
        <v>1</v>
      </c>
      <c r="E45" t="s">
        <v>17</v>
      </c>
      <c r="F45">
        <v>5</v>
      </c>
      <c r="G45" t="s">
        <v>38</v>
      </c>
      <c r="H45" t="s">
        <v>39</v>
      </c>
    </row>
    <row r="46" spans="1:8" x14ac:dyDescent="0.2">
      <c r="A46">
        <v>44</v>
      </c>
      <c r="B46" t="s">
        <v>87</v>
      </c>
      <c r="C46" t="s">
        <v>30</v>
      </c>
      <c r="D46" s="5">
        <f>VLOOKUP(Table1[[#This Row],[dataLabel]],Table2[#All],2,FALSE)</f>
        <v>1</v>
      </c>
      <c r="E46" t="s">
        <v>15</v>
      </c>
      <c r="F46">
        <v>6</v>
      </c>
      <c r="G46" t="s">
        <v>38</v>
      </c>
      <c r="H46" t="s">
        <v>39</v>
      </c>
    </row>
    <row r="47" spans="1:8" x14ac:dyDescent="0.2">
      <c r="A47">
        <v>45</v>
      </c>
      <c r="B47" t="s">
        <v>87</v>
      </c>
      <c r="C47" t="s">
        <v>30</v>
      </c>
      <c r="D47" s="5">
        <f>VLOOKUP(Table1[[#This Row],[dataLabel]],Table2[#All],2,FALSE)</f>
        <v>1</v>
      </c>
      <c r="E47" t="s">
        <v>18</v>
      </c>
      <c r="F47">
        <v>6</v>
      </c>
      <c r="G47" t="s">
        <v>38</v>
      </c>
      <c r="H47" t="s">
        <v>39</v>
      </c>
    </row>
    <row r="48" spans="1:8" x14ac:dyDescent="0.2">
      <c r="A48">
        <v>46</v>
      </c>
      <c r="B48" t="s">
        <v>88</v>
      </c>
      <c r="C48" t="s">
        <v>30</v>
      </c>
      <c r="D48" s="5">
        <f>VLOOKUP(Table1[[#This Row],[dataLabel]],Table2[#All],2,FALSE)</f>
        <v>1</v>
      </c>
      <c r="E48" t="s">
        <v>16</v>
      </c>
      <c r="F48">
        <v>6</v>
      </c>
      <c r="G48" t="s">
        <v>38</v>
      </c>
      <c r="H48" t="s">
        <v>39</v>
      </c>
    </row>
    <row r="49" spans="1:8" x14ac:dyDescent="0.2">
      <c r="A49">
        <v>47</v>
      </c>
      <c r="B49" t="s">
        <v>89</v>
      </c>
      <c r="C49" t="s">
        <v>30</v>
      </c>
      <c r="D49" s="5">
        <f>VLOOKUP(Table1[[#This Row],[dataLabel]],Table2[#All],2,FALSE)</f>
        <v>1</v>
      </c>
      <c r="E49" t="s">
        <v>17</v>
      </c>
      <c r="F49">
        <v>6</v>
      </c>
      <c r="G49" t="s">
        <v>38</v>
      </c>
      <c r="H49" t="s">
        <v>39</v>
      </c>
    </row>
    <row r="50" spans="1:8" x14ac:dyDescent="0.2">
      <c r="A50">
        <v>48</v>
      </c>
      <c r="B50" t="s">
        <v>90</v>
      </c>
      <c r="C50" t="s">
        <v>31</v>
      </c>
      <c r="D50" s="5">
        <f>VLOOKUP(Table1[[#This Row],[dataLabel]],Table2[#All],2,FALSE)</f>
        <v>2</v>
      </c>
      <c r="E50" t="s">
        <v>15</v>
      </c>
      <c r="F50">
        <v>1</v>
      </c>
      <c r="G50" t="s">
        <v>38</v>
      </c>
      <c r="H50" t="s">
        <v>39</v>
      </c>
    </row>
    <row r="51" spans="1:8" x14ac:dyDescent="0.2">
      <c r="A51">
        <v>49</v>
      </c>
      <c r="B51" t="s">
        <v>40</v>
      </c>
      <c r="C51" t="s">
        <v>31</v>
      </c>
      <c r="D51" s="5">
        <f>VLOOKUP(Table1[[#This Row],[dataLabel]],Table2[#All],2,FALSE)</f>
        <v>2</v>
      </c>
      <c r="E51" t="s">
        <v>18</v>
      </c>
      <c r="F51">
        <v>1</v>
      </c>
      <c r="G51" t="s">
        <v>38</v>
      </c>
      <c r="H51" t="s">
        <v>39</v>
      </c>
    </row>
    <row r="52" spans="1:8" x14ac:dyDescent="0.2">
      <c r="A52">
        <v>50</v>
      </c>
      <c r="B52" t="s">
        <v>91</v>
      </c>
      <c r="C52" t="s">
        <v>31</v>
      </c>
      <c r="D52" s="5">
        <f>VLOOKUP(Table1[[#This Row],[dataLabel]],Table2[#All],2,FALSE)</f>
        <v>2</v>
      </c>
      <c r="E52" t="s">
        <v>16</v>
      </c>
      <c r="F52">
        <v>1</v>
      </c>
      <c r="G52" t="s">
        <v>38</v>
      </c>
      <c r="H52" t="s">
        <v>39</v>
      </c>
    </row>
    <row r="53" spans="1:8" x14ac:dyDescent="0.2">
      <c r="A53">
        <v>51</v>
      </c>
      <c r="B53" t="s">
        <v>92</v>
      </c>
      <c r="C53" t="s">
        <v>31</v>
      </c>
      <c r="D53" s="5">
        <f>VLOOKUP(Table1[[#This Row],[dataLabel]],Table2[#All],2,FALSE)</f>
        <v>2</v>
      </c>
      <c r="E53" t="s">
        <v>17</v>
      </c>
      <c r="F53">
        <v>1</v>
      </c>
      <c r="G53" t="s">
        <v>38</v>
      </c>
      <c r="H53" t="s">
        <v>39</v>
      </c>
    </row>
    <row r="54" spans="1:8" x14ac:dyDescent="0.2">
      <c r="A54">
        <v>52</v>
      </c>
      <c r="B54" t="s">
        <v>93</v>
      </c>
      <c r="C54" t="s">
        <v>31</v>
      </c>
      <c r="D54" s="5">
        <f>VLOOKUP(Table1[[#This Row],[dataLabel]],Table2[#All],2,FALSE)</f>
        <v>2</v>
      </c>
      <c r="E54" t="s">
        <v>15</v>
      </c>
      <c r="F54">
        <v>2</v>
      </c>
      <c r="G54" t="s">
        <v>38</v>
      </c>
      <c r="H54" t="s">
        <v>39</v>
      </c>
    </row>
    <row r="55" spans="1:8" x14ac:dyDescent="0.2">
      <c r="A55">
        <v>53</v>
      </c>
      <c r="B55" t="s">
        <v>94</v>
      </c>
      <c r="C55" t="s">
        <v>31</v>
      </c>
      <c r="D55" s="5">
        <f>VLOOKUP(Table1[[#This Row],[dataLabel]],Table2[#All],2,FALSE)</f>
        <v>2</v>
      </c>
      <c r="E55" t="s">
        <v>18</v>
      </c>
      <c r="F55">
        <v>2</v>
      </c>
      <c r="G55" t="s">
        <v>38</v>
      </c>
      <c r="H55" t="s">
        <v>39</v>
      </c>
    </row>
    <row r="56" spans="1:8" x14ac:dyDescent="0.2">
      <c r="A56">
        <v>54</v>
      </c>
      <c r="B56" t="s">
        <v>95</v>
      </c>
      <c r="C56" t="s">
        <v>31</v>
      </c>
      <c r="D56" s="5">
        <f>VLOOKUP(Table1[[#This Row],[dataLabel]],Table2[#All],2,FALSE)</f>
        <v>2</v>
      </c>
      <c r="E56" t="s">
        <v>16</v>
      </c>
      <c r="F56">
        <v>2</v>
      </c>
      <c r="G56" t="s">
        <v>38</v>
      </c>
      <c r="H56" t="s">
        <v>39</v>
      </c>
    </row>
    <row r="57" spans="1:8" x14ac:dyDescent="0.2">
      <c r="A57">
        <v>55</v>
      </c>
      <c r="B57" t="s">
        <v>96</v>
      </c>
      <c r="C57" t="s">
        <v>31</v>
      </c>
      <c r="D57" s="5">
        <f>VLOOKUP(Table1[[#This Row],[dataLabel]],Table2[#All],2,FALSE)</f>
        <v>2</v>
      </c>
      <c r="E57" t="s">
        <v>17</v>
      </c>
      <c r="F57">
        <v>2</v>
      </c>
      <c r="G57" t="s">
        <v>38</v>
      </c>
      <c r="H57" t="s">
        <v>39</v>
      </c>
    </row>
    <row r="58" spans="1:8" x14ac:dyDescent="0.2">
      <c r="A58">
        <v>56</v>
      </c>
      <c r="B58" t="s">
        <v>97</v>
      </c>
      <c r="C58" t="s">
        <v>31</v>
      </c>
      <c r="D58" s="5">
        <f>VLOOKUP(Table1[[#This Row],[dataLabel]],Table2[#All],2,FALSE)</f>
        <v>2</v>
      </c>
      <c r="E58" t="s">
        <v>15</v>
      </c>
      <c r="F58">
        <v>3</v>
      </c>
      <c r="G58" t="s">
        <v>38</v>
      </c>
      <c r="H58" t="s">
        <v>39</v>
      </c>
    </row>
    <row r="59" spans="1:8" x14ac:dyDescent="0.2">
      <c r="A59">
        <v>57</v>
      </c>
      <c r="B59" t="s">
        <v>98</v>
      </c>
      <c r="C59" t="s">
        <v>31</v>
      </c>
      <c r="D59" s="5">
        <f>VLOOKUP(Table1[[#This Row],[dataLabel]],Table2[#All],2,FALSE)</f>
        <v>2</v>
      </c>
      <c r="E59" t="s">
        <v>18</v>
      </c>
      <c r="F59">
        <v>3</v>
      </c>
      <c r="G59" t="s">
        <v>38</v>
      </c>
      <c r="H59" t="s">
        <v>39</v>
      </c>
    </row>
    <row r="60" spans="1:8" x14ac:dyDescent="0.2">
      <c r="A60">
        <v>58</v>
      </c>
      <c r="B60" t="s">
        <v>99</v>
      </c>
      <c r="C60" t="s">
        <v>31</v>
      </c>
      <c r="D60" s="5">
        <f>VLOOKUP(Table1[[#This Row],[dataLabel]],Table2[#All],2,FALSE)</f>
        <v>2</v>
      </c>
      <c r="E60" t="s">
        <v>16</v>
      </c>
      <c r="F60">
        <v>3</v>
      </c>
      <c r="G60" t="s">
        <v>38</v>
      </c>
      <c r="H60" t="s">
        <v>39</v>
      </c>
    </row>
    <row r="61" spans="1:8" x14ac:dyDescent="0.2">
      <c r="A61">
        <v>59</v>
      </c>
      <c r="B61" t="s">
        <v>100</v>
      </c>
      <c r="C61" t="s">
        <v>31</v>
      </c>
      <c r="D61" s="5">
        <f>VLOOKUP(Table1[[#This Row],[dataLabel]],Table2[#All],2,FALSE)</f>
        <v>2</v>
      </c>
      <c r="E61" t="s">
        <v>17</v>
      </c>
      <c r="F61">
        <v>3</v>
      </c>
      <c r="G61" t="s">
        <v>38</v>
      </c>
      <c r="H61" t="s">
        <v>39</v>
      </c>
    </row>
    <row r="62" spans="1:8" x14ac:dyDescent="0.2">
      <c r="A62">
        <v>60</v>
      </c>
      <c r="B62" t="s">
        <v>101</v>
      </c>
      <c r="C62" t="s">
        <v>31</v>
      </c>
      <c r="D62" s="5">
        <f>VLOOKUP(Table1[[#This Row],[dataLabel]],Table2[#All],2,FALSE)</f>
        <v>2</v>
      </c>
      <c r="E62" t="s">
        <v>15</v>
      </c>
      <c r="F62">
        <v>4</v>
      </c>
      <c r="G62" t="s">
        <v>38</v>
      </c>
      <c r="H62" t="s">
        <v>39</v>
      </c>
    </row>
    <row r="63" spans="1:8" x14ac:dyDescent="0.2">
      <c r="A63">
        <v>61</v>
      </c>
      <c r="B63" t="s">
        <v>102</v>
      </c>
      <c r="C63" t="s">
        <v>31</v>
      </c>
      <c r="D63" s="5">
        <f>VLOOKUP(Table1[[#This Row],[dataLabel]],Table2[#All],2,FALSE)</f>
        <v>2</v>
      </c>
      <c r="E63" t="s">
        <v>18</v>
      </c>
      <c r="F63">
        <v>4</v>
      </c>
      <c r="G63" t="s">
        <v>38</v>
      </c>
      <c r="H63" t="s">
        <v>39</v>
      </c>
    </row>
    <row r="64" spans="1:8" x14ac:dyDescent="0.2">
      <c r="A64">
        <v>62</v>
      </c>
      <c r="B64" t="s">
        <v>103</v>
      </c>
      <c r="C64" t="s">
        <v>31</v>
      </c>
      <c r="D64" s="5">
        <f>VLOOKUP(Table1[[#This Row],[dataLabel]],Table2[#All],2,FALSE)</f>
        <v>2</v>
      </c>
      <c r="E64" t="s">
        <v>16</v>
      </c>
      <c r="F64">
        <v>4</v>
      </c>
      <c r="G64" t="s">
        <v>38</v>
      </c>
      <c r="H64" t="s">
        <v>39</v>
      </c>
    </row>
    <row r="65" spans="1:8" x14ac:dyDescent="0.2">
      <c r="A65">
        <v>63</v>
      </c>
      <c r="B65" t="s">
        <v>104</v>
      </c>
      <c r="C65" t="s">
        <v>31</v>
      </c>
      <c r="D65" s="5">
        <f>VLOOKUP(Table1[[#This Row],[dataLabel]],Table2[#All],2,FALSE)</f>
        <v>2</v>
      </c>
      <c r="E65" t="s">
        <v>17</v>
      </c>
      <c r="F65">
        <v>4</v>
      </c>
      <c r="G65" t="s">
        <v>38</v>
      </c>
      <c r="H65" t="s">
        <v>39</v>
      </c>
    </row>
    <row r="66" spans="1:8" x14ac:dyDescent="0.2">
      <c r="A66">
        <v>64</v>
      </c>
      <c r="B66" t="s">
        <v>105</v>
      </c>
      <c r="C66" t="s">
        <v>31</v>
      </c>
      <c r="D66" s="5">
        <f>VLOOKUP(Table1[[#This Row],[dataLabel]],Table2[#All],2,FALSE)</f>
        <v>2</v>
      </c>
      <c r="E66" t="s">
        <v>15</v>
      </c>
      <c r="F66">
        <v>5</v>
      </c>
      <c r="G66" t="s">
        <v>38</v>
      </c>
      <c r="H66" t="s">
        <v>39</v>
      </c>
    </row>
    <row r="67" spans="1:8" x14ac:dyDescent="0.2">
      <c r="A67">
        <v>65</v>
      </c>
      <c r="B67" t="s">
        <v>106</v>
      </c>
      <c r="C67" t="s">
        <v>31</v>
      </c>
      <c r="D67" s="5">
        <f>VLOOKUP(Table1[[#This Row],[dataLabel]],Table2[#All],2,FALSE)</f>
        <v>2</v>
      </c>
      <c r="E67" t="s">
        <v>18</v>
      </c>
      <c r="F67">
        <v>5</v>
      </c>
      <c r="G67" t="s">
        <v>38</v>
      </c>
      <c r="H67" t="s">
        <v>39</v>
      </c>
    </row>
    <row r="68" spans="1:8" x14ac:dyDescent="0.2">
      <c r="A68">
        <v>66</v>
      </c>
      <c r="B68" t="s">
        <v>107</v>
      </c>
      <c r="C68" t="s">
        <v>31</v>
      </c>
      <c r="D68" s="5">
        <f>VLOOKUP(Table1[[#This Row],[dataLabel]],Table2[#All],2,FALSE)</f>
        <v>2</v>
      </c>
      <c r="E68" t="s">
        <v>16</v>
      </c>
      <c r="F68">
        <v>5</v>
      </c>
      <c r="G68" t="s">
        <v>38</v>
      </c>
      <c r="H68" t="s">
        <v>39</v>
      </c>
    </row>
    <row r="69" spans="1:8" x14ac:dyDescent="0.2">
      <c r="A69">
        <v>67</v>
      </c>
      <c r="B69" t="s">
        <v>108</v>
      </c>
      <c r="C69" t="s">
        <v>31</v>
      </c>
      <c r="D69" s="5">
        <f>VLOOKUP(Table1[[#This Row],[dataLabel]],Table2[#All],2,FALSE)</f>
        <v>2</v>
      </c>
      <c r="E69" t="s">
        <v>17</v>
      </c>
      <c r="F69">
        <v>5</v>
      </c>
      <c r="G69" t="s">
        <v>38</v>
      </c>
      <c r="H69" t="s">
        <v>39</v>
      </c>
    </row>
    <row r="70" spans="1:8" x14ac:dyDescent="0.2">
      <c r="A70">
        <v>68</v>
      </c>
      <c r="B70" t="s">
        <v>109</v>
      </c>
      <c r="C70" t="s">
        <v>31</v>
      </c>
      <c r="D70" s="5">
        <f>VLOOKUP(Table1[[#This Row],[dataLabel]],Table2[#All],2,FALSE)</f>
        <v>2</v>
      </c>
      <c r="E70" t="s">
        <v>15</v>
      </c>
      <c r="F70">
        <v>6</v>
      </c>
      <c r="G70" t="s">
        <v>38</v>
      </c>
      <c r="H70" t="s">
        <v>39</v>
      </c>
    </row>
    <row r="71" spans="1:8" x14ac:dyDescent="0.2">
      <c r="A71">
        <v>69</v>
      </c>
      <c r="B71" t="s">
        <v>109</v>
      </c>
      <c r="C71" t="s">
        <v>31</v>
      </c>
      <c r="D71" s="5">
        <f>VLOOKUP(Table1[[#This Row],[dataLabel]],Table2[#All],2,FALSE)</f>
        <v>2</v>
      </c>
      <c r="E71" t="s">
        <v>18</v>
      </c>
      <c r="F71">
        <v>6</v>
      </c>
      <c r="G71" t="s">
        <v>38</v>
      </c>
      <c r="H71" t="s">
        <v>39</v>
      </c>
    </row>
    <row r="72" spans="1:8" x14ac:dyDescent="0.2">
      <c r="A72">
        <v>70</v>
      </c>
      <c r="B72" t="s">
        <v>110</v>
      </c>
      <c r="C72" t="s">
        <v>31</v>
      </c>
      <c r="D72" s="5">
        <f>VLOOKUP(Table1[[#This Row],[dataLabel]],Table2[#All],2,FALSE)</f>
        <v>2</v>
      </c>
      <c r="E72" t="s">
        <v>16</v>
      </c>
      <c r="F72">
        <v>6</v>
      </c>
      <c r="G72" t="s">
        <v>38</v>
      </c>
      <c r="H72" t="s">
        <v>39</v>
      </c>
    </row>
    <row r="73" spans="1:8" x14ac:dyDescent="0.2">
      <c r="A73">
        <v>71</v>
      </c>
      <c r="B73" t="s">
        <v>111</v>
      </c>
      <c r="C73" t="s">
        <v>31</v>
      </c>
      <c r="D73" s="5">
        <f>VLOOKUP(Table1[[#This Row],[dataLabel]],Table2[#All],2,FALSE)</f>
        <v>2</v>
      </c>
      <c r="E73" t="s">
        <v>17</v>
      </c>
      <c r="F73">
        <v>6</v>
      </c>
      <c r="G73" t="s">
        <v>38</v>
      </c>
      <c r="H73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E36E-43BA-5E42-B7A5-8B1A23A27503}">
  <dimension ref="A1:B4"/>
  <sheetViews>
    <sheetView zoomScale="250" zoomScaleNormal="25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27</v>
      </c>
      <c r="B1" t="s">
        <v>28</v>
      </c>
    </row>
    <row r="2" spans="1:2" x14ac:dyDescent="0.2">
      <c r="A2" t="s">
        <v>29</v>
      </c>
      <c r="B2">
        <v>0</v>
      </c>
    </row>
    <row r="3" spans="1:2" x14ac:dyDescent="0.2">
      <c r="A3" t="s">
        <v>30</v>
      </c>
      <c r="B3">
        <v>1</v>
      </c>
    </row>
    <row r="4" spans="1:2" x14ac:dyDescent="0.2">
      <c r="A4" t="s">
        <v>31</v>
      </c>
      <c r="B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DataSources</vt:lpstr>
      <vt:lpstr>DataLabels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Silman</dc:creator>
  <cp:lastModifiedBy>Asaf Silman</cp:lastModifiedBy>
  <dcterms:created xsi:type="dcterms:W3CDTF">2020-04-25T10:58:11Z</dcterms:created>
  <dcterms:modified xsi:type="dcterms:W3CDTF">2020-04-25T15:37:24Z</dcterms:modified>
</cp:coreProperties>
</file>