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hil Quazi\Downloads\"/>
    </mc:Choice>
  </mc:AlternateContent>
  <xr:revisionPtr revIDLastSave="0" documentId="13_ncr:1_{77BB0111-1FF5-48E5-82D5-30A9FD3BB8C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quirements" sheetId="2" r:id="rId1"/>
    <sheet name="Analysis 1" sheetId="6" r:id="rId2"/>
    <sheet name="1. IPL Auction data 2022" sheetId="1" r:id="rId3"/>
  </sheets>
  <definedNames>
    <definedName name="_xlnm._FilterDatabase" localSheetId="2" hidden="1">'1. IPL Auction data 2022'!$A$1:$L$634</definedName>
    <definedName name="_xlnm._FilterDatabase" localSheetId="1" hidden="1">'Analysis 1'!$F$57:$G$67</definedName>
  </definedName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88" i="6" l="1"/>
  <c r="AF89" i="6"/>
  <c r="AF90" i="6"/>
  <c r="AF91" i="6"/>
  <c r="AF92" i="6"/>
  <c r="AF93" i="6"/>
  <c r="AF94" i="6"/>
  <c r="AF95" i="6"/>
  <c r="AF96" i="6"/>
  <c r="AE88" i="6"/>
  <c r="AE89" i="6"/>
  <c r="AE90" i="6"/>
  <c r="AE91" i="6"/>
  <c r="AE92" i="6"/>
  <c r="AE93" i="6"/>
  <c r="AE94" i="6"/>
  <c r="AE95" i="6"/>
  <c r="AE96" i="6"/>
  <c r="AD88" i="6"/>
  <c r="AD89" i="6"/>
  <c r="AD90" i="6"/>
  <c r="AD91" i="6"/>
  <c r="AD92" i="6"/>
  <c r="AD93" i="6"/>
  <c r="AD94" i="6"/>
  <c r="AD95" i="6"/>
  <c r="AD96" i="6"/>
  <c r="AD87" i="6"/>
  <c r="AE87" i="6"/>
  <c r="AF87" i="6"/>
  <c r="AC87" i="6"/>
  <c r="AC88" i="6"/>
  <c r="AC89" i="6"/>
  <c r="AC90" i="6"/>
  <c r="AC91" i="6"/>
  <c r="AC92" i="6"/>
  <c r="AC93" i="6"/>
  <c r="AC94" i="6"/>
  <c r="AC95" i="6"/>
  <c r="AC96" i="6"/>
  <c r="AF73" i="6"/>
  <c r="AF74" i="6"/>
  <c r="AF75" i="6"/>
  <c r="AF76" i="6"/>
  <c r="AF77" i="6"/>
  <c r="AF78" i="6"/>
  <c r="AF79" i="6"/>
  <c r="AF80" i="6"/>
  <c r="AF81" i="6"/>
  <c r="AF72" i="6"/>
  <c r="AE73" i="6"/>
  <c r="AE74" i="6"/>
  <c r="AE75" i="6"/>
  <c r="AE76" i="6"/>
  <c r="AE77" i="6"/>
  <c r="AE78" i="6"/>
  <c r="AE79" i="6"/>
  <c r="AE80" i="6"/>
  <c r="AE81" i="6"/>
  <c r="AE72" i="6"/>
  <c r="AD73" i="6"/>
  <c r="AD74" i="6"/>
  <c r="AD75" i="6"/>
  <c r="AD76" i="6"/>
  <c r="AD77" i="6"/>
  <c r="AD78" i="6"/>
  <c r="AD79" i="6"/>
  <c r="AD80" i="6"/>
  <c r="AD81" i="6"/>
  <c r="AD72" i="6"/>
  <c r="AC73" i="6"/>
  <c r="AC74" i="6"/>
  <c r="AC75" i="6"/>
  <c r="AC76" i="6"/>
  <c r="AC77" i="6"/>
  <c r="AC78" i="6"/>
  <c r="AC79" i="6"/>
  <c r="AC80" i="6"/>
  <c r="AC81" i="6"/>
  <c r="AC72" i="6"/>
  <c r="AF62" i="6"/>
  <c r="AF63" i="6"/>
  <c r="AF64" i="6"/>
  <c r="AE62" i="6"/>
  <c r="AE63" i="6"/>
  <c r="AE64" i="6"/>
  <c r="AE61" i="6"/>
  <c r="AF61" i="6"/>
  <c r="W59" i="6"/>
  <c r="W60" i="6"/>
  <c r="W61" i="6"/>
  <c r="W62" i="6"/>
  <c r="W63" i="6"/>
  <c r="W64" i="6"/>
  <c r="W65" i="6"/>
  <c r="W66" i="6"/>
  <c r="W67" i="6"/>
  <c r="W58" i="6"/>
  <c r="V59" i="6"/>
  <c r="V60" i="6"/>
  <c r="V61" i="6"/>
  <c r="V62" i="6"/>
  <c r="V63" i="6"/>
  <c r="V64" i="6"/>
  <c r="V65" i="6"/>
  <c r="V66" i="6"/>
  <c r="V67" i="6"/>
  <c r="V58" i="6"/>
  <c r="K242" i="1"/>
  <c r="I188" i="1"/>
  <c r="K188" i="1" s="1"/>
  <c r="I187" i="1"/>
  <c r="K187" i="1" s="1"/>
  <c r="I180" i="1"/>
  <c r="K180" i="1" s="1"/>
  <c r="I162" i="1"/>
  <c r="K162" i="1" s="1"/>
  <c r="I161" i="1"/>
  <c r="K161" i="1" s="1"/>
  <c r="I134" i="1"/>
  <c r="K134" i="1" s="1"/>
  <c r="I130" i="1"/>
  <c r="K130" i="1" s="1"/>
  <c r="I121" i="1"/>
  <c r="K121" i="1" s="1"/>
  <c r="I118" i="1"/>
  <c r="K118" i="1" s="1"/>
  <c r="I105" i="1"/>
  <c r="K105" i="1" s="1"/>
  <c r="I102" i="1"/>
  <c r="K102" i="1" s="1"/>
  <c r="I101" i="1"/>
  <c r="K101" i="1" s="1"/>
  <c r="I97" i="1"/>
  <c r="K97" i="1" s="1"/>
  <c r="I94" i="1"/>
  <c r="K94" i="1" s="1"/>
  <c r="I93" i="1"/>
  <c r="K93" i="1" s="1"/>
  <c r="I92" i="1"/>
  <c r="K92" i="1" s="1"/>
  <c r="I64" i="1"/>
  <c r="K64" i="1" s="1"/>
  <c r="I40" i="1"/>
  <c r="K40" i="1" s="1"/>
  <c r="I30" i="1"/>
  <c r="K30" i="1" s="1"/>
  <c r="I24" i="1"/>
  <c r="K24" i="1" s="1"/>
  <c r="I8" i="1"/>
  <c r="K8" i="1" s="1"/>
  <c r="I7" i="1"/>
  <c r="K7" i="1" s="1"/>
  <c r="I240" i="1"/>
  <c r="K240" i="1" s="1"/>
  <c r="I241" i="1"/>
  <c r="K241" i="1" s="1"/>
  <c r="I242" i="1"/>
  <c r="I243" i="1"/>
  <c r="K243" i="1" s="1"/>
  <c r="I244" i="1"/>
  <c r="K244" i="1" s="1"/>
  <c r="I245" i="1"/>
  <c r="K245" i="1" s="1"/>
  <c r="I246" i="1"/>
  <c r="K246" i="1" s="1"/>
  <c r="I247" i="1"/>
  <c r="K247" i="1" s="1"/>
  <c r="I248" i="1"/>
  <c r="K248" i="1" s="1"/>
  <c r="I249" i="1"/>
  <c r="K249" i="1" s="1"/>
  <c r="I250" i="1"/>
  <c r="K250" i="1" s="1"/>
  <c r="I251" i="1"/>
  <c r="K251" i="1" s="1"/>
  <c r="I252" i="1"/>
  <c r="K252" i="1" s="1"/>
  <c r="I253" i="1"/>
  <c r="K253" i="1" s="1"/>
  <c r="I254" i="1"/>
  <c r="K254" i="1" s="1"/>
  <c r="I255" i="1"/>
  <c r="K255" i="1" s="1"/>
  <c r="I256" i="1"/>
  <c r="K256" i="1" s="1"/>
  <c r="I257" i="1"/>
  <c r="K257" i="1" s="1"/>
  <c r="I258" i="1"/>
  <c r="K258" i="1" s="1"/>
  <c r="I259" i="1"/>
  <c r="K259" i="1" s="1"/>
  <c r="I260" i="1"/>
  <c r="K260" i="1" s="1"/>
  <c r="I261" i="1"/>
  <c r="K261" i="1" s="1"/>
  <c r="I262" i="1"/>
  <c r="K262" i="1" s="1"/>
  <c r="I263" i="1"/>
  <c r="K263" i="1" s="1"/>
  <c r="I264" i="1"/>
  <c r="K264" i="1" s="1"/>
  <c r="I265" i="1"/>
  <c r="K265" i="1" s="1"/>
  <c r="I266" i="1"/>
  <c r="K266" i="1" s="1"/>
  <c r="I267" i="1"/>
  <c r="K267" i="1" s="1"/>
  <c r="I268" i="1"/>
  <c r="K268" i="1" s="1"/>
  <c r="I269" i="1"/>
  <c r="K269" i="1" s="1"/>
  <c r="I270" i="1"/>
  <c r="K270" i="1" s="1"/>
  <c r="I271" i="1"/>
  <c r="K271" i="1" s="1"/>
  <c r="I272" i="1"/>
  <c r="K272" i="1" s="1"/>
  <c r="I273" i="1"/>
  <c r="K273" i="1" s="1"/>
  <c r="I274" i="1"/>
  <c r="K274" i="1" s="1"/>
  <c r="I275" i="1"/>
  <c r="K275" i="1" s="1"/>
  <c r="I276" i="1"/>
  <c r="K276" i="1" s="1"/>
  <c r="I277" i="1"/>
  <c r="K277" i="1" s="1"/>
  <c r="I278" i="1"/>
  <c r="K278" i="1" s="1"/>
  <c r="I279" i="1"/>
  <c r="K279" i="1" s="1"/>
  <c r="I280" i="1"/>
  <c r="K280" i="1" s="1"/>
  <c r="I281" i="1"/>
  <c r="K281" i="1" s="1"/>
  <c r="I282" i="1"/>
  <c r="K282" i="1" s="1"/>
  <c r="I283" i="1"/>
  <c r="K283" i="1" s="1"/>
  <c r="I284" i="1"/>
  <c r="K284" i="1" s="1"/>
  <c r="I285" i="1"/>
  <c r="K285" i="1" s="1"/>
  <c r="I286" i="1"/>
  <c r="K286" i="1" s="1"/>
  <c r="I287" i="1"/>
  <c r="K287" i="1" s="1"/>
  <c r="I288" i="1"/>
  <c r="K288" i="1" s="1"/>
  <c r="I289" i="1"/>
  <c r="K289" i="1" s="1"/>
  <c r="I290" i="1"/>
  <c r="K290" i="1" s="1"/>
  <c r="I291" i="1"/>
  <c r="K291" i="1" s="1"/>
  <c r="I292" i="1"/>
  <c r="K292" i="1" s="1"/>
  <c r="I293" i="1"/>
  <c r="K293" i="1" s="1"/>
  <c r="I294" i="1"/>
  <c r="K294" i="1" s="1"/>
  <c r="I295" i="1"/>
  <c r="K295" i="1" s="1"/>
  <c r="I296" i="1"/>
  <c r="K296" i="1" s="1"/>
  <c r="I297" i="1"/>
  <c r="K297" i="1" s="1"/>
  <c r="I298" i="1"/>
  <c r="K298" i="1" s="1"/>
  <c r="I299" i="1"/>
  <c r="K299" i="1" s="1"/>
  <c r="I300" i="1"/>
  <c r="K300" i="1" s="1"/>
  <c r="I301" i="1"/>
  <c r="K301" i="1" s="1"/>
  <c r="I302" i="1"/>
  <c r="K302" i="1" s="1"/>
  <c r="I303" i="1"/>
  <c r="K303" i="1" s="1"/>
  <c r="I304" i="1"/>
  <c r="K304" i="1" s="1"/>
  <c r="I305" i="1"/>
  <c r="K305" i="1" s="1"/>
  <c r="I306" i="1"/>
  <c r="K306" i="1" s="1"/>
  <c r="I307" i="1"/>
  <c r="K307" i="1" s="1"/>
  <c r="I308" i="1"/>
  <c r="K308" i="1" s="1"/>
  <c r="I309" i="1"/>
  <c r="K309" i="1" s="1"/>
  <c r="I310" i="1"/>
  <c r="K310" i="1" s="1"/>
  <c r="I311" i="1"/>
  <c r="K311" i="1" s="1"/>
  <c r="I312" i="1"/>
  <c r="K312" i="1" s="1"/>
  <c r="I313" i="1"/>
  <c r="K313" i="1" s="1"/>
  <c r="I314" i="1"/>
  <c r="K314" i="1" s="1"/>
  <c r="I315" i="1"/>
  <c r="K315" i="1" s="1"/>
  <c r="I316" i="1"/>
  <c r="K316" i="1" s="1"/>
  <c r="I317" i="1"/>
  <c r="K317" i="1" s="1"/>
  <c r="I318" i="1"/>
  <c r="K318" i="1" s="1"/>
  <c r="I319" i="1"/>
  <c r="K319" i="1" s="1"/>
  <c r="I320" i="1"/>
  <c r="K320" i="1" s="1"/>
  <c r="I321" i="1"/>
  <c r="K321" i="1" s="1"/>
  <c r="I322" i="1"/>
  <c r="K322" i="1" s="1"/>
  <c r="I323" i="1"/>
  <c r="K323" i="1" s="1"/>
  <c r="I324" i="1"/>
  <c r="K324" i="1" s="1"/>
  <c r="I325" i="1"/>
  <c r="K325" i="1" s="1"/>
  <c r="I326" i="1"/>
  <c r="K326" i="1" s="1"/>
  <c r="I327" i="1"/>
  <c r="K327" i="1" s="1"/>
  <c r="I328" i="1"/>
  <c r="K328" i="1" s="1"/>
  <c r="I329" i="1"/>
  <c r="K329" i="1" s="1"/>
  <c r="I330" i="1"/>
  <c r="K330" i="1" s="1"/>
  <c r="I331" i="1"/>
  <c r="K331" i="1" s="1"/>
  <c r="I332" i="1"/>
  <c r="K332" i="1" s="1"/>
  <c r="I333" i="1"/>
  <c r="K333" i="1" s="1"/>
  <c r="I334" i="1"/>
  <c r="K334" i="1" s="1"/>
  <c r="I335" i="1"/>
  <c r="K335" i="1" s="1"/>
  <c r="I336" i="1"/>
  <c r="K336" i="1" s="1"/>
  <c r="I337" i="1"/>
  <c r="K337" i="1" s="1"/>
  <c r="I338" i="1"/>
  <c r="K338" i="1" s="1"/>
  <c r="I339" i="1"/>
  <c r="K339" i="1" s="1"/>
  <c r="I340" i="1"/>
  <c r="K340" i="1" s="1"/>
  <c r="I341" i="1"/>
  <c r="K341" i="1" s="1"/>
  <c r="I342" i="1"/>
  <c r="K342" i="1" s="1"/>
  <c r="I343" i="1"/>
  <c r="K343" i="1" s="1"/>
  <c r="I344" i="1"/>
  <c r="K344" i="1" s="1"/>
  <c r="I345" i="1"/>
  <c r="K345" i="1" s="1"/>
  <c r="I346" i="1"/>
  <c r="K346" i="1" s="1"/>
  <c r="I347" i="1"/>
  <c r="K347" i="1" s="1"/>
  <c r="I348" i="1"/>
  <c r="K348" i="1" s="1"/>
  <c r="I349" i="1"/>
  <c r="K349" i="1" s="1"/>
  <c r="I350" i="1"/>
  <c r="K350" i="1" s="1"/>
  <c r="I351" i="1"/>
  <c r="K351" i="1" s="1"/>
  <c r="I352" i="1"/>
  <c r="K352" i="1" s="1"/>
  <c r="I353" i="1"/>
  <c r="K353" i="1" s="1"/>
  <c r="I354" i="1"/>
  <c r="K354" i="1" s="1"/>
  <c r="I355" i="1"/>
  <c r="K355" i="1" s="1"/>
  <c r="I356" i="1"/>
  <c r="K356" i="1" s="1"/>
  <c r="I357" i="1"/>
  <c r="K357" i="1" s="1"/>
  <c r="I358" i="1"/>
  <c r="K358" i="1" s="1"/>
  <c r="I359" i="1"/>
  <c r="K359" i="1" s="1"/>
  <c r="I360" i="1"/>
  <c r="K360" i="1" s="1"/>
  <c r="I361" i="1"/>
  <c r="K361" i="1" s="1"/>
  <c r="I362" i="1"/>
  <c r="K362" i="1" s="1"/>
  <c r="I363" i="1"/>
  <c r="K363" i="1" s="1"/>
  <c r="I364" i="1"/>
  <c r="K364" i="1" s="1"/>
  <c r="I365" i="1"/>
  <c r="K365" i="1" s="1"/>
  <c r="I366" i="1"/>
  <c r="K366" i="1" s="1"/>
  <c r="I367" i="1"/>
  <c r="K367" i="1" s="1"/>
  <c r="I368" i="1"/>
  <c r="K368" i="1" s="1"/>
  <c r="I369" i="1"/>
  <c r="K369" i="1" s="1"/>
  <c r="I370" i="1"/>
  <c r="K370" i="1" s="1"/>
  <c r="I371" i="1"/>
  <c r="K371" i="1" s="1"/>
  <c r="I372" i="1"/>
  <c r="K372" i="1" s="1"/>
  <c r="I373" i="1"/>
  <c r="K373" i="1" s="1"/>
  <c r="I374" i="1"/>
  <c r="K374" i="1" s="1"/>
  <c r="I375" i="1"/>
  <c r="K375" i="1" s="1"/>
  <c r="I376" i="1"/>
  <c r="K376" i="1" s="1"/>
  <c r="I377" i="1"/>
  <c r="K377" i="1" s="1"/>
  <c r="I378" i="1"/>
  <c r="K378" i="1" s="1"/>
  <c r="I379" i="1"/>
  <c r="K379" i="1" s="1"/>
  <c r="I380" i="1"/>
  <c r="K380" i="1" s="1"/>
  <c r="I381" i="1"/>
  <c r="K381" i="1" s="1"/>
  <c r="I382" i="1"/>
  <c r="K382" i="1" s="1"/>
  <c r="I383" i="1"/>
  <c r="K383" i="1" s="1"/>
  <c r="I384" i="1"/>
  <c r="K384" i="1" s="1"/>
  <c r="I385" i="1"/>
  <c r="K385" i="1" s="1"/>
  <c r="I386" i="1"/>
  <c r="K386" i="1" s="1"/>
  <c r="I387" i="1"/>
  <c r="K387" i="1" s="1"/>
  <c r="I388" i="1"/>
  <c r="K388" i="1" s="1"/>
  <c r="I389" i="1"/>
  <c r="K389" i="1" s="1"/>
  <c r="I390" i="1"/>
  <c r="K390" i="1" s="1"/>
  <c r="I391" i="1"/>
  <c r="K391" i="1" s="1"/>
  <c r="I392" i="1"/>
  <c r="K392" i="1" s="1"/>
  <c r="I393" i="1"/>
  <c r="K393" i="1" s="1"/>
  <c r="I394" i="1"/>
  <c r="K394" i="1" s="1"/>
  <c r="I395" i="1"/>
  <c r="K395" i="1" s="1"/>
  <c r="I396" i="1"/>
  <c r="K396" i="1" s="1"/>
  <c r="I397" i="1"/>
  <c r="K397" i="1" s="1"/>
  <c r="I398" i="1"/>
  <c r="K398" i="1" s="1"/>
  <c r="I399" i="1"/>
  <c r="K399" i="1" s="1"/>
  <c r="I400" i="1"/>
  <c r="K400" i="1" s="1"/>
  <c r="I401" i="1"/>
  <c r="K401" i="1" s="1"/>
  <c r="I402" i="1"/>
  <c r="K402" i="1" s="1"/>
  <c r="I403" i="1"/>
  <c r="K403" i="1" s="1"/>
  <c r="I404" i="1"/>
  <c r="K404" i="1" s="1"/>
  <c r="I405" i="1"/>
  <c r="K405" i="1" s="1"/>
  <c r="I406" i="1"/>
  <c r="K406" i="1" s="1"/>
  <c r="I407" i="1"/>
  <c r="K407" i="1" s="1"/>
  <c r="I408" i="1"/>
  <c r="K408" i="1" s="1"/>
  <c r="I409" i="1"/>
  <c r="K409" i="1" s="1"/>
  <c r="I410" i="1"/>
  <c r="K410" i="1" s="1"/>
  <c r="I411" i="1"/>
  <c r="K411" i="1" s="1"/>
  <c r="I412" i="1"/>
  <c r="K412" i="1" s="1"/>
  <c r="I413" i="1"/>
  <c r="K413" i="1" s="1"/>
  <c r="I414" i="1"/>
  <c r="K414" i="1" s="1"/>
  <c r="I415" i="1"/>
  <c r="K415" i="1" s="1"/>
  <c r="I416" i="1"/>
  <c r="K416" i="1" s="1"/>
  <c r="I417" i="1"/>
  <c r="K417" i="1" s="1"/>
  <c r="I418" i="1"/>
  <c r="K418" i="1" s="1"/>
  <c r="I419" i="1"/>
  <c r="K419" i="1" s="1"/>
  <c r="I420" i="1"/>
  <c r="K420" i="1" s="1"/>
  <c r="I421" i="1"/>
  <c r="K421" i="1" s="1"/>
  <c r="I422" i="1"/>
  <c r="K422" i="1" s="1"/>
  <c r="I423" i="1"/>
  <c r="K423" i="1" s="1"/>
  <c r="I424" i="1"/>
  <c r="K424" i="1" s="1"/>
  <c r="I425" i="1"/>
  <c r="K425" i="1" s="1"/>
  <c r="I426" i="1"/>
  <c r="K426" i="1" s="1"/>
  <c r="I427" i="1"/>
  <c r="K427" i="1" s="1"/>
  <c r="I428" i="1"/>
  <c r="K428" i="1" s="1"/>
  <c r="I429" i="1"/>
  <c r="K429" i="1" s="1"/>
  <c r="I430" i="1"/>
  <c r="K430" i="1" s="1"/>
  <c r="I431" i="1"/>
  <c r="K431" i="1" s="1"/>
  <c r="I432" i="1"/>
  <c r="K432" i="1" s="1"/>
  <c r="I433" i="1"/>
  <c r="K433" i="1" s="1"/>
  <c r="I434" i="1"/>
  <c r="K434" i="1" s="1"/>
  <c r="I435" i="1"/>
  <c r="K435" i="1" s="1"/>
  <c r="I436" i="1"/>
  <c r="K436" i="1" s="1"/>
  <c r="I437" i="1"/>
  <c r="K437" i="1" s="1"/>
  <c r="I438" i="1"/>
  <c r="K438" i="1" s="1"/>
  <c r="I439" i="1"/>
  <c r="K439" i="1" s="1"/>
  <c r="I440" i="1"/>
  <c r="K440" i="1" s="1"/>
  <c r="I441" i="1"/>
  <c r="K441" i="1" s="1"/>
  <c r="I442" i="1"/>
  <c r="K442" i="1" s="1"/>
  <c r="I443" i="1"/>
  <c r="K443" i="1" s="1"/>
  <c r="I444" i="1"/>
  <c r="K444" i="1" s="1"/>
  <c r="I445" i="1"/>
  <c r="K445" i="1" s="1"/>
  <c r="I446" i="1"/>
  <c r="K446" i="1" s="1"/>
  <c r="I447" i="1"/>
  <c r="K447" i="1" s="1"/>
  <c r="I448" i="1"/>
  <c r="K448" i="1" s="1"/>
  <c r="I449" i="1"/>
  <c r="K449" i="1" s="1"/>
  <c r="I450" i="1"/>
  <c r="K450" i="1" s="1"/>
  <c r="I451" i="1"/>
  <c r="K451" i="1" s="1"/>
  <c r="I452" i="1"/>
  <c r="K452" i="1" s="1"/>
  <c r="I453" i="1"/>
  <c r="K453" i="1" s="1"/>
  <c r="I454" i="1"/>
  <c r="K454" i="1" s="1"/>
  <c r="I455" i="1"/>
  <c r="K455" i="1" s="1"/>
  <c r="I456" i="1"/>
  <c r="K456" i="1" s="1"/>
  <c r="I457" i="1"/>
  <c r="K457" i="1" s="1"/>
  <c r="I458" i="1"/>
  <c r="K458" i="1" s="1"/>
  <c r="I459" i="1"/>
  <c r="K459" i="1" s="1"/>
  <c r="I460" i="1"/>
  <c r="K460" i="1" s="1"/>
  <c r="I461" i="1"/>
  <c r="K461" i="1" s="1"/>
  <c r="I462" i="1"/>
  <c r="K462" i="1" s="1"/>
  <c r="I463" i="1"/>
  <c r="K463" i="1" s="1"/>
  <c r="I464" i="1"/>
  <c r="K464" i="1" s="1"/>
  <c r="I465" i="1"/>
  <c r="K465" i="1" s="1"/>
  <c r="I466" i="1"/>
  <c r="K466" i="1" s="1"/>
  <c r="I467" i="1"/>
  <c r="K467" i="1" s="1"/>
  <c r="I468" i="1"/>
  <c r="K468" i="1" s="1"/>
  <c r="I469" i="1"/>
  <c r="K469" i="1" s="1"/>
  <c r="I470" i="1"/>
  <c r="K470" i="1" s="1"/>
  <c r="I471" i="1"/>
  <c r="K471" i="1" s="1"/>
  <c r="I472" i="1"/>
  <c r="K472" i="1" s="1"/>
  <c r="I473" i="1"/>
  <c r="K473" i="1" s="1"/>
  <c r="I474" i="1"/>
  <c r="K474" i="1" s="1"/>
  <c r="I475" i="1"/>
  <c r="K475" i="1" s="1"/>
  <c r="I476" i="1"/>
  <c r="K476" i="1" s="1"/>
  <c r="I477" i="1"/>
  <c r="K477" i="1" s="1"/>
  <c r="I478" i="1"/>
  <c r="K478" i="1" s="1"/>
  <c r="I479" i="1"/>
  <c r="K479" i="1" s="1"/>
  <c r="I480" i="1"/>
  <c r="K480" i="1" s="1"/>
  <c r="I481" i="1"/>
  <c r="K481" i="1" s="1"/>
  <c r="I482" i="1"/>
  <c r="K482" i="1" s="1"/>
  <c r="I483" i="1"/>
  <c r="K483" i="1" s="1"/>
  <c r="I484" i="1"/>
  <c r="K484" i="1" s="1"/>
  <c r="I485" i="1"/>
  <c r="K485" i="1" s="1"/>
  <c r="I486" i="1"/>
  <c r="K486" i="1" s="1"/>
  <c r="I487" i="1"/>
  <c r="K487" i="1" s="1"/>
  <c r="I488" i="1"/>
  <c r="K488" i="1" s="1"/>
  <c r="I489" i="1"/>
  <c r="K489" i="1" s="1"/>
  <c r="I490" i="1"/>
  <c r="K490" i="1" s="1"/>
  <c r="I491" i="1"/>
  <c r="K491" i="1" s="1"/>
  <c r="I492" i="1"/>
  <c r="K492" i="1" s="1"/>
  <c r="I493" i="1"/>
  <c r="K493" i="1" s="1"/>
  <c r="I494" i="1"/>
  <c r="K494" i="1" s="1"/>
  <c r="I495" i="1"/>
  <c r="K495" i="1" s="1"/>
  <c r="I496" i="1"/>
  <c r="K496" i="1" s="1"/>
  <c r="I497" i="1"/>
  <c r="K497" i="1" s="1"/>
  <c r="I498" i="1"/>
  <c r="K498" i="1" s="1"/>
  <c r="I499" i="1"/>
  <c r="K499" i="1" s="1"/>
  <c r="I500" i="1"/>
  <c r="K500" i="1" s="1"/>
  <c r="I501" i="1"/>
  <c r="K501" i="1" s="1"/>
  <c r="I502" i="1"/>
  <c r="K502" i="1" s="1"/>
  <c r="I503" i="1"/>
  <c r="K503" i="1" s="1"/>
  <c r="I504" i="1"/>
  <c r="K504" i="1" s="1"/>
  <c r="I505" i="1"/>
  <c r="K505" i="1" s="1"/>
  <c r="I506" i="1"/>
  <c r="K506" i="1" s="1"/>
  <c r="I507" i="1"/>
  <c r="K507" i="1" s="1"/>
  <c r="I508" i="1"/>
  <c r="K508" i="1" s="1"/>
  <c r="I509" i="1"/>
  <c r="K509" i="1" s="1"/>
  <c r="I510" i="1"/>
  <c r="K510" i="1" s="1"/>
  <c r="I511" i="1"/>
  <c r="K511" i="1" s="1"/>
  <c r="I512" i="1"/>
  <c r="K512" i="1" s="1"/>
  <c r="I513" i="1"/>
  <c r="K513" i="1" s="1"/>
  <c r="I514" i="1"/>
  <c r="K514" i="1" s="1"/>
  <c r="I515" i="1"/>
  <c r="K515" i="1" s="1"/>
  <c r="I516" i="1"/>
  <c r="K516" i="1" s="1"/>
  <c r="I517" i="1"/>
  <c r="K517" i="1" s="1"/>
  <c r="I518" i="1"/>
  <c r="K518" i="1" s="1"/>
  <c r="I519" i="1"/>
  <c r="K519" i="1" s="1"/>
  <c r="I520" i="1"/>
  <c r="K520" i="1" s="1"/>
  <c r="I521" i="1"/>
  <c r="K521" i="1" s="1"/>
  <c r="I522" i="1"/>
  <c r="K522" i="1" s="1"/>
  <c r="I523" i="1"/>
  <c r="K523" i="1" s="1"/>
  <c r="I524" i="1"/>
  <c r="K524" i="1" s="1"/>
  <c r="I525" i="1"/>
  <c r="K525" i="1" s="1"/>
  <c r="I526" i="1"/>
  <c r="K526" i="1" s="1"/>
  <c r="I527" i="1"/>
  <c r="K527" i="1" s="1"/>
  <c r="I528" i="1"/>
  <c r="K528" i="1" s="1"/>
  <c r="I529" i="1"/>
  <c r="K529" i="1" s="1"/>
  <c r="I530" i="1"/>
  <c r="K530" i="1" s="1"/>
  <c r="I531" i="1"/>
  <c r="K531" i="1" s="1"/>
  <c r="I532" i="1"/>
  <c r="K532" i="1" s="1"/>
  <c r="I533" i="1"/>
  <c r="K533" i="1" s="1"/>
  <c r="I534" i="1"/>
  <c r="K534" i="1" s="1"/>
  <c r="I535" i="1"/>
  <c r="K535" i="1" s="1"/>
  <c r="I536" i="1"/>
  <c r="K536" i="1" s="1"/>
  <c r="I537" i="1"/>
  <c r="K537" i="1" s="1"/>
  <c r="I538" i="1"/>
  <c r="K538" i="1" s="1"/>
  <c r="I539" i="1"/>
  <c r="K539" i="1" s="1"/>
  <c r="I540" i="1"/>
  <c r="K540" i="1" s="1"/>
  <c r="I541" i="1"/>
  <c r="K541" i="1" s="1"/>
  <c r="I542" i="1"/>
  <c r="K542" i="1" s="1"/>
  <c r="I543" i="1"/>
  <c r="K543" i="1" s="1"/>
  <c r="I544" i="1"/>
  <c r="K544" i="1" s="1"/>
  <c r="I545" i="1"/>
  <c r="K545" i="1" s="1"/>
  <c r="I546" i="1"/>
  <c r="K546" i="1" s="1"/>
  <c r="I547" i="1"/>
  <c r="K547" i="1" s="1"/>
  <c r="I548" i="1"/>
  <c r="K548" i="1" s="1"/>
  <c r="I549" i="1"/>
  <c r="K549" i="1" s="1"/>
  <c r="I550" i="1"/>
  <c r="K550" i="1" s="1"/>
  <c r="I551" i="1"/>
  <c r="K551" i="1" s="1"/>
  <c r="I552" i="1"/>
  <c r="K552" i="1" s="1"/>
  <c r="I553" i="1"/>
  <c r="K553" i="1" s="1"/>
  <c r="I554" i="1"/>
  <c r="K554" i="1" s="1"/>
  <c r="I555" i="1"/>
  <c r="K555" i="1" s="1"/>
  <c r="I556" i="1"/>
  <c r="K556" i="1" s="1"/>
  <c r="I557" i="1"/>
  <c r="K557" i="1" s="1"/>
  <c r="I558" i="1"/>
  <c r="K558" i="1" s="1"/>
  <c r="I559" i="1"/>
  <c r="K559" i="1" s="1"/>
  <c r="I560" i="1"/>
  <c r="K560" i="1" s="1"/>
  <c r="I561" i="1"/>
  <c r="K561" i="1" s="1"/>
  <c r="I562" i="1"/>
  <c r="K562" i="1" s="1"/>
  <c r="I563" i="1"/>
  <c r="K563" i="1" s="1"/>
  <c r="I564" i="1"/>
  <c r="K564" i="1" s="1"/>
  <c r="I565" i="1"/>
  <c r="K565" i="1" s="1"/>
  <c r="I566" i="1"/>
  <c r="K566" i="1" s="1"/>
  <c r="I567" i="1"/>
  <c r="K567" i="1" s="1"/>
  <c r="I568" i="1"/>
  <c r="K568" i="1" s="1"/>
  <c r="I569" i="1"/>
  <c r="K569" i="1" s="1"/>
  <c r="I570" i="1"/>
  <c r="K570" i="1" s="1"/>
  <c r="I571" i="1"/>
  <c r="K571" i="1" s="1"/>
  <c r="I572" i="1"/>
  <c r="K572" i="1" s="1"/>
  <c r="I573" i="1"/>
  <c r="K573" i="1" s="1"/>
  <c r="I574" i="1"/>
  <c r="K574" i="1" s="1"/>
  <c r="I575" i="1"/>
  <c r="K575" i="1" s="1"/>
  <c r="I576" i="1"/>
  <c r="K576" i="1" s="1"/>
  <c r="I577" i="1"/>
  <c r="K577" i="1" s="1"/>
  <c r="I578" i="1"/>
  <c r="K578" i="1" s="1"/>
  <c r="I579" i="1"/>
  <c r="K579" i="1" s="1"/>
  <c r="I580" i="1"/>
  <c r="K580" i="1" s="1"/>
  <c r="I581" i="1"/>
  <c r="K581" i="1" s="1"/>
  <c r="I582" i="1"/>
  <c r="K582" i="1" s="1"/>
  <c r="I583" i="1"/>
  <c r="K583" i="1" s="1"/>
  <c r="I584" i="1"/>
  <c r="K584" i="1" s="1"/>
  <c r="I585" i="1"/>
  <c r="K585" i="1" s="1"/>
  <c r="I586" i="1"/>
  <c r="K586" i="1" s="1"/>
  <c r="I587" i="1"/>
  <c r="K587" i="1" s="1"/>
  <c r="I588" i="1"/>
  <c r="K588" i="1" s="1"/>
  <c r="I589" i="1"/>
  <c r="K589" i="1" s="1"/>
  <c r="I590" i="1"/>
  <c r="K590" i="1" s="1"/>
  <c r="I591" i="1"/>
  <c r="K591" i="1" s="1"/>
  <c r="I592" i="1"/>
  <c r="K592" i="1" s="1"/>
  <c r="I593" i="1"/>
  <c r="K593" i="1" s="1"/>
  <c r="I594" i="1"/>
  <c r="K594" i="1" s="1"/>
  <c r="I595" i="1"/>
  <c r="K595" i="1" s="1"/>
  <c r="I596" i="1"/>
  <c r="K596" i="1" s="1"/>
  <c r="I597" i="1"/>
  <c r="K597" i="1" s="1"/>
  <c r="I598" i="1"/>
  <c r="K598" i="1" s="1"/>
  <c r="I599" i="1"/>
  <c r="K599" i="1" s="1"/>
  <c r="I600" i="1"/>
  <c r="K600" i="1" s="1"/>
  <c r="I601" i="1"/>
  <c r="K601" i="1" s="1"/>
  <c r="I602" i="1"/>
  <c r="K602" i="1" s="1"/>
  <c r="I603" i="1"/>
  <c r="K603" i="1" s="1"/>
  <c r="I604" i="1"/>
  <c r="K604" i="1" s="1"/>
  <c r="I605" i="1"/>
  <c r="K605" i="1" s="1"/>
  <c r="I606" i="1"/>
  <c r="K606" i="1" s="1"/>
  <c r="I607" i="1"/>
  <c r="K607" i="1" s="1"/>
  <c r="I608" i="1"/>
  <c r="K608" i="1" s="1"/>
  <c r="I609" i="1"/>
  <c r="K609" i="1" s="1"/>
  <c r="I610" i="1"/>
  <c r="K610" i="1" s="1"/>
  <c r="I611" i="1"/>
  <c r="K611" i="1" s="1"/>
  <c r="I612" i="1"/>
  <c r="K612" i="1" s="1"/>
  <c r="I613" i="1"/>
  <c r="K613" i="1" s="1"/>
  <c r="I614" i="1"/>
  <c r="K614" i="1" s="1"/>
  <c r="I615" i="1"/>
  <c r="K615" i="1" s="1"/>
  <c r="I616" i="1"/>
  <c r="K616" i="1" s="1"/>
  <c r="I617" i="1"/>
  <c r="K617" i="1" s="1"/>
  <c r="I618" i="1"/>
  <c r="K618" i="1" s="1"/>
  <c r="I619" i="1"/>
  <c r="K619" i="1" s="1"/>
  <c r="I620" i="1"/>
  <c r="K620" i="1" s="1"/>
  <c r="I621" i="1"/>
  <c r="K621" i="1" s="1"/>
  <c r="I622" i="1"/>
  <c r="K622" i="1" s="1"/>
  <c r="I623" i="1"/>
  <c r="K623" i="1" s="1"/>
  <c r="I624" i="1"/>
  <c r="K624" i="1" s="1"/>
  <c r="I625" i="1"/>
  <c r="K625" i="1" s="1"/>
  <c r="I626" i="1"/>
  <c r="K626" i="1" s="1"/>
  <c r="I627" i="1"/>
  <c r="K627" i="1" s="1"/>
  <c r="I628" i="1"/>
  <c r="K628" i="1" s="1"/>
  <c r="I629" i="1"/>
  <c r="K629" i="1" s="1"/>
  <c r="I630" i="1"/>
  <c r="K630" i="1" s="1"/>
  <c r="I631" i="1"/>
  <c r="K631" i="1" s="1"/>
  <c r="I632" i="1"/>
  <c r="K632" i="1" s="1"/>
  <c r="I633" i="1"/>
  <c r="K633" i="1" s="1"/>
  <c r="I634" i="1"/>
  <c r="K634" i="1" s="1"/>
  <c r="I239" i="1"/>
  <c r="K239" i="1" s="1"/>
  <c r="I238" i="1"/>
  <c r="K238" i="1" s="1"/>
  <c r="I237" i="1"/>
  <c r="K237" i="1" s="1"/>
  <c r="I236" i="1"/>
  <c r="K236" i="1" s="1"/>
  <c r="I235" i="1"/>
  <c r="K235" i="1" s="1"/>
  <c r="I234" i="1"/>
  <c r="K234" i="1" s="1"/>
  <c r="I177" i="1"/>
  <c r="K177" i="1" s="1"/>
  <c r="I176" i="1"/>
  <c r="K176" i="1" s="1"/>
  <c r="I152" i="1"/>
  <c r="K152" i="1" s="1"/>
  <c r="I129" i="1"/>
  <c r="K129" i="1" s="1"/>
  <c r="I104" i="1"/>
  <c r="K104" i="1" s="1"/>
  <c r="I100" i="1"/>
  <c r="K100" i="1" s="1"/>
  <c r="I87" i="1"/>
  <c r="K87" i="1" s="1"/>
  <c r="I86" i="1"/>
  <c r="K86" i="1" s="1"/>
  <c r="I85" i="1"/>
  <c r="K85" i="1" s="1"/>
  <c r="I84" i="1"/>
  <c r="K84" i="1" s="1"/>
  <c r="I79" i="1"/>
  <c r="K79" i="1" s="1"/>
  <c r="I78" i="1"/>
  <c r="K78" i="1" s="1"/>
  <c r="I63" i="1"/>
  <c r="K63" i="1" s="1"/>
  <c r="I50" i="1"/>
  <c r="K50" i="1" s="1"/>
  <c r="I36" i="1"/>
  <c r="K36" i="1" s="1"/>
  <c r="I34" i="1"/>
  <c r="K34" i="1" s="1"/>
  <c r="I23" i="1"/>
  <c r="K23" i="1" s="1"/>
  <c r="I12" i="1"/>
  <c r="K12" i="1" s="1"/>
  <c r="I227" i="1"/>
  <c r="K227" i="1" s="1"/>
  <c r="I226" i="1"/>
  <c r="K226" i="1" s="1"/>
  <c r="I225" i="1"/>
  <c r="K225" i="1" s="1"/>
  <c r="I186" i="1"/>
  <c r="K186" i="1" s="1"/>
  <c r="I183" i="1"/>
  <c r="K183" i="1" s="1"/>
  <c r="I175" i="1"/>
  <c r="K175" i="1" s="1"/>
  <c r="I149" i="1"/>
  <c r="K149" i="1" s="1"/>
  <c r="I148" i="1"/>
  <c r="K148" i="1" s="1"/>
  <c r="I145" i="1"/>
  <c r="K145" i="1" s="1"/>
  <c r="I143" i="1"/>
  <c r="K143" i="1" s="1"/>
  <c r="I141" i="1"/>
  <c r="K141" i="1" s="1"/>
  <c r="I116" i="1"/>
  <c r="K116" i="1" s="1"/>
  <c r="I103" i="1"/>
  <c r="K103" i="1" s="1"/>
  <c r="I91" i="1"/>
  <c r="K91" i="1" s="1"/>
  <c r="I71" i="1"/>
  <c r="K71" i="1" s="1"/>
  <c r="I56" i="1"/>
  <c r="K56" i="1" s="1"/>
  <c r="I55" i="1"/>
  <c r="K55" i="1" s="1"/>
  <c r="I48" i="1"/>
  <c r="K48" i="1" s="1"/>
  <c r="I22" i="1"/>
  <c r="K22" i="1" s="1"/>
  <c r="I21" i="1"/>
  <c r="K21" i="1" s="1"/>
  <c r="I19" i="1"/>
  <c r="K19" i="1" s="1"/>
  <c r="I9" i="1"/>
  <c r="K9" i="1" s="1"/>
  <c r="I233" i="1"/>
  <c r="K233" i="1" s="1"/>
  <c r="I232" i="1"/>
  <c r="K232" i="1" s="1"/>
  <c r="I231" i="1"/>
  <c r="K231" i="1" s="1"/>
  <c r="I230" i="1"/>
  <c r="K230" i="1" s="1"/>
  <c r="I229" i="1"/>
  <c r="K229" i="1" s="1"/>
  <c r="I228" i="1"/>
  <c r="K228" i="1" s="1"/>
  <c r="I184" i="1"/>
  <c r="K184" i="1" s="1"/>
  <c r="I151" i="1"/>
  <c r="K151" i="1" s="1"/>
  <c r="I150" i="1"/>
  <c r="K150" i="1" s="1"/>
  <c r="I142" i="1"/>
  <c r="K142" i="1" s="1"/>
  <c r="I131" i="1"/>
  <c r="K131" i="1" s="1"/>
  <c r="I128" i="1"/>
  <c r="K128" i="1" s="1"/>
  <c r="I117" i="1"/>
  <c r="K117" i="1" s="1"/>
  <c r="I99" i="1"/>
  <c r="K99" i="1" s="1"/>
  <c r="I89" i="1"/>
  <c r="K89" i="1" s="1"/>
  <c r="I83" i="1"/>
  <c r="K83" i="1" s="1"/>
  <c r="I74" i="1"/>
  <c r="K74" i="1" s="1"/>
  <c r="I62" i="1"/>
  <c r="K62" i="1" s="1"/>
  <c r="I49" i="1"/>
  <c r="K49" i="1" s="1"/>
  <c r="I47" i="1"/>
  <c r="K47" i="1" s="1"/>
  <c r="I35" i="1"/>
  <c r="K35" i="1" s="1"/>
  <c r="I27" i="1"/>
  <c r="K27" i="1" s="1"/>
  <c r="I26" i="1"/>
  <c r="K26" i="1" s="1"/>
  <c r="I11" i="1"/>
  <c r="K11" i="1" s="1"/>
  <c r="I212" i="1"/>
  <c r="K212" i="1" s="1"/>
  <c r="I211" i="1"/>
  <c r="K211" i="1" s="1"/>
  <c r="I210" i="1"/>
  <c r="K210" i="1" s="1"/>
  <c r="I209" i="1"/>
  <c r="K209" i="1" s="1"/>
  <c r="I208" i="1"/>
  <c r="K208" i="1" s="1"/>
  <c r="I207" i="1"/>
  <c r="K207" i="1" s="1"/>
  <c r="I185" i="1"/>
  <c r="K185" i="1" s="1"/>
  <c r="I179" i="1"/>
  <c r="K179" i="1" s="1"/>
  <c r="I170" i="1"/>
  <c r="K170" i="1" s="1"/>
  <c r="I169" i="1"/>
  <c r="K169" i="1" s="1"/>
  <c r="I160" i="1"/>
  <c r="K160" i="1" s="1"/>
  <c r="I157" i="1"/>
  <c r="K157" i="1" s="1"/>
  <c r="I146" i="1"/>
  <c r="K146" i="1" s="1"/>
  <c r="I113" i="1"/>
  <c r="K113" i="1" s="1"/>
  <c r="I112" i="1"/>
  <c r="K112" i="1" s="1"/>
  <c r="I88" i="1"/>
  <c r="K88" i="1" s="1"/>
  <c r="I81" i="1"/>
  <c r="K81" i="1" s="1"/>
  <c r="I73" i="1"/>
  <c r="K73" i="1" s="1"/>
  <c r="I68" i="1"/>
  <c r="K68" i="1" s="1"/>
  <c r="I58" i="1"/>
  <c r="K58" i="1" s="1"/>
  <c r="I37" i="1"/>
  <c r="K37" i="1" s="1"/>
  <c r="I32" i="1"/>
  <c r="K32" i="1" s="1"/>
  <c r="I28" i="1"/>
  <c r="K28" i="1" s="1"/>
  <c r="I18" i="1"/>
  <c r="K18" i="1" s="1"/>
  <c r="I16" i="1"/>
  <c r="K16" i="1" s="1"/>
  <c r="I224" i="1"/>
  <c r="K224" i="1" s="1"/>
  <c r="I223" i="1"/>
  <c r="K223" i="1" s="1"/>
  <c r="I222" i="1"/>
  <c r="K222" i="1" s="1"/>
  <c r="I221" i="1"/>
  <c r="K221" i="1" s="1"/>
  <c r="I220" i="1"/>
  <c r="K220" i="1" s="1"/>
  <c r="I219" i="1"/>
  <c r="K219" i="1" s="1"/>
  <c r="I182" i="1"/>
  <c r="K182" i="1" s="1"/>
  <c r="I181" i="1"/>
  <c r="K181" i="1" s="1"/>
  <c r="I174" i="1"/>
  <c r="K174" i="1" s="1"/>
  <c r="I155" i="1"/>
  <c r="K155" i="1" s="1"/>
  <c r="I147" i="1"/>
  <c r="K147" i="1" s="1"/>
  <c r="I140" i="1"/>
  <c r="K140" i="1" s="1"/>
  <c r="I132" i="1"/>
  <c r="K132" i="1" s="1"/>
  <c r="I127" i="1"/>
  <c r="K127" i="1" s="1"/>
  <c r="I123" i="1"/>
  <c r="K123" i="1" s="1"/>
  <c r="I122" i="1"/>
  <c r="K122" i="1" s="1"/>
  <c r="I98" i="1"/>
  <c r="K98" i="1" s="1"/>
  <c r="I95" i="1"/>
  <c r="K95" i="1" s="1"/>
  <c r="I69" i="1"/>
  <c r="K69" i="1" s="1"/>
  <c r="I46" i="1"/>
  <c r="K46" i="1" s="1"/>
  <c r="I45" i="1"/>
  <c r="K45" i="1" s="1"/>
  <c r="I39" i="1"/>
  <c r="K39" i="1" s="1"/>
  <c r="I17" i="1"/>
  <c r="K17" i="1" s="1"/>
  <c r="I6" i="1"/>
  <c r="K6" i="1" s="1"/>
  <c r="I5" i="1"/>
  <c r="K5" i="1" s="1"/>
  <c r="I218" i="1"/>
  <c r="K218" i="1" s="1"/>
  <c r="I217" i="1"/>
  <c r="K217" i="1" s="1"/>
  <c r="I216" i="1"/>
  <c r="K216" i="1" s="1"/>
  <c r="I215" i="1"/>
  <c r="K215" i="1" s="1"/>
  <c r="I214" i="1"/>
  <c r="K214" i="1" s="1"/>
  <c r="I213" i="1"/>
  <c r="K213" i="1" s="1"/>
  <c r="I173" i="1"/>
  <c r="K173" i="1" s="1"/>
  <c r="I172" i="1"/>
  <c r="K172" i="1" s="1"/>
  <c r="I171" i="1"/>
  <c r="K171" i="1" s="1"/>
  <c r="I144" i="1"/>
  <c r="K144" i="1" s="1"/>
  <c r="I115" i="1"/>
  <c r="K115" i="1" s="1"/>
  <c r="I114" i="1"/>
  <c r="K114" i="1" s="1"/>
  <c r="I82" i="1"/>
  <c r="K82" i="1" s="1"/>
  <c r="I75" i="1"/>
  <c r="K75" i="1" s="1"/>
  <c r="I70" i="1"/>
  <c r="K70" i="1" s="1"/>
  <c r="I59" i="1"/>
  <c r="K59" i="1" s="1"/>
  <c r="I52" i="1"/>
  <c r="K52" i="1" s="1"/>
  <c r="I38" i="1"/>
  <c r="K38" i="1" s="1"/>
  <c r="I33" i="1"/>
  <c r="K33" i="1" s="1"/>
  <c r="I29" i="1"/>
  <c r="K29" i="1" s="1"/>
  <c r="I25" i="1"/>
  <c r="K25" i="1" s="1"/>
  <c r="I2" i="1"/>
  <c r="K2" i="1" s="1"/>
  <c r="I206" i="1"/>
  <c r="K206" i="1" s="1"/>
  <c r="I205" i="1"/>
  <c r="K205" i="1" s="1"/>
  <c r="I204" i="1"/>
  <c r="K204" i="1" s="1"/>
  <c r="I203" i="1"/>
  <c r="K203" i="1" s="1"/>
  <c r="I202" i="1"/>
  <c r="K202" i="1" s="1"/>
  <c r="I201" i="1"/>
  <c r="K201" i="1" s="1"/>
  <c r="I178" i="1"/>
  <c r="K178" i="1" s="1"/>
  <c r="I168" i="1"/>
  <c r="K168" i="1" s="1"/>
  <c r="I159" i="1"/>
  <c r="K159" i="1" s="1"/>
  <c r="I158" i="1"/>
  <c r="K158" i="1" s="1"/>
  <c r="I156" i="1"/>
  <c r="K156" i="1" s="1"/>
  <c r="I139" i="1"/>
  <c r="K139" i="1" s="1"/>
  <c r="I138" i="1"/>
  <c r="K138" i="1" s="1"/>
  <c r="I126" i="1"/>
  <c r="K126" i="1" s="1"/>
  <c r="I125" i="1"/>
  <c r="K125" i="1" s="1"/>
  <c r="I111" i="1"/>
  <c r="K111" i="1" s="1"/>
  <c r="I110" i="1"/>
  <c r="K110" i="1" s="1"/>
  <c r="I67" i="1"/>
  <c r="K67" i="1" s="1"/>
  <c r="I54" i="1"/>
  <c r="K54" i="1" s="1"/>
  <c r="I53" i="1"/>
  <c r="K53" i="1" s="1"/>
  <c r="I44" i="1"/>
  <c r="K44" i="1" s="1"/>
  <c r="I43" i="1"/>
  <c r="K43" i="1" s="1"/>
  <c r="I42" i="1"/>
  <c r="K42" i="1" s="1"/>
  <c r="I15" i="1"/>
  <c r="K15" i="1" s="1"/>
  <c r="I13" i="1"/>
  <c r="K13" i="1" s="1"/>
  <c r="I200" i="1"/>
  <c r="K200" i="1" s="1"/>
  <c r="I199" i="1"/>
  <c r="K199" i="1" s="1"/>
  <c r="I198" i="1"/>
  <c r="K198" i="1" s="1"/>
  <c r="I197" i="1"/>
  <c r="K197" i="1" s="1"/>
  <c r="I167" i="1"/>
  <c r="K167" i="1" s="1"/>
  <c r="I166" i="1"/>
  <c r="K166" i="1" s="1"/>
  <c r="I165" i="1"/>
  <c r="K165" i="1" s="1"/>
  <c r="I164" i="1"/>
  <c r="K164" i="1" s="1"/>
  <c r="I154" i="1"/>
  <c r="K154" i="1" s="1"/>
  <c r="I136" i="1"/>
  <c r="K136" i="1" s="1"/>
  <c r="I135" i="1"/>
  <c r="K135" i="1" s="1"/>
  <c r="I109" i="1"/>
  <c r="K109" i="1" s="1"/>
  <c r="I108" i="1"/>
  <c r="K108" i="1" s="1"/>
  <c r="I107" i="1"/>
  <c r="K107" i="1" s="1"/>
  <c r="I96" i="1"/>
  <c r="K96" i="1" s="1"/>
  <c r="I77" i="1"/>
  <c r="K77" i="1" s="1"/>
  <c r="I72" i="1"/>
  <c r="K72" i="1" s="1"/>
  <c r="I65" i="1"/>
  <c r="K65" i="1" s="1"/>
  <c r="I61" i="1"/>
  <c r="K61" i="1" s="1"/>
  <c r="I60" i="1"/>
  <c r="K60" i="1" s="1"/>
  <c r="I51" i="1"/>
  <c r="K51" i="1" s="1"/>
  <c r="I31" i="1"/>
  <c r="K31" i="1" s="1"/>
  <c r="I20" i="1"/>
  <c r="K20" i="1" s="1"/>
  <c r="I4" i="1"/>
  <c r="K4" i="1" s="1"/>
  <c r="I196" i="1"/>
  <c r="K196" i="1" s="1"/>
  <c r="I195" i="1"/>
  <c r="K195" i="1" s="1"/>
  <c r="I194" i="1"/>
  <c r="K194" i="1" s="1"/>
  <c r="I193" i="1"/>
  <c r="K193" i="1" s="1"/>
  <c r="I192" i="1"/>
  <c r="K192" i="1" s="1"/>
  <c r="I191" i="1"/>
  <c r="K191" i="1" s="1"/>
  <c r="I190" i="1"/>
  <c r="K190" i="1" s="1"/>
  <c r="I189" i="1"/>
  <c r="K189" i="1" s="1"/>
  <c r="I163" i="1"/>
  <c r="K163" i="1" s="1"/>
  <c r="I153" i="1"/>
  <c r="K153" i="1" s="1"/>
  <c r="I137" i="1"/>
  <c r="K137" i="1" s="1"/>
  <c r="I133" i="1"/>
  <c r="K133" i="1" s="1"/>
  <c r="I124" i="1"/>
  <c r="K124" i="1" s="1"/>
  <c r="I120" i="1"/>
  <c r="K120" i="1" s="1"/>
  <c r="I119" i="1"/>
  <c r="K119" i="1" s="1"/>
  <c r="I106" i="1"/>
  <c r="K106" i="1" s="1"/>
  <c r="I90" i="1"/>
  <c r="K90" i="1" s="1"/>
  <c r="I80" i="1"/>
  <c r="K80" i="1" s="1"/>
  <c r="I76" i="1"/>
  <c r="K76" i="1" s="1"/>
  <c r="I66" i="1"/>
  <c r="K66" i="1" s="1"/>
  <c r="I57" i="1"/>
  <c r="K57" i="1" s="1"/>
  <c r="I41" i="1"/>
  <c r="K41" i="1" s="1"/>
  <c r="I14" i="1"/>
  <c r="K14" i="1" s="1"/>
  <c r="I10" i="1"/>
  <c r="K10" i="1" s="1"/>
  <c r="I3" i="1"/>
  <c r="K3" i="1" s="1"/>
  <c r="G63" i="6"/>
  <c r="G62" i="6"/>
  <c r="G66" i="6"/>
  <c r="G59" i="6"/>
  <c r="G61" i="6"/>
  <c r="G67" i="6"/>
  <c r="G60" i="6"/>
  <c r="G65" i="6"/>
  <c r="G64" i="6"/>
  <c r="G58" i="6"/>
  <c r="J2" i="1"/>
  <c r="I41" i="6"/>
  <c r="I42" i="6"/>
  <c r="I43" i="6"/>
  <c r="I44" i="6"/>
  <c r="I45" i="6"/>
  <c r="I46" i="6"/>
  <c r="I47" i="6"/>
  <c r="I48" i="6"/>
  <c r="I49" i="6"/>
  <c r="I40" i="6"/>
  <c r="H41" i="6"/>
  <c r="H42" i="6"/>
  <c r="H43" i="6"/>
  <c r="H44" i="6"/>
  <c r="H45" i="6"/>
  <c r="H46" i="6"/>
  <c r="H47" i="6"/>
  <c r="H48" i="6"/>
  <c r="H49" i="6"/>
  <c r="H40" i="6"/>
  <c r="G41" i="6"/>
  <c r="G42" i="6"/>
  <c r="G43" i="6"/>
  <c r="G44" i="6"/>
  <c r="G45" i="6"/>
  <c r="G46" i="6"/>
  <c r="G47" i="6"/>
  <c r="G48" i="6"/>
  <c r="G49" i="6"/>
  <c r="G40" i="6"/>
  <c r="F41" i="6"/>
  <c r="F42" i="6"/>
  <c r="F43" i="6"/>
  <c r="F44" i="6"/>
  <c r="F45" i="6"/>
  <c r="F46" i="6"/>
  <c r="F47" i="6"/>
  <c r="F48" i="6"/>
  <c r="F49" i="6"/>
  <c r="F40" i="6"/>
  <c r="L15" i="6"/>
  <c r="L16" i="6"/>
  <c r="L17" i="6"/>
  <c r="L18" i="6"/>
  <c r="L19" i="6"/>
  <c r="L20" i="6"/>
  <c r="L21" i="6"/>
  <c r="L22" i="6"/>
  <c r="L23" i="6"/>
  <c r="L14" i="6"/>
  <c r="K15" i="6"/>
  <c r="K16" i="6"/>
  <c r="K17" i="6"/>
  <c r="K18" i="6"/>
  <c r="K19" i="6"/>
  <c r="K20" i="6"/>
  <c r="K21" i="6"/>
  <c r="K22" i="6"/>
  <c r="K23" i="6"/>
  <c r="K14" i="6"/>
  <c r="I4" i="6" l="1" a="1"/>
  <c r="I4" i="6" s="1"/>
  <c r="G14" i="6" l="1"/>
  <c r="J571" i="1" l="1"/>
  <c r="J30" i="1" l="1"/>
  <c r="J40" i="1"/>
  <c r="J64" i="1"/>
  <c r="J92" i="1"/>
  <c r="J93" i="1"/>
  <c r="J94" i="1"/>
  <c r="J97" i="1"/>
  <c r="J101" i="1"/>
  <c r="J102" i="1"/>
  <c r="J8" i="1"/>
  <c r="J24" i="1"/>
  <c r="J105" i="1"/>
  <c r="J118" i="1"/>
  <c r="J121" i="1"/>
  <c r="J130" i="1"/>
  <c r="J134" i="1"/>
  <c r="J161" i="1"/>
  <c r="J162" i="1"/>
  <c r="J180" i="1"/>
  <c r="J187" i="1"/>
  <c r="J188" i="1"/>
  <c r="J3" i="1"/>
  <c r="J10" i="1"/>
  <c r="J14" i="1"/>
  <c r="J41" i="1"/>
  <c r="J57" i="1"/>
  <c r="J66" i="1"/>
  <c r="J76" i="1"/>
  <c r="J80" i="1"/>
  <c r="J90" i="1"/>
  <c r="J106" i="1"/>
  <c r="J119" i="1"/>
  <c r="J120" i="1"/>
  <c r="J124" i="1"/>
  <c r="J133" i="1"/>
  <c r="J137" i="1"/>
  <c r="J153" i="1"/>
  <c r="J163" i="1"/>
  <c r="J189" i="1"/>
  <c r="J190" i="1"/>
  <c r="J191" i="1"/>
  <c r="J192" i="1"/>
  <c r="J193" i="1"/>
  <c r="J194" i="1"/>
  <c r="J195" i="1"/>
  <c r="J196" i="1"/>
  <c r="J4" i="1"/>
  <c r="J20" i="1"/>
  <c r="J31" i="1"/>
  <c r="J51" i="1"/>
  <c r="J60" i="1"/>
  <c r="J61" i="1"/>
  <c r="J65" i="1"/>
  <c r="J72" i="1"/>
  <c r="J77" i="1"/>
  <c r="J96" i="1"/>
  <c r="J107" i="1"/>
  <c r="J108" i="1"/>
  <c r="J109" i="1"/>
  <c r="J135" i="1"/>
  <c r="J136" i="1"/>
  <c r="J154" i="1"/>
  <c r="J164" i="1"/>
  <c r="J165" i="1"/>
  <c r="J166" i="1"/>
  <c r="J167" i="1"/>
  <c r="J197" i="1"/>
  <c r="J198" i="1"/>
  <c r="J199" i="1"/>
  <c r="J200" i="1"/>
  <c r="J13" i="1"/>
  <c r="J15" i="1"/>
  <c r="J42" i="1"/>
  <c r="J43" i="1"/>
  <c r="J44" i="1"/>
  <c r="J53" i="1"/>
  <c r="J54" i="1"/>
  <c r="J67" i="1"/>
  <c r="J110" i="1"/>
  <c r="J111" i="1"/>
  <c r="J125" i="1"/>
  <c r="J126" i="1"/>
  <c r="J138" i="1"/>
  <c r="J139" i="1"/>
  <c r="J156" i="1"/>
  <c r="J158" i="1"/>
  <c r="J159" i="1"/>
  <c r="J168" i="1"/>
  <c r="J178" i="1"/>
  <c r="J201" i="1"/>
  <c r="J202" i="1"/>
  <c r="J203" i="1"/>
  <c r="J204" i="1"/>
  <c r="J205" i="1"/>
  <c r="J206" i="1"/>
  <c r="J16" i="1"/>
  <c r="J18" i="1"/>
  <c r="J28" i="1"/>
  <c r="J32" i="1"/>
  <c r="J37" i="1"/>
  <c r="J58" i="1"/>
  <c r="J68" i="1"/>
  <c r="J73" i="1"/>
  <c r="J81" i="1"/>
  <c r="J88" i="1"/>
  <c r="J112" i="1"/>
  <c r="J113" i="1"/>
  <c r="J146" i="1"/>
  <c r="J157" i="1"/>
  <c r="J160" i="1"/>
  <c r="J169" i="1"/>
  <c r="J170" i="1"/>
  <c r="J179" i="1"/>
  <c r="J185" i="1"/>
  <c r="J207" i="1"/>
  <c r="J208" i="1"/>
  <c r="J209" i="1"/>
  <c r="J210" i="1"/>
  <c r="J211" i="1"/>
  <c r="J212" i="1"/>
  <c r="J25" i="1"/>
  <c r="J29" i="1"/>
  <c r="J33" i="1"/>
  <c r="J38" i="1"/>
  <c r="J52" i="1"/>
  <c r="J59" i="1"/>
  <c r="J70" i="1"/>
  <c r="J75" i="1"/>
  <c r="J82" i="1"/>
  <c r="J114" i="1"/>
  <c r="J115" i="1"/>
  <c r="J144" i="1"/>
  <c r="J171" i="1"/>
  <c r="J172" i="1"/>
  <c r="J173" i="1"/>
  <c r="J213" i="1"/>
  <c r="J214" i="1"/>
  <c r="J215" i="1"/>
  <c r="J216" i="1"/>
  <c r="J217" i="1"/>
  <c r="J218" i="1"/>
  <c r="J5" i="1"/>
  <c r="J6" i="1"/>
  <c r="J17" i="1"/>
  <c r="J39" i="1"/>
  <c r="J45" i="1"/>
  <c r="J46" i="1"/>
  <c r="J69" i="1"/>
  <c r="J95" i="1"/>
  <c r="J98" i="1"/>
  <c r="J122" i="1"/>
  <c r="J123" i="1"/>
  <c r="J127" i="1"/>
  <c r="J132" i="1"/>
  <c r="J140" i="1"/>
  <c r="J147" i="1"/>
  <c r="J155" i="1"/>
  <c r="J174" i="1"/>
  <c r="J181" i="1"/>
  <c r="J182" i="1"/>
  <c r="J219" i="1"/>
  <c r="J220" i="1"/>
  <c r="J221" i="1"/>
  <c r="J222" i="1"/>
  <c r="J223" i="1"/>
  <c r="J224" i="1"/>
  <c r="J9" i="1"/>
  <c r="J19" i="1"/>
  <c r="J21" i="1"/>
  <c r="J22" i="1"/>
  <c r="J48" i="1"/>
  <c r="J55" i="1"/>
  <c r="J56" i="1"/>
  <c r="J71" i="1"/>
  <c r="J91" i="1"/>
  <c r="J103" i="1"/>
  <c r="J116" i="1"/>
  <c r="J141" i="1"/>
  <c r="J143" i="1"/>
  <c r="J145" i="1"/>
  <c r="J148" i="1"/>
  <c r="J149" i="1"/>
  <c r="J175" i="1"/>
  <c r="J183" i="1"/>
  <c r="J186" i="1"/>
  <c r="J225" i="1"/>
  <c r="J226" i="1"/>
  <c r="J227" i="1"/>
  <c r="J11" i="1"/>
  <c r="J26" i="1"/>
  <c r="J27" i="1"/>
  <c r="J35" i="1"/>
  <c r="J47" i="1"/>
  <c r="J49" i="1"/>
  <c r="J62" i="1"/>
  <c r="J74" i="1"/>
  <c r="J83" i="1"/>
  <c r="J89" i="1"/>
  <c r="J99" i="1"/>
  <c r="J117" i="1"/>
  <c r="J128" i="1"/>
  <c r="J131" i="1"/>
  <c r="J142" i="1"/>
  <c r="J150" i="1"/>
  <c r="J151" i="1"/>
  <c r="J184" i="1"/>
  <c r="J228" i="1"/>
  <c r="J229" i="1"/>
  <c r="J230" i="1"/>
  <c r="J231" i="1"/>
  <c r="J232" i="1"/>
  <c r="J233" i="1"/>
  <c r="J12" i="1"/>
  <c r="J23" i="1"/>
  <c r="J34" i="1"/>
  <c r="J36" i="1"/>
  <c r="J50" i="1"/>
  <c r="J63" i="1"/>
  <c r="J78" i="1"/>
  <c r="J79" i="1"/>
  <c r="J84" i="1"/>
  <c r="J85" i="1"/>
  <c r="J86" i="1"/>
  <c r="J87" i="1"/>
  <c r="J100" i="1"/>
  <c r="J104" i="1"/>
  <c r="J129" i="1"/>
  <c r="J152" i="1"/>
  <c r="J176" i="1"/>
  <c r="J177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L32" i="6" l="1"/>
  <c r="L33" i="6"/>
  <c r="L31" i="6"/>
  <c r="K31" i="6"/>
  <c r="K33" i="6"/>
  <c r="K32" i="6"/>
  <c r="S6" i="6"/>
  <c r="G7" i="6"/>
  <c r="G6" i="6"/>
  <c r="J7" i="1" l="1"/>
  <c r="K34" i="6" l="1"/>
  <c r="K35" i="6" s="1"/>
  <c r="M4" i="6"/>
  <c r="L34" i="6"/>
  <c r="L35" i="6" s="1"/>
  <c r="S1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<sst xmlns="http://schemas.openxmlformats.org/spreadsheetml/2006/main" count="4033" uniqueCount="774">
  <si>
    <t>Player</t>
  </si>
  <si>
    <t>Base Price</t>
  </si>
  <si>
    <t>TYPE</t>
  </si>
  <si>
    <t>2021 Squad</t>
  </si>
  <si>
    <t>Team</t>
  </si>
  <si>
    <t>KL Rahul</t>
  </si>
  <si>
    <t>Draft Pick</t>
  </si>
  <si>
    <t>WICKETKEEPER</t>
  </si>
  <si>
    <t>PBKS</t>
  </si>
  <si>
    <t>Lucknow Super Giants</t>
  </si>
  <si>
    <t>Ravindra Jadeja</t>
  </si>
  <si>
    <t>Retained</t>
  </si>
  <si>
    <t>ALL-ROUNDER</t>
  </si>
  <si>
    <t>CSK</t>
  </si>
  <si>
    <t>Chennai Super Kings</t>
  </si>
  <si>
    <t>Rishabh Pant</t>
  </si>
  <si>
    <t>DC</t>
  </si>
  <si>
    <t>Delhi Capitals</t>
  </si>
  <si>
    <t>Rohit Sharma</t>
  </si>
  <si>
    <t>BATTER</t>
  </si>
  <si>
    <t>MI</t>
  </si>
  <si>
    <t>Mumbai Indians</t>
  </si>
  <si>
    <t>Ishan Kishan</t>
  </si>
  <si>
    <t>2 Cr</t>
  </si>
  <si>
    <t>Rashid Khan</t>
  </si>
  <si>
    <t>BOWLER</t>
  </si>
  <si>
    <t>SRH</t>
  </si>
  <si>
    <t>Gujarat Titans</t>
  </si>
  <si>
    <t>Hardik Pandya</t>
  </si>
  <si>
    <t>Virat Kohli</t>
  </si>
  <si>
    <t>RCB</t>
  </si>
  <si>
    <t>Royal Challengers Bangalore</t>
  </si>
  <si>
    <t>Deepak Chahar</t>
  </si>
  <si>
    <t>Sanju Samson</t>
  </si>
  <si>
    <t>RR</t>
  </si>
  <si>
    <t>Rajasthan Royals</t>
  </si>
  <si>
    <t>Kane Williamson</t>
  </si>
  <si>
    <t>Sunrisers Hyderabad</t>
  </si>
  <si>
    <t>Shreyas Iyer</t>
  </si>
  <si>
    <t>Kolkata Knight Riders</t>
  </si>
  <si>
    <t>MS Dhoni</t>
  </si>
  <si>
    <t>Andre Russell</t>
  </si>
  <si>
    <t>KKR</t>
  </si>
  <si>
    <t>Mayank Agarwal</t>
  </si>
  <si>
    <t>Punjab Kings</t>
  </si>
  <si>
    <t>Jasprit Bumrah</t>
  </si>
  <si>
    <t>Liam Livingstone</t>
  </si>
  <si>
    <t>1 Cr</t>
  </si>
  <si>
    <t>Glenn Maxwell</t>
  </si>
  <si>
    <t>Shardul Thakur</t>
  </si>
  <si>
    <t>Wanindu Hasaranga</t>
  </si>
  <si>
    <t>Harshal Patel</t>
  </si>
  <si>
    <t>Nicholas Pooran</t>
  </si>
  <si>
    <t>1.5 Cr</t>
  </si>
  <si>
    <t>Lockie Ferguson</t>
  </si>
  <si>
    <t>Avesh Khan</t>
  </si>
  <si>
    <t>20 Lakh</t>
  </si>
  <si>
    <t>Jos Buttler</t>
  </si>
  <si>
    <t>Prasidh Krishna</t>
  </si>
  <si>
    <t>Kagiso Rabada</t>
  </si>
  <si>
    <t>Marcus Stoinis</t>
  </si>
  <si>
    <t>Rahul Tewatia</t>
  </si>
  <si>
    <t>40 Lakh</t>
  </si>
  <si>
    <t>Axar Patel</t>
  </si>
  <si>
    <t>Shahrukh Khan</t>
  </si>
  <si>
    <t>Jason Holder</t>
  </si>
  <si>
    <t>Washington Sundar</t>
  </si>
  <si>
    <t>Shimron Hetmyer</t>
  </si>
  <si>
    <t>Rahul Tripathi</t>
  </si>
  <si>
    <t>Shikhar Dhawan</t>
  </si>
  <si>
    <t>Krunal Pandya</t>
  </si>
  <si>
    <t>Tim David</t>
  </si>
  <si>
    <t>Shubman Gill</t>
  </si>
  <si>
    <t>Moeen Ali</t>
  </si>
  <si>
    <t>Nitish Rana</t>
  </si>
  <si>
    <t>Venkatesh Iyer</t>
  </si>
  <si>
    <t>Varun Chakaravarthy</t>
  </si>
  <si>
    <t>Jofra Archer</t>
  </si>
  <si>
    <t>Suryakumar Yadav</t>
  </si>
  <si>
    <t>Trent Boult</t>
  </si>
  <si>
    <t>Josh Hazlewood</t>
  </si>
  <si>
    <t>Devdutt Padikkal</t>
  </si>
  <si>
    <t>Romario Shepherd</t>
  </si>
  <si>
    <t>75 Lakh</t>
  </si>
  <si>
    <t>Prithvi Shaw</t>
  </si>
  <si>
    <t>Mark Wood</t>
  </si>
  <si>
    <t>Pat Cummins</t>
  </si>
  <si>
    <t>Shivam Mavi</t>
  </si>
  <si>
    <t>Faf Du Plessis</t>
  </si>
  <si>
    <t>Mohammed Siraj</t>
  </si>
  <si>
    <t>Ambati Rayudu</t>
  </si>
  <si>
    <t>Jonny Bairstow</t>
  </si>
  <si>
    <t>Quinton De Kock</t>
  </si>
  <si>
    <t>Mitchell Marsh</t>
  </si>
  <si>
    <t>Anrich Nortje</t>
  </si>
  <si>
    <t>Yuzvendra Chahal</t>
  </si>
  <si>
    <t>Abhishek Sharma</t>
  </si>
  <si>
    <t>Mohammad Shami</t>
  </si>
  <si>
    <t>David Warner</t>
  </si>
  <si>
    <t>Ruturaj Gaikwad</t>
  </si>
  <si>
    <t>Sunil Narine</t>
  </si>
  <si>
    <t>Odean Smith</t>
  </si>
  <si>
    <t>Kieron Pollard</t>
  </si>
  <si>
    <t>Deepak Hooda</t>
  </si>
  <si>
    <t>Dinesh Karthik</t>
  </si>
  <si>
    <t>Syed Khaleel Ahmed</t>
  </si>
  <si>
    <t>50 Lakh</t>
  </si>
  <si>
    <t>Rahul Chahar</t>
  </si>
  <si>
    <t>R. Ashwin</t>
  </si>
  <si>
    <t>Manish Pandey</t>
  </si>
  <si>
    <t>Dwayne Bravo</t>
  </si>
  <si>
    <t>Chetan Sakariya</t>
  </si>
  <si>
    <t>Marco Jansen</t>
  </si>
  <si>
    <t>Bhuvneshwar Kumar</t>
  </si>
  <si>
    <t>Shivam Dube</t>
  </si>
  <si>
    <t>Arshdeep Singh</t>
  </si>
  <si>
    <t>Ravi Bishnoi</t>
  </si>
  <si>
    <t>Yashaswi Jaiswal</t>
  </si>
  <si>
    <t>T. Natarajan</t>
  </si>
  <si>
    <t>Abdul Samad</t>
  </si>
  <si>
    <t>Umran Malik</t>
  </si>
  <si>
    <t>Kartik Tyagi</t>
  </si>
  <si>
    <t>Harpreet Brar</t>
  </si>
  <si>
    <t>Riyan Parag</t>
  </si>
  <si>
    <t>30 Lakh</t>
  </si>
  <si>
    <t>Chris Jordan</t>
  </si>
  <si>
    <t>Anuj Rawat</t>
  </si>
  <si>
    <t>Yash Dayal</t>
  </si>
  <si>
    <t>David Miller</t>
  </si>
  <si>
    <t>R. Sai Kishore</t>
  </si>
  <si>
    <t>Dewald Brevis</t>
  </si>
  <si>
    <t>Rovman Powell</t>
  </si>
  <si>
    <t>Abhinav Sadarangani</t>
  </si>
  <si>
    <t>Daniel Sams</t>
  </si>
  <si>
    <t>Navdeep Saini</t>
  </si>
  <si>
    <t>Aiden Markram</t>
  </si>
  <si>
    <t>Matthew Wade</t>
  </si>
  <si>
    <t>Alzarri Joseph</t>
  </si>
  <si>
    <t>Shahbaz Ahamad</t>
  </si>
  <si>
    <t>Sean Abbott</t>
  </si>
  <si>
    <t>Jason Roy</t>
  </si>
  <si>
    <t>Robin Uthappa</t>
  </si>
  <si>
    <t>K.S. Bharat</t>
  </si>
  <si>
    <t>Mustafizur Rahman</t>
  </si>
  <si>
    <t>Kuldeep Yadav</t>
  </si>
  <si>
    <t>Sam Billings</t>
  </si>
  <si>
    <t>Umesh Yadav</t>
  </si>
  <si>
    <t>Vaibhav Arora</t>
  </si>
  <si>
    <t>Raj Angad Bawa</t>
  </si>
  <si>
    <t>Dushmanta Chameera</t>
  </si>
  <si>
    <t>Evin Lewis</t>
  </si>
  <si>
    <t>David Willey</t>
  </si>
  <si>
    <t>Nathan Coulter-Nile</t>
  </si>
  <si>
    <t>Wriddhiman Saha</t>
  </si>
  <si>
    <t>Mitchell Santner</t>
  </si>
  <si>
    <t>Adam Milne</t>
  </si>
  <si>
    <t>Jayant Yadav</t>
  </si>
  <si>
    <t>N. Tilak Varma</t>
  </si>
  <si>
    <t>Murugan Ashwin</t>
  </si>
  <si>
    <t>Rajvardhan Hangargekar</t>
  </si>
  <si>
    <t>Tim Southee</t>
  </si>
  <si>
    <t>Alex Hales</t>
  </si>
  <si>
    <t>Tymal Mills</t>
  </si>
  <si>
    <t>James Neesham</t>
  </si>
  <si>
    <t>Glenn Phillips</t>
  </si>
  <si>
    <t>Vijay Shankar</t>
  </si>
  <si>
    <t>Karun Nair</t>
  </si>
  <si>
    <t>Jaydev Unadkat</t>
  </si>
  <si>
    <t>Prashant Solanki</t>
  </si>
  <si>
    <t>Dominic Drakes</t>
  </si>
  <si>
    <t>Kamlesh Nagarkoti</t>
  </si>
  <si>
    <t>Mandeep Singh</t>
  </si>
  <si>
    <t>Devon Conway</t>
  </si>
  <si>
    <t>Ajinkya Rahane</t>
  </si>
  <si>
    <t>Mohammad Nabi</t>
  </si>
  <si>
    <t>Riley Meredith</t>
  </si>
  <si>
    <t>Sherfane Rutherford</t>
  </si>
  <si>
    <t>Rassie Van Der Dussen</t>
  </si>
  <si>
    <t>Mahipal Lomror</t>
  </si>
  <si>
    <t>K. Gowtham</t>
  </si>
  <si>
    <t>Finn Allen</t>
  </si>
  <si>
    <t>Nathan Ellis</t>
  </si>
  <si>
    <t>Fabian Allen</t>
  </si>
  <si>
    <t>Siddharth Kaul</t>
  </si>
  <si>
    <t>Jason Behrendorff</t>
  </si>
  <si>
    <t>Obed Mccoy</t>
  </si>
  <si>
    <t>Daryl Mitchell</t>
  </si>
  <si>
    <t>Shreyas Gopal</t>
  </si>
  <si>
    <t>Maheesh Theekshana</t>
  </si>
  <si>
    <t>Lalit Yadav</t>
  </si>
  <si>
    <t>Mayank Markande</t>
  </si>
  <si>
    <t>Sheldon Jackson</t>
  </si>
  <si>
    <t>Prabhsimran Singh</t>
  </si>
  <si>
    <t>Rinku Singh</t>
  </si>
  <si>
    <t>Ashok Sharma</t>
  </si>
  <si>
    <t>Rishi Dhawan</t>
  </si>
  <si>
    <t>Varun Aaron</t>
  </si>
  <si>
    <t>Gurkeerat Singh</t>
  </si>
  <si>
    <t>Dwaine Pretorius</t>
  </si>
  <si>
    <t>Tim Seifert</t>
  </si>
  <si>
    <t>Pravin Dubey</t>
  </si>
  <si>
    <t>Lungisani Ngidi</t>
  </si>
  <si>
    <t>Yash Dhull</t>
  </si>
  <si>
    <t>Chamika Karunaratne</t>
  </si>
  <si>
    <t>Sandeep Sharma</t>
  </si>
  <si>
    <t>Bhanuka Rajapaksa</t>
  </si>
  <si>
    <t>Kyle Mayers</t>
  </si>
  <si>
    <t>Shahbaz Nadeem</t>
  </si>
  <si>
    <t>Ankit Singh Rajpoot</t>
  </si>
  <si>
    <t>Sanjay Yadav</t>
  </si>
  <si>
    <t>Karn Sharma</t>
  </si>
  <si>
    <t>Vishnu Vinod</t>
  </si>
  <si>
    <t>Fazalhaq Farooqi</t>
  </si>
  <si>
    <t>Abhijeet Tomar</t>
  </si>
  <si>
    <t>Benny Howell</t>
  </si>
  <si>
    <t>Noor Ahmad</t>
  </si>
  <si>
    <t>Arjun Tendulkar</t>
  </si>
  <si>
    <t>Basil Thampi</t>
  </si>
  <si>
    <t>Suyash Prabhudessai</t>
  </si>
  <si>
    <t>K.C Cariappa</t>
  </si>
  <si>
    <t>Ishan Porel</t>
  </si>
  <si>
    <t>Chama Milind</t>
  </si>
  <si>
    <t>Darshan Nalkande</t>
  </si>
  <si>
    <t>Pradeep Sangwan</t>
  </si>
  <si>
    <t>K.Bhagath Varma</t>
  </si>
  <si>
    <t>Simarjeet Singh</t>
  </si>
  <si>
    <t>N. Jagadeesan</t>
  </si>
  <si>
    <t>C.Hari Nishaanth</t>
  </si>
  <si>
    <t>K.M. Asif</t>
  </si>
  <si>
    <t>Tushar Deshpande</t>
  </si>
  <si>
    <t>Subhranshu Senapati</t>
  </si>
  <si>
    <t>Mukesh Choudhary</t>
  </si>
  <si>
    <t>Ashwin Hebbar</t>
  </si>
  <si>
    <t>Sarfaraz Khan</t>
  </si>
  <si>
    <t>Ripal Patel</t>
  </si>
  <si>
    <t>Vicky Ostwal</t>
  </si>
  <si>
    <t>Rasikh Dar</t>
  </si>
  <si>
    <t>Anukul Roy</t>
  </si>
  <si>
    <t>Baba Indrajith</t>
  </si>
  <si>
    <t>Aman Khan</t>
  </si>
  <si>
    <t>Ramesh Kumar</t>
  </si>
  <si>
    <t>Pratham Singh</t>
  </si>
  <si>
    <t>Prerak Mankad</t>
  </si>
  <si>
    <t>Ansh Patel</t>
  </si>
  <si>
    <t>Jitesh Sharma</t>
  </si>
  <si>
    <t>Writtick Chatterjee</t>
  </si>
  <si>
    <t>Atharva Taide</t>
  </si>
  <si>
    <t>Baltej Dhanda</t>
  </si>
  <si>
    <t>Manan Vohra</t>
  </si>
  <si>
    <t>B. Sai Sudharsan</t>
  </si>
  <si>
    <t>Karan Sharma</t>
  </si>
  <si>
    <t>Ayush Badoni</t>
  </si>
  <si>
    <t>Mohsin Khan</t>
  </si>
  <si>
    <t>Mayank Yadav</t>
  </si>
  <si>
    <t>Anmolpreet Singh</t>
  </si>
  <si>
    <t>Aryan Juyal</t>
  </si>
  <si>
    <t>Ramandeep Singh</t>
  </si>
  <si>
    <t>Rahul Buddhi</t>
  </si>
  <si>
    <t>Hrithik Shokeen</t>
  </si>
  <si>
    <t>Mohd. Arshad Khan</t>
  </si>
  <si>
    <t>Akash Deep</t>
  </si>
  <si>
    <t>Aneeshwar Gautam</t>
  </si>
  <si>
    <t>Luvnith Sisodia</t>
  </si>
  <si>
    <t>Anunay Singh</t>
  </si>
  <si>
    <t>Kuldeep Sen</t>
  </si>
  <si>
    <t>Dhruv Jurel</t>
  </si>
  <si>
    <t>Tejas Baroka</t>
  </si>
  <si>
    <t>Kuldip Yadav</t>
  </si>
  <si>
    <t>Shubham Garhwal</t>
  </si>
  <si>
    <t>Priyam Garg</t>
  </si>
  <si>
    <t>R Samarth</t>
  </si>
  <si>
    <t>Jagadeesha Suchith</t>
  </si>
  <si>
    <t>Shashank Singh</t>
  </si>
  <si>
    <t>Saurabh Dubey</t>
  </si>
  <si>
    <t>Suresh Raina</t>
  </si>
  <si>
    <t>Unsold</t>
  </si>
  <si>
    <t>Steve Smith</t>
  </si>
  <si>
    <t>Shakib Al Hasan</t>
  </si>
  <si>
    <t>Amit Mishra</t>
  </si>
  <si>
    <t>Adil Rashid</t>
  </si>
  <si>
    <t>Imran Tahir</t>
  </si>
  <si>
    <t>Mujeeb Zadran</t>
  </si>
  <si>
    <t>Adam Zampa</t>
  </si>
  <si>
    <t>Rajat Patidar</t>
  </si>
  <si>
    <t>Mohammed Azharuddeen</t>
  </si>
  <si>
    <t>Vishnu Solanki</t>
  </si>
  <si>
    <t>Sandeep Lamichhane</t>
  </si>
  <si>
    <t>M. Siddharth</t>
  </si>
  <si>
    <t>Aaron Finch</t>
  </si>
  <si>
    <t>Marnus Labuschagne</t>
  </si>
  <si>
    <t>Dawid Malan</t>
  </si>
  <si>
    <t>Eoin Morgan</t>
  </si>
  <si>
    <t>Cheteshwar Pujara</t>
  </si>
  <si>
    <t>Saurabh Tiwary</t>
  </si>
  <si>
    <t>Sheldon Cottrell</t>
  </si>
  <si>
    <t>Ishant Sharma</t>
  </si>
  <si>
    <t>Qais Ahmad</t>
  </si>
  <si>
    <t>Piyush Chawla</t>
  </si>
  <si>
    <t>Tabraiz Shamsi</t>
  </si>
  <si>
    <t>Ish Sodhi</t>
  </si>
  <si>
    <t>Sachin Baby</t>
  </si>
  <si>
    <t>Ricky Bhui</t>
  </si>
  <si>
    <t>Himanshu Rana</t>
  </si>
  <si>
    <t>Harnoor Singh</t>
  </si>
  <si>
    <t>Himmat Singh</t>
  </si>
  <si>
    <t>Virat Singh</t>
  </si>
  <si>
    <t>Arzan Nagwaswalla</t>
  </si>
  <si>
    <t>Akash Singh</t>
  </si>
  <si>
    <t>Yash Thakur</t>
  </si>
  <si>
    <t>Vasu Vats</t>
  </si>
  <si>
    <t>Mujtaba Yousuf</t>
  </si>
  <si>
    <t>Chris Lynn</t>
  </si>
  <si>
    <t>Najibullah Zadran</t>
  </si>
  <si>
    <t>Charith Asalanka</t>
  </si>
  <si>
    <t>George Garton</t>
  </si>
  <si>
    <t>Litton Das</t>
  </si>
  <si>
    <t>Niroshan Dickwella</t>
  </si>
  <si>
    <t>Andre Fletcher</t>
  </si>
  <si>
    <t>Rahmanullah Gurbaz</t>
  </si>
  <si>
    <t>Shai Hope</t>
  </si>
  <si>
    <t>Heinrich Klaasen</t>
  </si>
  <si>
    <t>Ben Mcdermott</t>
  </si>
  <si>
    <t>Kusal Mendis</t>
  </si>
  <si>
    <t>Kusal Perera</t>
  </si>
  <si>
    <t>Joshua Philippe</t>
  </si>
  <si>
    <t>Reece Topley</t>
  </si>
  <si>
    <t>Andrew Tye</t>
  </si>
  <si>
    <t>Sandeep Warrier</t>
  </si>
  <si>
    <t>Todd Astle</t>
  </si>
  <si>
    <t>Akila Dhananjaya</t>
  </si>
  <si>
    <t>Zahir Khan</t>
  </si>
  <si>
    <t>Keshav Maharaj</t>
  </si>
  <si>
    <t>Waqar Salamkheil</t>
  </si>
  <si>
    <t>Rahul Sharma</t>
  </si>
  <si>
    <t>Hayden Walsh</t>
  </si>
  <si>
    <t>Tanmay Agarwal</t>
  </si>
  <si>
    <t>Shivam Chauhan</t>
  </si>
  <si>
    <t>Nikhil Gangta</t>
  </si>
  <si>
    <t>Rohan Kadam</t>
  </si>
  <si>
    <t>Tom Kohler-Cadmore</t>
  </si>
  <si>
    <t>Priyank Panchal</t>
  </si>
  <si>
    <t>Sameer Rizvi</t>
  </si>
  <si>
    <t>Ritwik Roy Chowdhury</t>
  </si>
  <si>
    <t>Apoorv Wankhade</t>
  </si>
  <si>
    <t>Atharva Ankolekar</t>
  </si>
  <si>
    <t>Tanay Thyagarajan</t>
  </si>
  <si>
    <t>Ankush Bains</t>
  </si>
  <si>
    <t>Prashant Chopra</t>
  </si>
  <si>
    <t>Kedar Devdhar</t>
  </si>
  <si>
    <t>Shreevats Goswami</t>
  </si>
  <si>
    <t>Akshdeep Nath</t>
  </si>
  <si>
    <t>Aditya Tare</t>
  </si>
  <si>
    <t>Upendra Singh Yadav</t>
  </si>
  <si>
    <t>Ben Dwarshuis</t>
  </si>
  <si>
    <t>Pankaj Jaswal</t>
  </si>
  <si>
    <t>Lukman Hussain Meriwala</t>
  </si>
  <si>
    <t>Vyshak Vijay Kumar</t>
  </si>
  <si>
    <t>Zeeshan Ansari</t>
  </si>
  <si>
    <t>Yuvraj Chudasama</t>
  </si>
  <si>
    <t>Dharmendrasinh Jadeja</t>
  </si>
  <si>
    <t>Khrievitso Kense</t>
  </si>
  <si>
    <t>Prince Balwant Rai</t>
  </si>
  <si>
    <t>Pardeep Sahu</t>
  </si>
  <si>
    <t>Jalaj Saxena</t>
  </si>
  <si>
    <t>Midhun Sudhesan</t>
  </si>
  <si>
    <t>Martin Guptill</t>
  </si>
  <si>
    <t>Usman Khawaja</t>
  </si>
  <si>
    <t>Brandon King</t>
  </si>
  <si>
    <t>Janneman Malan</t>
  </si>
  <si>
    <t>Rilee Rossouw</t>
  </si>
  <si>
    <t>Paul Stirling</t>
  </si>
  <si>
    <t>Hanuma Vihari</t>
  </si>
  <si>
    <t>James Vince</t>
  </si>
  <si>
    <t>Hazratullah Zazai</t>
  </si>
  <si>
    <t>Roston Chase</t>
  </si>
  <si>
    <t>Ben Cutting</t>
  </si>
  <si>
    <t>Lewis Gregory</t>
  </si>
  <si>
    <t>Moises Henriques</t>
  </si>
  <si>
    <t>Akeal Hosein</t>
  </si>
  <si>
    <t>Karim Janat</t>
  </si>
  <si>
    <t>Scott Kuggeleijn</t>
  </si>
  <si>
    <t>Pawan Negi</t>
  </si>
  <si>
    <t>Taskin Ahmed</t>
  </si>
  <si>
    <t>Marchant De Lange</t>
  </si>
  <si>
    <t>Dhawal Kulkarni</t>
  </si>
  <si>
    <t>Saqib Mahmood</t>
  </si>
  <si>
    <t>Kane Richardson</t>
  </si>
  <si>
    <t>Naveen Ul Haq</t>
  </si>
  <si>
    <t>Harpreet Bhatia</t>
  </si>
  <si>
    <t>Sudip Chatterjee</t>
  </si>
  <si>
    <t>Hiten Dalal</t>
  </si>
  <si>
    <t>Abhimanyu Easwaran</t>
  </si>
  <si>
    <t>Laurie Evans</t>
  </si>
  <si>
    <t>Rahul Gahlaut</t>
  </si>
  <si>
    <t>Amandeep Khare</t>
  </si>
  <si>
    <t>Mayank Rawat</t>
  </si>
  <si>
    <t>Dhruv Shorey</t>
  </si>
  <si>
    <t>Hayden Kerr</t>
  </si>
  <si>
    <t>Saurabh Kumar</t>
  </si>
  <si>
    <t>Shams Mulani</t>
  </si>
  <si>
    <t>Dhruv Patel</t>
  </si>
  <si>
    <t>Atit Sheth</t>
  </si>
  <si>
    <t>Utkarsh Singh</t>
  </si>
  <si>
    <t>David Wiese</t>
  </si>
  <si>
    <t>Kaif Ahmad</t>
  </si>
  <si>
    <t>Shubhum Arora</t>
  </si>
  <si>
    <t>Arun Karthick</t>
  </si>
  <si>
    <t>Eknath Kerkar</t>
  </si>
  <si>
    <t>Kennar Lewis</t>
  </si>
  <si>
    <t>Nikhil Naik</t>
  </si>
  <si>
    <t>Urvil Patel</t>
  </si>
  <si>
    <t>B.R. Sharath</t>
  </si>
  <si>
    <t>K.L. Shrijith</t>
  </si>
  <si>
    <t>Mohit Avasthi</t>
  </si>
  <si>
    <t>Sushant Mishra</t>
  </si>
  <si>
    <t>Matheesha Pathirana</t>
  </si>
  <si>
    <t>G Periyasamy</t>
  </si>
  <si>
    <t>M.Harishankar Reddy</t>
  </si>
  <si>
    <t>R. Silambarasan</t>
  </si>
  <si>
    <t>Aditya Thakare</t>
  </si>
  <si>
    <t>Tanveer Ul Haq</t>
  </si>
  <si>
    <t>Prithviraj Yarra</t>
  </si>
  <si>
    <t>Satyajeet Bachhav</t>
  </si>
  <si>
    <t>Chintal Gandhi</t>
  </si>
  <si>
    <t>Jacob Lintott</t>
  </si>
  <si>
    <t>Izharulhuq Naveed</t>
  </si>
  <si>
    <t>Tanveer Sangha</t>
  </si>
  <si>
    <t>Manav Suthar</t>
  </si>
  <si>
    <t>Milind Tandon</t>
  </si>
  <si>
    <t>Sagar Udeshi</t>
  </si>
  <si>
    <t>Kushaal Wadhwani</t>
  </si>
  <si>
    <t>Akshay Wakhare</t>
  </si>
  <si>
    <t>Darren Bravo</t>
  </si>
  <si>
    <t>Shamrah Brooks</t>
  </si>
  <si>
    <t>Avishka Fernando</t>
  </si>
  <si>
    <t>Zubayr Hamza</t>
  </si>
  <si>
    <t>Pathum Nissaanka</t>
  </si>
  <si>
    <t>Kurtis Patterson</t>
  </si>
  <si>
    <t>Hashmatullah Shahidi</t>
  </si>
  <si>
    <t>Manoj Tiwary</t>
  </si>
  <si>
    <t>Ashton Agar</t>
  </si>
  <si>
    <t>Carlos Brath15000000e</t>
  </si>
  <si>
    <t>Kedar Jadhav</t>
  </si>
  <si>
    <t>Colin Munro</t>
  </si>
  <si>
    <t>Gulbadin Naib</t>
  </si>
  <si>
    <t>Keemo Paul</t>
  </si>
  <si>
    <t>Parvez Rasool</t>
  </si>
  <si>
    <t>Dasun Shanaka</t>
  </si>
  <si>
    <t>Wesley Agar</t>
  </si>
  <si>
    <t>Shoriful Islam</t>
  </si>
  <si>
    <t>Josh Little</t>
  </si>
  <si>
    <t>Blessing Muzarabani</t>
  </si>
  <si>
    <t>Jayden Seales</t>
  </si>
  <si>
    <t>Mohit Sharma</t>
  </si>
  <si>
    <t>Barinder Sran</t>
  </si>
  <si>
    <t>Billy Stanlake</t>
  </si>
  <si>
    <t>Neil Wagner</t>
  </si>
  <si>
    <t>Qamran Iqbal</t>
  </si>
  <si>
    <t>Ishank Jaggi</t>
  </si>
  <si>
    <t>Rohan Kunnummal</t>
  </si>
  <si>
    <t>Tanmay Mishra</t>
  </si>
  <si>
    <t>Yash Nahar</t>
  </si>
  <si>
    <t>Shubham Singh Rohilla</t>
  </si>
  <si>
    <t>Alex Ross</t>
  </si>
  <si>
    <t>Naushad Shaikh</t>
  </si>
  <si>
    <t>Baba Aparajith</t>
  </si>
  <si>
    <t>Prayas Barman</t>
  </si>
  <si>
    <t>Yudhvir Charak</t>
  </si>
  <si>
    <t>Shubhang Hegde</t>
  </si>
  <si>
    <t>Roosh Kalaria</t>
  </si>
  <si>
    <t>Tanush Kotian</t>
  </si>
  <si>
    <t>Kaushal Tambe</t>
  </si>
  <si>
    <t>Shivank Vashisth</t>
  </si>
  <si>
    <t>Rahul Chandrol</t>
  </si>
  <si>
    <t>Harvik Desai</t>
  </si>
  <si>
    <t>Cam Fletcher</t>
  </si>
  <si>
    <t>Tarang Gohel</t>
  </si>
  <si>
    <t>Fazil Makaya</t>
  </si>
  <si>
    <t>Ryan Rickelton</t>
  </si>
  <si>
    <t>Sandeep Kumar Tomar</t>
  </si>
  <si>
    <t>Siddhesh Wath</t>
  </si>
  <si>
    <t>Stephen Cheepurupalli</t>
  </si>
  <si>
    <t>Aniket Choudhary</t>
  </si>
  <si>
    <t>Kartikeya Kak</t>
  </si>
  <si>
    <t>Ali Khan</t>
  </si>
  <si>
    <t>Kulwant Khejroliya</t>
  </si>
  <si>
    <t>Ronit More</t>
  </si>
  <si>
    <t>M Nidheesh</t>
  </si>
  <si>
    <t>Babasafi Pathan</t>
  </si>
  <si>
    <t>Vidyadhar Patil</t>
  </si>
  <si>
    <t>Mukesh Kumar Singh</t>
  </si>
  <si>
    <t>R. Alexandar</t>
  </si>
  <si>
    <t>Adithya Ashok</t>
  </si>
  <si>
    <t>Jasmer Dhankhar</t>
  </si>
  <si>
    <t>Prerit Dutta</t>
  </si>
  <si>
    <t>Jon Russ Jaggesar</t>
  </si>
  <si>
    <t>S. Kishan Kumar</t>
  </si>
  <si>
    <t>Kevin Koththigoda</t>
  </si>
  <si>
    <t>Swaraj Wabale</t>
  </si>
  <si>
    <t>Curtis Campher</t>
  </si>
  <si>
    <t>Colin De Grandhomme</t>
  </si>
  <si>
    <t>James Faulkner</t>
  </si>
  <si>
    <t>Craig Overton</t>
  </si>
  <si>
    <t>Wayne Parnell</t>
  </si>
  <si>
    <t>Samit Patel</t>
  </si>
  <si>
    <t>Thisara Perera</t>
  </si>
  <si>
    <t>Darcy Short</t>
  </si>
  <si>
    <t>Murali Vijay</t>
  </si>
  <si>
    <t>Jack Wildermuth</t>
  </si>
  <si>
    <t>Hamish Bennett</t>
  </si>
  <si>
    <t>Daryn Dupavillon</t>
  </si>
  <si>
    <t>Fidel Edwards</t>
  </si>
  <si>
    <t>Hamid Hassan</t>
  </si>
  <si>
    <t>Lahiru Kumara</t>
  </si>
  <si>
    <t>Joel Paris</t>
  </si>
  <si>
    <t>S. Sreesanth</t>
  </si>
  <si>
    <t>Oshane Thomas</t>
  </si>
  <si>
    <t>Blair Tickner</t>
  </si>
  <si>
    <t>Isuru Udana</t>
  </si>
  <si>
    <t>Donavon Ferreira</t>
  </si>
  <si>
    <t>Bhupen Lalwani</t>
  </si>
  <si>
    <t>Henan Malik</t>
  </si>
  <si>
    <t>Pukhraj Mann</t>
  </si>
  <si>
    <t>Shashwat Rawat</t>
  </si>
  <si>
    <t>Jake Weatherald</t>
  </si>
  <si>
    <t>Gerald Coetzee</t>
  </si>
  <si>
    <t>Akshay Karnewar</t>
  </si>
  <si>
    <t>Sumit Kumar</t>
  </si>
  <si>
    <t>Abid Mushtaq</t>
  </si>
  <si>
    <t>Lone Muzaffar</t>
  </si>
  <si>
    <t>Ninad Rathva</t>
  </si>
  <si>
    <t>Shoun Roger</t>
  </si>
  <si>
    <t>Jaideep Bhambhu</t>
  </si>
  <si>
    <t>Nandre Burger</t>
  </si>
  <si>
    <t>Matt Kelly</t>
  </si>
  <si>
    <t>V Koushik</t>
  </si>
  <si>
    <t>Akash Madhwal</t>
  </si>
  <si>
    <t>Anuj Raj</t>
  </si>
  <si>
    <t>Abhijeet Saket</t>
  </si>
  <si>
    <t>Rahul Shukla</t>
  </si>
  <si>
    <t>Nuwan Thushara</t>
  </si>
  <si>
    <t>Mark Adnair</t>
  </si>
  <si>
    <t>Hilton Cartwright</t>
  </si>
  <si>
    <t>Gareth Delany</t>
  </si>
  <si>
    <t>Danushka Gunatilaka</t>
  </si>
  <si>
    <t>Anaru Kitchen</t>
  </si>
  <si>
    <t>Dhananjaya Lakshan</t>
  </si>
  <si>
    <t>Sisanda Magala</t>
  </si>
  <si>
    <t>Andile Phehlukwayo</t>
  </si>
  <si>
    <t>Seekkuge Prasanna</t>
  </si>
  <si>
    <t>Raymon Reifer</t>
  </si>
  <si>
    <t>Amit Ali</t>
  </si>
  <si>
    <t>Chaitanya Bishnoi</t>
  </si>
  <si>
    <t>Mayank Dagar</t>
  </si>
  <si>
    <t>Migael Pretorius</t>
  </si>
  <si>
    <t>Shivam Sharma</t>
  </si>
  <si>
    <t>Pratyush Singh</t>
  </si>
  <si>
    <t>Sanvir Singh</t>
  </si>
  <si>
    <t>Dhrushant Soni</t>
  </si>
  <si>
    <t>M Venkatesh</t>
  </si>
  <si>
    <t>Bandaru Ayyappa</t>
  </si>
  <si>
    <t>Gurnoor Singh Brar</t>
  </si>
  <si>
    <t>Akash Choudhary</t>
  </si>
  <si>
    <t>Mohit Jangra</t>
  </si>
  <si>
    <t>Aaqib Khan</t>
  </si>
  <si>
    <t>Ruben Trumpelmann</t>
  </si>
  <si>
    <t>Brad Wheal</t>
  </si>
  <si>
    <t>Auqib Dar</t>
  </si>
  <si>
    <t>Chirag Gandhi</t>
  </si>
  <si>
    <t>Chris Green</t>
  </si>
  <si>
    <t>Sijomon Joseph</t>
  </si>
  <si>
    <t>Anirudha Joshi</t>
  </si>
  <si>
    <t>Shubham Sharma</t>
  </si>
  <si>
    <t>Shubham Singh</t>
  </si>
  <si>
    <t>Arpit Guleria</t>
  </si>
  <si>
    <t>Vipul Krishna</t>
  </si>
  <si>
    <t>Safvan Patel</t>
  </si>
  <si>
    <t>Chinntla Readdi</t>
  </si>
  <si>
    <t>Manish Reddy</t>
  </si>
  <si>
    <t>Ravi Sharma</t>
  </si>
  <si>
    <t>Corbin Bosch</t>
  </si>
  <si>
    <t>Nathan McAndrew</t>
  </si>
  <si>
    <t>Diwesh Pathania</t>
  </si>
  <si>
    <t>Shubham Ranjane</t>
  </si>
  <si>
    <t>Tom Rogers</t>
  </si>
  <si>
    <t>Johannes Smit</t>
  </si>
  <si>
    <t>Sagar Trivedi</t>
  </si>
  <si>
    <t>Harsh Tyagi</t>
  </si>
  <si>
    <t>R. Vivek</t>
  </si>
  <si>
    <t>R.Sonu Yadav</t>
  </si>
  <si>
    <t>V. Athisayaraj</t>
  </si>
  <si>
    <t>Ottneil Baartman</t>
  </si>
  <si>
    <t>M.B. Darshan</t>
  </si>
  <si>
    <t>V. Gowtham</t>
  </si>
  <si>
    <t>Khwezi Gumede</t>
  </si>
  <si>
    <t>Liam Guthrie</t>
  </si>
  <si>
    <t>Liam Hatcher</t>
  </si>
  <si>
    <t>Jay Bista</t>
  </si>
  <si>
    <t>Saurav Chuahan</t>
  </si>
  <si>
    <t>Tajinder Dhillon</t>
  </si>
  <si>
    <t>Dikshanshu Negi</t>
  </si>
  <si>
    <t>Abhishek Raut</t>
  </si>
  <si>
    <t>K.V. Sasikanth</t>
  </si>
  <si>
    <t>Bharat Sharma</t>
  </si>
  <si>
    <t>Amit Yadav</t>
  </si>
  <si>
    <t>Manoj Bhandage</t>
  </si>
  <si>
    <t>Arun Chaprana</t>
  </si>
  <si>
    <t>Ajay Dev Goud</t>
  </si>
  <si>
    <t>Divyang Hinganekar</t>
  </si>
  <si>
    <t>Azim Kazi</t>
  </si>
  <si>
    <t>Sujit Nayak</t>
  </si>
  <si>
    <t>Parth Sahani</t>
  </si>
  <si>
    <t>Ashutosh Sharma</t>
  </si>
  <si>
    <t>Vivrant Sharma</t>
  </si>
  <si>
    <t>Kumar Kartikeya Singh</t>
  </si>
  <si>
    <t>Ravi Chauhan</t>
  </si>
  <si>
    <t>Shafiqullah Ghafari</t>
  </si>
  <si>
    <t>M. Mohammed</t>
  </si>
  <si>
    <t>Pulkit Narang</t>
  </si>
  <si>
    <t>Pradosh Paul</t>
  </si>
  <si>
    <t>Pushpendra Singh Rathore</t>
  </si>
  <si>
    <t>Jason Sangha</t>
  </si>
  <si>
    <t>Purnank Tyagi</t>
  </si>
  <si>
    <t>Samarth Vyas</t>
  </si>
  <si>
    <t>Duan Jansen</t>
  </si>
  <si>
    <t>Dev Lakra</t>
  </si>
  <si>
    <t>Ajay Mandal</t>
  </si>
  <si>
    <t>Lakhan Raja</t>
  </si>
  <si>
    <t>Girinath Reddy</t>
  </si>
  <si>
    <t>Siddhant Sharma</t>
  </si>
  <si>
    <t>Matthew Short</t>
  </si>
  <si>
    <t>Saurin Thakar</t>
  </si>
  <si>
    <t>Nyeem Young</t>
  </si>
  <si>
    <t>Yuvraj Chaudhary</t>
  </si>
  <si>
    <t>Khizar Dafedar</t>
  </si>
  <si>
    <t>Sahil Dhiwan</t>
  </si>
  <si>
    <t>Arjit Gupta</t>
  </si>
  <si>
    <t>Mickil Jaiswal</t>
  </si>
  <si>
    <t>Ryan John</t>
  </si>
  <si>
    <t>J. Kousik</t>
  </si>
  <si>
    <t>Jitender Pal</t>
  </si>
  <si>
    <t>Jonty Sidhu</t>
  </si>
  <si>
    <t>Yashovardhan Singh</t>
  </si>
  <si>
    <t>Beyers Swanepoel</t>
  </si>
  <si>
    <t>Pranshu Vijayran</t>
  </si>
  <si>
    <t>Ishan Afridi</t>
  </si>
  <si>
    <t>Mohammed Afridi</t>
  </si>
  <si>
    <t>Prerit Agrawal</t>
  </si>
  <si>
    <t>Aidan Cahill</t>
  </si>
  <si>
    <t>Mark Deyal</t>
  </si>
  <si>
    <t>Nidhish Rajagopal</t>
  </si>
  <si>
    <t>Bavanaka Sandeep</t>
  </si>
  <si>
    <t>Safyaan Sharif</t>
  </si>
  <si>
    <t>Henry Shipley</t>
  </si>
  <si>
    <t>Maxwell Swaminathan</t>
  </si>
  <si>
    <t>Johan Van Dyk</t>
  </si>
  <si>
    <t>Dunith Wellalage</t>
  </si>
  <si>
    <t>Agnivesh Ayachi</t>
  </si>
  <si>
    <t>Rohan Rana</t>
  </si>
  <si>
    <t>Nitish Reddy</t>
  </si>
  <si>
    <t>Hardik Tamore</t>
  </si>
  <si>
    <t>Mihir Hirwani</t>
  </si>
  <si>
    <t>Sairaj Patil</t>
  </si>
  <si>
    <t>Monu Singh</t>
  </si>
  <si>
    <t>Nivethan Radhakrishnan</t>
  </si>
  <si>
    <t>Lance Morris</t>
  </si>
  <si>
    <t>Aaron Hardie</t>
  </si>
  <si>
    <t>COST in Cr</t>
  </si>
  <si>
    <t>Requirements</t>
  </si>
  <si>
    <t>x</t>
  </si>
  <si>
    <t>1) Data study carefully</t>
  </si>
  <si>
    <t>2) how many rows and columns?</t>
  </si>
  <si>
    <t>3) Check columns data type</t>
  </si>
  <si>
    <t>4) check null values(empty cells) in each column if present:-</t>
  </si>
  <si>
    <t>6) Create new column "Status" ["Sold","Unsold"]</t>
  </si>
  <si>
    <t>7) Find how many players are in auction?</t>
  </si>
  <si>
    <t>8) Make two columns from base price column one is Base price unit(ex:- currency symbol Cr,Lakh) or one is Base Price in cr(ex:-int vale)</t>
  </si>
  <si>
    <t>9) Replace Retained with 0 in base price unit column</t>
  </si>
  <si>
    <t>10) How many players participated in the Auction 2022 ?</t>
  </si>
  <si>
    <t>11) Participation based on the Role(Batsman, Bowlers, Allrounders and WK)</t>
  </si>
  <si>
    <t xml:space="preserve">    - also make relevent graph</t>
  </si>
  <si>
    <t>12) How many Players Were Sold in IPL 2022 Auctions ?</t>
  </si>
  <si>
    <t>13) How many Players Brought by Each Team also do visualization?</t>
  </si>
  <si>
    <t>14) How many players Retained/DraftPicked by Each team ?</t>
  </si>
  <si>
    <t>15) How many Players were sold or unsold for each Role?</t>
  </si>
  <si>
    <t>16)  Which Are the players who participated in IPL 2021 and will be participating in IPL 2022 and playing in same team?</t>
  </si>
  <si>
    <t>17) Number of players in each team based on thier roles</t>
  </si>
  <si>
    <t>18) Heighest Bid(successful ) by each team</t>
  </si>
  <si>
    <t>19) Top Five Batsman picked from Auction</t>
  </si>
  <si>
    <t>20) Heighest Paid Retained player</t>
  </si>
  <si>
    <t>21) List of players who Played IPL 2021 but went unsold this time</t>
  </si>
  <si>
    <t xml:space="preserve">                         - column(2021 squad):- Fill empty cell with 'Not Participated in IPL 2021'</t>
  </si>
  <si>
    <t xml:space="preserve">                       - Cost in INR column:- fill empty value with 0(zero)</t>
  </si>
  <si>
    <t>22) Team wise player count, Total &amp; Avg Player Cost</t>
  </si>
  <si>
    <t>23. Player Type wise player count, Total &amp; Avg Player Cost</t>
  </si>
  <si>
    <t>24. Team and Player Type wise player count, Total &amp; Avg Player Cost</t>
  </si>
  <si>
    <t>Row</t>
  </si>
  <si>
    <t>Column</t>
  </si>
  <si>
    <t>Total Row and Column</t>
  </si>
  <si>
    <t>Not Participate</t>
  </si>
  <si>
    <t>Status</t>
  </si>
  <si>
    <t>Total Player in IPL Auction2022</t>
  </si>
  <si>
    <t>Players</t>
  </si>
  <si>
    <t>Draft</t>
  </si>
  <si>
    <t>Pick</t>
  </si>
  <si>
    <t>Cr</t>
  </si>
  <si>
    <t>Lakh</t>
  </si>
  <si>
    <t>Base  price int vale</t>
  </si>
  <si>
    <t>Participatd Players in IPL Auction 2022</t>
  </si>
  <si>
    <t>Players sold in IPL 2022 Auctions</t>
  </si>
  <si>
    <t xml:space="preserve">Team Name </t>
  </si>
  <si>
    <t>Kolkata knight Riders</t>
  </si>
  <si>
    <t>Que.2- how many rows and columns?</t>
  </si>
  <si>
    <t>Que. 7  Find how many players are in auction?</t>
  </si>
  <si>
    <t>Que.10 - How many players participated in the Auction 2022 ?</t>
  </si>
  <si>
    <t>Que.12- How many Players Were Sold in IPL 2022 Auctions ?</t>
  </si>
  <si>
    <t xml:space="preserve">Base Price unit </t>
  </si>
  <si>
    <t>Que.17 Number of players in each team based on thier roles</t>
  </si>
  <si>
    <t>Que.18 Heighest Bid(successful ) by each team</t>
  </si>
  <si>
    <t>Que.20 Heighest Paid Retained player</t>
  </si>
  <si>
    <t>Leval-10</t>
  </si>
  <si>
    <t>Leval-7</t>
  </si>
  <si>
    <t>Leval-2</t>
  </si>
  <si>
    <t>Leval-12</t>
  </si>
  <si>
    <t>Que.1 Data study carefully</t>
  </si>
  <si>
    <t>Leval-1</t>
  </si>
  <si>
    <t>Que.3- Check columns data type</t>
  </si>
  <si>
    <t>Que.7- Find how many players are in auction?</t>
  </si>
  <si>
    <t xml:space="preserve">  Leval-3</t>
  </si>
  <si>
    <t>Row Labels</t>
  </si>
  <si>
    <t>Grand Total</t>
  </si>
  <si>
    <t>Count of Player</t>
  </si>
  <si>
    <t>Que.11- Participation based on the Role</t>
  </si>
  <si>
    <t>Leval-11</t>
  </si>
  <si>
    <t>Que.13-How many Players Brought by Each Team also do visualization?</t>
  </si>
  <si>
    <t>Leval-13</t>
  </si>
  <si>
    <t xml:space="preserve">This is ipl Auction 2022 data </t>
  </si>
  <si>
    <t>Leval-14</t>
  </si>
  <si>
    <t xml:space="preserve">  Que.14 How many palyers Retained/DraftPicked by Each team ?</t>
  </si>
  <si>
    <t>Que.15- How many Players were sold or unsold for each Role?</t>
  </si>
  <si>
    <t>Leval-15</t>
  </si>
  <si>
    <t>Sold</t>
  </si>
  <si>
    <t>Player's type</t>
  </si>
  <si>
    <t>Total</t>
  </si>
  <si>
    <t>unsold</t>
  </si>
  <si>
    <t>Que.16- Which Are the players who participated in IPL 2021 and will be participating in IPL 2022 and playing in same team?</t>
  </si>
  <si>
    <t>Players name</t>
  </si>
  <si>
    <t>Leval- 17</t>
  </si>
  <si>
    <t>Temas</t>
  </si>
  <si>
    <t>Leval-18</t>
  </si>
  <si>
    <t>Teams</t>
  </si>
  <si>
    <t>Highest bid</t>
  </si>
  <si>
    <t>Highest</t>
  </si>
  <si>
    <t>Leval-19</t>
  </si>
  <si>
    <t>Batsman</t>
  </si>
  <si>
    <t>Sum of COST in Cr</t>
  </si>
  <si>
    <t>Que.19 Top Five Batsman picked from Auction</t>
  </si>
  <si>
    <t>Leval-20</t>
  </si>
  <si>
    <t>Player name</t>
  </si>
  <si>
    <t>Retained player</t>
  </si>
  <si>
    <t>2022 Team</t>
  </si>
  <si>
    <t>Sold players 2022</t>
  </si>
  <si>
    <t>Que.22 Team wise player count, Total &amp; Avg Player Cost</t>
  </si>
  <si>
    <t>Leval-22</t>
  </si>
  <si>
    <t>Total players</t>
  </si>
  <si>
    <t>Avg</t>
  </si>
  <si>
    <t>Leval-23</t>
  </si>
  <si>
    <t>Player type</t>
  </si>
  <si>
    <t>Avrg players</t>
  </si>
  <si>
    <t>Que.24 Team and Player Type wise player count, Total &amp; Avg Player Cost</t>
  </si>
  <si>
    <t>Que.23. Player Type wise player count, Total &amp; Avg Player Cost</t>
  </si>
  <si>
    <t>Leval-24</t>
  </si>
  <si>
    <t>Averg.</t>
  </si>
  <si>
    <t>OR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</si>
</sst>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0" fillId="0" borderId="10" xfId="0" applyBorder="1" applyAlignment="1">
      <alignment horizontal="center"/>
    </xf>
    <xf numFmtId="0" fontId="19" fillId="35" borderId="10" xfId="0" applyFont="1" applyFill="1" applyBorder="1" applyAlignment="1">
      <alignment horizontal="center" vertical="center"/>
    </xf>
    <xf numFmtId="0" fontId="0" fillId="0" borderId="10" xfId="0" applyBorder="1"/>
    <xf numFmtId="0" fontId="0" fillId="0" borderId="0" xfId="0" pivotButton="1"/>
    <xf numFmtId="0" fontId="0" fillId="0" borderId="0" xfId="0" applyAlignment="1">
      <alignment horizontal="left"/>
    </xf>
    <xf numFmtId="0" fontId="16" fillId="0" borderId="10" xfId="0" applyFont="1" applyBorder="1"/>
    <xf numFmtId="0" fontId="16" fillId="0" borderId="0" xfId="0" applyFont="1"/>
    <xf numFmtId="0" fontId="19" fillId="35" borderId="11" xfId="0" applyFont="1" applyFill="1" applyBorder="1" applyAlignment="1">
      <alignment horizontal="center" vertical="center"/>
    </xf>
    <xf numFmtId="0" fontId="16" fillId="34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16" fillId="36" borderId="0" xfId="0" applyFont="1" applyFill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170" fontId="0" fillId="0" borderId="10" xfId="0" applyNumberFormat="1" applyBorder="1"/>
    <xf numFmtId="0" fontId="16" fillId="38" borderId="10" xfId="0" applyFont="1" applyFill="1" applyBorder="1" applyAlignment="1">
      <alignment horizontal="center"/>
    </xf>
    <xf numFmtId="0" fontId="0" fillId="37" borderId="12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 IPL Auction data 2022 changed (1).xlsx]Analysis 1!PivotTable1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Type of players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1'!$W$3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1'!$V$4:$V$8</c:f>
              <c:strCache>
                <c:ptCount val="4"/>
                <c:pt idx="0">
                  <c:v>ALL-ROUNDER</c:v>
                </c:pt>
                <c:pt idx="1">
                  <c:v>BATTER</c:v>
                </c:pt>
                <c:pt idx="2">
                  <c:v>BOWLER</c:v>
                </c:pt>
                <c:pt idx="3">
                  <c:v>WICKETKEEPER</c:v>
                </c:pt>
              </c:strCache>
            </c:strRef>
          </c:cat>
          <c:val>
            <c:numRef>
              <c:f>'Analysis 1'!$W$4:$W$8</c:f>
              <c:numCache>
                <c:formatCode>General</c:formatCode>
                <c:ptCount val="4"/>
                <c:pt idx="0">
                  <c:v>242</c:v>
                </c:pt>
                <c:pt idx="1">
                  <c:v>112</c:v>
                </c:pt>
                <c:pt idx="2">
                  <c:v>215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F8-4C91-8615-6D958C1DF2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3959136"/>
        <c:axId val="168070512"/>
      </c:barChart>
      <c:catAx>
        <c:axId val="12395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70512"/>
        <c:crosses val="autoZero"/>
        <c:auto val="1"/>
        <c:lblAlgn val="ctr"/>
        <c:lblOffset val="100"/>
        <c:noMultiLvlLbl val="0"/>
      </c:catAx>
      <c:valAx>
        <c:axId val="168070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5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 IPL Auction data 2022 changed (1).xlsx]Analysis 1!PivotTable2</c:name>
    <c:fmtId val="2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'Analysis 1'!$S$18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1'!$R$19:$R$29</c:f>
              <c:strCache>
                <c:ptCount val="10"/>
                <c:pt idx="0">
                  <c:v>Chennai Super Kings</c:v>
                </c:pt>
                <c:pt idx="1">
                  <c:v>Delhi Capitals</c:v>
                </c:pt>
                <c:pt idx="2">
                  <c:v>Gujarat Titans</c:v>
                </c:pt>
                <c:pt idx="3">
                  <c:v>Kolkata Knight Riders</c:v>
                </c:pt>
                <c:pt idx="4">
                  <c:v>Lucknow Super Giants</c:v>
                </c:pt>
                <c:pt idx="5">
                  <c:v>Mumbai Indians</c:v>
                </c:pt>
                <c:pt idx="6">
                  <c:v>Punjab Kings</c:v>
                </c:pt>
                <c:pt idx="7">
                  <c:v>Rajasthan Royals</c:v>
                </c:pt>
                <c:pt idx="8">
                  <c:v>Royal Challengers Bangalore</c:v>
                </c:pt>
                <c:pt idx="9">
                  <c:v>Sunrisers Hyderabad</c:v>
                </c:pt>
              </c:strCache>
            </c:strRef>
          </c:cat>
          <c:val>
            <c:numRef>
              <c:f>'Analysis 1'!$S$19:$S$29</c:f>
              <c:numCache>
                <c:formatCode>General</c:formatCode>
                <c:ptCount val="10"/>
                <c:pt idx="0">
                  <c:v>25</c:v>
                </c:pt>
                <c:pt idx="1">
                  <c:v>24</c:v>
                </c:pt>
                <c:pt idx="2">
                  <c:v>22</c:v>
                </c:pt>
                <c:pt idx="3">
                  <c:v>25</c:v>
                </c:pt>
                <c:pt idx="4">
                  <c:v>22</c:v>
                </c:pt>
                <c:pt idx="5">
                  <c:v>25</c:v>
                </c:pt>
                <c:pt idx="6">
                  <c:v>25</c:v>
                </c:pt>
                <c:pt idx="7">
                  <c:v>24</c:v>
                </c:pt>
                <c:pt idx="8">
                  <c:v>22</c:v>
                </c:pt>
                <c:pt idx="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5B-496B-9932-6CB824B255E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95303840"/>
        <c:axId val="396373792"/>
      </c:barChart>
      <c:catAx>
        <c:axId val="39530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73792"/>
        <c:crosses val="autoZero"/>
        <c:auto val="1"/>
        <c:lblAlgn val="ctr"/>
        <c:lblOffset val="100"/>
        <c:noMultiLvlLbl val="0"/>
      </c:catAx>
      <c:valAx>
        <c:axId val="39637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0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409575</xdr:colOff>
      <xdr:row>8</xdr:row>
      <xdr:rowOff>114299</xdr:rowOff>
    </xdr:from>
    <xdr:to>
      <xdr:col>25</xdr:col>
      <xdr:colOff>247650</xdr:colOff>
      <xdr:row>23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A278CB-C025-8436-FF8D-5510067787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762000</xdr:colOff>
      <xdr:row>28</xdr:row>
      <xdr:rowOff>161924</xdr:rowOff>
    </xdr:from>
    <xdr:to>
      <xdr:col>20</xdr:col>
      <xdr:colOff>504825</xdr:colOff>
      <xdr:row>47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27CF4AA-6A21-759B-CE2A-C15DB40CD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hil Quazi" refreshedDate="45017.008661342596" createdVersion="8" refreshedVersion="8" minRefreshableVersion="3" recordCount="633" xr:uid="{7A1A04DF-BDDC-41ED-BF16-EAB36E86DB6C}">
  <cacheSource type="worksheet">
    <worksheetSource ref="A1:J634" sheet="1. IPL Auction data 2022"/>
  </cacheSource>
  <cacheFields count="9">
    <cacheField name="Player" numFmtId="0">
      <sharedItems count="629">
        <s v="KL Rahul"/>
        <s v="Ravindra Jadeja"/>
        <s v="Rishabh Pant"/>
        <s v="Rohit Sharma"/>
        <s v="Ishan Kishan"/>
        <s v="Rashid Khan"/>
        <s v="Hardik Pandya"/>
        <s v="Virat Kohli"/>
        <s v="Deepak Chahar"/>
        <s v="Sanju Samson"/>
        <s v="Kane Williamson"/>
        <s v="Shreyas Iyer"/>
        <s v="MS Dhoni"/>
        <s v="Andre Russell"/>
        <s v="Mayank Agarwal"/>
        <s v="Jasprit Bumrah"/>
        <s v="Liam Livingstone"/>
        <s v="Glenn Maxwell"/>
        <s v="Shardul Thakur"/>
        <s v="Wanindu Hasaranga"/>
        <s v="Harshal Patel"/>
        <s v="Nicholas Pooran"/>
        <s v="Lockie Ferguson"/>
        <s v="Avesh Khan"/>
        <s v="Jos Buttler"/>
        <s v="Prasidh Krishna"/>
        <s v="Kagiso Rabada"/>
        <s v="Marcus Stoinis"/>
        <s v="Rahul Tewatia"/>
        <s v="Axar Patel"/>
        <s v="Shahrukh Khan"/>
        <s v="Jason Holder"/>
        <s v="Washington Sundar"/>
        <s v="Shimron Hetmyer"/>
        <s v="Rahul Tripathi"/>
        <s v="Shikhar Dhawan"/>
        <s v="Krunal Pandya"/>
        <s v="Tim David"/>
        <s v="Shubman Gill"/>
        <s v="Moeen Ali"/>
        <s v="Nitish Rana"/>
        <s v="Venkatesh Iyer"/>
        <s v="Varun Chakaravarthy"/>
        <s v="Jofra Archer"/>
        <s v="Suryakumar Yadav"/>
        <s v="Trent Boult"/>
        <s v="Josh Hazlewood"/>
        <s v="Devdutt Padikkal"/>
        <s v="Romario Shepherd"/>
        <s v="Prithvi Shaw"/>
        <s v="Mark Wood"/>
        <s v="Pat Cummins"/>
        <s v="Shivam Mavi"/>
        <s v="Faf Du Plessis"/>
        <s v="Mohammed Siraj"/>
        <s v="Ambati Rayudu"/>
        <s v="Jonny Bairstow"/>
        <s v="Quinton De Kock"/>
        <s v="Mitchell Marsh"/>
        <s v="Anrich Nortje"/>
        <s v="Yuzvendra Chahal"/>
        <s v="Abhishek Sharma"/>
        <s v="Mohammad Shami"/>
        <s v="David Warner"/>
        <s v="Ruturaj Gaikwad"/>
        <s v="Sunil Narine"/>
        <s v="Odean Smith"/>
        <s v="Kieron Pollard"/>
        <s v="Deepak Hooda"/>
        <s v="Dinesh Karthik"/>
        <s v="Syed Khaleel Ahmed"/>
        <s v="Rahul Chahar"/>
        <s v="R. Ashwin"/>
        <s v="Manish Pandey"/>
        <s v="Dwayne Bravo"/>
        <s v="Chetan Sakariya"/>
        <s v="Marco Jansen"/>
        <s v="Bhuvneshwar Kumar"/>
        <s v="Shivam Dube"/>
        <s v="Arshdeep Singh"/>
        <s v="Ravi Bishnoi"/>
        <s v="Yashaswi Jaiswal"/>
        <s v="T. Natarajan"/>
        <s v="Abdul Samad"/>
        <s v="Umran Malik"/>
        <s v="Kartik Tyagi"/>
        <s v="Harpreet Brar"/>
        <s v="Riyan Parag"/>
        <s v="Chris Jordan"/>
        <s v="Anuj Rawat"/>
        <s v="Yash Dayal"/>
        <s v="David Miller"/>
        <s v="R. Sai Kishore"/>
        <s v="Dewald Brevis"/>
        <s v="Rovman Powell"/>
        <s v="Abhinav Sadarangani"/>
        <s v="Daniel Sams"/>
        <s v="Navdeep Saini"/>
        <s v="Aiden Markram"/>
        <s v="Matthew Wade"/>
        <s v="Alzarri Joseph"/>
        <s v="Shahbaz Ahamad"/>
        <s v="Sean Abbott"/>
        <s v="Jason Roy"/>
        <s v="Robin Uthappa"/>
        <s v="K.S. Bharat"/>
        <s v="Mustafizur Rahman"/>
        <s v="Kuldeep Yadav"/>
        <s v="Sam Billings"/>
        <s v="Umesh Yadav"/>
        <s v="Vaibhav Arora"/>
        <s v="Raj Angad Bawa"/>
        <s v="Dushmanta Chameera"/>
        <s v="Evin Lewis"/>
        <s v="David Willey"/>
        <s v="Nathan Coulter-Nile"/>
        <s v="Wriddhiman Saha"/>
        <s v="Mitchell Santner"/>
        <s v="Adam Milne"/>
        <s v="Jayant Yadav"/>
        <s v="N. Tilak Varma"/>
        <s v="Murugan Ashwin"/>
        <s v="Rajvardhan Hangargekar"/>
        <s v="Tim Southee"/>
        <s v="Alex Hales"/>
        <s v="Tymal Mills"/>
        <s v="James Neesham"/>
        <s v="Glenn Phillips"/>
        <s v="Vijay Shankar"/>
        <s v="Karun Nair"/>
        <s v="Jaydev Unadkat"/>
        <s v="Prashant Solanki"/>
        <s v="Dominic Drakes"/>
        <s v="Kamlesh Nagarkoti"/>
        <s v="Mandeep Singh"/>
        <s v="Devon Conway"/>
        <s v="Ajinkya Rahane"/>
        <s v="Mohammad Nabi"/>
        <s v="Riley Meredith"/>
        <s v="Sherfane Rutherford"/>
        <s v="Rassie Van Der Dussen"/>
        <s v="Mahipal Lomror"/>
        <s v="K. Gowtham"/>
        <s v="Finn Allen"/>
        <s v="Nathan Ellis"/>
        <s v="Fabian Allen"/>
        <s v="Siddharth Kaul"/>
        <s v="Jason Behrendorff"/>
        <s v="Obed Mccoy"/>
        <s v="Daryl Mitchell"/>
        <s v="Shreyas Gopal"/>
        <s v="Maheesh Theekshana"/>
        <s v="Lalit Yadav"/>
        <s v="Mayank Markande"/>
        <s v="Sheldon Jackson"/>
        <s v="Prabhsimran Singh"/>
        <s v="Rinku Singh"/>
        <s v="Ashok Sharma"/>
        <s v="Rishi Dhawan"/>
        <s v="Varun Aaron"/>
        <s v="Gurkeerat Singh"/>
        <s v="Dwaine Pretorius"/>
        <s v="Tim Seifert"/>
        <s v="Pravin Dubey"/>
        <s v="Lungisani Ngidi"/>
        <s v="Yash Dhull"/>
        <s v="Chamika Karunaratne"/>
        <s v="Sandeep Sharma"/>
        <s v="Bhanuka Rajapaksa"/>
        <s v="Kyle Mayers"/>
        <s v="Shahbaz Nadeem"/>
        <s v="Ankit Singh Rajpoot"/>
        <s v="Sanjay Yadav"/>
        <s v="Karn Sharma"/>
        <s v="Vishnu Vinod"/>
        <s v="Fazalhaq Farooqi"/>
        <s v="Abhijeet Tomar"/>
        <s v="Benny Howell"/>
        <s v="Noor Ahmad"/>
        <s v="Arjun Tendulkar"/>
        <s v="Basil Thampi"/>
        <s v="Suyash Prabhudessai"/>
        <s v="K.C Cariappa"/>
        <s v="Ishan Porel"/>
        <s v="Chama Milind"/>
        <s v="Darshan Nalkande"/>
        <s v="Pradeep Sangwan"/>
        <s v="K.Bhagath Varma"/>
        <s v="Simarjeet Singh"/>
        <s v="N. Jagadeesan"/>
        <s v="C.Hari Nishaanth"/>
        <s v="K.M. Asif"/>
        <s v="Tushar Deshpande"/>
        <s v="Subhranshu Senapati"/>
        <s v="Mukesh Choudhary"/>
        <s v="Ashwin Hebbar"/>
        <s v="Sarfaraz Khan"/>
        <s v="Ripal Patel"/>
        <s v="Vicky Ostwal"/>
        <s v="Rasikh Dar"/>
        <s v="Anukul Roy"/>
        <s v="Baba Indrajith"/>
        <s v="Aman Khan"/>
        <s v="Ramesh Kumar"/>
        <s v="Pratham Singh"/>
        <s v="Prerak Mankad"/>
        <s v="Ansh Patel"/>
        <s v="Jitesh Sharma"/>
        <s v="Writtick Chatterjee"/>
        <s v="Atharva Taide"/>
        <s v="Baltej Dhanda"/>
        <s v="Manan Vohra"/>
        <s v="B. Sai Sudharsan"/>
        <s v="Karan Sharma"/>
        <s v="Ayush Badoni"/>
        <s v="Mohsin Khan"/>
        <s v="Mayank Yadav"/>
        <s v="Anmolpreet Singh"/>
        <s v="Aryan Juyal"/>
        <s v="Ramandeep Singh"/>
        <s v="Rahul Buddhi"/>
        <s v="Hrithik Shokeen"/>
        <s v="Mohd. Arshad Khan"/>
        <s v="Akash Deep"/>
        <s v="Aneeshwar Gautam"/>
        <s v="Luvnith Sisodia"/>
        <s v="Anunay Singh"/>
        <s v="Kuldeep Sen"/>
        <s v="Dhruv Jurel"/>
        <s v="Tejas Baroka"/>
        <s v="Kuldip Yadav"/>
        <s v="Shubham Garhwal"/>
        <s v="Priyam Garg"/>
        <s v="R Samarth"/>
        <s v="Jagadeesha Suchith"/>
        <s v="Shashank Singh"/>
        <s v="Saurabh Dubey"/>
        <s v="Suresh Raina"/>
        <s v="Steve Smith"/>
        <s v="Shakib Al Hasan"/>
        <s v="Amit Mishra"/>
        <s v="Adil Rashid"/>
        <s v="Imran Tahir"/>
        <s v="Mujeeb Zadran"/>
        <s v="Adam Zampa"/>
        <s v="Rajat Patidar"/>
        <s v="Mohammed Azharuddeen"/>
        <s v="Vishnu Solanki"/>
        <s v="Sandeep Lamichhane"/>
        <s v="M. Siddharth"/>
        <s v="Aaron Finch"/>
        <s v="Marnus Labuschagne"/>
        <s v="Dawid Malan"/>
        <s v="Eoin Morgan"/>
        <s v="Cheteshwar Pujara"/>
        <s v="Saurabh Tiwary"/>
        <s v="Sheldon Cottrell"/>
        <s v="Ishant Sharma"/>
        <s v="Qais Ahmad"/>
        <s v="Piyush Chawla"/>
        <s v="Tabraiz Shamsi"/>
        <s v="Ish Sodhi"/>
        <s v="Sachin Baby"/>
        <s v="Ricky Bhui"/>
        <s v="Himanshu Rana"/>
        <s v="Harnoor Singh"/>
        <s v="Himmat Singh"/>
        <s v="Virat Singh"/>
        <s v="Arzan Nagwaswalla"/>
        <s v="Akash Singh"/>
        <s v="Yash Thakur"/>
        <s v="Vasu Vats"/>
        <s v="Mujtaba Yousuf"/>
        <s v="Chris Lynn"/>
        <s v="Najibullah Zadran"/>
        <s v="Charith Asalanka"/>
        <s v="George Garton"/>
        <s v="Litton Das"/>
        <s v="Niroshan Dickwella"/>
        <s v="Andre Fletcher"/>
        <s v="Rahmanullah Gurbaz"/>
        <s v="Shai Hope"/>
        <s v="Heinrich Klaasen"/>
        <s v="Ben Mcdermott"/>
        <s v="Kusal Mendis"/>
        <s v="Kusal Perera"/>
        <s v="Joshua Philippe"/>
        <s v="Reece Topley"/>
        <s v="Andrew Tye"/>
        <s v="Sandeep Warrier"/>
        <s v="Todd Astle"/>
        <s v="Akila Dhananjaya"/>
        <s v="Zahir Khan"/>
        <s v="Keshav Maharaj"/>
        <s v="Waqar Salamkheil"/>
        <s v="Rahul Sharma"/>
        <s v="Hayden Walsh"/>
        <s v="Tanmay Agarwal"/>
        <s v="Shivam Chauhan"/>
        <s v="Nikhil Gangta"/>
        <s v="Rohan Kadam"/>
        <s v="Tom Kohler-Cadmore"/>
        <s v="Priyank Panchal"/>
        <s v="Sameer Rizvi"/>
        <s v="Ritwik Roy Chowdhury"/>
        <s v="Apoorv Wankhade"/>
        <s v="Atharva Ankolekar"/>
        <s v="Tanay Thyagarajan"/>
        <s v="Ankush Bains"/>
        <s v="Prashant Chopra"/>
        <s v="Kedar Devdhar"/>
        <s v="Shreevats Goswami"/>
        <s v="Akshdeep Nath"/>
        <s v="Aditya Tare"/>
        <s v="Upendra Singh Yadav"/>
        <s v="Ben Dwarshuis"/>
        <s v="Pankaj Jaswal"/>
        <s v="Lukman Hussain Meriwala"/>
        <s v="Vyshak Vijay Kumar"/>
        <s v="Zeeshan Ansari"/>
        <s v="Yuvraj Chudasama"/>
        <s v="Dharmendrasinh Jadeja"/>
        <s v="Khrievitso Kense"/>
        <s v="Prince Balwant Rai"/>
        <s v="Pardeep Sahu"/>
        <s v="Jalaj Saxena"/>
        <s v="Midhun Sudhesan"/>
        <s v="Martin Guptill"/>
        <s v="Usman Khawaja"/>
        <s v="Brandon King"/>
        <s v="Janneman Malan"/>
        <s v="Rilee Rossouw"/>
        <s v="Paul Stirling"/>
        <s v="Hanuma Vihari"/>
        <s v="James Vince"/>
        <s v="Hazratullah Zazai"/>
        <s v="Roston Chase"/>
        <s v="Ben Cutting"/>
        <s v="Lewis Gregory"/>
        <s v="Moises Henriques"/>
        <s v="Akeal Hosein"/>
        <s v="Karim Janat"/>
        <s v="Scott Kuggeleijn"/>
        <s v="Pawan Negi"/>
        <s v="Taskin Ahmed"/>
        <s v="Marchant De Lange"/>
        <s v="Dhawal Kulkarni"/>
        <s v="Saqib Mahmood"/>
        <s v="Kane Richardson"/>
        <s v="Naveen Ul Haq"/>
        <s v="Harpreet Bhatia"/>
        <s v="Sudip Chatterjee"/>
        <s v="Hiten Dalal"/>
        <s v="Abhimanyu Easwaran"/>
        <s v="Laurie Evans"/>
        <s v="Rahul Gahlaut"/>
        <s v="Amandeep Khare"/>
        <s v="Mayank Rawat"/>
        <s v="Dhruv Shorey"/>
        <s v="Hayden Kerr"/>
        <s v="Saurabh Kumar"/>
        <s v="Shams Mulani"/>
        <s v="Dhruv Patel"/>
        <s v="Atit Sheth"/>
        <s v="Utkarsh Singh"/>
        <s v="David Wiese"/>
        <s v="Kaif Ahmad"/>
        <s v="Shubhum Arora"/>
        <s v="Arun Karthick"/>
        <s v="Eknath Kerkar"/>
        <s v="Kennar Lewis"/>
        <s v="Nikhil Naik"/>
        <s v="Urvil Patel"/>
        <s v="B.R. Sharath"/>
        <s v="K.L. Shrijith"/>
        <s v="Mohit Avasthi"/>
        <s v="Sushant Mishra"/>
        <s v="Matheesha Pathirana"/>
        <s v="G Periyasamy"/>
        <s v="M.Harishankar Reddy"/>
        <s v="R. Silambarasan"/>
        <s v="Aditya Thakare"/>
        <s v="Tanveer Ul Haq"/>
        <s v="Prithviraj Yarra"/>
        <s v="Satyajeet Bachhav"/>
        <s v="Chintal Gandhi"/>
        <s v="Jacob Lintott"/>
        <s v="Izharulhuq Naveed"/>
        <s v="Tanveer Sangha"/>
        <s v="Manav Suthar"/>
        <s v="Milind Tandon"/>
        <s v="Sagar Udeshi"/>
        <s v="Kushaal Wadhwani"/>
        <s v="Akshay Wakhare"/>
        <s v="Darren Bravo"/>
        <s v="Shamrah Brooks"/>
        <s v="Avishka Fernando"/>
        <s v="Zubayr Hamza"/>
        <s v="Pathum Nissaanka"/>
        <s v="Kurtis Patterson"/>
        <s v="Hashmatullah Shahidi"/>
        <s v="Manoj Tiwary"/>
        <s v="Ashton Agar"/>
        <s v="Carlos Brath15000000e"/>
        <s v="Kedar Jadhav"/>
        <s v="Colin Munro"/>
        <s v="Gulbadin Naib"/>
        <s v="Keemo Paul"/>
        <s v="Parvez Rasool"/>
        <s v="Dasun Shanaka"/>
        <s v="Wesley Agar"/>
        <s v="Shoriful Islam"/>
        <s v="Josh Little"/>
        <s v="Blessing Muzarabani"/>
        <s v="Jayden Seales"/>
        <s v="Mohit Sharma"/>
        <s v="Barinder Sran"/>
        <s v="Billy Stanlake"/>
        <s v="Neil Wagner"/>
        <s v="Qamran Iqbal"/>
        <s v="Ishank Jaggi"/>
        <s v="Rohan Kunnummal"/>
        <s v="Tanmay Mishra"/>
        <s v="Yash Nahar"/>
        <s v="Shubham Singh Rohilla"/>
        <s v="Alex Ross"/>
        <s v="Naushad Shaikh"/>
        <s v="Baba Aparajith"/>
        <s v="Prayas Barman"/>
        <s v="Yudhvir Charak"/>
        <s v="Shubhang Hegde"/>
        <s v="Roosh Kalaria"/>
        <s v="Tanush Kotian"/>
        <s v="Kaushal Tambe"/>
        <s v="Shivank Vashisth"/>
        <s v="Rahul Chandrol"/>
        <s v="Harvik Desai"/>
        <s v="Cam Fletcher"/>
        <s v="Tarang Gohel"/>
        <s v="Fazil Makaya"/>
        <s v="Ryan Rickelton"/>
        <s v="Sandeep Kumar Tomar"/>
        <s v="Siddhesh Wath"/>
        <s v="Stephen Cheepurupalli"/>
        <s v="Aniket Choudhary"/>
        <s v="Kartikeya Kak"/>
        <s v="Ali Khan"/>
        <s v="Kulwant Khejroliya"/>
        <s v="Ronit More"/>
        <s v="M Nidheesh"/>
        <s v="Babasafi Pathan"/>
        <s v="Vidyadhar Patil"/>
        <s v="Mukesh Kumar Singh"/>
        <s v="R. Alexandar"/>
        <s v="Adithya Ashok"/>
        <s v="Jasmer Dhankhar"/>
        <s v="Prerit Dutta"/>
        <s v="Jon Russ Jaggesar"/>
        <s v="S. Kishan Kumar"/>
        <s v="Kevin Koththigoda"/>
        <s v="Swaraj Wabale"/>
        <s v="Curtis Campher"/>
        <s v="Colin De Grandhomme"/>
        <s v="James Faulkner"/>
        <s v="Craig Overton"/>
        <s v="Wayne Parnell"/>
        <s v="Samit Patel"/>
        <s v="Thisara Perera"/>
        <s v="Darcy Short"/>
        <s v="Murali Vijay"/>
        <s v="Jack Wildermuth"/>
        <s v="Hamish Bennett"/>
        <s v="Daryn Dupavillon"/>
        <s v="Fidel Edwards"/>
        <s v="Hamid Hassan"/>
        <s v="Lahiru Kumara"/>
        <s v="Joel Paris"/>
        <s v="S. Sreesanth"/>
        <s v="Oshane Thomas"/>
        <s v="Blair Tickner"/>
        <s v="Isuru Udana"/>
        <s v="Donavon Ferreira"/>
        <s v="Bhupen Lalwani"/>
        <s v="Henan Malik"/>
        <s v="Pukhraj Mann"/>
        <s v="Shashwat Rawat"/>
        <s v="Jake Weatherald"/>
        <s v="Gerald Coetzee"/>
        <s v="Akshay Karnewar"/>
        <s v="Sumit Kumar"/>
        <s v="Abid Mushtaq"/>
        <s v="Lone Muzaffar"/>
        <s v="Ninad Rathva"/>
        <s v="Shoun Roger"/>
        <s v="Jaideep Bhambhu"/>
        <s v="Nandre Burger"/>
        <s v="Matt Kelly"/>
        <s v="V Koushik"/>
        <s v="Akash Madhwal"/>
        <s v="Anuj Raj"/>
        <s v="Abhijeet Saket"/>
        <s v="Rahul Shukla"/>
        <s v="Nuwan Thushara"/>
        <s v="Mark Adnair"/>
        <s v="Hilton Cartwright"/>
        <s v="Gareth Delany"/>
        <s v="Danushka Gunatilaka"/>
        <s v="Anaru Kitchen"/>
        <s v="Dhananjaya Lakshan"/>
        <s v="Sisanda Magala"/>
        <s v="Andile Phehlukwayo"/>
        <s v="Seekkuge Prasanna"/>
        <s v="Raymon Reifer"/>
        <s v="Amit Ali"/>
        <s v="Chaitanya Bishnoi"/>
        <s v="Mayank Dagar"/>
        <s v="Migael Pretorius"/>
        <s v="Shivam Sharma"/>
        <s v="Pratyush Singh"/>
        <s v="Sanvir Singh"/>
        <s v="Dhrushant Soni"/>
        <s v="M Venkatesh"/>
        <s v="Bandaru Ayyappa"/>
        <s v="Gurnoor Singh Brar"/>
        <s v="Akash Choudhary"/>
        <s v="Mohit Jangra"/>
        <s v="Aaqib Khan"/>
        <s v="Ruben Trumpelmann"/>
        <s v="Brad Wheal"/>
        <s v="Auqib Dar"/>
        <s v="Chirag Gandhi"/>
        <s v="Chris Green"/>
        <s v="Sijomon Joseph"/>
        <s v="Anirudha Joshi"/>
        <s v="Shubham Sharma"/>
        <s v="Shubham Singh"/>
        <s v="Arpit Guleria"/>
        <s v="Vipul Krishna"/>
        <s v="Safvan Patel"/>
        <s v="Chinntla Readdi"/>
        <s v="Manish Reddy"/>
        <s v="Ravi Sharma"/>
        <s v="Corbin Bosch"/>
        <s v="Nathan McAndrew"/>
        <s v="Diwesh Pathania"/>
        <s v="Shubham Ranjane"/>
        <s v="Tom Rogers"/>
        <s v="Johannes Smit"/>
        <s v="Sagar Trivedi"/>
        <s v="Harsh Tyagi"/>
        <s v="R. Vivek"/>
        <s v="R.Sonu Yadav"/>
        <s v="V. Athisayaraj"/>
        <s v="Ottneil Baartman"/>
        <s v="M.B. Darshan"/>
        <s v="V. Gowtham"/>
        <s v="Khwezi Gumede"/>
        <s v="Liam Guthrie"/>
        <s v="Liam Hatcher"/>
        <s v="Jay Bista"/>
        <s v="Saurav Chuahan"/>
        <s v="Tajinder Dhillon"/>
        <s v="Dikshanshu Negi"/>
        <s v="Abhishek Raut"/>
        <s v="K.V. Sasikanth"/>
        <s v="Bharat Sharma"/>
        <s v="Amit Yadav"/>
        <s v="Manoj Bhandage"/>
        <s v="Arun Chaprana"/>
        <s v="Ajay Dev Goud"/>
        <s v="Divyang Hinganekar"/>
        <s v="Azim Kazi"/>
        <s v="Sujit Nayak"/>
        <s v="Parth Sahani"/>
        <s v="Ashutosh Sharma"/>
        <s v="Vivrant Sharma"/>
        <s v="Kumar Kartikeya Singh"/>
        <s v="Ravi Chauhan"/>
        <s v="Shafiqullah Ghafari"/>
        <s v="M. Mohammed"/>
        <s v="Pulkit Narang"/>
        <s v="Pradosh Paul"/>
        <s v="Pushpendra Singh Rathore"/>
        <s v="Jason Sangha"/>
        <s v="Purnank Tyagi"/>
        <s v="Samarth Vyas"/>
        <s v="Duan Jansen"/>
        <s v="Dev Lakra"/>
        <s v="Ajay Mandal"/>
        <s v="Lakhan Raja"/>
        <s v="Girinath Reddy"/>
        <s v="Siddhant Sharma"/>
        <s v="Matthew Short"/>
        <s v="Saurin Thakar"/>
        <s v="Nyeem Young"/>
        <s v="Yuvraj Chaudhary"/>
        <s v="Khizar Dafedar"/>
        <s v="Sahil Dhiwan"/>
        <s v="Arjit Gupta"/>
        <s v="Mickil Jaiswal"/>
        <s v="Ryan John"/>
        <s v="J. Kousik"/>
        <s v="Jitender Pal"/>
        <s v="Jonty Sidhu"/>
        <s v="Yashovardhan Singh"/>
        <s v="Beyers Swanepoel"/>
        <s v="Pranshu Vijayran"/>
        <s v="Ishan Afridi"/>
        <s v="Mohammed Afridi"/>
        <s v="Prerit Agrawal"/>
        <s v="Aidan Cahill"/>
        <s v="Mark Deyal"/>
        <s v="Nidhish Rajagopal"/>
        <s v="Bavanaka Sandeep"/>
        <s v="Safyaan Sharif"/>
        <s v="Henry Shipley"/>
        <s v="Maxwell Swaminathan"/>
        <s v="Johan Van Dyk"/>
        <s v="Dunith Wellalage"/>
        <s v="Agnivesh Ayachi"/>
        <s v="Rohan Rana"/>
        <s v="Nitish Reddy"/>
        <s v="Hardik Tamore"/>
        <s v="Mihir Hirwani"/>
        <s v="Sairaj Patil"/>
        <s v="Monu Singh"/>
        <s v="Nivethan Radhakrishnan"/>
        <s v="Lance Morris"/>
        <s v="Aaron Hardie"/>
      </sharedItems>
    </cacheField>
    <cacheField name="Base Price" numFmtId="0">
      <sharedItems/>
    </cacheField>
    <cacheField name="Base  price int vale" numFmtId="0">
      <sharedItems containsMixedTypes="1" containsNumber="1" minValue="1" maxValue="75"/>
    </cacheField>
    <cacheField name="Base Price unit " numFmtId="0">
      <sharedItems containsMixedTypes="1" containsNumber="1" containsInteger="1" minValue="0" maxValue="0"/>
    </cacheField>
    <cacheField name="TYPE" numFmtId="0">
      <sharedItems count="4">
        <s v="WICKETKEEPER"/>
        <s v="ALL-ROUNDER"/>
        <s v="BATTER"/>
        <s v="BOWLER"/>
      </sharedItems>
    </cacheField>
    <cacheField name="COST in Cr" numFmtId="0">
      <sharedItems containsSemiMixedTypes="0" containsString="0" containsNumber="1" minValue="0" maxValue="17"/>
    </cacheField>
    <cacheField name="2021 Squad" numFmtId="0">
      <sharedItems/>
    </cacheField>
    <cacheField name="Team" numFmtId="0">
      <sharedItems count="11">
        <s v="Lucknow Super Giants"/>
        <s v="Chennai Super Kings"/>
        <s v="Delhi Capitals"/>
        <s v="Mumbai Indians"/>
        <s v="Gujarat Titans"/>
        <s v="Royal Challengers Bangalore"/>
        <s v="Rajasthan Royals"/>
        <s v="Sunrisers Hyderabad"/>
        <s v="Kolkata Knight Riders"/>
        <s v="Punjab Kings"/>
        <s v="Unsold"/>
      </sharedItems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hil Quazi" refreshedDate="45017.61697638889" createdVersion="8" refreshedVersion="8" minRefreshableVersion="3" recordCount="633" xr:uid="{2EB2FB5E-A2FF-47CA-AB58-879FEC2C23FE}">
  <cacheSource type="worksheet">
    <worksheetSource ref="A1:H634" sheet="1. IPL Auction data 2022"/>
  </cacheSource>
  <cacheFields count="8">
    <cacheField name="Player" numFmtId="0">
      <sharedItems count="629">
        <s v="KL Rahul"/>
        <s v="Ravindra Jadeja"/>
        <s v="Rishabh Pant"/>
        <s v="Rohit Sharma"/>
        <s v="Ishan Kishan"/>
        <s v="Rashid Khan"/>
        <s v="Hardik Pandya"/>
        <s v="Virat Kohli"/>
        <s v="Deepak Chahar"/>
        <s v="Sanju Samson"/>
        <s v="Kane Williamson"/>
        <s v="Shreyas Iyer"/>
        <s v="MS Dhoni"/>
        <s v="Andre Russell"/>
        <s v="Mayank Agarwal"/>
        <s v="Jasprit Bumrah"/>
        <s v="Liam Livingstone"/>
        <s v="Glenn Maxwell"/>
        <s v="Shardul Thakur"/>
        <s v="Wanindu Hasaranga"/>
        <s v="Harshal Patel"/>
        <s v="Nicholas Pooran"/>
        <s v="Lockie Ferguson"/>
        <s v="Avesh Khan"/>
        <s v="Jos Buttler"/>
        <s v="Prasidh Krishna"/>
        <s v="Kagiso Rabada"/>
        <s v="Marcus Stoinis"/>
        <s v="Rahul Tewatia"/>
        <s v="Axar Patel"/>
        <s v="Shahrukh Khan"/>
        <s v="Jason Holder"/>
        <s v="Washington Sundar"/>
        <s v="Shimron Hetmyer"/>
        <s v="Rahul Tripathi"/>
        <s v="Shikhar Dhawan"/>
        <s v="Krunal Pandya"/>
        <s v="Tim David"/>
        <s v="Shubman Gill"/>
        <s v="Moeen Ali"/>
        <s v="Nitish Rana"/>
        <s v="Venkatesh Iyer"/>
        <s v="Varun Chakaravarthy"/>
        <s v="Jofra Archer"/>
        <s v="Suryakumar Yadav"/>
        <s v="Trent Boult"/>
        <s v="Josh Hazlewood"/>
        <s v="Devdutt Padikkal"/>
        <s v="Romario Shepherd"/>
        <s v="Prithvi Shaw"/>
        <s v="Mark Wood"/>
        <s v="Pat Cummins"/>
        <s v="Shivam Mavi"/>
        <s v="Faf Du Plessis"/>
        <s v="Mohammed Siraj"/>
        <s v="Ambati Rayudu"/>
        <s v="Jonny Bairstow"/>
        <s v="Quinton De Kock"/>
        <s v="Mitchell Marsh"/>
        <s v="Anrich Nortje"/>
        <s v="Yuzvendra Chahal"/>
        <s v="Abhishek Sharma"/>
        <s v="Mohammad Shami"/>
        <s v="David Warner"/>
        <s v="Ruturaj Gaikwad"/>
        <s v="Sunil Narine"/>
        <s v="Odean Smith"/>
        <s v="Kieron Pollard"/>
        <s v="Deepak Hooda"/>
        <s v="Dinesh Karthik"/>
        <s v="Syed Khaleel Ahmed"/>
        <s v="Rahul Chahar"/>
        <s v="R. Ashwin"/>
        <s v="Manish Pandey"/>
        <s v="Dwayne Bravo"/>
        <s v="Chetan Sakariya"/>
        <s v="Marco Jansen"/>
        <s v="Bhuvneshwar Kumar"/>
        <s v="Shivam Dube"/>
        <s v="Arshdeep Singh"/>
        <s v="Ravi Bishnoi"/>
        <s v="Yashaswi Jaiswal"/>
        <s v="T. Natarajan"/>
        <s v="Abdul Samad"/>
        <s v="Umran Malik"/>
        <s v="Kartik Tyagi"/>
        <s v="Harpreet Brar"/>
        <s v="Riyan Parag"/>
        <s v="Chris Jordan"/>
        <s v="Anuj Rawat"/>
        <s v="Yash Dayal"/>
        <s v="David Miller"/>
        <s v="R. Sai Kishore"/>
        <s v="Dewald Brevis"/>
        <s v="Rovman Powell"/>
        <s v="Abhinav Sadarangani"/>
        <s v="Daniel Sams"/>
        <s v="Navdeep Saini"/>
        <s v="Aiden Markram"/>
        <s v="Matthew Wade"/>
        <s v="Alzarri Joseph"/>
        <s v="Shahbaz Ahamad"/>
        <s v="Sean Abbott"/>
        <s v="Jason Roy"/>
        <s v="Robin Uthappa"/>
        <s v="K.S. Bharat"/>
        <s v="Mustafizur Rahman"/>
        <s v="Kuldeep Yadav"/>
        <s v="Sam Billings"/>
        <s v="Umesh Yadav"/>
        <s v="Vaibhav Arora"/>
        <s v="Raj Angad Bawa"/>
        <s v="Dushmanta Chameera"/>
        <s v="Evin Lewis"/>
        <s v="David Willey"/>
        <s v="Nathan Coulter-Nile"/>
        <s v="Wriddhiman Saha"/>
        <s v="Mitchell Santner"/>
        <s v="Adam Milne"/>
        <s v="Jayant Yadav"/>
        <s v="N. Tilak Varma"/>
        <s v="Murugan Ashwin"/>
        <s v="Rajvardhan Hangargekar"/>
        <s v="Tim Southee"/>
        <s v="Alex Hales"/>
        <s v="Tymal Mills"/>
        <s v="James Neesham"/>
        <s v="Glenn Phillips"/>
        <s v="Vijay Shankar"/>
        <s v="Karun Nair"/>
        <s v="Jaydev Unadkat"/>
        <s v="Prashant Solanki"/>
        <s v="Dominic Drakes"/>
        <s v="Kamlesh Nagarkoti"/>
        <s v="Mandeep Singh"/>
        <s v="Devon Conway"/>
        <s v="Ajinkya Rahane"/>
        <s v="Mohammad Nabi"/>
        <s v="Riley Meredith"/>
        <s v="Sherfane Rutherford"/>
        <s v="Rassie Van Der Dussen"/>
        <s v="Mahipal Lomror"/>
        <s v="K. Gowtham"/>
        <s v="Finn Allen"/>
        <s v="Nathan Ellis"/>
        <s v="Fabian Allen"/>
        <s v="Siddharth Kaul"/>
        <s v="Jason Behrendorff"/>
        <s v="Obed Mccoy"/>
        <s v="Daryl Mitchell"/>
        <s v="Shreyas Gopal"/>
        <s v="Maheesh Theekshana"/>
        <s v="Lalit Yadav"/>
        <s v="Mayank Markande"/>
        <s v="Sheldon Jackson"/>
        <s v="Prabhsimran Singh"/>
        <s v="Rinku Singh"/>
        <s v="Ashok Sharma"/>
        <s v="Rishi Dhawan"/>
        <s v="Varun Aaron"/>
        <s v="Gurkeerat Singh"/>
        <s v="Dwaine Pretorius"/>
        <s v="Tim Seifert"/>
        <s v="Pravin Dubey"/>
        <s v="Lungisani Ngidi"/>
        <s v="Yash Dhull"/>
        <s v="Chamika Karunaratne"/>
        <s v="Sandeep Sharma"/>
        <s v="Bhanuka Rajapaksa"/>
        <s v="Kyle Mayers"/>
        <s v="Shahbaz Nadeem"/>
        <s v="Ankit Singh Rajpoot"/>
        <s v="Sanjay Yadav"/>
        <s v="Karn Sharma"/>
        <s v="Vishnu Vinod"/>
        <s v="Fazalhaq Farooqi"/>
        <s v="Abhijeet Tomar"/>
        <s v="Benny Howell"/>
        <s v="Noor Ahmad"/>
        <s v="Arjun Tendulkar"/>
        <s v="Basil Thampi"/>
        <s v="Suyash Prabhudessai"/>
        <s v="K.C Cariappa"/>
        <s v="Ishan Porel"/>
        <s v="Chama Milind"/>
        <s v="Darshan Nalkande"/>
        <s v="Pradeep Sangwan"/>
        <s v="K.Bhagath Varma"/>
        <s v="Simarjeet Singh"/>
        <s v="N. Jagadeesan"/>
        <s v="C.Hari Nishaanth"/>
        <s v="K.M. Asif"/>
        <s v="Tushar Deshpande"/>
        <s v="Subhranshu Senapati"/>
        <s v="Mukesh Choudhary"/>
        <s v="Ashwin Hebbar"/>
        <s v="Sarfaraz Khan"/>
        <s v="Ripal Patel"/>
        <s v="Vicky Ostwal"/>
        <s v="Rasikh Dar"/>
        <s v="Anukul Roy"/>
        <s v="Baba Indrajith"/>
        <s v="Aman Khan"/>
        <s v="Ramesh Kumar"/>
        <s v="Pratham Singh"/>
        <s v="Prerak Mankad"/>
        <s v="Ansh Patel"/>
        <s v="Jitesh Sharma"/>
        <s v="Writtick Chatterjee"/>
        <s v="Atharva Taide"/>
        <s v="Baltej Dhanda"/>
        <s v="Manan Vohra"/>
        <s v="B. Sai Sudharsan"/>
        <s v="Karan Sharma"/>
        <s v="Ayush Badoni"/>
        <s v="Mohsin Khan"/>
        <s v="Mayank Yadav"/>
        <s v="Anmolpreet Singh"/>
        <s v="Aryan Juyal"/>
        <s v="Ramandeep Singh"/>
        <s v="Rahul Buddhi"/>
        <s v="Hrithik Shokeen"/>
        <s v="Mohd. Arshad Khan"/>
        <s v="Akash Deep"/>
        <s v="Aneeshwar Gautam"/>
        <s v="Luvnith Sisodia"/>
        <s v="Anunay Singh"/>
        <s v="Kuldeep Sen"/>
        <s v="Dhruv Jurel"/>
        <s v="Tejas Baroka"/>
        <s v="Kuldip Yadav"/>
        <s v="Shubham Garhwal"/>
        <s v="Priyam Garg"/>
        <s v="R Samarth"/>
        <s v="Jagadeesha Suchith"/>
        <s v="Shashank Singh"/>
        <s v="Saurabh Dubey"/>
        <s v="Suresh Raina"/>
        <s v="Steve Smith"/>
        <s v="Shakib Al Hasan"/>
        <s v="Amit Mishra"/>
        <s v="Adil Rashid"/>
        <s v="Imran Tahir"/>
        <s v="Mujeeb Zadran"/>
        <s v="Adam Zampa"/>
        <s v="Rajat Patidar"/>
        <s v="Mohammed Azharuddeen"/>
        <s v="Vishnu Solanki"/>
        <s v="Sandeep Lamichhane"/>
        <s v="M. Siddharth"/>
        <s v="Aaron Finch"/>
        <s v="Marnus Labuschagne"/>
        <s v="Dawid Malan"/>
        <s v="Eoin Morgan"/>
        <s v="Cheteshwar Pujara"/>
        <s v="Saurabh Tiwary"/>
        <s v="Sheldon Cottrell"/>
        <s v="Ishant Sharma"/>
        <s v="Qais Ahmad"/>
        <s v="Piyush Chawla"/>
        <s v="Tabraiz Shamsi"/>
        <s v="Ish Sodhi"/>
        <s v="Sachin Baby"/>
        <s v="Ricky Bhui"/>
        <s v="Himanshu Rana"/>
        <s v="Harnoor Singh"/>
        <s v="Himmat Singh"/>
        <s v="Virat Singh"/>
        <s v="Arzan Nagwaswalla"/>
        <s v="Akash Singh"/>
        <s v="Yash Thakur"/>
        <s v="Vasu Vats"/>
        <s v="Mujtaba Yousuf"/>
        <s v="Chris Lynn"/>
        <s v="Najibullah Zadran"/>
        <s v="Charith Asalanka"/>
        <s v="George Garton"/>
        <s v="Litton Das"/>
        <s v="Niroshan Dickwella"/>
        <s v="Andre Fletcher"/>
        <s v="Rahmanullah Gurbaz"/>
        <s v="Shai Hope"/>
        <s v="Heinrich Klaasen"/>
        <s v="Ben Mcdermott"/>
        <s v="Kusal Mendis"/>
        <s v="Kusal Perera"/>
        <s v="Joshua Philippe"/>
        <s v="Reece Topley"/>
        <s v="Andrew Tye"/>
        <s v="Sandeep Warrier"/>
        <s v="Todd Astle"/>
        <s v="Akila Dhananjaya"/>
        <s v="Zahir Khan"/>
        <s v="Keshav Maharaj"/>
        <s v="Waqar Salamkheil"/>
        <s v="Rahul Sharma"/>
        <s v="Hayden Walsh"/>
        <s v="Tanmay Agarwal"/>
        <s v="Shivam Chauhan"/>
        <s v="Nikhil Gangta"/>
        <s v="Rohan Kadam"/>
        <s v="Tom Kohler-Cadmore"/>
        <s v="Priyank Panchal"/>
        <s v="Sameer Rizvi"/>
        <s v="Ritwik Roy Chowdhury"/>
        <s v="Apoorv Wankhade"/>
        <s v="Atharva Ankolekar"/>
        <s v="Tanay Thyagarajan"/>
        <s v="Ankush Bains"/>
        <s v="Prashant Chopra"/>
        <s v="Kedar Devdhar"/>
        <s v="Shreevats Goswami"/>
        <s v="Akshdeep Nath"/>
        <s v="Aditya Tare"/>
        <s v="Upendra Singh Yadav"/>
        <s v="Ben Dwarshuis"/>
        <s v="Pankaj Jaswal"/>
        <s v="Lukman Hussain Meriwala"/>
        <s v="Vyshak Vijay Kumar"/>
        <s v="Zeeshan Ansari"/>
        <s v="Yuvraj Chudasama"/>
        <s v="Dharmendrasinh Jadeja"/>
        <s v="Khrievitso Kense"/>
        <s v="Prince Balwant Rai"/>
        <s v="Pardeep Sahu"/>
        <s v="Jalaj Saxena"/>
        <s v="Midhun Sudhesan"/>
        <s v="Martin Guptill"/>
        <s v="Usman Khawaja"/>
        <s v="Brandon King"/>
        <s v="Janneman Malan"/>
        <s v="Rilee Rossouw"/>
        <s v="Paul Stirling"/>
        <s v="Hanuma Vihari"/>
        <s v="James Vince"/>
        <s v="Hazratullah Zazai"/>
        <s v="Roston Chase"/>
        <s v="Ben Cutting"/>
        <s v="Lewis Gregory"/>
        <s v="Moises Henriques"/>
        <s v="Akeal Hosein"/>
        <s v="Karim Janat"/>
        <s v="Scott Kuggeleijn"/>
        <s v="Pawan Negi"/>
        <s v="Taskin Ahmed"/>
        <s v="Marchant De Lange"/>
        <s v="Dhawal Kulkarni"/>
        <s v="Saqib Mahmood"/>
        <s v="Kane Richardson"/>
        <s v="Naveen Ul Haq"/>
        <s v="Harpreet Bhatia"/>
        <s v="Sudip Chatterjee"/>
        <s v="Hiten Dalal"/>
        <s v="Abhimanyu Easwaran"/>
        <s v="Laurie Evans"/>
        <s v="Rahul Gahlaut"/>
        <s v="Amandeep Khare"/>
        <s v="Mayank Rawat"/>
        <s v="Dhruv Shorey"/>
        <s v="Hayden Kerr"/>
        <s v="Saurabh Kumar"/>
        <s v="Shams Mulani"/>
        <s v="Dhruv Patel"/>
        <s v="Atit Sheth"/>
        <s v="Utkarsh Singh"/>
        <s v="David Wiese"/>
        <s v="Kaif Ahmad"/>
        <s v="Shubhum Arora"/>
        <s v="Arun Karthick"/>
        <s v="Eknath Kerkar"/>
        <s v="Kennar Lewis"/>
        <s v="Nikhil Naik"/>
        <s v="Urvil Patel"/>
        <s v="B.R. Sharath"/>
        <s v="K.L. Shrijith"/>
        <s v="Mohit Avasthi"/>
        <s v="Sushant Mishra"/>
        <s v="Matheesha Pathirana"/>
        <s v="G Periyasamy"/>
        <s v="M.Harishankar Reddy"/>
        <s v="R. Silambarasan"/>
        <s v="Aditya Thakare"/>
        <s v="Tanveer Ul Haq"/>
        <s v="Prithviraj Yarra"/>
        <s v="Satyajeet Bachhav"/>
        <s v="Chintal Gandhi"/>
        <s v="Jacob Lintott"/>
        <s v="Izharulhuq Naveed"/>
        <s v="Tanveer Sangha"/>
        <s v="Manav Suthar"/>
        <s v="Milind Tandon"/>
        <s v="Sagar Udeshi"/>
        <s v="Kushaal Wadhwani"/>
        <s v="Akshay Wakhare"/>
        <s v="Darren Bravo"/>
        <s v="Shamrah Brooks"/>
        <s v="Avishka Fernando"/>
        <s v="Zubayr Hamza"/>
        <s v="Pathum Nissaanka"/>
        <s v="Kurtis Patterson"/>
        <s v="Hashmatullah Shahidi"/>
        <s v="Manoj Tiwary"/>
        <s v="Ashton Agar"/>
        <s v="Carlos Brath15000000e"/>
        <s v="Kedar Jadhav"/>
        <s v="Colin Munro"/>
        <s v="Gulbadin Naib"/>
        <s v="Keemo Paul"/>
        <s v="Parvez Rasool"/>
        <s v="Dasun Shanaka"/>
        <s v="Wesley Agar"/>
        <s v="Shoriful Islam"/>
        <s v="Josh Little"/>
        <s v="Blessing Muzarabani"/>
        <s v="Jayden Seales"/>
        <s v="Mohit Sharma"/>
        <s v="Barinder Sran"/>
        <s v="Billy Stanlake"/>
        <s v="Neil Wagner"/>
        <s v="Qamran Iqbal"/>
        <s v="Ishank Jaggi"/>
        <s v="Rohan Kunnummal"/>
        <s v="Tanmay Mishra"/>
        <s v="Yash Nahar"/>
        <s v="Shubham Singh Rohilla"/>
        <s v="Alex Ross"/>
        <s v="Naushad Shaikh"/>
        <s v="Baba Aparajith"/>
        <s v="Prayas Barman"/>
        <s v="Yudhvir Charak"/>
        <s v="Shubhang Hegde"/>
        <s v="Roosh Kalaria"/>
        <s v="Tanush Kotian"/>
        <s v="Kaushal Tambe"/>
        <s v="Shivank Vashisth"/>
        <s v="Rahul Chandrol"/>
        <s v="Harvik Desai"/>
        <s v="Cam Fletcher"/>
        <s v="Tarang Gohel"/>
        <s v="Fazil Makaya"/>
        <s v="Ryan Rickelton"/>
        <s v="Sandeep Kumar Tomar"/>
        <s v="Siddhesh Wath"/>
        <s v="Stephen Cheepurupalli"/>
        <s v="Aniket Choudhary"/>
        <s v="Kartikeya Kak"/>
        <s v="Ali Khan"/>
        <s v="Kulwant Khejroliya"/>
        <s v="Ronit More"/>
        <s v="M Nidheesh"/>
        <s v="Babasafi Pathan"/>
        <s v="Vidyadhar Patil"/>
        <s v="Mukesh Kumar Singh"/>
        <s v="R. Alexandar"/>
        <s v="Adithya Ashok"/>
        <s v="Jasmer Dhankhar"/>
        <s v="Prerit Dutta"/>
        <s v="Jon Russ Jaggesar"/>
        <s v="S. Kishan Kumar"/>
        <s v="Kevin Koththigoda"/>
        <s v="Swaraj Wabale"/>
        <s v="Curtis Campher"/>
        <s v="Colin De Grandhomme"/>
        <s v="James Faulkner"/>
        <s v="Craig Overton"/>
        <s v="Wayne Parnell"/>
        <s v="Samit Patel"/>
        <s v="Thisara Perera"/>
        <s v="Darcy Short"/>
        <s v="Murali Vijay"/>
        <s v="Jack Wildermuth"/>
        <s v="Hamish Bennett"/>
        <s v="Daryn Dupavillon"/>
        <s v="Fidel Edwards"/>
        <s v="Hamid Hassan"/>
        <s v="Lahiru Kumara"/>
        <s v="Joel Paris"/>
        <s v="S. Sreesanth"/>
        <s v="Oshane Thomas"/>
        <s v="Blair Tickner"/>
        <s v="Isuru Udana"/>
        <s v="Donavon Ferreira"/>
        <s v="Bhupen Lalwani"/>
        <s v="Henan Malik"/>
        <s v="Pukhraj Mann"/>
        <s v="Shashwat Rawat"/>
        <s v="Jake Weatherald"/>
        <s v="Gerald Coetzee"/>
        <s v="Akshay Karnewar"/>
        <s v="Sumit Kumar"/>
        <s v="Abid Mushtaq"/>
        <s v="Lone Muzaffar"/>
        <s v="Ninad Rathva"/>
        <s v="Shoun Roger"/>
        <s v="Jaideep Bhambhu"/>
        <s v="Nandre Burger"/>
        <s v="Matt Kelly"/>
        <s v="V Koushik"/>
        <s v="Akash Madhwal"/>
        <s v="Anuj Raj"/>
        <s v="Abhijeet Saket"/>
        <s v="Rahul Shukla"/>
        <s v="Nuwan Thushara"/>
        <s v="Mark Adnair"/>
        <s v="Hilton Cartwright"/>
        <s v="Gareth Delany"/>
        <s v="Danushka Gunatilaka"/>
        <s v="Anaru Kitchen"/>
        <s v="Dhananjaya Lakshan"/>
        <s v="Sisanda Magala"/>
        <s v="Andile Phehlukwayo"/>
        <s v="Seekkuge Prasanna"/>
        <s v="Raymon Reifer"/>
        <s v="Amit Ali"/>
        <s v="Chaitanya Bishnoi"/>
        <s v="Mayank Dagar"/>
        <s v="Migael Pretorius"/>
        <s v="Shivam Sharma"/>
        <s v="Pratyush Singh"/>
        <s v="Sanvir Singh"/>
        <s v="Dhrushant Soni"/>
        <s v="M Venkatesh"/>
        <s v="Bandaru Ayyappa"/>
        <s v="Gurnoor Singh Brar"/>
        <s v="Akash Choudhary"/>
        <s v="Mohit Jangra"/>
        <s v="Aaqib Khan"/>
        <s v="Ruben Trumpelmann"/>
        <s v="Brad Wheal"/>
        <s v="Auqib Dar"/>
        <s v="Chirag Gandhi"/>
        <s v="Chris Green"/>
        <s v="Sijomon Joseph"/>
        <s v="Anirudha Joshi"/>
        <s v="Shubham Sharma"/>
        <s v="Shubham Singh"/>
        <s v="Arpit Guleria"/>
        <s v="Vipul Krishna"/>
        <s v="Safvan Patel"/>
        <s v="Chinntla Readdi"/>
        <s v="Manish Reddy"/>
        <s v="Ravi Sharma"/>
        <s v="Corbin Bosch"/>
        <s v="Nathan McAndrew"/>
        <s v="Diwesh Pathania"/>
        <s v="Shubham Ranjane"/>
        <s v="Tom Rogers"/>
        <s v="Johannes Smit"/>
        <s v="Sagar Trivedi"/>
        <s v="Harsh Tyagi"/>
        <s v="R. Vivek"/>
        <s v="R.Sonu Yadav"/>
        <s v="V. Athisayaraj"/>
        <s v="Ottneil Baartman"/>
        <s v="M.B. Darshan"/>
        <s v="V. Gowtham"/>
        <s v="Khwezi Gumede"/>
        <s v="Liam Guthrie"/>
        <s v="Liam Hatcher"/>
        <s v="Jay Bista"/>
        <s v="Saurav Chuahan"/>
        <s v="Tajinder Dhillon"/>
        <s v="Dikshanshu Negi"/>
        <s v="Abhishek Raut"/>
        <s v="K.V. Sasikanth"/>
        <s v="Bharat Sharma"/>
        <s v="Amit Yadav"/>
        <s v="Manoj Bhandage"/>
        <s v="Arun Chaprana"/>
        <s v="Ajay Dev Goud"/>
        <s v="Divyang Hinganekar"/>
        <s v="Azim Kazi"/>
        <s v="Sujit Nayak"/>
        <s v="Parth Sahani"/>
        <s v="Ashutosh Sharma"/>
        <s v="Vivrant Sharma"/>
        <s v="Kumar Kartikeya Singh"/>
        <s v="Ravi Chauhan"/>
        <s v="Shafiqullah Ghafari"/>
        <s v="M. Mohammed"/>
        <s v="Pulkit Narang"/>
        <s v="Pradosh Paul"/>
        <s v="Pushpendra Singh Rathore"/>
        <s v="Jason Sangha"/>
        <s v="Purnank Tyagi"/>
        <s v="Samarth Vyas"/>
        <s v="Duan Jansen"/>
        <s v="Dev Lakra"/>
        <s v="Ajay Mandal"/>
        <s v="Lakhan Raja"/>
        <s v="Girinath Reddy"/>
        <s v="Siddhant Sharma"/>
        <s v="Matthew Short"/>
        <s v="Saurin Thakar"/>
        <s v="Nyeem Young"/>
        <s v="Yuvraj Chaudhary"/>
        <s v="Khizar Dafedar"/>
        <s v="Sahil Dhiwan"/>
        <s v="Arjit Gupta"/>
        <s v="Mickil Jaiswal"/>
        <s v="Ryan John"/>
        <s v="J. Kousik"/>
        <s v="Jitender Pal"/>
        <s v="Jonty Sidhu"/>
        <s v="Yashovardhan Singh"/>
        <s v="Beyers Swanepoel"/>
        <s v="Pranshu Vijayran"/>
        <s v="Ishan Afridi"/>
        <s v="Mohammed Afridi"/>
        <s v="Prerit Agrawal"/>
        <s v="Aidan Cahill"/>
        <s v="Mark Deyal"/>
        <s v="Nidhish Rajagopal"/>
        <s v="Bavanaka Sandeep"/>
        <s v="Safyaan Sharif"/>
        <s v="Henry Shipley"/>
        <s v="Maxwell Swaminathan"/>
        <s v="Johan Van Dyk"/>
        <s v="Dunith Wellalage"/>
        <s v="Agnivesh Ayachi"/>
        <s v="Rohan Rana"/>
        <s v="Nitish Reddy"/>
        <s v="Hardik Tamore"/>
        <s v="Mihir Hirwani"/>
        <s v="Sairaj Patil"/>
        <s v="Monu Singh"/>
        <s v="Nivethan Radhakrishnan"/>
        <s v="Lance Morris"/>
        <s v="Aaron Hardie"/>
      </sharedItems>
    </cacheField>
    <cacheField name="Base Price" numFmtId="0">
      <sharedItems count="10">
        <s v="Draft Pick"/>
        <s v="Retained"/>
        <s v="2 Cr"/>
        <s v="1 Cr"/>
        <s v="1.5 Cr"/>
        <s v="20 Lakh"/>
        <s v="40 Lakh"/>
        <s v="75 Lakh"/>
        <s v="50 Lakh"/>
        <s v="30 Lakh"/>
      </sharedItems>
    </cacheField>
    <cacheField name="Base  price int vale" numFmtId="0">
      <sharedItems containsMixedTypes="1" containsNumber="1" minValue="1" maxValue="75" count="10">
        <s v="Draft"/>
        <s v="Retained"/>
        <n v="2"/>
        <n v="1"/>
        <n v="1.5"/>
        <n v="20"/>
        <n v="40"/>
        <n v="75"/>
        <n v="50"/>
        <n v="30"/>
      </sharedItems>
    </cacheField>
    <cacheField name="Base Price unit " numFmtId="0">
      <sharedItems containsMixedTypes="1" containsNumber="1" containsInteger="1" minValue="0" maxValue="0"/>
    </cacheField>
    <cacheField name="TYPE" numFmtId="0">
      <sharedItems/>
    </cacheField>
    <cacheField name="COST in Cr" numFmtId="0">
      <sharedItems containsSemiMixedTypes="0" containsString="0" containsNumber="1" minValue="0" maxValue="17" count="66">
        <n v="17"/>
        <n v="16"/>
        <n v="15.25"/>
        <n v="15"/>
        <n v="14"/>
        <n v="12.25"/>
        <n v="12"/>
        <n v="11.5"/>
        <n v="11"/>
        <n v="10.75"/>
        <n v="10"/>
        <n v="9.25"/>
        <n v="9.1999999999999993"/>
        <n v="9"/>
        <n v="8.75"/>
        <n v="8.5"/>
        <n v="8.25"/>
        <n v="8"/>
        <n v="7.75"/>
        <n v="7.5"/>
        <n v="7.25"/>
        <n v="7"/>
        <n v="6.75"/>
        <n v="6.5"/>
        <n v="6.25"/>
        <n v="6"/>
        <n v="5.75"/>
        <n v="5.5"/>
        <n v="5.25"/>
        <n v="5"/>
        <n v="4.5999999999999996"/>
        <n v="4.4000000000000004"/>
        <n v="4.2"/>
        <n v="4"/>
        <n v="3.8"/>
        <n v="3.6"/>
        <n v="3.4"/>
        <n v="3.2"/>
        <n v="3"/>
        <n v="2.8"/>
        <n v="2.6"/>
        <n v="2.4"/>
        <n v="2"/>
        <n v="1.9"/>
        <n v="1.7"/>
        <n v="1.6"/>
        <n v="1.5"/>
        <n v="1.4"/>
        <n v="1.3"/>
        <n v="1.2"/>
        <n v="1.1000000000000001"/>
        <n v="1"/>
        <n v="0.95"/>
        <n v="0.9"/>
        <n v="0.8"/>
        <n v="0.75"/>
        <n v="0.7"/>
        <n v="0.65"/>
        <n v="0.6"/>
        <n v="0.55000000000000004"/>
        <n v="0.5"/>
        <n v="0.4"/>
        <n v="0.3"/>
        <n v="0.25"/>
        <n v="0.2"/>
        <n v="0"/>
      </sharedItems>
    </cacheField>
    <cacheField name="2021 Squad" numFmtId="0">
      <sharedItems/>
    </cacheField>
    <cacheField name="Tea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3">
  <r>
    <x v="0"/>
    <s v="Draft Pick"/>
    <s v="Draft"/>
    <s v="Pick"/>
    <x v="0"/>
    <n v="17"/>
    <s v="PBKS"/>
    <x v="0"/>
    <s v="sold"/>
  </r>
  <r>
    <x v="1"/>
    <s v="Retained"/>
    <s v="Retained"/>
    <n v="0"/>
    <x v="1"/>
    <n v="16"/>
    <s v="CSK"/>
    <x v="1"/>
    <s v="sold"/>
  </r>
  <r>
    <x v="2"/>
    <s v="Retained"/>
    <s v="Retained"/>
    <n v="0"/>
    <x v="0"/>
    <n v="16"/>
    <s v="DC"/>
    <x v="2"/>
    <s v="sold"/>
  </r>
  <r>
    <x v="3"/>
    <s v="Retained"/>
    <s v="Retained"/>
    <n v="0"/>
    <x v="2"/>
    <n v="16"/>
    <s v="MI"/>
    <x v="3"/>
    <s v="sold"/>
  </r>
  <r>
    <x v="4"/>
    <s v="2 Cr"/>
    <n v="2"/>
    <s v="Cr"/>
    <x v="0"/>
    <n v="15.25"/>
    <s v="MI"/>
    <x v="3"/>
    <s v="sold"/>
  </r>
  <r>
    <x v="5"/>
    <s v="Draft Pick"/>
    <s v="Draft"/>
    <s v="Pick"/>
    <x v="3"/>
    <n v="15"/>
    <s v="SRH"/>
    <x v="4"/>
    <s v="sold"/>
  </r>
  <r>
    <x v="6"/>
    <s v="Draft Pick"/>
    <s v="Draft"/>
    <s v="Pick"/>
    <x v="1"/>
    <n v="15"/>
    <s v="MI"/>
    <x v="4"/>
    <s v="sold"/>
  </r>
  <r>
    <x v="7"/>
    <s v="Retained"/>
    <s v="Retained"/>
    <n v="0"/>
    <x v="2"/>
    <n v="15"/>
    <s v="RCB"/>
    <x v="5"/>
    <s v="sold"/>
  </r>
  <r>
    <x v="8"/>
    <s v="2 Cr"/>
    <n v="2"/>
    <s v="Cr"/>
    <x v="3"/>
    <n v="14"/>
    <s v="CSK"/>
    <x v="1"/>
    <s v="sold"/>
  </r>
  <r>
    <x v="9"/>
    <s v="Retained"/>
    <s v="Retained"/>
    <n v="0"/>
    <x v="0"/>
    <n v="14"/>
    <s v="RR"/>
    <x v="6"/>
    <s v="sold"/>
  </r>
  <r>
    <x v="10"/>
    <s v="Retained"/>
    <s v="Retained"/>
    <n v="0"/>
    <x v="2"/>
    <n v="14"/>
    <s v="SRH"/>
    <x v="7"/>
    <s v="sold"/>
  </r>
  <r>
    <x v="11"/>
    <s v="2 Cr"/>
    <n v="2"/>
    <s v="Cr"/>
    <x v="2"/>
    <n v="12.25"/>
    <s v="DC"/>
    <x v="8"/>
    <s v="sold"/>
  </r>
  <r>
    <x v="12"/>
    <s v="Retained"/>
    <s v="Retained"/>
    <n v="0"/>
    <x v="0"/>
    <n v="12"/>
    <s v="CSK"/>
    <x v="1"/>
    <s v="sold"/>
  </r>
  <r>
    <x v="13"/>
    <s v="Retained"/>
    <s v="Retained"/>
    <n v="0"/>
    <x v="1"/>
    <n v="12"/>
    <s v="KKR"/>
    <x v="8"/>
    <s v="sold"/>
  </r>
  <r>
    <x v="14"/>
    <s v="Retained"/>
    <s v="Retained"/>
    <n v="0"/>
    <x v="2"/>
    <n v="12"/>
    <s v="PBKS"/>
    <x v="9"/>
    <s v="sold"/>
  </r>
  <r>
    <x v="15"/>
    <s v="Retained"/>
    <s v="Retained"/>
    <n v="0"/>
    <x v="3"/>
    <n v="12"/>
    <s v="MI"/>
    <x v="3"/>
    <s v="sold"/>
  </r>
  <r>
    <x v="16"/>
    <s v="1 Cr"/>
    <n v="1"/>
    <s v="Cr"/>
    <x v="1"/>
    <n v="11.5"/>
    <s v="RR"/>
    <x v="9"/>
    <s v="sold"/>
  </r>
  <r>
    <x v="17"/>
    <s v="Retained"/>
    <s v="Retained"/>
    <n v="0"/>
    <x v="1"/>
    <n v="11"/>
    <s v="RCB"/>
    <x v="5"/>
    <s v="sold"/>
  </r>
  <r>
    <x v="18"/>
    <s v="2 Cr"/>
    <n v="2"/>
    <s v="Cr"/>
    <x v="3"/>
    <n v="10.75"/>
    <s v="CSK"/>
    <x v="2"/>
    <s v="sold"/>
  </r>
  <r>
    <x v="19"/>
    <s v="1 Cr"/>
    <n v="1"/>
    <s v="Cr"/>
    <x v="1"/>
    <n v="10.75"/>
    <s v="RCB"/>
    <x v="5"/>
    <s v="sold"/>
  </r>
  <r>
    <x v="20"/>
    <s v="2 Cr"/>
    <n v="2"/>
    <s v="Cr"/>
    <x v="1"/>
    <n v="10.75"/>
    <s v="RCB"/>
    <x v="5"/>
    <s v="sold"/>
  </r>
  <r>
    <x v="21"/>
    <s v="1.5 Cr"/>
    <n v="1.5"/>
    <s v="Cr"/>
    <x v="0"/>
    <n v="10.75"/>
    <s v="PBKS"/>
    <x v="7"/>
    <s v="sold"/>
  </r>
  <r>
    <x v="22"/>
    <s v="2 Cr"/>
    <n v="2"/>
    <s v="Cr"/>
    <x v="3"/>
    <n v="10"/>
    <s v="KKR"/>
    <x v="4"/>
    <s v="sold"/>
  </r>
  <r>
    <x v="23"/>
    <s v="20 Lakh"/>
    <n v="20"/>
    <s v="Lakh"/>
    <x v="3"/>
    <n v="10"/>
    <s v="DC"/>
    <x v="0"/>
    <s v="sold"/>
  </r>
  <r>
    <x v="24"/>
    <s v="Retained"/>
    <s v="Retained"/>
    <n v="0"/>
    <x v="0"/>
    <n v="10"/>
    <s v="RR"/>
    <x v="6"/>
    <s v="sold"/>
  </r>
  <r>
    <x v="25"/>
    <s v="1 Cr"/>
    <n v="1"/>
    <s v="Cr"/>
    <x v="3"/>
    <n v="10"/>
    <s v="KKR"/>
    <x v="6"/>
    <s v="sold"/>
  </r>
  <r>
    <x v="26"/>
    <s v="2 Cr"/>
    <n v="2"/>
    <s v="Cr"/>
    <x v="3"/>
    <n v="9.25"/>
    <s v="DC"/>
    <x v="9"/>
    <s v="sold"/>
  </r>
  <r>
    <x v="27"/>
    <s v="Draft Pick"/>
    <s v="Draft"/>
    <s v="Pick"/>
    <x v="1"/>
    <n v="9.1999999999999993"/>
    <s v="DC"/>
    <x v="0"/>
    <s v="sold"/>
  </r>
  <r>
    <x v="28"/>
    <s v="40 Lakh"/>
    <n v="40"/>
    <s v="Lakh"/>
    <x v="1"/>
    <n v="9"/>
    <s v="RR"/>
    <x v="4"/>
    <s v="sold"/>
  </r>
  <r>
    <x v="29"/>
    <s v="Retained"/>
    <s v="Retained"/>
    <n v="0"/>
    <x v="1"/>
    <n v="9"/>
    <s v="DC"/>
    <x v="2"/>
    <s v="sold"/>
  </r>
  <r>
    <x v="30"/>
    <s v="40 Lakh"/>
    <n v="40"/>
    <s v="Lakh"/>
    <x v="1"/>
    <n v="9"/>
    <s v="PBKS"/>
    <x v="9"/>
    <s v="sold"/>
  </r>
  <r>
    <x v="31"/>
    <s v="1.5 Cr"/>
    <n v="1.5"/>
    <s v="Cr"/>
    <x v="1"/>
    <n v="8.75"/>
    <s v="SRH"/>
    <x v="0"/>
    <s v="sold"/>
  </r>
  <r>
    <x v="32"/>
    <s v="1.5 Cr"/>
    <n v="1.5"/>
    <s v="Cr"/>
    <x v="1"/>
    <n v="8.75"/>
    <s v="RCB"/>
    <x v="7"/>
    <s v="sold"/>
  </r>
  <r>
    <x v="33"/>
    <s v="1.5 Cr"/>
    <n v="1.5"/>
    <s v="Cr"/>
    <x v="2"/>
    <n v="8.5"/>
    <s v="DC"/>
    <x v="6"/>
    <s v="sold"/>
  </r>
  <r>
    <x v="34"/>
    <s v="40 Lakh"/>
    <n v="40"/>
    <s v="Lakh"/>
    <x v="2"/>
    <n v="8.5"/>
    <s v="KKR"/>
    <x v="7"/>
    <s v="sold"/>
  </r>
  <r>
    <x v="35"/>
    <s v="2 Cr"/>
    <n v="2"/>
    <s v="Cr"/>
    <x v="2"/>
    <n v="8.25"/>
    <s v="DC"/>
    <x v="9"/>
    <s v="sold"/>
  </r>
  <r>
    <x v="36"/>
    <s v="2 Cr"/>
    <n v="2"/>
    <s v="Cr"/>
    <x v="1"/>
    <n v="8.25"/>
    <s v="MI"/>
    <x v="0"/>
    <s v="sold"/>
  </r>
  <r>
    <x v="37"/>
    <s v="40 Lakh"/>
    <n v="40"/>
    <s v="Lakh"/>
    <x v="1"/>
    <n v="8.25"/>
    <s v="RCB"/>
    <x v="3"/>
    <s v="sold"/>
  </r>
  <r>
    <x v="38"/>
    <s v="Draft Pick"/>
    <s v="Draft"/>
    <s v="Pick"/>
    <x v="2"/>
    <n v="8"/>
    <s v="KKR"/>
    <x v="4"/>
    <s v="sold"/>
  </r>
  <r>
    <x v="39"/>
    <s v="Retained"/>
    <s v="Retained"/>
    <n v="0"/>
    <x v="1"/>
    <n v="8"/>
    <s v="CSK"/>
    <x v="1"/>
    <s v="sold"/>
  </r>
  <r>
    <x v="40"/>
    <s v="1 Cr"/>
    <n v="1"/>
    <s v="Cr"/>
    <x v="1"/>
    <n v="8"/>
    <s v="KKR"/>
    <x v="8"/>
    <s v="sold"/>
  </r>
  <r>
    <x v="41"/>
    <s v="Retained"/>
    <s v="Retained"/>
    <n v="0"/>
    <x v="1"/>
    <n v="8"/>
    <s v="KKR"/>
    <x v="8"/>
    <s v="sold"/>
  </r>
  <r>
    <x v="42"/>
    <s v="Retained"/>
    <s v="Retained"/>
    <n v="0"/>
    <x v="3"/>
    <n v="8"/>
    <s v="KKR"/>
    <x v="8"/>
    <s v="sold"/>
  </r>
  <r>
    <x v="43"/>
    <s v="2 Cr"/>
    <n v="2"/>
    <s v="Cr"/>
    <x v="1"/>
    <n v="8"/>
    <s v="RR"/>
    <x v="3"/>
    <s v="sold"/>
  </r>
  <r>
    <x v="44"/>
    <s v="Retained"/>
    <s v="Retained"/>
    <n v="0"/>
    <x v="2"/>
    <n v="8"/>
    <s v="MI"/>
    <x v="3"/>
    <s v="sold"/>
  </r>
  <r>
    <x v="45"/>
    <s v="2 Cr"/>
    <n v="2"/>
    <s v="Cr"/>
    <x v="3"/>
    <n v="8"/>
    <s v="MI"/>
    <x v="6"/>
    <s v="sold"/>
  </r>
  <r>
    <x v="46"/>
    <s v="2 Cr"/>
    <n v="2"/>
    <s v="Cr"/>
    <x v="3"/>
    <n v="7.75"/>
    <s v="CSK"/>
    <x v="5"/>
    <s v="sold"/>
  </r>
  <r>
    <x v="47"/>
    <s v="2 Cr"/>
    <n v="2"/>
    <s v="Cr"/>
    <x v="2"/>
    <n v="7.75"/>
    <s v="RCB"/>
    <x v="6"/>
    <s v="sold"/>
  </r>
  <r>
    <x v="48"/>
    <s v="75 Lakh"/>
    <n v="75"/>
    <s v="Lakh"/>
    <x v="1"/>
    <n v="7.75"/>
    <s v="Not Participate"/>
    <x v="7"/>
    <s v="sold"/>
  </r>
  <r>
    <x v="49"/>
    <s v="Retained"/>
    <s v="Retained"/>
    <n v="0"/>
    <x v="2"/>
    <n v="7.5"/>
    <s v="DC"/>
    <x v="2"/>
    <s v="sold"/>
  </r>
  <r>
    <x v="50"/>
    <s v="2 Cr"/>
    <n v="2"/>
    <s v="Cr"/>
    <x v="3"/>
    <n v="7.5"/>
    <s v="Not Participate"/>
    <x v="0"/>
    <s v="sold"/>
  </r>
  <r>
    <x v="51"/>
    <s v="2 Cr"/>
    <n v="2"/>
    <s v="Cr"/>
    <x v="1"/>
    <n v="7.25"/>
    <s v="KKR"/>
    <x v="8"/>
    <s v="sold"/>
  </r>
  <r>
    <x v="52"/>
    <s v="40 Lakh"/>
    <n v="40"/>
    <s v="Lakh"/>
    <x v="1"/>
    <n v="7.25"/>
    <s v="KKR"/>
    <x v="8"/>
    <s v="sold"/>
  </r>
  <r>
    <x v="53"/>
    <s v="2 Cr"/>
    <n v="2"/>
    <s v="Cr"/>
    <x v="2"/>
    <n v="7"/>
    <s v="CSK"/>
    <x v="5"/>
    <s v="sold"/>
  </r>
  <r>
    <x v="54"/>
    <s v="Retained"/>
    <s v="Retained"/>
    <n v="0"/>
    <x v="3"/>
    <n v="7"/>
    <s v="RCB"/>
    <x v="5"/>
    <s v="sold"/>
  </r>
  <r>
    <x v="55"/>
    <s v="2 Cr"/>
    <n v="2"/>
    <s v="Cr"/>
    <x v="0"/>
    <n v="6.75"/>
    <s v="CSK"/>
    <x v="1"/>
    <s v="sold"/>
  </r>
  <r>
    <x v="56"/>
    <s v="1.5 Cr"/>
    <n v="1.5"/>
    <s v="Cr"/>
    <x v="0"/>
    <n v="6.75"/>
    <s v="SRH"/>
    <x v="9"/>
    <s v="sold"/>
  </r>
  <r>
    <x v="57"/>
    <s v="2 Cr"/>
    <n v="2"/>
    <s v="Cr"/>
    <x v="0"/>
    <n v="6.75"/>
    <s v="MI"/>
    <x v="0"/>
    <s v="sold"/>
  </r>
  <r>
    <x v="58"/>
    <s v="2 Cr"/>
    <n v="2"/>
    <s v="Cr"/>
    <x v="1"/>
    <n v="6.5"/>
    <s v="Not Participate"/>
    <x v="2"/>
    <s v="sold"/>
  </r>
  <r>
    <x v="59"/>
    <s v="Retained"/>
    <s v="Retained"/>
    <n v="0"/>
    <x v="3"/>
    <n v="6.5"/>
    <s v="DC"/>
    <x v="2"/>
    <s v="sold"/>
  </r>
  <r>
    <x v="60"/>
    <s v="2 Cr"/>
    <n v="2"/>
    <s v="Cr"/>
    <x v="3"/>
    <n v="6.5"/>
    <s v="RCB"/>
    <x v="6"/>
    <s v="sold"/>
  </r>
  <r>
    <x v="61"/>
    <s v="20 Lakh"/>
    <n v="20"/>
    <s v="Lakh"/>
    <x v="1"/>
    <n v="6.5"/>
    <s v="SRH"/>
    <x v="7"/>
    <s v="sold"/>
  </r>
  <r>
    <x v="62"/>
    <s v="2 Cr"/>
    <n v="2"/>
    <s v="Cr"/>
    <x v="3"/>
    <n v="6.25"/>
    <s v="PBKS"/>
    <x v="4"/>
    <s v="sold"/>
  </r>
  <r>
    <x v="63"/>
    <s v="2 Cr"/>
    <n v="2"/>
    <s v="Cr"/>
    <x v="2"/>
    <n v="6.25"/>
    <s v="SRH"/>
    <x v="2"/>
    <s v="sold"/>
  </r>
  <r>
    <x v="64"/>
    <s v="Retained"/>
    <s v="Retained"/>
    <n v="0"/>
    <x v="2"/>
    <n v="6"/>
    <s v="CSK"/>
    <x v="1"/>
    <s v="sold"/>
  </r>
  <r>
    <x v="65"/>
    <s v="Retained"/>
    <s v="Retained"/>
    <n v="0"/>
    <x v="1"/>
    <n v="6"/>
    <s v="KKR"/>
    <x v="8"/>
    <s v="sold"/>
  </r>
  <r>
    <x v="66"/>
    <s v="1 Cr"/>
    <n v="1"/>
    <s v="Cr"/>
    <x v="1"/>
    <n v="6"/>
    <s v="Not Participate"/>
    <x v="9"/>
    <s v="sold"/>
  </r>
  <r>
    <x v="67"/>
    <s v="Retained"/>
    <s v="Retained"/>
    <n v="0"/>
    <x v="1"/>
    <n v="6"/>
    <s v="MI"/>
    <x v="3"/>
    <s v="sold"/>
  </r>
  <r>
    <x v="68"/>
    <s v="75 Lakh"/>
    <n v="75"/>
    <s v="Lakh"/>
    <x v="1"/>
    <n v="5.75"/>
    <s v="PBKS"/>
    <x v="0"/>
    <s v="sold"/>
  </r>
  <r>
    <x v="69"/>
    <s v="2 Cr"/>
    <n v="2"/>
    <s v="Cr"/>
    <x v="0"/>
    <n v="5.5"/>
    <s v="KKR"/>
    <x v="5"/>
    <s v="sold"/>
  </r>
  <r>
    <x v="70"/>
    <s v="50 Lakh"/>
    <n v="50"/>
    <s v="Lakh"/>
    <x v="3"/>
    <n v="5.25"/>
    <s v="SRH"/>
    <x v="2"/>
    <s v="sold"/>
  </r>
  <r>
    <x v="71"/>
    <s v="75 Lakh"/>
    <n v="75"/>
    <s v="Lakh"/>
    <x v="3"/>
    <n v="5.25"/>
    <s v="MI"/>
    <x v="9"/>
    <s v="sold"/>
  </r>
  <r>
    <x v="72"/>
    <s v="2 Cr"/>
    <n v="2"/>
    <s v="Cr"/>
    <x v="1"/>
    <n v="5"/>
    <s v="DC"/>
    <x v="6"/>
    <s v="sold"/>
  </r>
  <r>
    <x v="73"/>
    <s v="1 Cr"/>
    <n v="1"/>
    <s v="Cr"/>
    <x v="2"/>
    <n v="4.5999999999999996"/>
    <s v="SRH"/>
    <x v="0"/>
    <s v="sold"/>
  </r>
  <r>
    <x v="74"/>
    <s v="2 Cr"/>
    <n v="2"/>
    <s v="Cr"/>
    <x v="1"/>
    <n v="4.4000000000000004"/>
    <s v="CSK"/>
    <x v="1"/>
    <s v="sold"/>
  </r>
  <r>
    <x v="75"/>
    <s v="50 Lakh"/>
    <n v="50"/>
    <s v="Lakh"/>
    <x v="3"/>
    <n v="4.2"/>
    <s v="RR"/>
    <x v="2"/>
    <s v="sold"/>
  </r>
  <r>
    <x v="76"/>
    <s v="50 Lakh"/>
    <n v="50"/>
    <s v="Lakh"/>
    <x v="1"/>
    <n v="4.2"/>
    <s v="MI"/>
    <x v="7"/>
    <s v="sold"/>
  </r>
  <r>
    <x v="77"/>
    <s v="2 Cr"/>
    <n v="2"/>
    <s v="Cr"/>
    <x v="3"/>
    <n v="4.2"/>
    <s v="SRH"/>
    <x v="7"/>
    <s v="sold"/>
  </r>
  <r>
    <x v="78"/>
    <s v="50 Lakh"/>
    <n v="50"/>
    <s v="Lakh"/>
    <x v="1"/>
    <n v="4"/>
    <s v="RR"/>
    <x v="1"/>
    <s v="sold"/>
  </r>
  <r>
    <x v="79"/>
    <s v="Retained"/>
    <s v="Retained"/>
    <n v="0"/>
    <x v="3"/>
    <n v="4"/>
    <s v="PBKS"/>
    <x v="9"/>
    <s v="sold"/>
  </r>
  <r>
    <x v="80"/>
    <s v="Draft Pick"/>
    <s v="Draft"/>
    <s v="Pick"/>
    <x v="3"/>
    <n v="4"/>
    <s v="PBKS"/>
    <x v="0"/>
    <s v="sold"/>
  </r>
  <r>
    <x v="81"/>
    <s v="Retained"/>
    <s v="Retained"/>
    <n v="0"/>
    <x v="2"/>
    <n v="4"/>
    <s v="RR"/>
    <x v="6"/>
    <s v="sold"/>
  </r>
  <r>
    <x v="82"/>
    <s v="1 Cr"/>
    <n v="1"/>
    <s v="Cr"/>
    <x v="3"/>
    <n v="4"/>
    <s v="SRH"/>
    <x v="7"/>
    <s v="sold"/>
  </r>
  <r>
    <x v="83"/>
    <s v="Retained"/>
    <s v="Retained"/>
    <n v="0"/>
    <x v="1"/>
    <n v="4"/>
    <s v="SRH"/>
    <x v="7"/>
    <s v="sold"/>
  </r>
  <r>
    <x v="84"/>
    <s v="Retained"/>
    <s v="Retained"/>
    <n v="0"/>
    <x v="3"/>
    <n v="4"/>
    <s v="SRH"/>
    <x v="7"/>
    <s v="sold"/>
  </r>
  <r>
    <x v="85"/>
    <s v="20 Lakh"/>
    <n v="20"/>
    <s v="Lakh"/>
    <x v="3"/>
    <n v="4"/>
    <s v="RR"/>
    <x v="7"/>
    <s v="sold"/>
  </r>
  <r>
    <x v="86"/>
    <s v="20 Lakh"/>
    <n v="20"/>
    <s v="Lakh"/>
    <x v="1"/>
    <n v="3.8"/>
    <s v="PBKS"/>
    <x v="9"/>
    <s v="sold"/>
  </r>
  <r>
    <x v="87"/>
    <s v="30 Lakh"/>
    <n v="30"/>
    <s v="Lakh"/>
    <x v="1"/>
    <n v="3.8"/>
    <s v="RR"/>
    <x v="6"/>
    <s v="sold"/>
  </r>
  <r>
    <x v="88"/>
    <s v="2 Cr"/>
    <n v="2"/>
    <s v="Cr"/>
    <x v="1"/>
    <n v="3.6"/>
    <s v="PBKS"/>
    <x v="1"/>
    <s v="sold"/>
  </r>
  <r>
    <x v="89"/>
    <s v="20 Lakh"/>
    <n v="20"/>
    <s v="Lakh"/>
    <x v="0"/>
    <n v="3.4"/>
    <s v="RR"/>
    <x v="5"/>
    <s v="sold"/>
  </r>
  <r>
    <x v="90"/>
    <s v="20 Lakh"/>
    <n v="20"/>
    <s v="Lakh"/>
    <x v="3"/>
    <n v="3.2"/>
    <s v="Not Participate"/>
    <x v="4"/>
    <s v="sold"/>
  </r>
  <r>
    <x v="91"/>
    <s v="1 Cr"/>
    <n v="1"/>
    <s v="Cr"/>
    <x v="2"/>
    <n v="3"/>
    <s v="RR"/>
    <x v="4"/>
    <s v="sold"/>
  </r>
  <r>
    <x v="92"/>
    <s v="20 Lakh"/>
    <n v="20"/>
    <s v="Lakh"/>
    <x v="3"/>
    <n v="3"/>
    <s v="CSK"/>
    <x v="4"/>
    <s v="sold"/>
  </r>
  <r>
    <x v="93"/>
    <s v="20 Lakh"/>
    <n v="20"/>
    <s v="Lakh"/>
    <x v="2"/>
    <n v="3"/>
    <s v="Not Participate"/>
    <x v="3"/>
    <s v="sold"/>
  </r>
  <r>
    <x v="94"/>
    <s v="75 Lakh"/>
    <n v="75"/>
    <s v="Lakh"/>
    <x v="2"/>
    <n v="2.8"/>
    <s v="Not Participate"/>
    <x v="2"/>
    <s v="sold"/>
  </r>
  <r>
    <x v="95"/>
    <s v="20 Lakh"/>
    <n v="20"/>
    <s v="Lakh"/>
    <x v="2"/>
    <n v="2.6"/>
    <s v="Not Participate"/>
    <x v="4"/>
    <s v="sold"/>
  </r>
  <r>
    <x v="96"/>
    <s v="1 Cr"/>
    <n v="1"/>
    <s v="Cr"/>
    <x v="1"/>
    <n v="2.6"/>
    <s v="RCB"/>
    <x v="3"/>
    <s v="sold"/>
  </r>
  <r>
    <x v="97"/>
    <s v="75 Lakh"/>
    <n v="75"/>
    <s v="Lakh"/>
    <x v="3"/>
    <n v="2.6"/>
    <s v="RCB"/>
    <x v="6"/>
    <s v="sold"/>
  </r>
  <r>
    <x v="98"/>
    <s v="1 Cr"/>
    <n v="1"/>
    <s v="Cr"/>
    <x v="2"/>
    <n v="2.6"/>
    <s v="PBKS"/>
    <x v="7"/>
    <s v="sold"/>
  </r>
  <r>
    <x v="99"/>
    <s v="2 Cr"/>
    <n v="2"/>
    <s v="Cr"/>
    <x v="0"/>
    <n v="2.4"/>
    <s v="Not Participate"/>
    <x v="4"/>
    <s v="sold"/>
  </r>
  <r>
    <x v="100"/>
    <s v="75 Lakh"/>
    <n v="75"/>
    <s v="Lakh"/>
    <x v="3"/>
    <n v="2.4"/>
    <s v="Not Participate"/>
    <x v="4"/>
    <s v="sold"/>
  </r>
  <r>
    <x v="101"/>
    <s v="30 Lakh"/>
    <n v="30"/>
    <s v="Lakh"/>
    <x v="1"/>
    <n v="2.4"/>
    <s v="RCB"/>
    <x v="5"/>
    <s v="sold"/>
  </r>
  <r>
    <x v="102"/>
    <s v="75 Lakh"/>
    <n v="75"/>
    <s v="Lakh"/>
    <x v="3"/>
    <n v="2.4"/>
    <s v="Not Participate"/>
    <x v="7"/>
    <s v="sold"/>
  </r>
  <r>
    <x v="103"/>
    <s v="2 Cr"/>
    <n v="2"/>
    <s v="Cr"/>
    <x v="2"/>
    <n v="2"/>
    <s v="SRH"/>
    <x v="4"/>
    <s v="sold"/>
  </r>
  <r>
    <x v="104"/>
    <s v="2 Cr"/>
    <n v="2"/>
    <s v="Cr"/>
    <x v="2"/>
    <n v="2"/>
    <s v="CSK"/>
    <x v="1"/>
    <s v="sold"/>
  </r>
  <r>
    <x v="105"/>
    <s v="20 Lakh"/>
    <n v="20"/>
    <s v="Lakh"/>
    <x v="0"/>
    <n v="2"/>
    <s v="RCB"/>
    <x v="2"/>
    <s v="sold"/>
  </r>
  <r>
    <x v="106"/>
    <s v="2 Cr"/>
    <n v="2"/>
    <s v="Cr"/>
    <x v="3"/>
    <n v="2"/>
    <s v="RR"/>
    <x v="2"/>
    <s v="sold"/>
  </r>
  <r>
    <x v="107"/>
    <s v="1 Cr"/>
    <n v="1"/>
    <s v="Cr"/>
    <x v="3"/>
    <n v="2"/>
    <s v="KKR"/>
    <x v="2"/>
    <s v="sold"/>
  </r>
  <r>
    <x v="108"/>
    <s v="2 Cr"/>
    <n v="2"/>
    <s v="Cr"/>
    <x v="0"/>
    <n v="2"/>
    <s v="DC"/>
    <x v="8"/>
    <s v="sold"/>
  </r>
  <r>
    <x v="109"/>
    <s v="2 Cr"/>
    <n v="2"/>
    <s v="Cr"/>
    <x v="3"/>
    <n v="2"/>
    <s v="DC"/>
    <x v="8"/>
    <s v="sold"/>
  </r>
  <r>
    <x v="110"/>
    <s v="20 Lakh"/>
    <n v="20"/>
    <s v="Lakh"/>
    <x v="3"/>
    <n v="2"/>
    <s v="KKR"/>
    <x v="9"/>
    <s v="sold"/>
  </r>
  <r>
    <x v="111"/>
    <s v="20 Lakh"/>
    <n v="20"/>
    <s v="Lakh"/>
    <x v="1"/>
    <n v="2"/>
    <s v="Not Participate"/>
    <x v="9"/>
    <s v="sold"/>
  </r>
  <r>
    <x v="112"/>
    <s v="50 Lakh"/>
    <n v="50"/>
    <s v="Lakh"/>
    <x v="3"/>
    <n v="2"/>
    <s v="Not Participate"/>
    <x v="0"/>
    <s v="sold"/>
  </r>
  <r>
    <x v="113"/>
    <s v="2 Cr"/>
    <n v="2"/>
    <s v="Cr"/>
    <x v="2"/>
    <n v="2"/>
    <s v="RR"/>
    <x v="0"/>
    <s v="sold"/>
  </r>
  <r>
    <x v="114"/>
    <s v="2 Cr"/>
    <n v="2"/>
    <s v="Cr"/>
    <x v="1"/>
    <n v="2"/>
    <s v="Not Participate"/>
    <x v="5"/>
    <s v="sold"/>
  </r>
  <r>
    <x v="115"/>
    <s v="2 Cr"/>
    <n v="2"/>
    <s v="Cr"/>
    <x v="3"/>
    <n v="2"/>
    <s v="MI"/>
    <x v="6"/>
    <s v="sold"/>
  </r>
  <r>
    <x v="116"/>
    <s v="1 Cr"/>
    <n v="1"/>
    <s v="Cr"/>
    <x v="0"/>
    <n v="1.9"/>
    <s v="SRH"/>
    <x v="4"/>
    <s v="sold"/>
  </r>
  <r>
    <x v="117"/>
    <s v="1 Cr"/>
    <n v="1"/>
    <s v="Cr"/>
    <x v="1"/>
    <n v="1.9"/>
    <s v="CSK"/>
    <x v="1"/>
    <s v="sold"/>
  </r>
  <r>
    <x v="118"/>
    <s v="1.5 Cr"/>
    <n v="1.5"/>
    <s v="Cr"/>
    <x v="3"/>
    <n v="1.9"/>
    <s v="MI"/>
    <x v="1"/>
    <s v="sold"/>
  </r>
  <r>
    <x v="119"/>
    <s v="1 Cr"/>
    <n v="1"/>
    <s v="Cr"/>
    <x v="1"/>
    <n v="1.7"/>
    <s v="MI"/>
    <x v="4"/>
    <s v="sold"/>
  </r>
  <r>
    <x v="120"/>
    <s v="20 Lakh"/>
    <n v="20"/>
    <s v="Lakh"/>
    <x v="1"/>
    <n v="1.7"/>
    <s v="Not Participate"/>
    <x v="3"/>
    <s v="sold"/>
  </r>
  <r>
    <x v="121"/>
    <s v="20 Lakh"/>
    <n v="20"/>
    <s v="Lakh"/>
    <x v="3"/>
    <n v="1.6"/>
    <s v="PBKS"/>
    <x v="3"/>
    <s v="sold"/>
  </r>
  <r>
    <x v="122"/>
    <s v="30 Lakh"/>
    <n v="30"/>
    <s v="Lakh"/>
    <x v="1"/>
    <n v="1.5"/>
    <s v="Not Participate"/>
    <x v="1"/>
    <s v="sold"/>
  </r>
  <r>
    <x v="123"/>
    <s v="1.5 Cr"/>
    <n v="1.5"/>
    <s v="Cr"/>
    <x v="3"/>
    <n v="1.5"/>
    <s v="KKR"/>
    <x v="8"/>
    <s v="sold"/>
  </r>
  <r>
    <x v="124"/>
    <s v="1.5 Cr"/>
    <n v="1.5"/>
    <s v="Cr"/>
    <x v="2"/>
    <n v="1.5"/>
    <s v="Not Participate"/>
    <x v="8"/>
    <s v="sold"/>
  </r>
  <r>
    <x v="125"/>
    <s v="1 Cr"/>
    <n v="1"/>
    <s v="Cr"/>
    <x v="3"/>
    <n v="1.5"/>
    <s v="Not Participate"/>
    <x v="3"/>
    <s v="sold"/>
  </r>
  <r>
    <x v="126"/>
    <s v="1.5 Cr"/>
    <n v="1.5"/>
    <s v="Cr"/>
    <x v="1"/>
    <n v="1.5"/>
    <s v="MI"/>
    <x v="6"/>
    <s v="sold"/>
  </r>
  <r>
    <x v="127"/>
    <s v="1.5 Cr"/>
    <n v="1.5"/>
    <s v="Cr"/>
    <x v="0"/>
    <n v="1.5"/>
    <s v="RR"/>
    <x v="7"/>
    <s v="sold"/>
  </r>
  <r>
    <x v="128"/>
    <s v="50 Lakh"/>
    <n v="50"/>
    <s v="Lakh"/>
    <x v="1"/>
    <n v="1.4"/>
    <s v="SRH"/>
    <x v="4"/>
    <s v="sold"/>
  </r>
  <r>
    <x v="129"/>
    <s v="50 Lakh"/>
    <n v="50"/>
    <s v="Lakh"/>
    <x v="2"/>
    <n v="1.4"/>
    <s v="KKR"/>
    <x v="6"/>
    <s v="sold"/>
  </r>
  <r>
    <x v="130"/>
    <s v="75 Lakh"/>
    <n v="75"/>
    <s v="Lakh"/>
    <x v="3"/>
    <n v="1.3"/>
    <s v="RR"/>
    <x v="3"/>
    <s v="sold"/>
  </r>
  <r>
    <x v="131"/>
    <s v="20 Lakh"/>
    <n v="20"/>
    <s v="Lakh"/>
    <x v="3"/>
    <n v="1.2"/>
    <s v="Not Participate"/>
    <x v="1"/>
    <s v="sold"/>
  </r>
  <r>
    <x v="132"/>
    <s v="75 Lakh"/>
    <n v="75"/>
    <s v="Lakh"/>
    <x v="1"/>
    <n v="1.1000000000000001"/>
    <s v="CSK"/>
    <x v="4"/>
    <s v="sold"/>
  </r>
  <r>
    <x v="133"/>
    <s v="40 Lakh"/>
    <n v="40"/>
    <s v="Lakh"/>
    <x v="1"/>
    <n v="1.1000000000000001"/>
    <s v="KKR"/>
    <x v="2"/>
    <s v="sold"/>
  </r>
  <r>
    <x v="134"/>
    <s v="50 Lakh"/>
    <n v="50"/>
    <s v="Lakh"/>
    <x v="2"/>
    <n v="1.1000000000000001"/>
    <s v="PBKS"/>
    <x v="2"/>
    <s v="sold"/>
  </r>
  <r>
    <x v="135"/>
    <s v="1 Cr"/>
    <n v="1"/>
    <s v="Cr"/>
    <x v="2"/>
    <n v="1"/>
    <s v="Not Participate"/>
    <x v="1"/>
    <s v="sold"/>
  </r>
  <r>
    <x v="136"/>
    <s v="1 Cr"/>
    <n v="1"/>
    <s v="Cr"/>
    <x v="2"/>
    <n v="1"/>
    <s v="DC"/>
    <x v="8"/>
    <s v="sold"/>
  </r>
  <r>
    <x v="137"/>
    <s v="1 Cr"/>
    <n v="1"/>
    <s v="Cr"/>
    <x v="1"/>
    <n v="1"/>
    <s v="SRH"/>
    <x v="8"/>
    <s v="sold"/>
  </r>
  <r>
    <x v="138"/>
    <s v="1 Cr"/>
    <n v="1"/>
    <s v="Cr"/>
    <x v="3"/>
    <n v="1"/>
    <s v="PBKS"/>
    <x v="3"/>
    <s v="sold"/>
  </r>
  <r>
    <x v="139"/>
    <s v="1 Cr"/>
    <n v="1"/>
    <s v="Cr"/>
    <x v="1"/>
    <n v="1"/>
    <s v="Not Participate"/>
    <x v="5"/>
    <s v="sold"/>
  </r>
  <r>
    <x v="140"/>
    <s v="1 Cr"/>
    <n v="1"/>
    <s v="Cr"/>
    <x v="2"/>
    <n v="1"/>
    <s v="Not Participate"/>
    <x v="6"/>
    <s v="sold"/>
  </r>
  <r>
    <x v="141"/>
    <s v="40 Lakh"/>
    <n v="40"/>
    <s v="Lakh"/>
    <x v="1"/>
    <n v="0.95"/>
    <s v="RR"/>
    <x v="5"/>
    <s v="sold"/>
  </r>
  <r>
    <x v="142"/>
    <s v="50 Lakh"/>
    <n v="50"/>
    <s v="Lakh"/>
    <x v="1"/>
    <n v="0.9"/>
    <s v="CSK"/>
    <x v="0"/>
    <s v="sold"/>
  </r>
  <r>
    <x v="143"/>
    <s v="50 Lakh"/>
    <n v="50"/>
    <s v="Lakh"/>
    <x v="2"/>
    <n v="0.8"/>
    <s v="RCB"/>
    <x v="5"/>
    <s v="sold"/>
  </r>
  <r>
    <x v="144"/>
    <s v="75 Lakh"/>
    <n v="75"/>
    <s v="Lakh"/>
    <x v="3"/>
    <n v="0.75"/>
    <s v="PBKS"/>
    <x v="9"/>
    <s v="sold"/>
  </r>
  <r>
    <x v="145"/>
    <s v="75 Lakh"/>
    <n v="75"/>
    <s v="Lakh"/>
    <x v="1"/>
    <n v="0.75"/>
    <s v="Not Participate"/>
    <x v="3"/>
    <s v="sold"/>
  </r>
  <r>
    <x v="146"/>
    <s v="75 Lakh"/>
    <n v="75"/>
    <s v="Lakh"/>
    <x v="3"/>
    <n v="0.75"/>
    <s v="SRH"/>
    <x v="5"/>
    <s v="sold"/>
  </r>
  <r>
    <x v="147"/>
    <s v="75 Lakh"/>
    <n v="75"/>
    <s v="Lakh"/>
    <x v="3"/>
    <n v="0.75"/>
    <s v="CSK"/>
    <x v="5"/>
    <s v="sold"/>
  </r>
  <r>
    <x v="148"/>
    <s v="75 Lakh"/>
    <n v="75"/>
    <s v="Lakh"/>
    <x v="3"/>
    <n v="0.75"/>
    <s v="Not Participate"/>
    <x v="6"/>
    <s v="sold"/>
  </r>
  <r>
    <x v="149"/>
    <s v="75 Lakh"/>
    <n v="75"/>
    <s v="Lakh"/>
    <x v="1"/>
    <n v="0.75"/>
    <s v="Not Participate"/>
    <x v="6"/>
    <s v="sold"/>
  </r>
  <r>
    <x v="150"/>
    <s v="20 Lakh"/>
    <n v="20"/>
    <s v="Lakh"/>
    <x v="3"/>
    <n v="0.75"/>
    <s v="RR"/>
    <x v="7"/>
    <s v="sold"/>
  </r>
  <r>
    <x v="151"/>
    <s v="50 Lakh"/>
    <n v="50"/>
    <s v="Lakh"/>
    <x v="3"/>
    <n v="0.7"/>
    <s v="Not Participate"/>
    <x v="1"/>
    <s v="sold"/>
  </r>
  <r>
    <x v="152"/>
    <s v="20 Lakh"/>
    <n v="20"/>
    <s v="Lakh"/>
    <x v="1"/>
    <n v="0.65"/>
    <s v="DC"/>
    <x v="2"/>
    <s v="sold"/>
  </r>
  <r>
    <x v="153"/>
    <s v="50 Lakh"/>
    <n v="50"/>
    <s v="Lakh"/>
    <x v="3"/>
    <n v="0.65"/>
    <s v="RR"/>
    <x v="3"/>
    <s v="sold"/>
  </r>
  <r>
    <x v="154"/>
    <s v="30 Lakh"/>
    <n v="30"/>
    <s v="Lakh"/>
    <x v="0"/>
    <n v="0.6"/>
    <s v="KKR"/>
    <x v="8"/>
    <s v="sold"/>
  </r>
  <r>
    <x v="155"/>
    <s v="20 Lakh"/>
    <n v="20"/>
    <s v="Lakh"/>
    <x v="0"/>
    <n v="0.6"/>
    <s v="PBKS"/>
    <x v="9"/>
    <s v="sold"/>
  </r>
  <r>
    <x v="156"/>
    <s v="20 Lakh"/>
    <n v="20"/>
    <s v="Lakh"/>
    <x v="2"/>
    <n v="0.55000000000000004"/>
    <s v="Not Participate"/>
    <x v="8"/>
    <s v="sold"/>
  </r>
  <r>
    <x v="157"/>
    <s v="20 Lakh"/>
    <n v="20"/>
    <s v="Lakh"/>
    <x v="3"/>
    <n v="0.55000000000000004"/>
    <s v="Not Participate"/>
    <x v="8"/>
    <s v="sold"/>
  </r>
  <r>
    <x v="158"/>
    <s v="50 Lakh"/>
    <n v="50"/>
    <s v="Lakh"/>
    <x v="1"/>
    <n v="0.55000000000000004"/>
    <s v="Not Participate"/>
    <x v="9"/>
    <s v="sold"/>
  </r>
  <r>
    <x v="159"/>
    <s v="50 Lakh"/>
    <n v="50"/>
    <s v="Lakh"/>
    <x v="3"/>
    <n v="0.5"/>
    <s v="Not Participate"/>
    <x v="4"/>
    <s v="sold"/>
  </r>
  <r>
    <x v="160"/>
    <s v="50 Lakh"/>
    <n v="50"/>
    <s v="Lakh"/>
    <x v="1"/>
    <n v="0.5"/>
    <s v="KKR"/>
    <x v="4"/>
    <s v="sold"/>
  </r>
  <r>
    <x v="161"/>
    <s v="50 Lakh"/>
    <n v="50"/>
    <s v="Lakh"/>
    <x v="1"/>
    <n v="0.5"/>
    <s v="Not Participate"/>
    <x v="1"/>
    <s v="sold"/>
  </r>
  <r>
    <x v="162"/>
    <s v="50 Lakh"/>
    <n v="50"/>
    <s v="Lakh"/>
    <x v="0"/>
    <n v="0.5"/>
    <s v="KKR"/>
    <x v="2"/>
    <s v="sold"/>
  </r>
  <r>
    <x v="163"/>
    <s v="20 Lakh"/>
    <n v="20"/>
    <s v="Lakh"/>
    <x v="1"/>
    <n v="0.5"/>
    <s v="DC"/>
    <x v="2"/>
    <s v="sold"/>
  </r>
  <r>
    <x v="164"/>
    <s v="50 Lakh"/>
    <n v="50"/>
    <s v="Lakh"/>
    <x v="3"/>
    <n v="0.5"/>
    <s v="CSK"/>
    <x v="2"/>
    <s v="sold"/>
  </r>
  <r>
    <x v="165"/>
    <s v="20 Lakh"/>
    <n v="20"/>
    <s v="Lakh"/>
    <x v="1"/>
    <n v="0.5"/>
    <s v="Not Participate"/>
    <x v="2"/>
    <s v="sold"/>
  </r>
  <r>
    <x v="166"/>
    <s v="50 Lakh"/>
    <n v="50"/>
    <s v="Lakh"/>
    <x v="1"/>
    <n v="0.5"/>
    <s v="Not Participate"/>
    <x v="8"/>
    <s v="sold"/>
  </r>
  <r>
    <x v="167"/>
    <s v="50 Lakh"/>
    <n v="50"/>
    <s v="Lakh"/>
    <x v="3"/>
    <n v="0.5"/>
    <s v="SRH"/>
    <x v="9"/>
    <s v="sold"/>
  </r>
  <r>
    <x v="168"/>
    <s v="50 Lakh"/>
    <n v="50"/>
    <s v="Lakh"/>
    <x v="2"/>
    <n v="0.5"/>
    <s v="Not Participate"/>
    <x v="9"/>
    <s v="sold"/>
  </r>
  <r>
    <x v="169"/>
    <s v="50 Lakh"/>
    <n v="50"/>
    <s v="Lakh"/>
    <x v="1"/>
    <n v="0.5"/>
    <s v="Not Participate"/>
    <x v="0"/>
    <s v="sold"/>
  </r>
  <r>
    <x v="170"/>
    <s v="50 Lakh"/>
    <n v="50"/>
    <s v="Lakh"/>
    <x v="3"/>
    <n v="0.5"/>
    <s v="SRH"/>
    <x v="0"/>
    <s v="sold"/>
  </r>
  <r>
    <x v="171"/>
    <s v="20 Lakh"/>
    <n v="20"/>
    <s v="Lakh"/>
    <x v="3"/>
    <n v="0.5"/>
    <s v="Not Participate"/>
    <x v="0"/>
    <s v="sold"/>
  </r>
  <r>
    <x v="172"/>
    <s v="20 Lakh"/>
    <n v="20"/>
    <s v="Lakh"/>
    <x v="1"/>
    <n v="0.5"/>
    <s v="Not Participate"/>
    <x v="3"/>
    <s v="sold"/>
  </r>
  <r>
    <x v="173"/>
    <s v="50 Lakh"/>
    <n v="50"/>
    <s v="Lakh"/>
    <x v="3"/>
    <n v="0.5"/>
    <s v="CSK"/>
    <x v="5"/>
    <s v="sold"/>
  </r>
  <r>
    <x v="174"/>
    <s v="20 Lakh"/>
    <n v="20"/>
    <s v="Lakh"/>
    <x v="0"/>
    <n v="0.5"/>
    <s v="DC"/>
    <x v="7"/>
    <s v="sold"/>
  </r>
  <r>
    <x v="175"/>
    <s v="50 Lakh"/>
    <n v="50"/>
    <s v="Lakh"/>
    <x v="3"/>
    <n v="0.5"/>
    <s v="Not Participate"/>
    <x v="7"/>
    <s v="sold"/>
  </r>
  <r>
    <x v="176"/>
    <s v="20 Lakh"/>
    <n v="20"/>
    <s v="Lakh"/>
    <x v="2"/>
    <n v="0.4"/>
    <s v="Not Participate"/>
    <x v="8"/>
    <s v="sold"/>
  </r>
  <r>
    <x v="177"/>
    <s v="40 Lakh"/>
    <n v="40"/>
    <s v="Lakh"/>
    <x v="1"/>
    <n v="0.4"/>
    <s v="Not Participate"/>
    <x v="9"/>
    <s v="sold"/>
  </r>
  <r>
    <x v="178"/>
    <s v="30 Lakh"/>
    <n v="30"/>
    <s v="Lakh"/>
    <x v="3"/>
    <n v="0.3"/>
    <s v="Not Participate"/>
    <x v="4"/>
    <s v="sold"/>
  </r>
  <r>
    <x v="179"/>
    <s v="20 Lakh"/>
    <n v="20"/>
    <s v="Lakh"/>
    <x v="1"/>
    <n v="0.3"/>
    <s v="MI"/>
    <x v="3"/>
    <s v="sold"/>
  </r>
  <r>
    <x v="180"/>
    <s v="30 Lakh"/>
    <n v="30"/>
    <s v="Lakh"/>
    <x v="3"/>
    <n v="0.3"/>
    <s v="SRH"/>
    <x v="3"/>
    <s v="sold"/>
  </r>
  <r>
    <x v="181"/>
    <s v="20 Lakh"/>
    <n v="20"/>
    <s v="Lakh"/>
    <x v="1"/>
    <n v="0.3"/>
    <s v="RCB"/>
    <x v="5"/>
    <s v="sold"/>
  </r>
  <r>
    <x v="182"/>
    <s v="20 Lakh"/>
    <n v="20"/>
    <s v="Lakh"/>
    <x v="3"/>
    <n v="0.3"/>
    <s v="RR"/>
    <x v="6"/>
    <s v="sold"/>
  </r>
  <r>
    <x v="183"/>
    <s v="20 Lakh"/>
    <n v="20"/>
    <s v="Lakh"/>
    <x v="3"/>
    <n v="0.25"/>
    <s v="PBKS"/>
    <x v="9"/>
    <s v="sold"/>
  </r>
  <r>
    <x v="184"/>
    <s v="20 Lakh"/>
    <n v="20"/>
    <s v="Lakh"/>
    <x v="3"/>
    <n v="0.25"/>
    <s v="Not Participate"/>
    <x v="5"/>
    <s v="sold"/>
  </r>
  <r>
    <x v="185"/>
    <s v="20 Lakh"/>
    <n v="20"/>
    <s v="Lakh"/>
    <x v="1"/>
    <n v="0.2"/>
    <s v="PBKS"/>
    <x v="4"/>
    <s v="sold"/>
  </r>
  <r>
    <x v="186"/>
    <s v="20 Lakh"/>
    <n v="20"/>
    <s v="Lakh"/>
    <x v="1"/>
    <n v="0.2"/>
    <s v="Not Participate"/>
    <x v="4"/>
    <s v="sold"/>
  </r>
  <r>
    <x v="187"/>
    <s v="20 Lakh"/>
    <n v="20"/>
    <s v="Lakh"/>
    <x v="1"/>
    <n v="0.2"/>
    <s v="CSK"/>
    <x v="1"/>
    <s v="sold"/>
  </r>
  <r>
    <x v="188"/>
    <s v="20 Lakh"/>
    <n v="20"/>
    <s v="Lakh"/>
    <x v="3"/>
    <n v="0.2"/>
    <s v="MI"/>
    <x v="1"/>
    <s v="sold"/>
  </r>
  <r>
    <x v="189"/>
    <s v="20 Lakh"/>
    <n v="20"/>
    <s v="Lakh"/>
    <x v="0"/>
    <n v="0.2"/>
    <s v="CSK"/>
    <x v="1"/>
    <s v="sold"/>
  </r>
  <r>
    <x v="190"/>
    <s v="20 Lakh"/>
    <n v="20"/>
    <s v="Lakh"/>
    <x v="2"/>
    <n v="0.2"/>
    <s v="CSK"/>
    <x v="1"/>
    <s v="sold"/>
  </r>
  <r>
    <x v="191"/>
    <s v="20 Lakh"/>
    <n v="20"/>
    <s v="Lakh"/>
    <x v="3"/>
    <n v="0.2"/>
    <s v="CSK"/>
    <x v="1"/>
    <s v="sold"/>
  </r>
  <r>
    <x v="192"/>
    <s v="20 Lakh"/>
    <n v="20"/>
    <s v="Lakh"/>
    <x v="3"/>
    <n v="0.2"/>
    <s v="Not Participate"/>
    <x v="1"/>
    <s v="sold"/>
  </r>
  <r>
    <x v="193"/>
    <s v="20 Lakh"/>
    <n v="20"/>
    <s v="Lakh"/>
    <x v="2"/>
    <n v="0.2"/>
    <s v="Not Participate"/>
    <x v="1"/>
    <s v="sold"/>
  </r>
  <r>
    <x v="194"/>
    <s v="20 Lakh"/>
    <n v="20"/>
    <s v="Lakh"/>
    <x v="3"/>
    <n v="0.2"/>
    <s v="Not Participate"/>
    <x v="1"/>
    <s v="sold"/>
  </r>
  <r>
    <x v="195"/>
    <s v="20 Lakh"/>
    <n v="20"/>
    <s v="Lakh"/>
    <x v="2"/>
    <n v="0.2"/>
    <s v="Not Participate"/>
    <x v="2"/>
    <s v="sold"/>
  </r>
  <r>
    <x v="196"/>
    <s v="20 Lakh"/>
    <n v="20"/>
    <s v="Lakh"/>
    <x v="1"/>
    <n v="0.2"/>
    <s v="PBKS"/>
    <x v="2"/>
    <s v="sold"/>
  </r>
  <r>
    <x v="197"/>
    <s v="20 Lakh"/>
    <n v="20"/>
    <s v="Lakh"/>
    <x v="1"/>
    <n v="0.2"/>
    <s v="DC"/>
    <x v="2"/>
    <s v="sold"/>
  </r>
  <r>
    <x v="198"/>
    <s v="20 Lakh"/>
    <n v="20"/>
    <s v="Lakh"/>
    <x v="1"/>
    <n v="0.2"/>
    <s v="Not Participate"/>
    <x v="2"/>
    <s v="sold"/>
  </r>
  <r>
    <x v="199"/>
    <s v="20 Lakh"/>
    <n v="20"/>
    <s v="Lakh"/>
    <x v="3"/>
    <n v="0.2"/>
    <s v="Not Participate"/>
    <x v="8"/>
    <s v="sold"/>
  </r>
  <r>
    <x v="200"/>
    <s v="20 Lakh"/>
    <n v="20"/>
    <s v="Lakh"/>
    <x v="1"/>
    <n v="0.2"/>
    <s v="MI"/>
    <x v="8"/>
    <s v="sold"/>
  </r>
  <r>
    <x v="201"/>
    <s v="20 Lakh"/>
    <n v="20"/>
    <s v="Lakh"/>
    <x v="0"/>
    <n v="0.2"/>
    <s v="Not Participate"/>
    <x v="8"/>
    <s v="sold"/>
  </r>
  <r>
    <x v="202"/>
    <s v="20 Lakh"/>
    <n v="20"/>
    <s v="Lakh"/>
    <x v="1"/>
    <n v="0.2"/>
    <s v="Not Participate"/>
    <x v="8"/>
    <s v="sold"/>
  </r>
  <r>
    <x v="203"/>
    <s v="20 Lakh"/>
    <n v="20"/>
    <s v="Lakh"/>
    <x v="2"/>
    <n v="0.2"/>
    <s v="Not Participate"/>
    <x v="8"/>
    <s v="sold"/>
  </r>
  <r>
    <x v="204"/>
    <s v="20 Lakh"/>
    <n v="20"/>
    <s v="Lakh"/>
    <x v="2"/>
    <n v="0.2"/>
    <s v="Not Participate"/>
    <x v="8"/>
    <s v="sold"/>
  </r>
  <r>
    <x v="205"/>
    <s v="20 Lakh"/>
    <n v="20"/>
    <s v="Lakh"/>
    <x v="1"/>
    <n v="0.2"/>
    <s v="Not Participate"/>
    <x v="9"/>
    <s v="sold"/>
  </r>
  <r>
    <x v="206"/>
    <s v="20 Lakh"/>
    <n v="20"/>
    <s v="Lakh"/>
    <x v="1"/>
    <n v="0.2"/>
    <s v="Not Participate"/>
    <x v="9"/>
    <s v="sold"/>
  </r>
  <r>
    <x v="207"/>
    <s v="20 Lakh"/>
    <n v="20"/>
    <s v="Lakh"/>
    <x v="0"/>
    <n v="0.2"/>
    <s v="Not Participate"/>
    <x v="9"/>
    <s v="sold"/>
  </r>
  <r>
    <x v="208"/>
    <s v="20 Lakh"/>
    <n v="20"/>
    <s v="Lakh"/>
    <x v="1"/>
    <n v="0.2"/>
    <s v="Not Participate"/>
    <x v="9"/>
    <s v="sold"/>
  </r>
  <r>
    <x v="209"/>
    <s v="20 Lakh"/>
    <n v="20"/>
    <s v="Lakh"/>
    <x v="1"/>
    <n v="0.2"/>
    <s v="Not Participate"/>
    <x v="9"/>
    <s v="sold"/>
  </r>
  <r>
    <x v="210"/>
    <s v="20 Lakh"/>
    <n v="20"/>
    <s v="Lakh"/>
    <x v="3"/>
    <n v="0.2"/>
    <s v="Not Participate"/>
    <x v="9"/>
    <s v="sold"/>
  </r>
  <r>
    <x v="211"/>
    <s v="20 Lakh"/>
    <n v="20"/>
    <s v="Lakh"/>
    <x v="2"/>
    <n v="0.2"/>
    <s v="RR"/>
    <x v="0"/>
    <s v="sold"/>
  </r>
  <r>
    <x v="212"/>
    <s v="20 Lakh"/>
    <n v="20"/>
    <s v="Lakh"/>
    <x v="1"/>
    <n v="0.2"/>
    <s v="Not Participate"/>
    <x v="0"/>
    <s v="sold"/>
  </r>
  <r>
    <x v="213"/>
    <s v="20 Lakh"/>
    <n v="20"/>
    <s v="Lakh"/>
    <x v="1"/>
    <n v="0.2"/>
    <s v="Not Participate"/>
    <x v="0"/>
    <s v="sold"/>
  </r>
  <r>
    <x v="214"/>
    <s v="20 Lakh"/>
    <n v="20"/>
    <s v="Lakh"/>
    <x v="1"/>
    <n v="0.2"/>
    <s v="Not Participate"/>
    <x v="0"/>
    <s v="sold"/>
  </r>
  <r>
    <x v="215"/>
    <s v="20 Lakh"/>
    <n v="20"/>
    <s v="Lakh"/>
    <x v="3"/>
    <n v="0.2"/>
    <s v="MI"/>
    <x v="0"/>
    <s v="sold"/>
  </r>
  <r>
    <x v="216"/>
    <s v="20 Lakh"/>
    <n v="20"/>
    <s v="Lakh"/>
    <x v="3"/>
    <n v="0.2"/>
    <s v="Not Participate"/>
    <x v="0"/>
    <s v="sold"/>
  </r>
  <r>
    <x v="217"/>
    <s v="20 Lakh"/>
    <n v="20"/>
    <s v="Lakh"/>
    <x v="2"/>
    <n v="0.2"/>
    <s v="MI"/>
    <x v="3"/>
    <s v="sold"/>
  </r>
  <r>
    <x v="218"/>
    <s v="20 Lakh"/>
    <n v="20"/>
    <s v="Lakh"/>
    <x v="0"/>
    <n v="0.2"/>
    <s v="Not Participate"/>
    <x v="3"/>
    <s v="sold"/>
  </r>
  <r>
    <x v="219"/>
    <s v="20 Lakh"/>
    <n v="20"/>
    <s v="Lakh"/>
    <x v="1"/>
    <n v="0.2"/>
    <s v="Not Participate"/>
    <x v="3"/>
    <s v="sold"/>
  </r>
  <r>
    <x v="220"/>
    <s v="20 Lakh"/>
    <n v="20"/>
    <s v="Lakh"/>
    <x v="2"/>
    <n v="0.2"/>
    <s v="Not Participate"/>
    <x v="3"/>
    <s v="sold"/>
  </r>
  <r>
    <x v="221"/>
    <s v="20 Lakh"/>
    <n v="20"/>
    <s v="Lakh"/>
    <x v="1"/>
    <n v="0.2"/>
    <s v="Not Participate"/>
    <x v="3"/>
    <s v="sold"/>
  </r>
  <r>
    <x v="222"/>
    <s v="20 Lakh"/>
    <n v="20"/>
    <s v="Lakh"/>
    <x v="1"/>
    <n v="0.2"/>
    <s v="Not Participate"/>
    <x v="3"/>
    <s v="sold"/>
  </r>
  <r>
    <x v="223"/>
    <s v="20 Lakh"/>
    <n v="20"/>
    <s v="Lakh"/>
    <x v="3"/>
    <n v="0.2"/>
    <s v="RCB"/>
    <x v="5"/>
    <s v="sold"/>
  </r>
  <r>
    <x v="224"/>
    <s v="20 Lakh"/>
    <n v="20"/>
    <s v="Lakh"/>
    <x v="1"/>
    <n v="0.2"/>
    <s v="Not Participate"/>
    <x v="5"/>
    <s v="sold"/>
  </r>
  <r>
    <x v="225"/>
    <s v="20 Lakh"/>
    <n v="20"/>
    <s v="Lakh"/>
    <x v="0"/>
    <n v="0.2"/>
    <s v="Not Participate"/>
    <x v="5"/>
    <s v="sold"/>
  </r>
  <r>
    <x v="226"/>
    <s v="20 Lakh"/>
    <n v="20"/>
    <s v="Lakh"/>
    <x v="1"/>
    <n v="0.2"/>
    <s v="Not Participate"/>
    <x v="6"/>
    <s v="sold"/>
  </r>
  <r>
    <x v="227"/>
    <s v="20 Lakh"/>
    <n v="20"/>
    <s v="Lakh"/>
    <x v="3"/>
    <n v="0.2"/>
    <s v="Not Participate"/>
    <x v="6"/>
    <s v="sold"/>
  </r>
  <r>
    <x v="228"/>
    <s v="20 Lakh"/>
    <n v="20"/>
    <s v="Lakh"/>
    <x v="0"/>
    <n v="0.2"/>
    <s v="Not Participate"/>
    <x v="6"/>
    <s v="sold"/>
  </r>
  <r>
    <x v="229"/>
    <s v="20 Lakh"/>
    <n v="20"/>
    <s v="Lakh"/>
    <x v="3"/>
    <n v="0.2"/>
    <s v="Not Participate"/>
    <x v="6"/>
    <s v="sold"/>
  </r>
  <r>
    <x v="230"/>
    <s v="20 Lakh"/>
    <n v="20"/>
    <s v="Lakh"/>
    <x v="3"/>
    <n v="0.2"/>
    <s v="RR"/>
    <x v="6"/>
    <s v="sold"/>
  </r>
  <r>
    <x v="231"/>
    <s v="20 Lakh"/>
    <n v="20"/>
    <s v="Lakh"/>
    <x v="1"/>
    <n v="0.2"/>
    <s v="Not Participate"/>
    <x v="6"/>
    <s v="sold"/>
  </r>
  <r>
    <x v="232"/>
    <s v="20 Lakh"/>
    <n v="20"/>
    <s v="Lakh"/>
    <x v="2"/>
    <n v="0.2"/>
    <s v="SRH"/>
    <x v="7"/>
    <s v="sold"/>
  </r>
  <r>
    <x v="233"/>
    <s v="20 Lakh"/>
    <n v="20"/>
    <s v="Lakh"/>
    <x v="2"/>
    <n v="0.2"/>
    <s v="Not Participate"/>
    <x v="7"/>
    <s v="sold"/>
  </r>
  <r>
    <x v="234"/>
    <s v="20 Lakh"/>
    <n v="20"/>
    <s v="Lakh"/>
    <x v="3"/>
    <n v="0.2"/>
    <s v="SRH"/>
    <x v="7"/>
    <s v="sold"/>
  </r>
  <r>
    <x v="235"/>
    <s v="20 Lakh"/>
    <n v="20"/>
    <s v="Lakh"/>
    <x v="1"/>
    <n v="0.2"/>
    <s v="Not Participate"/>
    <x v="7"/>
    <s v="sold"/>
  </r>
  <r>
    <x v="236"/>
    <s v="20 Lakh"/>
    <n v="20"/>
    <s v="Lakh"/>
    <x v="3"/>
    <n v="0.2"/>
    <s v="Not Participate"/>
    <x v="7"/>
    <s v="sold"/>
  </r>
  <r>
    <x v="237"/>
    <s v="2 Cr"/>
    <n v="2"/>
    <s v="Cr"/>
    <x v="2"/>
    <n v="0"/>
    <s v="CSK"/>
    <x v="10"/>
    <s v="unsold"/>
  </r>
  <r>
    <x v="238"/>
    <s v="2 Cr"/>
    <n v="2"/>
    <s v="Cr"/>
    <x v="2"/>
    <n v="0"/>
    <s v="DC"/>
    <x v="10"/>
    <s v="unsold"/>
  </r>
  <r>
    <x v="239"/>
    <s v="2 Cr"/>
    <n v="2"/>
    <s v="Cr"/>
    <x v="1"/>
    <n v="0"/>
    <s v="KKR"/>
    <x v="10"/>
    <s v="unsold"/>
  </r>
  <r>
    <x v="240"/>
    <s v="1.5 Cr"/>
    <n v="1.5"/>
    <s v="Cr"/>
    <x v="3"/>
    <n v="0"/>
    <s v="DC"/>
    <x v="10"/>
    <s v="unsold"/>
  </r>
  <r>
    <x v="241"/>
    <s v="2 Cr"/>
    <n v="2"/>
    <s v="Cr"/>
    <x v="3"/>
    <n v="0"/>
    <s v="PBKS"/>
    <x v="10"/>
    <s v="unsold"/>
  </r>
  <r>
    <x v="242"/>
    <s v="2 Cr"/>
    <n v="2"/>
    <s v="Cr"/>
    <x v="3"/>
    <n v="0"/>
    <s v="CSK"/>
    <x v="10"/>
    <s v="unsold"/>
  </r>
  <r>
    <x v="243"/>
    <s v="2 Cr"/>
    <n v="2"/>
    <s v="Cr"/>
    <x v="3"/>
    <n v="0"/>
    <s v="SRH"/>
    <x v="10"/>
    <s v="unsold"/>
  </r>
  <r>
    <x v="244"/>
    <s v="2 Cr"/>
    <n v="2"/>
    <s v="Cr"/>
    <x v="3"/>
    <n v="0"/>
    <s v="RCB"/>
    <x v="10"/>
    <s v="unsold"/>
  </r>
  <r>
    <x v="245"/>
    <s v="20 Lakh"/>
    <n v="20"/>
    <s v="Lakh"/>
    <x v="2"/>
    <n v="0"/>
    <s v="RCB"/>
    <x v="10"/>
    <s v="unsold"/>
  </r>
  <r>
    <x v="246"/>
    <s v="20 Lakh"/>
    <n v="20"/>
    <s v="Lakh"/>
    <x v="0"/>
    <n v="0"/>
    <s v="RCB"/>
    <x v="10"/>
    <s v="unsold"/>
  </r>
  <r>
    <x v="247"/>
    <s v="20 Lakh"/>
    <n v="20"/>
    <s v="Lakh"/>
    <x v="0"/>
    <n v="0"/>
    <s v="Not Participate"/>
    <x v="10"/>
    <s v="unsold"/>
  </r>
  <r>
    <x v="248"/>
    <s v="40 Lakh"/>
    <n v="40"/>
    <s v="Lakh"/>
    <x v="3"/>
    <n v="0"/>
    <s v="Not Participate"/>
    <x v="10"/>
    <s v="unsold"/>
  </r>
  <r>
    <x v="249"/>
    <s v="20 Lakh"/>
    <n v="20"/>
    <s v="Lakh"/>
    <x v="3"/>
    <n v="0"/>
    <s v="DC"/>
    <x v="10"/>
    <s v="unsold"/>
  </r>
  <r>
    <x v="250"/>
    <s v="1.5 Cr"/>
    <n v="1.5"/>
    <s v="Cr"/>
    <x v="2"/>
    <n v="0"/>
    <s v="Not Participate"/>
    <x v="10"/>
    <s v="unsold"/>
  </r>
  <r>
    <x v="251"/>
    <s v="1 Cr"/>
    <n v="1"/>
    <s v="Cr"/>
    <x v="2"/>
    <n v="0"/>
    <s v="Not Participate"/>
    <x v="10"/>
    <s v="unsold"/>
  </r>
  <r>
    <x v="252"/>
    <s v="1.5 Cr"/>
    <n v="1.5"/>
    <s v="Cr"/>
    <x v="2"/>
    <n v="0"/>
    <s v="PBKS"/>
    <x v="10"/>
    <s v="unsold"/>
  </r>
  <r>
    <x v="253"/>
    <s v="1.5 Cr"/>
    <n v="1.5"/>
    <s v="Cr"/>
    <x v="2"/>
    <n v="0"/>
    <s v="KKR"/>
    <x v="10"/>
    <s v="unsold"/>
  </r>
  <r>
    <x v="254"/>
    <s v="50 Lakh"/>
    <n v="50"/>
    <s v="Lakh"/>
    <x v="2"/>
    <n v="0"/>
    <s v="CSK"/>
    <x v="10"/>
    <s v="unsold"/>
  </r>
  <r>
    <x v="255"/>
    <s v="50 Lakh"/>
    <n v="50"/>
    <s v="Lakh"/>
    <x v="2"/>
    <n v="0"/>
    <s v="MI"/>
    <x v="10"/>
    <s v="unsold"/>
  </r>
  <r>
    <x v="256"/>
    <s v="75 Lakh"/>
    <n v="75"/>
    <s v="Lakh"/>
    <x v="3"/>
    <n v="0"/>
    <s v="Not Participate"/>
    <x v="10"/>
    <s v="unsold"/>
  </r>
  <r>
    <x v="257"/>
    <s v="1.5 Cr"/>
    <n v="1.5"/>
    <s v="Cr"/>
    <x v="3"/>
    <n v="0"/>
    <s v="DC"/>
    <x v="10"/>
    <s v="unsold"/>
  </r>
  <r>
    <x v="258"/>
    <s v="50 Lakh"/>
    <n v="50"/>
    <s v="Lakh"/>
    <x v="3"/>
    <n v="0"/>
    <s v="Not Participate"/>
    <x v="10"/>
    <s v="unsold"/>
  </r>
  <r>
    <x v="259"/>
    <s v="1 Cr"/>
    <n v="1"/>
    <s v="Cr"/>
    <x v="3"/>
    <n v="0"/>
    <s v="MI"/>
    <x v="10"/>
    <s v="unsold"/>
  </r>
  <r>
    <x v="260"/>
    <s v="1 Cr"/>
    <n v="1"/>
    <s v="Cr"/>
    <x v="3"/>
    <n v="0"/>
    <s v="RR"/>
    <x v="10"/>
    <s v="unsold"/>
  </r>
  <r>
    <x v="261"/>
    <s v="50 Lakh"/>
    <n v="50"/>
    <s v="Lakh"/>
    <x v="3"/>
    <n v="0"/>
    <s v="Not Participate"/>
    <x v="10"/>
    <s v="unsold"/>
  </r>
  <r>
    <x v="262"/>
    <s v="20 Lakh"/>
    <n v="20"/>
    <s v="Lakh"/>
    <x v="2"/>
    <n v="0"/>
    <s v="RCB"/>
    <x v="10"/>
    <s v="unsold"/>
  </r>
  <r>
    <x v="263"/>
    <s v="20 Lakh"/>
    <n v="20"/>
    <s v="Lakh"/>
    <x v="2"/>
    <n v="0"/>
    <s v="Not Participate"/>
    <x v="10"/>
    <s v="unsold"/>
  </r>
  <r>
    <x v="264"/>
    <s v="20 Lakh"/>
    <n v="20"/>
    <s v="Lakh"/>
    <x v="2"/>
    <n v="0"/>
    <s v="Not Participate"/>
    <x v="10"/>
    <s v="unsold"/>
  </r>
  <r>
    <x v="265"/>
    <s v="20 Lakh"/>
    <n v="20"/>
    <s v="Lakh"/>
    <x v="2"/>
    <n v="0"/>
    <s v="Not Participate"/>
    <x v="10"/>
    <s v="unsold"/>
  </r>
  <r>
    <x v="266"/>
    <s v="20 Lakh"/>
    <n v="20"/>
    <s v="Lakh"/>
    <x v="2"/>
    <n v="0"/>
    <s v="Not Participate"/>
    <x v="10"/>
    <s v="unsold"/>
  </r>
  <r>
    <x v="267"/>
    <s v="20 Lakh"/>
    <n v="20"/>
    <s v="Lakh"/>
    <x v="2"/>
    <n v="0"/>
    <s v="SRH"/>
    <x v="10"/>
    <s v="unsold"/>
  </r>
  <r>
    <x v="268"/>
    <s v="20 Lakh"/>
    <n v="20"/>
    <s v="Lakh"/>
    <x v="3"/>
    <n v="0"/>
    <s v="Not Participate"/>
    <x v="10"/>
    <s v="unsold"/>
  </r>
  <r>
    <x v="269"/>
    <s v="20 Lakh"/>
    <n v="20"/>
    <s v="Lakh"/>
    <x v="3"/>
    <n v="0"/>
    <s v="RR"/>
    <x v="10"/>
    <s v="unsold"/>
  </r>
  <r>
    <x v="270"/>
    <s v="20 Lakh"/>
    <n v="20"/>
    <s v="Lakh"/>
    <x v="3"/>
    <n v="0"/>
    <s v="Not Participate"/>
    <x v="10"/>
    <s v="unsold"/>
  </r>
  <r>
    <x v="271"/>
    <s v="20 Lakh"/>
    <n v="20"/>
    <s v="Lakh"/>
    <x v="3"/>
    <n v="0"/>
    <s v="Not Participate"/>
    <x v="10"/>
    <s v="unsold"/>
  </r>
  <r>
    <x v="272"/>
    <s v="20 Lakh"/>
    <n v="20"/>
    <s v="Lakh"/>
    <x v="3"/>
    <n v="0"/>
    <s v="Not Participate"/>
    <x v="10"/>
    <s v="unsold"/>
  </r>
  <r>
    <x v="273"/>
    <s v="1.5 Cr"/>
    <n v="1.5"/>
    <s v="Cr"/>
    <x v="2"/>
    <n v="0"/>
    <s v="MI"/>
    <x v="10"/>
    <s v="unsold"/>
  </r>
  <r>
    <x v="274"/>
    <s v="50 Lakh"/>
    <n v="50"/>
    <s v="Lakh"/>
    <x v="2"/>
    <n v="0"/>
    <s v="Not Participate"/>
    <x v="10"/>
    <s v="unsold"/>
  </r>
  <r>
    <x v="275"/>
    <s v="50 Lakh"/>
    <n v="50"/>
    <s v="Lakh"/>
    <x v="1"/>
    <n v="0"/>
    <s v="Not Participate"/>
    <x v="10"/>
    <s v="unsold"/>
  </r>
  <r>
    <x v="276"/>
    <s v="50 Lakh"/>
    <n v="50"/>
    <s v="Lakh"/>
    <x v="1"/>
    <n v="0"/>
    <s v="RCB"/>
    <x v="10"/>
    <s v="unsold"/>
  </r>
  <r>
    <x v="277"/>
    <s v="50 Lakh"/>
    <n v="50"/>
    <s v="Lakh"/>
    <x v="0"/>
    <n v="0"/>
    <s v="Not Participate"/>
    <x v="10"/>
    <s v="unsold"/>
  </r>
  <r>
    <x v="278"/>
    <s v="50 Lakh"/>
    <n v="50"/>
    <s v="Lakh"/>
    <x v="0"/>
    <n v="0"/>
    <s v="Not Participate"/>
    <x v="10"/>
    <s v="unsold"/>
  </r>
  <r>
    <x v="279"/>
    <s v="50 Lakh"/>
    <n v="50"/>
    <s v="Lakh"/>
    <x v="0"/>
    <n v="0"/>
    <s v="Not Participate"/>
    <x v="10"/>
    <s v="unsold"/>
  </r>
  <r>
    <x v="280"/>
    <s v="50 Lakh"/>
    <n v="50"/>
    <s v="Lakh"/>
    <x v="0"/>
    <n v="0"/>
    <s v="Not Participate"/>
    <x v="10"/>
    <s v="unsold"/>
  </r>
  <r>
    <x v="281"/>
    <s v="50 Lakh"/>
    <n v="50"/>
    <s v="Lakh"/>
    <x v="0"/>
    <n v="0"/>
    <s v="Not Participate"/>
    <x v="10"/>
    <s v="unsold"/>
  </r>
  <r>
    <x v="282"/>
    <s v="50 Lakh"/>
    <n v="50"/>
    <s v="Lakh"/>
    <x v="0"/>
    <n v="0"/>
    <s v="Not Participate"/>
    <x v="10"/>
    <s v="unsold"/>
  </r>
  <r>
    <x v="283"/>
    <s v="50 Lakh"/>
    <n v="50"/>
    <s v="Lakh"/>
    <x v="0"/>
    <n v="0"/>
    <s v="Not Participate"/>
    <x v="10"/>
    <s v="unsold"/>
  </r>
  <r>
    <x v="284"/>
    <s v="50 Lakh"/>
    <n v="50"/>
    <s v="Lakh"/>
    <x v="0"/>
    <n v="0"/>
    <s v="Not Participate"/>
    <x v="10"/>
    <s v="unsold"/>
  </r>
  <r>
    <x v="285"/>
    <s v="50 Lakh"/>
    <n v="50"/>
    <s v="Lakh"/>
    <x v="0"/>
    <n v="0"/>
    <s v="Not Participate"/>
    <x v="10"/>
    <s v="unsold"/>
  </r>
  <r>
    <x v="286"/>
    <s v="1 Cr"/>
    <n v="1"/>
    <s v="Cr"/>
    <x v="0"/>
    <n v="0"/>
    <s v="Not Participate"/>
    <x v="10"/>
    <s v="unsold"/>
  </r>
  <r>
    <x v="287"/>
    <s v="75 Lakh"/>
    <n v="75"/>
    <s v="Lakh"/>
    <x v="3"/>
    <n v="0"/>
    <s v="Not Participate"/>
    <x v="10"/>
    <s v="unsold"/>
  </r>
  <r>
    <x v="288"/>
    <s v="1 Cr"/>
    <n v="1"/>
    <s v="Cr"/>
    <x v="3"/>
    <n v="0"/>
    <s v="RR"/>
    <x v="10"/>
    <s v="unsold"/>
  </r>
  <r>
    <x v="289"/>
    <s v="50 Lakh"/>
    <n v="50"/>
    <s v="Lakh"/>
    <x v="3"/>
    <n v="0"/>
    <s v="KKR"/>
    <x v="10"/>
    <s v="unsold"/>
  </r>
  <r>
    <x v="290"/>
    <s v="75 Lakh"/>
    <n v="75"/>
    <s v="Lakh"/>
    <x v="3"/>
    <n v="0"/>
    <s v="Not Participate"/>
    <x v="10"/>
    <s v="unsold"/>
  </r>
  <r>
    <x v="291"/>
    <s v="50 Lakh"/>
    <n v="50"/>
    <s v="Lakh"/>
    <x v="3"/>
    <n v="0"/>
    <s v="Not Participate"/>
    <x v="10"/>
    <s v="unsold"/>
  </r>
  <r>
    <x v="292"/>
    <s v="50 Lakh"/>
    <n v="50"/>
    <s v="Lakh"/>
    <x v="3"/>
    <n v="0"/>
    <s v="Not Participate"/>
    <x v="10"/>
    <s v="unsold"/>
  </r>
  <r>
    <x v="293"/>
    <s v="50 Lakh"/>
    <n v="50"/>
    <s v="Lakh"/>
    <x v="3"/>
    <n v="0"/>
    <s v="Not Participate"/>
    <x v="10"/>
    <s v="unsold"/>
  </r>
  <r>
    <x v="294"/>
    <s v="50 Lakh"/>
    <n v="50"/>
    <s v="Lakh"/>
    <x v="3"/>
    <n v="0"/>
    <s v="Not Participate"/>
    <x v="10"/>
    <s v="unsold"/>
  </r>
  <r>
    <x v="295"/>
    <s v="50 Lakh"/>
    <n v="50"/>
    <s v="Lakh"/>
    <x v="3"/>
    <n v="0"/>
    <s v="Not Participate"/>
    <x v="10"/>
    <s v="unsold"/>
  </r>
  <r>
    <x v="296"/>
    <s v="50 Lakh"/>
    <n v="50"/>
    <s v="Lakh"/>
    <x v="3"/>
    <n v="0"/>
    <s v="Not Participate"/>
    <x v="10"/>
    <s v="unsold"/>
  </r>
  <r>
    <x v="297"/>
    <s v="20 Lakh"/>
    <n v="20"/>
    <s v="Lakh"/>
    <x v="2"/>
    <n v="0"/>
    <s v="Not Participate"/>
    <x v="10"/>
    <s v="unsold"/>
  </r>
  <r>
    <x v="298"/>
    <s v="20 Lakh"/>
    <n v="20"/>
    <s v="Lakh"/>
    <x v="2"/>
    <n v="0"/>
    <s v="Not Participate"/>
    <x v="10"/>
    <s v="unsold"/>
  </r>
  <r>
    <x v="299"/>
    <s v="20 Lakh"/>
    <n v="20"/>
    <s v="Lakh"/>
    <x v="2"/>
    <n v="0"/>
    <s v="Not Participate"/>
    <x v="10"/>
    <s v="unsold"/>
  </r>
  <r>
    <x v="300"/>
    <s v="20 Lakh"/>
    <n v="20"/>
    <s v="Lakh"/>
    <x v="2"/>
    <n v="0"/>
    <s v="Not Participate"/>
    <x v="10"/>
    <s v="unsold"/>
  </r>
  <r>
    <x v="301"/>
    <s v="40 Lakh"/>
    <n v="40"/>
    <s v="Lakh"/>
    <x v="2"/>
    <n v="0"/>
    <s v="Not Participate"/>
    <x v="10"/>
    <s v="unsold"/>
  </r>
  <r>
    <x v="302"/>
    <s v="20 Lakh"/>
    <n v="20"/>
    <s v="Lakh"/>
    <x v="2"/>
    <n v="0"/>
    <s v="Not Participate"/>
    <x v="10"/>
    <s v="unsold"/>
  </r>
  <r>
    <x v="303"/>
    <s v="20 Lakh"/>
    <n v="20"/>
    <s v="Lakh"/>
    <x v="2"/>
    <n v="0"/>
    <s v="Not Participate"/>
    <x v="10"/>
    <s v="unsold"/>
  </r>
  <r>
    <x v="304"/>
    <s v="20 Lakh"/>
    <n v="20"/>
    <s v="Lakh"/>
    <x v="2"/>
    <n v="0"/>
    <s v="Not Participate"/>
    <x v="10"/>
    <s v="unsold"/>
  </r>
  <r>
    <x v="305"/>
    <s v="20 Lakh"/>
    <n v="20"/>
    <s v="Lakh"/>
    <x v="2"/>
    <n v="0"/>
    <s v="Not Participate"/>
    <x v="10"/>
    <s v="unsold"/>
  </r>
  <r>
    <x v="306"/>
    <s v="20 Lakh"/>
    <n v="20"/>
    <s v="Lakh"/>
    <x v="1"/>
    <n v="0"/>
    <s v="Not Participate"/>
    <x v="10"/>
    <s v="unsold"/>
  </r>
  <r>
    <x v="307"/>
    <s v="20 Lakh"/>
    <n v="20"/>
    <s v="Lakh"/>
    <x v="1"/>
    <n v="0"/>
    <s v="Not Participate"/>
    <x v="10"/>
    <s v="unsold"/>
  </r>
  <r>
    <x v="308"/>
    <s v="20 Lakh"/>
    <n v="20"/>
    <s v="Lakh"/>
    <x v="0"/>
    <n v="0"/>
    <s v="Not Participate"/>
    <x v="10"/>
    <s v="unsold"/>
  </r>
  <r>
    <x v="309"/>
    <s v="20 Lakh"/>
    <n v="20"/>
    <s v="Lakh"/>
    <x v="0"/>
    <n v="0"/>
    <s v="Not Participate"/>
    <x v="10"/>
    <s v="unsold"/>
  </r>
  <r>
    <x v="310"/>
    <s v="20 Lakh"/>
    <n v="20"/>
    <s v="Lakh"/>
    <x v="0"/>
    <n v="0"/>
    <s v="Not Participate"/>
    <x v="10"/>
    <s v="unsold"/>
  </r>
  <r>
    <x v="311"/>
    <s v="20 Lakh"/>
    <n v="20"/>
    <s v="Lakh"/>
    <x v="0"/>
    <n v="0"/>
    <s v="SRH"/>
    <x v="10"/>
    <s v="unsold"/>
  </r>
  <r>
    <x v="312"/>
    <s v="20 Lakh"/>
    <n v="20"/>
    <s v="Lakh"/>
    <x v="0"/>
    <n v="0"/>
    <s v="Not Participate"/>
    <x v="10"/>
    <s v="unsold"/>
  </r>
  <r>
    <x v="313"/>
    <s v="20 Lakh"/>
    <n v="20"/>
    <s v="Lakh"/>
    <x v="0"/>
    <n v="0"/>
    <s v="MI"/>
    <x v="10"/>
    <s v="unsold"/>
  </r>
  <r>
    <x v="314"/>
    <s v="20 Lakh"/>
    <n v="20"/>
    <s v="Lakh"/>
    <x v="0"/>
    <n v="0"/>
    <s v="Not Participate"/>
    <x v="10"/>
    <s v="unsold"/>
  </r>
  <r>
    <x v="315"/>
    <s v="30 Lakh"/>
    <n v="30"/>
    <s v="Lakh"/>
    <x v="3"/>
    <n v="0"/>
    <s v="Not Participate"/>
    <x v="10"/>
    <s v="unsold"/>
  </r>
  <r>
    <x v="316"/>
    <s v="20 Lakh"/>
    <n v="20"/>
    <s v="Lakh"/>
    <x v="3"/>
    <n v="0"/>
    <s v="Not Participate"/>
    <x v="10"/>
    <s v="unsold"/>
  </r>
  <r>
    <x v="317"/>
    <s v="20 Lakh"/>
    <n v="20"/>
    <s v="Lakh"/>
    <x v="3"/>
    <n v="0"/>
    <s v="DC"/>
    <x v="10"/>
    <s v="unsold"/>
  </r>
  <r>
    <x v="318"/>
    <s v="20 Lakh"/>
    <n v="20"/>
    <s v="Lakh"/>
    <x v="3"/>
    <n v="0"/>
    <s v="Not Participate"/>
    <x v="10"/>
    <s v="unsold"/>
  </r>
  <r>
    <x v="319"/>
    <s v="20 Lakh"/>
    <n v="20"/>
    <s v="Lakh"/>
    <x v="3"/>
    <n v="0"/>
    <s v="Not Participate"/>
    <x v="10"/>
    <s v="unsold"/>
  </r>
  <r>
    <x v="320"/>
    <s v="20 Lakh"/>
    <n v="20"/>
    <s v="Lakh"/>
    <x v="3"/>
    <n v="0"/>
    <s v="Not Participate"/>
    <x v="10"/>
    <s v="unsold"/>
  </r>
  <r>
    <x v="321"/>
    <s v="20 Lakh"/>
    <n v="20"/>
    <s v="Lakh"/>
    <x v="3"/>
    <n v="0"/>
    <s v="Not Participate"/>
    <x v="10"/>
    <s v="unsold"/>
  </r>
  <r>
    <x v="322"/>
    <s v="20 Lakh"/>
    <n v="20"/>
    <s v="Lakh"/>
    <x v="3"/>
    <n v="0"/>
    <s v="Not Participate"/>
    <x v="10"/>
    <s v="unsold"/>
  </r>
  <r>
    <x v="323"/>
    <s v="20 Lakh"/>
    <n v="20"/>
    <s v="Lakh"/>
    <x v="3"/>
    <n v="0"/>
    <s v="Not Participate"/>
    <x v="10"/>
    <s v="unsold"/>
  </r>
  <r>
    <x v="324"/>
    <s v="20 Lakh"/>
    <n v="20"/>
    <s v="Lakh"/>
    <x v="3"/>
    <n v="0"/>
    <s v="Not Participate"/>
    <x v="10"/>
    <s v="unsold"/>
  </r>
  <r>
    <x v="325"/>
    <s v="30 Lakh"/>
    <n v="30"/>
    <s v="Lakh"/>
    <x v="3"/>
    <n v="0"/>
    <s v="PBKS"/>
    <x v="10"/>
    <s v="unsold"/>
  </r>
  <r>
    <x v="326"/>
    <s v="20 Lakh"/>
    <n v="20"/>
    <s v="Lakh"/>
    <x v="3"/>
    <n v="0"/>
    <s v="Not Participate"/>
    <x v="10"/>
    <s v="unsold"/>
  </r>
  <r>
    <x v="327"/>
    <s v="75 Lakh"/>
    <n v="75"/>
    <s v="Lakh"/>
    <x v="2"/>
    <n v="0"/>
    <s v="Not Participate"/>
    <x v="10"/>
    <s v="unsold"/>
  </r>
  <r>
    <x v="328"/>
    <s v="1.5 Cr"/>
    <n v="1.5"/>
    <s v="Cr"/>
    <x v="2"/>
    <n v="0"/>
    <s v="Not Participate"/>
    <x v="10"/>
    <s v="unsold"/>
  </r>
  <r>
    <x v="329"/>
    <s v="50 Lakh"/>
    <n v="50"/>
    <s v="Lakh"/>
    <x v="2"/>
    <n v="0"/>
    <s v="Not Participate"/>
    <x v="10"/>
    <s v="unsold"/>
  </r>
  <r>
    <x v="330"/>
    <s v="50 Lakh"/>
    <n v="50"/>
    <s v="Lakh"/>
    <x v="2"/>
    <n v="0"/>
    <s v="Not Participate"/>
    <x v="10"/>
    <s v="unsold"/>
  </r>
  <r>
    <x v="331"/>
    <s v="1 Cr"/>
    <n v="1"/>
    <s v="Cr"/>
    <x v="2"/>
    <n v="0"/>
    <s v="Not Participate"/>
    <x v="10"/>
    <s v="unsold"/>
  </r>
  <r>
    <x v="332"/>
    <s v="50 Lakh"/>
    <n v="50"/>
    <s v="Lakh"/>
    <x v="2"/>
    <n v="0"/>
    <s v="Not Participate"/>
    <x v="10"/>
    <s v="unsold"/>
  </r>
  <r>
    <x v="333"/>
    <s v="50 Lakh"/>
    <n v="50"/>
    <s v="Lakh"/>
    <x v="2"/>
    <n v="0"/>
    <s v="Not Participate"/>
    <x v="10"/>
    <s v="unsold"/>
  </r>
  <r>
    <x v="334"/>
    <s v="2 Cr"/>
    <n v="2"/>
    <s v="Cr"/>
    <x v="2"/>
    <n v="0"/>
    <s v="Not Participate"/>
    <x v="10"/>
    <s v="unsold"/>
  </r>
  <r>
    <x v="335"/>
    <s v="50 Lakh"/>
    <n v="50"/>
    <s v="Lakh"/>
    <x v="2"/>
    <n v="0"/>
    <s v="Not Participate"/>
    <x v="10"/>
    <s v="unsold"/>
  </r>
  <r>
    <x v="336"/>
    <s v="1 Cr"/>
    <n v="1"/>
    <s v="Cr"/>
    <x v="1"/>
    <n v="0"/>
    <s v="Not Participate"/>
    <x v="10"/>
    <s v="unsold"/>
  </r>
  <r>
    <x v="337"/>
    <s v="75 Lakh"/>
    <n v="75"/>
    <s v="Lakh"/>
    <x v="1"/>
    <n v="0"/>
    <s v="KKR"/>
    <x v="10"/>
    <s v="unsold"/>
  </r>
  <r>
    <x v="338"/>
    <s v="1.5 Cr"/>
    <n v="1.5"/>
    <s v="Cr"/>
    <x v="1"/>
    <n v="0"/>
    <s v="Not Participate"/>
    <x v="10"/>
    <s v="unsold"/>
  </r>
  <r>
    <x v="339"/>
    <s v="1 Cr"/>
    <n v="1"/>
    <s v="Cr"/>
    <x v="1"/>
    <n v="0"/>
    <s v="PBKS"/>
    <x v="10"/>
    <s v="unsold"/>
  </r>
  <r>
    <x v="340"/>
    <s v="50 Lakh"/>
    <n v="50"/>
    <s v="Lakh"/>
    <x v="1"/>
    <n v="0"/>
    <s v="Not Participate"/>
    <x v="10"/>
    <s v="unsold"/>
  </r>
  <r>
    <x v="341"/>
    <s v="50 Lakh"/>
    <n v="50"/>
    <s v="Lakh"/>
    <x v="1"/>
    <n v="0"/>
    <s v="Not Participate"/>
    <x v="10"/>
    <s v="unsold"/>
  </r>
  <r>
    <x v="342"/>
    <s v="75 Lakh"/>
    <n v="75"/>
    <s v="Lakh"/>
    <x v="1"/>
    <n v="0"/>
    <s v="RCB"/>
    <x v="10"/>
    <s v="unsold"/>
  </r>
  <r>
    <x v="343"/>
    <s v="50 Lakh"/>
    <n v="50"/>
    <s v="Lakh"/>
    <x v="1"/>
    <n v="0"/>
    <s v="KKR"/>
    <x v="10"/>
    <s v="unsold"/>
  </r>
  <r>
    <x v="344"/>
    <s v="50 Lakh"/>
    <n v="50"/>
    <s v="Lakh"/>
    <x v="3"/>
    <n v="0"/>
    <s v="Not Participate"/>
    <x v="10"/>
    <s v="unsold"/>
  </r>
  <r>
    <x v="345"/>
    <s v="2 Cr"/>
    <n v="2"/>
    <s v="Cr"/>
    <x v="3"/>
    <n v="0"/>
    <s v="Not Participate"/>
    <x v="10"/>
    <s v="unsold"/>
  </r>
  <r>
    <x v="346"/>
    <s v="75 Lakh"/>
    <n v="75"/>
    <s v="Lakh"/>
    <x v="3"/>
    <n v="0"/>
    <s v="MI"/>
    <x v="10"/>
    <s v="unsold"/>
  </r>
  <r>
    <x v="347"/>
    <s v="2 Cr"/>
    <n v="2"/>
    <s v="Cr"/>
    <x v="3"/>
    <n v="0"/>
    <s v="Not Participate"/>
    <x v="10"/>
    <s v="unsold"/>
  </r>
  <r>
    <x v="348"/>
    <s v="1.5 Cr"/>
    <n v="1.5"/>
    <s v="Cr"/>
    <x v="3"/>
    <n v="0"/>
    <s v="RCB"/>
    <x v="10"/>
    <s v="unsold"/>
  </r>
  <r>
    <x v="349"/>
    <s v="50 Lakh"/>
    <n v="50"/>
    <s v="Lakh"/>
    <x v="3"/>
    <n v="0"/>
    <s v="Not Participate"/>
    <x v="10"/>
    <s v="unsold"/>
  </r>
  <r>
    <x v="350"/>
    <s v="40 Lakh"/>
    <n v="40"/>
    <s v="Lakh"/>
    <x v="2"/>
    <n v="0"/>
    <s v="Not Participate"/>
    <x v="10"/>
    <s v="unsold"/>
  </r>
  <r>
    <x v="351"/>
    <s v="20 Lakh"/>
    <n v="20"/>
    <s v="Lakh"/>
    <x v="2"/>
    <n v="0"/>
    <s v="Not Participate"/>
    <x v="10"/>
    <s v="unsold"/>
  </r>
  <r>
    <x v="352"/>
    <s v="20 Lakh"/>
    <n v="20"/>
    <s v="Lakh"/>
    <x v="2"/>
    <n v="0"/>
    <s v="Not Participate"/>
    <x v="10"/>
    <s v="unsold"/>
  </r>
  <r>
    <x v="353"/>
    <s v="20 Lakh"/>
    <n v="20"/>
    <s v="Lakh"/>
    <x v="2"/>
    <n v="0"/>
    <s v="Not Participate"/>
    <x v="10"/>
    <s v="unsold"/>
  </r>
  <r>
    <x v="354"/>
    <s v="40 Lakh"/>
    <n v="40"/>
    <s v="Lakh"/>
    <x v="2"/>
    <n v="0"/>
    <s v="Not Participate"/>
    <x v="10"/>
    <s v="unsold"/>
  </r>
  <r>
    <x v="355"/>
    <s v="20 Lakh"/>
    <n v="20"/>
    <s v="Lakh"/>
    <x v="2"/>
    <n v="0"/>
    <s v="Not Participate"/>
    <x v="10"/>
    <s v="unsold"/>
  </r>
  <r>
    <x v="356"/>
    <s v="20 Lakh"/>
    <n v="20"/>
    <s v="Lakh"/>
    <x v="2"/>
    <n v="0"/>
    <s v="Not Participate"/>
    <x v="10"/>
    <s v="unsold"/>
  </r>
  <r>
    <x v="357"/>
    <s v="20 Lakh"/>
    <n v="20"/>
    <s v="Lakh"/>
    <x v="2"/>
    <n v="0"/>
    <s v="Not Participate"/>
    <x v="10"/>
    <s v="unsold"/>
  </r>
  <r>
    <x v="358"/>
    <s v="20 Lakh"/>
    <n v="20"/>
    <s v="Lakh"/>
    <x v="2"/>
    <n v="0"/>
    <s v="Not Participate"/>
    <x v="10"/>
    <s v="unsold"/>
  </r>
  <r>
    <x v="359"/>
    <s v="20 Lakh"/>
    <n v="20"/>
    <s v="Lakh"/>
    <x v="1"/>
    <n v="0"/>
    <s v="Not Participate"/>
    <x v="10"/>
    <s v="unsold"/>
  </r>
  <r>
    <x v="360"/>
    <s v="20 Lakh"/>
    <n v="20"/>
    <s v="Lakh"/>
    <x v="1"/>
    <n v="0"/>
    <s v="Not Participate"/>
    <x v="10"/>
    <s v="unsold"/>
  </r>
  <r>
    <x v="361"/>
    <s v="20 Lakh"/>
    <n v="20"/>
    <s v="Lakh"/>
    <x v="1"/>
    <n v="0"/>
    <s v="Not Participate"/>
    <x v="10"/>
    <s v="unsold"/>
  </r>
  <r>
    <x v="362"/>
    <s v="20 Lakh"/>
    <n v="20"/>
    <s v="Lakh"/>
    <x v="1"/>
    <n v="0"/>
    <s v="Not Participate"/>
    <x v="10"/>
    <s v="unsold"/>
  </r>
  <r>
    <x v="363"/>
    <s v="20 Lakh"/>
    <n v="20"/>
    <s v="Lakh"/>
    <x v="1"/>
    <n v="0"/>
    <s v="Not Participate"/>
    <x v="10"/>
    <s v="unsold"/>
  </r>
  <r>
    <x v="364"/>
    <s v="20 Lakh"/>
    <n v="20"/>
    <s v="Lakh"/>
    <x v="1"/>
    <n v="0"/>
    <s v="Not Participate"/>
    <x v="10"/>
    <s v="unsold"/>
  </r>
  <r>
    <x v="365"/>
    <s v="50 Lakh"/>
    <n v="50"/>
    <s v="Lakh"/>
    <x v="1"/>
    <n v="0"/>
    <s v="Not Participate"/>
    <x v="10"/>
    <s v="unsold"/>
  </r>
  <r>
    <x v="366"/>
    <s v="20 Lakh"/>
    <n v="20"/>
    <s v="Lakh"/>
    <x v="0"/>
    <n v="0"/>
    <s v="Not Participate"/>
    <x v="10"/>
    <s v="unsold"/>
  </r>
  <r>
    <x v="367"/>
    <s v="20 Lakh"/>
    <n v="20"/>
    <s v="Lakh"/>
    <x v="0"/>
    <n v="0"/>
    <s v="Not Participate"/>
    <x v="10"/>
    <s v="unsold"/>
  </r>
  <r>
    <x v="368"/>
    <s v="40 Lakh"/>
    <n v="40"/>
    <s v="Lakh"/>
    <x v="0"/>
    <n v="0"/>
    <s v="Not Participate"/>
    <x v="10"/>
    <s v="unsold"/>
  </r>
  <r>
    <x v="369"/>
    <s v="20 Lakh"/>
    <n v="20"/>
    <s v="Lakh"/>
    <x v="0"/>
    <n v="0"/>
    <s v="Not Participate"/>
    <x v="10"/>
    <s v="unsold"/>
  </r>
  <r>
    <x v="370"/>
    <s v="40 Lakh"/>
    <n v="40"/>
    <s v="Lakh"/>
    <x v="0"/>
    <n v="0"/>
    <s v="Not Participate"/>
    <x v="10"/>
    <s v="unsold"/>
  </r>
  <r>
    <x v="371"/>
    <s v="20 Lakh"/>
    <n v="20"/>
    <s v="Lakh"/>
    <x v="0"/>
    <n v="0"/>
    <s v="Not Participate"/>
    <x v="10"/>
    <s v="unsold"/>
  </r>
  <r>
    <x v="372"/>
    <s v="20 Lakh"/>
    <n v="20"/>
    <s v="Lakh"/>
    <x v="0"/>
    <n v="0"/>
    <s v="Not Participate"/>
    <x v="10"/>
    <s v="unsold"/>
  </r>
  <r>
    <x v="373"/>
    <s v="20 Lakh"/>
    <n v="20"/>
    <s v="Lakh"/>
    <x v="0"/>
    <n v="0"/>
    <s v="Not Participate"/>
    <x v="10"/>
    <s v="unsold"/>
  </r>
  <r>
    <x v="374"/>
    <s v="20 Lakh"/>
    <n v="20"/>
    <s v="Lakh"/>
    <x v="0"/>
    <n v="0"/>
    <s v="Not Participate"/>
    <x v="10"/>
    <s v="unsold"/>
  </r>
  <r>
    <x v="375"/>
    <s v="20 Lakh"/>
    <n v="20"/>
    <s v="Lakh"/>
    <x v="3"/>
    <n v="0"/>
    <s v="Not Participate"/>
    <x v="10"/>
    <s v="unsold"/>
  </r>
  <r>
    <x v="376"/>
    <s v="20 Lakh"/>
    <n v="20"/>
    <s v="Lakh"/>
    <x v="3"/>
    <n v="0"/>
    <s v="Not Participate"/>
    <x v="10"/>
    <s v="unsold"/>
  </r>
  <r>
    <x v="377"/>
    <s v="20 Lakh"/>
    <n v="20"/>
    <s v="Lakh"/>
    <x v="3"/>
    <n v="0"/>
    <s v="Not Participate"/>
    <x v="10"/>
    <s v="unsold"/>
  </r>
  <r>
    <x v="378"/>
    <s v="20 Lakh"/>
    <n v="20"/>
    <s v="Lakh"/>
    <x v="3"/>
    <n v="0"/>
    <s v="Not Participate"/>
    <x v="10"/>
    <s v="unsold"/>
  </r>
  <r>
    <x v="379"/>
    <s v="20 Lakh"/>
    <n v="20"/>
    <s v="Lakh"/>
    <x v="3"/>
    <n v="0"/>
    <s v="Not Participate"/>
    <x v="10"/>
    <s v="unsold"/>
  </r>
  <r>
    <x v="380"/>
    <s v="20 Lakh"/>
    <n v="20"/>
    <s v="Lakh"/>
    <x v="3"/>
    <n v="0"/>
    <s v="Not Participate"/>
    <x v="10"/>
    <s v="unsold"/>
  </r>
  <r>
    <x v="381"/>
    <s v="20 Lakh"/>
    <n v="20"/>
    <s v="Lakh"/>
    <x v="3"/>
    <n v="0"/>
    <s v="Not Participate"/>
    <x v="10"/>
    <s v="unsold"/>
  </r>
  <r>
    <x v="382"/>
    <s v="20 Lakh"/>
    <n v="20"/>
    <s v="Lakh"/>
    <x v="3"/>
    <n v="0"/>
    <s v="Not Participate"/>
    <x v="10"/>
    <s v="unsold"/>
  </r>
  <r>
    <x v="383"/>
    <s v="20 Lakh"/>
    <n v="20"/>
    <s v="Lakh"/>
    <x v="3"/>
    <n v="0"/>
    <s v="Not Participate"/>
    <x v="10"/>
    <s v="unsold"/>
  </r>
  <r>
    <x v="384"/>
    <s v="20 Lakh"/>
    <n v="20"/>
    <s v="Lakh"/>
    <x v="3"/>
    <n v="0"/>
    <s v="Not Participate"/>
    <x v="10"/>
    <s v="unsold"/>
  </r>
  <r>
    <x v="385"/>
    <s v="20 Lakh"/>
    <n v="20"/>
    <s v="Lakh"/>
    <x v="3"/>
    <n v="0"/>
    <s v="Not Participate"/>
    <x v="10"/>
    <s v="unsold"/>
  </r>
  <r>
    <x v="386"/>
    <s v="20 Lakh"/>
    <n v="20"/>
    <s v="Lakh"/>
    <x v="3"/>
    <n v="0"/>
    <s v="Not Participate"/>
    <x v="10"/>
    <s v="unsold"/>
  </r>
  <r>
    <x v="387"/>
    <s v="20 Lakh"/>
    <n v="20"/>
    <s v="Lakh"/>
    <x v="3"/>
    <n v="0"/>
    <s v="Not Participate"/>
    <x v="10"/>
    <s v="unsold"/>
  </r>
  <r>
    <x v="388"/>
    <s v="20 Lakh"/>
    <n v="20"/>
    <s v="Lakh"/>
    <x v="3"/>
    <n v="0"/>
    <s v="Not Participate"/>
    <x v="10"/>
    <s v="unsold"/>
  </r>
  <r>
    <x v="389"/>
    <s v="20 Lakh"/>
    <n v="20"/>
    <s v="Lakh"/>
    <x v="3"/>
    <n v="0"/>
    <s v="Not Participate"/>
    <x v="10"/>
    <s v="unsold"/>
  </r>
  <r>
    <x v="390"/>
    <s v="20 Lakh"/>
    <n v="20"/>
    <s v="Lakh"/>
    <x v="3"/>
    <n v="0"/>
    <s v="Not Participate"/>
    <x v="10"/>
    <s v="unsold"/>
  </r>
  <r>
    <x v="391"/>
    <s v="20 Lakh"/>
    <n v="20"/>
    <s v="Lakh"/>
    <x v="3"/>
    <n v="0"/>
    <s v="Not Participate"/>
    <x v="10"/>
    <s v="unsold"/>
  </r>
  <r>
    <x v="392"/>
    <s v="20 Lakh"/>
    <n v="20"/>
    <s v="Lakh"/>
    <x v="3"/>
    <n v="0"/>
    <s v="Not Participate"/>
    <x v="10"/>
    <s v="unsold"/>
  </r>
  <r>
    <x v="393"/>
    <s v="20 Lakh"/>
    <n v="20"/>
    <s v="Lakh"/>
    <x v="3"/>
    <n v="0"/>
    <s v="Not Participate"/>
    <x v="10"/>
    <s v="unsold"/>
  </r>
  <r>
    <x v="394"/>
    <s v="75 Lakh"/>
    <n v="75"/>
    <s v="Lakh"/>
    <x v="2"/>
    <n v="0"/>
    <s v="Not Participate"/>
    <x v="10"/>
    <s v="unsold"/>
  </r>
  <r>
    <x v="395"/>
    <s v="50 Lakh"/>
    <n v="50"/>
    <s v="Lakh"/>
    <x v="2"/>
    <n v="0"/>
    <s v="Not Participate"/>
    <x v="10"/>
    <s v="unsold"/>
  </r>
  <r>
    <x v="396"/>
    <s v="50 Lakh"/>
    <n v="50"/>
    <s v="Lakh"/>
    <x v="2"/>
    <n v="0"/>
    <s v="Not Participate"/>
    <x v="10"/>
    <s v="unsold"/>
  </r>
  <r>
    <x v="397"/>
    <s v="50 Lakh"/>
    <n v="50"/>
    <s v="Lakh"/>
    <x v="2"/>
    <n v="0"/>
    <s v="Not Participate"/>
    <x v="10"/>
    <s v="unsold"/>
  </r>
  <r>
    <x v="398"/>
    <s v="50 Lakh"/>
    <n v="50"/>
    <s v="Lakh"/>
    <x v="2"/>
    <n v="0"/>
    <s v="Not Participate"/>
    <x v="10"/>
    <s v="unsold"/>
  </r>
  <r>
    <x v="399"/>
    <s v="50 Lakh"/>
    <n v="50"/>
    <s v="Lakh"/>
    <x v="2"/>
    <n v="0"/>
    <s v="Not Participate"/>
    <x v="10"/>
    <s v="unsold"/>
  </r>
  <r>
    <x v="400"/>
    <s v="50 Lakh"/>
    <n v="50"/>
    <s v="Lakh"/>
    <x v="2"/>
    <n v="0"/>
    <s v="Not Participate"/>
    <x v="10"/>
    <s v="unsold"/>
  </r>
  <r>
    <x v="401"/>
    <s v="50 Lakh"/>
    <n v="50"/>
    <s v="Lakh"/>
    <x v="2"/>
    <n v="0"/>
    <s v="Not Participate"/>
    <x v="10"/>
    <s v="unsold"/>
  </r>
  <r>
    <x v="402"/>
    <s v="2 Cr"/>
    <n v="2"/>
    <s v="Cr"/>
    <x v="1"/>
    <n v="0"/>
    <s v="Not Participate"/>
    <x v="10"/>
    <s v="unsold"/>
  </r>
  <r>
    <x v="403"/>
    <s v="75 Lakh"/>
    <n v="75"/>
    <s v="Lakh"/>
    <x v="1"/>
    <n v="0"/>
    <s v="Not Participate"/>
    <x v="10"/>
    <s v="unsold"/>
  </r>
  <r>
    <x v="404"/>
    <s v="1 Cr"/>
    <n v="1"/>
    <s v="Cr"/>
    <x v="1"/>
    <n v="0"/>
    <s v="SRH"/>
    <x v="10"/>
    <s v="unsold"/>
  </r>
  <r>
    <x v="405"/>
    <s v="1.5 Cr"/>
    <n v="1.5"/>
    <s v="Cr"/>
    <x v="1"/>
    <n v="0"/>
    <s v="Not Participate"/>
    <x v="10"/>
    <s v="unsold"/>
  </r>
  <r>
    <x v="406"/>
    <s v="50 Lakh"/>
    <n v="50"/>
    <s v="Lakh"/>
    <x v="1"/>
    <n v="0"/>
    <s v="Not Participate"/>
    <x v="10"/>
    <s v="unsold"/>
  </r>
  <r>
    <x v="407"/>
    <s v="75 Lakh"/>
    <n v="75"/>
    <s v="Lakh"/>
    <x v="1"/>
    <n v="0"/>
    <s v="Not Participate"/>
    <x v="10"/>
    <s v="unsold"/>
  </r>
  <r>
    <x v="408"/>
    <s v="50 Lakh"/>
    <n v="50"/>
    <s v="Lakh"/>
    <x v="1"/>
    <n v="0"/>
    <s v="Not Participate"/>
    <x v="10"/>
    <s v="unsold"/>
  </r>
  <r>
    <x v="409"/>
    <s v="50 Lakh"/>
    <n v="50"/>
    <s v="Lakh"/>
    <x v="1"/>
    <n v="0"/>
    <s v="Not Participate"/>
    <x v="10"/>
    <s v="unsold"/>
  </r>
  <r>
    <x v="410"/>
    <s v="50 Lakh"/>
    <n v="50"/>
    <s v="Lakh"/>
    <x v="3"/>
    <n v="0"/>
    <s v="Not Participate"/>
    <x v="10"/>
    <s v="unsold"/>
  </r>
  <r>
    <x v="411"/>
    <s v="50 Lakh"/>
    <n v="50"/>
    <s v="Lakh"/>
    <x v="3"/>
    <n v="0"/>
    <s v="Not Participate"/>
    <x v="10"/>
    <s v="unsold"/>
  </r>
  <r>
    <x v="412"/>
    <s v="50 Lakh"/>
    <n v="50"/>
    <s v="Lakh"/>
    <x v="3"/>
    <n v="0"/>
    <s v="Not Participate"/>
    <x v="10"/>
    <s v="unsold"/>
  </r>
  <r>
    <x v="413"/>
    <s v="50 Lakh"/>
    <n v="50"/>
    <s v="Lakh"/>
    <x v="3"/>
    <n v="0"/>
    <s v="Not Participate"/>
    <x v="10"/>
    <s v="unsold"/>
  </r>
  <r>
    <x v="414"/>
    <s v="50 Lakh"/>
    <n v="50"/>
    <s v="Lakh"/>
    <x v="3"/>
    <n v="0"/>
    <s v="Not Participate"/>
    <x v="10"/>
    <s v="unsold"/>
  </r>
  <r>
    <x v="415"/>
    <s v="50 Lakh"/>
    <n v="50"/>
    <s v="Lakh"/>
    <x v="3"/>
    <n v="0"/>
    <s v="Not Participate"/>
    <x v="10"/>
    <s v="unsold"/>
  </r>
  <r>
    <x v="416"/>
    <s v="50 Lakh"/>
    <n v="50"/>
    <s v="Lakh"/>
    <x v="3"/>
    <n v="0"/>
    <s v="Not Participate"/>
    <x v="10"/>
    <s v="unsold"/>
  </r>
  <r>
    <x v="417"/>
    <s v="75 Lakh"/>
    <n v="75"/>
    <s v="Lakh"/>
    <x v="3"/>
    <n v="0"/>
    <s v="Not Participate"/>
    <x v="10"/>
    <s v="unsold"/>
  </r>
  <r>
    <x v="418"/>
    <s v="50 Lakh"/>
    <n v="50"/>
    <s v="Lakh"/>
    <x v="3"/>
    <n v="0"/>
    <s v="Not Participate"/>
    <x v="10"/>
    <s v="unsold"/>
  </r>
  <r>
    <x v="419"/>
    <s v="20 Lakh"/>
    <n v="20"/>
    <s v="Lakh"/>
    <x v="2"/>
    <n v="0"/>
    <s v="Not Participate"/>
    <x v="10"/>
    <s v="unsold"/>
  </r>
  <r>
    <x v="420"/>
    <s v="20 Lakh"/>
    <n v="20"/>
    <s v="Lakh"/>
    <x v="2"/>
    <n v="0"/>
    <s v="Not Participate"/>
    <x v="10"/>
    <s v="unsold"/>
  </r>
  <r>
    <x v="421"/>
    <s v="20 Lakh"/>
    <n v="20"/>
    <s v="Lakh"/>
    <x v="2"/>
    <n v="0"/>
    <s v="Not Participate"/>
    <x v="10"/>
    <s v="unsold"/>
  </r>
  <r>
    <x v="422"/>
    <s v="20 Lakh"/>
    <n v="20"/>
    <s v="Lakh"/>
    <x v="2"/>
    <n v="0"/>
    <s v="Not Participate"/>
    <x v="10"/>
    <s v="unsold"/>
  </r>
  <r>
    <x v="423"/>
    <s v="20 Lakh"/>
    <n v="20"/>
    <s v="Lakh"/>
    <x v="2"/>
    <n v="0"/>
    <s v="Not Participate"/>
    <x v="10"/>
    <s v="unsold"/>
  </r>
  <r>
    <x v="424"/>
    <s v="20 Lakh"/>
    <n v="20"/>
    <s v="Lakh"/>
    <x v="2"/>
    <n v="0"/>
    <s v="Not Participate"/>
    <x v="10"/>
    <s v="unsold"/>
  </r>
  <r>
    <x v="425"/>
    <s v="20 Lakh"/>
    <n v="20"/>
    <s v="Lakh"/>
    <x v="2"/>
    <n v="0"/>
    <s v="Not Participate"/>
    <x v="10"/>
    <s v="unsold"/>
  </r>
  <r>
    <x v="426"/>
    <s v="20 Lakh"/>
    <n v="20"/>
    <s v="Lakh"/>
    <x v="2"/>
    <n v="0"/>
    <s v="Not Participate"/>
    <x v="10"/>
    <s v="unsold"/>
  </r>
  <r>
    <x v="427"/>
    <s v="20 Lakh"/>
    <n v="20"/>
    <s v="Lakh"/>
    <x v="1"/>
    <n v="0"/>
    <s v="Not Participate"/>
    <x v="10"/>
    <s v="unsold"/>
  </r>
  <r>
    <x v="428"/>
    <s v="20 Lakh"/>
    <n v="20"/>
    <s v="Lakh"/>
    <x v="1"/>
    <n v="0"/>
    <s v="Not Participate"/>
    <x v="10"/>
    <s v="unsold"/>
  </r>
  <r>
    <x v="429"/>
    <s v="20 Lakh"/>
    <n v="20"/>
    <s v="Lakh"/>
    <x v="1"/>
    <n v="0"/>
    <s v="MI"/>
    <x v="10"/>
    <s v="unsold"/>
  </r>
  <r>
    <x v="430"/>
    <s v="20 Lakh"/>
    <n v="20"/>
    <s v="Lakh"/>
    <x v="1"/>
    <n v="0"/>
    <s v="Not Participate"/>
    <x v="10"/>
    <s v="unsold"/>
  </r>
  <r>
    <x v="431"/>
    <s v="20 Lakh"/>
    <n v="20"/>
    <s v="Lakh"/>
    <x v="1"/>
    <n v="0"/>
    <s v="Not Participate"/>
    <x v="10"/>
    <s v="unsold"/>
  </r>
  <r>
    <x v="432"/>
    <s v="20 Lakh"/>
    <n v="20"/>
    <s v="Lakh"/>
    <x v="1"/>
    <n v="0"/>
    <s v="Not Participate"/>
    <x v="10"/>
    <s v="unsold"/>
  </r>
  <r>
    <x v="433"/>
    <s v="20 Lakh"/>
    <n v="20"/>
    <s v="Lakh"/>
    <x v="1"/>
    <n v="0"/>
    <s v="Not Participate"/>
    <x v="10"/>
    <s v="unsold"/>
  </r>
  <r>
    <x v="434"/>
    <s v="20 Lakh"/>
    <n v="20"/>
    <s v="Lakh"/>
    <x v="1"/>
    <n v="0"/>
    <s v="Not Participate"/>
    <x v="10"/>
    <s v="unsold"/>
  </r>
  <r>
    <x v="435"/>
    <s v="20 Lakh"/>
    <n v="20"/>
    <s v="Lakh"/>
    <x v="0"/>
    <n v="0"/>
    <s v="Not Participate"/>
    <x v="10"/>
    <s v="unsold"/>
  </r>
  <r>
    <x v="436"/>
    <s v="20 Lakh"/>
    <n v="20"/>
    <s v="Lakh"/>
    <x v="0"/>
    <n v="0"/>
    <s v="Not Participate"/>
    <x v="10"/>
    <s v="unsold"/>
  </r>
  <r>
    <x v="437"/>
    <s v="20 Lakh"/>
    <n v="20"/>
    <s v="Lakh"/>
    <x v="0"/>
    <n v="0"/>
    <s v="Not Participate"/>
    <x v="10"/>
    <s v="unsold"/>
  </r>
  <r>
    <x v="438"/>
    <s v="20 Lakh"/>
    <n v="20"/>
    <s v="Lakh"/>
    <x v="0"/>
    <n v="0"/>
    <s v="Not Participate"/>
    <x v="10"/>
    <s v="unsold"/>
  </r>
  <r>
    <x v="439"/>
    <s v="20 Lakh"/>
    <n v="20"/>
    <s v="Lakh"/>
    <x v="0"/>
    <n v="0"/>
    <s v="Not Participate"/>
    <x v="10"/>
    <s v="unsold"/>
  </r>
  <r>
    <x v="440"/>
    <s v="20 Lakh"/>
    <n v="20"/>
    <s v="Lakh"/>
    <x v="0"/>
    <n v="0"/>
    <s v="Not Participate"/>
    <x v="10"/>
    <s v="unsold"/>
  </r>
  <r>
    <x v="441"/>
    <s v="20 Lakh"/>
    <n v="20"/>
    <s v="Lakh"/>
    <x v="0"/>
    <n v="0"/>
    <s v="Not Participate"/>
    <x v="10"/>
    <s v="unsold"/>
  </r>
  <r>
    <x v="442"/>
    <s v="20 Lakh"/>
    <n v="20"/>
    <s v="Lakh"/>
    <x v="0"/>
    <n v="0"/>
    <s v="Not Participate"/>
    <x v="10"/>
    <s v="unsold"/>
  </r>
  <r>
    <x v="443"/>
    <s v="20 Lakh"/>
    <n v="20"/>
    <s v="Lakh"/>
    <x v="3"/>
    <n v="0"/>
    <s v="Not Participate"/>
    <x v="10"/>
    <s v="unsold"/>
  </r>
  <r>
    <x v="444"/>
    <s v="20 Lakh"/>
    <n v="20"/>
    <s v="Lakh"/>
    <x v="3"/>
    <n v="0"/>
    <s v="Not Participate"/>
    <x v="10"/>
    <s v="unsold"/>
  </r>
  <r>
    <x v="445"/>
    <s v="20 Lakh"/>
    <n v="20"/>
    <s v="Lakh"/>
    <x v="3"/>
    <n v="0"/>
    <s v="Not Participate"/>
    <x v="10"/>
    <s v="unsold"/>
  </r>
  <r>
    <x v="446"/>
    <s v="40 Lakh"/>
    <n v="40"/>
    <s v="Lakh"/>
    <x v="3"/>
    <n v="0"/>
    <s v="Not Participate"/>
    <x v="10"/>
    <s v="unsold"/>
  </r>
  <r>
    <x v="447"/>
    <s v="20 Lakh"/>
    <n v="20"/>
    <s v="Lakh"/>
    <x v="3"/>
    <n v="0"/>
    <s v="DC"/>
    <x v="10"/>
    <s v="unsold"/>
  </r>
  <r>
    <x v="448"/>
    <s v="20 Lakh"/>
    <n v="20"/>
    <s v="Lakh"/>
    <x v="3"/>
    <n v="0"/>
    <s v="Not Participate"/>
    <x v="10"/>
    <s v="unsold"/>
  </r>
  <r>
    <x v="449"/>
    <s v="20 Lakh"/>
    <n v="20"/>
    <s v="Lakh"/>
    <x v="3"/>
    <n v="0"/>
    <s v="Not Participate"/>
    <x v="10"/>
    <s v="unsold"/>
  </r>
  <r>
    <x v="450"/>
    <s v="20 Lakh"/>
    <n v="20"/>
    <s v="Lakh"/>
    <x v="3"/>
    <n v="0"/>
    <s v="Not Participate"/>
    <x v="10"/>
    <s v="unsold"/>
  </r>
  <r>
    <x v="451"/>
    <s v="20 Lakh"/>
    <n v="20"/>
    <s v="Lakh"/>
    <x v="3"/>
    <n v="0"/>
    <s v="Not Participate"/>
    <x v="10"/>
    <s v="unsold"/>
  </r>
  <r>
    <x v="452"/>
    <s v="20 Lakh"/>
    <n v="20"/>
    <s v="Lakh"/>
    <x v="3"/>
    <n v="0"/>
    <s v="Not Participate"/>
    <x v="10"/>
    <s v="unsold"/>
  </r>
  <r>
    <x v="453"/>
    <s v="20 Lakh"/>
    <n v="20"/>
    <s v="Lakh"/>
    <x v="3"/>
    <n v="0"/>
    <s v="Not Participate"/>
    <x v="10"/>
    <s v="unsold"/>
  </r>
  <r>
    <x v="454"/>
    <s v="20 Lakh"/>
    <n v="20"/>
    <s v="Lakh"/>
    <x v="3"/>
    <n v="0"/>
    <s v="Not Participate"/>
    <x v="10"/>
    <s v="unsold"/>
  </r>
  <r>
    <x v="455"/>
    <s v="20 Lakh"/>
    <n v="20"/>
    <s v="Lakh"/>
    <x v="3"/>
    <n v="0"/>
    <s v="Not Participate"/>
    <x v="10"/>
    <s v="unsold"/>
  </r>
  <r>
    <x v="456"/>
    <s v="20 Lakh"/>
    <n v="20"/>
    <s v="Lakh"/>
    <x v="3"/>
    <n v="0"/>
    <s v="Not Participate"/>
    <x v="10"/>
    <s v="unsold"/>
  </r>
  <r>
    <x v="457"/>
    <s v="20 Lakh"/>
    <n v="20"/>
    <s v="Lakh"/>
    <x v="3"/>
    <n v="0"/>
    <s v="Not Participate"/>
    <x v="10"/>
    <s v="unsold"/>
  </r>
  <r>
    <x v="458"/>
    <s v="20 Lakh"/>
    <n v="20"/>
    <s v="Lakh"/>
    <x v="3"/>
    <n v="0"/>
    <s v="Not Participate"/>
    <x v="10"/>
    <s v="unsold"/>
  </r>
  <r>
    <x v="459"/>
    <s v="20 Lakh"/>
    <n v="20"/>
    <s v="Lakh"/>
    <x v="3"/>
    <n v="0"/>
    <s v="Not Participate"/>
    <x v="10"/>
    <s v="unsold"/>
  </r>
  <r>
    <x v="460"/>
    <s v="20 Lakh"/>
    <n v="20"/>
    <s v="Lakh"/>
    <x v="3"/>
    <n v="0"/>
    <s v="Not Participate"/>
    <x v="10"/>
    <s v="unsold"/>
  </r>
  <r>
    <x v="461"/>
    <s v="50 Lakh"/>
    <n v="50"/>
    <s v="Lakh"/>
    <x v="1"/>
    <n v="0"/>
    <s v="Not Participate"/>
    <x v="10"/>
    <s v="unsold"/>
  </r>
  <r>
    <x v="462"/>
    <s v="1 Cr"/>
    <n v="1"/>
    <s v="Cr"/>
    <x v="1"/>
    <n v="0"/>
    <s v="Not Participate"/>
    <x v="10"/>
    <s v="unsold"/>
  </r>
  <r>
    <x v="463"/>
    <s v="1 Cr"/>
    <n v="1"/>
    <s v="Cr"/>
    <x v="1"/>
    <n v="0"/>
    <s v="Not Participate"/>
    <x v="10"/>
    <s v="unsold"/>
  </r>
  <r>
    <x v="464"/>
    <s v="2 Cr"/>
    <n v="2"/>
    <s v="Cr"/>
    <x v="1"/>
    <n v="0"/>
    <s v="Not Participate"/>
    <x v="10"/>
    <s v="unsold"/>
  </r>
  <r>
    <x v="465"/>
    <s v="50 Lakh"/>
    <n v="50"/>
    <s v="Lakh"/>
    <x v="1"/>
    <n v="0"/>
    <s v="Not Participate"/>
    <x v="10"/>
    <s v="unsold"/>
  </r>
  <r>
    <x v="466"/>
    <s v="50 Lakh"/>
    <n v="50"/>
    <s v="Lakh"/>
    <x v="1"/>
    <n v="0"/>
    <s v="Not Participate"/>
    <x v="10"/>
    <s v="unsold"/>
  </r>
  <r>
    <x v="467"/>
    <s v="50 Lakh"/>
    <n v="50"/>
    <s v="Lakh"/>
    <x v="1"/>
    <n v="0"/>
    <s v="Not Participate"/>
    <x v="10"/>
    <s v="unsold"/>
  </r>
  <r>
    <x v="468"/>
    <s v="1 Cr"/>
    <n v="1"/>
    <s v="Cr"/>
    <x v="1"/>
    <n v="0"/>
    <s v="Not Participate"/>
    <x v="10"/>
    <s v="unsold"/>
  </r>
  <r>
    <x v="469"/>
    <s v="50 Lakh"/>
    <n v="50"/>
    <s v="Lakh"/>
    <x v="1"/>
    <n v="0"/>
    <s v="Not Participate"/>
    <x v="10"/>
    <s v="unsold"/>
  </r>
  <r>
    <x v="470"/>
    <s v="50 Lakh"/>
    <n v="50"/>
    <s v="Lakh"/>
    <x v="1"/>
    <n v="0"/>
    <s v="Not Participate"/>
    <x v="10"/>
    <s v="unsold"/>
  </r>
  <r>
    <x v="471"/>
    <s v="50 Lakh"/>
    <n v="50"/>
    <s v="Lakh"/>
    <x v="3"/>
    <n v="0"/>
    <s v="Not Participate"/>
    <x v="10"/>
    <s v="unsold"/>
  </r>
  <r>
    <x v="472"/>
    <s v="50 Lakh"/>
    <n v="50"/>
    <s v="Lakh"/>
    <x v="3"/>
    <n v="0"/>
    <s v="Not Participate"/>
    <x v="10"/>
    <s v="unsold"/>
  </r>
  <r>
    <x v="473"/>
    <s v="50 Lakh"/>
    <n v="50"/>
    <s v="Lakh"/>
    <x v="3"/>
    <n v="0"/>
    <s v="Not Participate"/>
    <x v="10"/>
    <s v="unsold"/>
  </r>
  <r>
    <x v="474"/>
    <s v="50 Lakh"/>
    <n v="50"/>
    <s v="Lakh"/>
    <x v="3"/>
    <n v="0"/>
    <s v="Not Participate"/>
    <x v="10"/>
    <s v="unsold"/>
  </r>
  <r>
    <x v="475"/>
    <s v="50 Lakh"/>
    <n v="50"/>
    <s v="Lakh"/>
    <x v="3"/>
    <n v="0"/>
    <s v="Not Participate"/>
    <x v="10"/>
    <s v="unsold"/>
  </r>
  <r>
    <x v="476"/>
    <s v="50 Lakh"/>
    <n v="50"/>
    <s v="Lakh"/>
    <x v="3"/>
    <n v="0"/>
    <s v="Not Participate"/>
    <x v="10"/>
    <s v="unsold"/>
  </r>
  <r>
    <x v="477"/>
    <s v="50 Lakh"/>
    <n v="50"/>
    <s v="Lakh"/>
    <x v="3"/>
    <n v="0"/>
    <s v="Not Participate"/>
    <x v="10"/>
    <s v="unsold"/>
  </r>
  <r>
    <x v="478"/>
    <s v="50 Lakh"/>
    <n v="50"/>
    <s v="Lakh"/>
    <x v="3"/>
    <n v="0"/>
    <s v="Not Participate"/>
    <x v="10"/>
    <s v="unsold"/>
  </r>
  <r>
    <x v="479"/>
    <s v="50 Lakh"/>
    <n v="50"/>
    <s v="Lakh"/>
    <x v="3"/>
    <n v="0"/>
    <s v="Not Participate"/>
    <x v="10"/>
    <s v="unsold"/>
  </r>
  <r>
    <x v="480"/>
    <s v="50 Lakh"/>
    <n v="50"/>
    <s v="Lakh"/>
    <x v="3"/>
    <n v="0"/>
    <s v="Not Participate"/>
    <x v="10"/>
    <s v="unsold"/>
  </r>
  <r>
    <x v="481"/>
    <s v="20 Lakh"/>
    <n v="20"/>
    <s v="Lakh"/>
    <x v="2"/>
    <n v="0"/>
    <s v="Not Participate"/>
    <x v="10"/>
    <s v="unsold"/>
  </r>
  <r>
    <x v="482"/>
    <s v="20 Lakh"/>
    <n v="20"/>
    <s v="Lakh"/>
    <x v="2"/>
    <n v="0"/>
    <s v="Not Participate"/>
    <x v="10"/>
    <s v="unsold"/>
  </r>
  <r>
    <x v="483"/>
    <s v="20 Lakh"/>
    <n v="20"/>
    <s v="Lakh"/>
    <x v="2"/>
    <n v="0"/>
    <s v="Not Participate"/>
    <x v="10"/>
    <s v="unsold"/>
  </r>
  <r>
    <x v="484"/>
    <s v="20 Lakh"/>
    <n v="20"/>
    <s v="Lakh"/>
    <x v="2"/>
    <n v="0"/>
    <s v="Not Participate"/>
    <x v="10"/>
    <s v="unsold"/>
  </r>
  <r>
    <x v="485"/>
    <s v="20 Lakh"/>
    <n v="20"/>
    <s v="Lakh"/>
    <x v="2"/>
    <n v="0"/>
    <s v="Not Participate"/>
    <x v="10"/>
    <s v="unsold"/>
  </r>
  <r>
    <x v="486"/>
    <s v="20 Lakh"/>
    <n v="20"/>
    <s v="Lakh"/>
    <x v="2"/>
    <n v="0"/>
    <s v="Not Participate"/>
    <x v="10"/>
    <s v="unsold"/>
  </r>
  <r>
    <x v="487"/>
    <s v="20 Lakh"/>
    <n v="20"/>
    <s v="Lakh"/>
    <x v="1"/>
    <n v="0"/>
    <s v="Not Participate"/>
    <x v="10"/>
    <s v="unsold"/>
  </r>
  <r>
    <x v="488"/>
    <s v="20 Lakh"/>
    <n v="20"/>
    <s v="Lakh"/>
    <x v="1"/>
    <n v="0"/>
    <s v="Not Participate"/>
    <x v="10"/>
    <s v="unsold"/>
  </r>
  <r>
    <x v="489"/>
    <s v="20 Lakh"/>
    <n v="20"/>
    <s v="Lakh"/>
    <x v="1"/>
    <n v="0"/>
    <s v="Not Participate"/>
    <x v="10"/>
    <s v="unsold"/>
  </r>
  <r>
    <x v="490"/>
    <s v="20 Lakh"/>
    <n v="20"/>
    <s v="Lakh"/>
    <x v="1"/>
    <n v="0"/>
    <s v="Not Participate"/>
    <x v="10"/>
    <s v="unsold"/>
  </r>
  <r>
    <x v="491"/>
    <s v="20 Lakh"/>
    <n v="20"/>
    <s v="Lakh"/>
    <x v="1"/>
    <n v="0"/>
    <s v="Not Participate"/>
    <x v="10"/>
    <s v="unsold"/>
  </r>
  <r>
    <x v="492"/>
    <s v="20 Lakh"/>
    <n v="20"/>
    <s v="Lakh"/>
    <x v="1"/>
    <n v="0"/>
    <s v="Not Participate"/>
    <x v="10"/>
    <s v="unsold"/>
  </r>
  <r>
    <x v="493"/>
    <s v="20 Lakh"/>
    <n v="20"/>
    <s v="Lakh"/>
    <x v="1"/>
    <n v="0"/>
    <s v="Not Participate"/>
    <x v="10"/>
    <s v="unsold"/>
  </r>
  <r>
    <x v="494"/>
    <s v="20 Lakh"/>
    <n v="20"/>
    <s v="Lakh"/>
    <x v="3"/>
    <n v="0"/>
    <s v="Not Participate"/>
    <x v="10"/>
    <s v="unsold"/>
  </r>
  <r>
    <x v="495"/>
    <s v="20 Lakh"/>
    <n v="20"/>
    <s v="Lakh"/>
    <x v="3"/>
    <n v="0"/>
    <s v="Not Participate"/>
    <x v="10"/>
    <s v="unsold"/>
  </r>
  <r>
    <x v="496"/>
    <s v="30 Lakh"/>
    <n v="30"/>
    <s v="Lakh"/>
    <x v="3"/>
    <n v="0"/>
    <s v="Not Participate"/>
    <x v="10"/>
    <s v="unsold"/>
  </r>
  <r>
    <x v="497"/>
    <s v="20 Lakh"/>
    <n v="20"/>
    <s v="Lakh"/>
    <x v="3"/>
    <n v="0"/>
    <s v="Not Participate"/>
    <x v="10"/>
    <s v="unsold"/>
  </r>
  <r>
    <x v="498"/>
    <s v="20 Lakh"/>
    <n v="20"/>
    <s v="Lakh"/>
    <x v="3"/>
    <n v="0"/>
    <s v="Not Participate"/>
    <x v="10"/>
    <s v="unsold"/>
  </r>
  <r>
    <x v="240"/>
    <s v="20 Lakh"/>
    <n v="20"/>
    <s v="Lakh"/>
    <x v="3"/>
    <n v="0"/>
    <s v="Not Participate"/>
    <x v="10"/>
    <s v="unsold"/>
  </r>
  <r>
    <x v="499"/>
    <s v="20 Lakh"/>
    <n v="20"/>
    <s v="Lakh"/>
    <x v="3"/>
    <n v="0"/>
    <s v="Not Participate"/>
    <x v="10"/>
    <s v="unsold"/>
  </r>
  <r>
    <x v="500"/>
    <s v="20 Lakh"/>
    <n v="20"/>
    <s v="Lakh"/>
    <x v="3"/>
    <n v="0"/>
    <s v="Not Participate"/>
    <x v="10"/>
    <s v="unsold"/>
  </r>
  <r>
    <x v="501"/>
    <s v="20 Lakh"/>
    <n v="20"/>
    <s v="Lakh"/>
    <x v="3"/>
    <n v="0"/>
    <s v="Not Participate"/>
    <x v="10"/>
    <s v="unsold"/>
  </r>
  <r>
    <x v="502"/>
    <s v="20 Lakh"/>
    <n v="20"/>
    <s v="Lakh"/>
    <x v="3"/>
    <n v="0"/>
    <s v="Not Participate"/>
    <x v="10"/>
    <s v="unsold"/>
  </r>
  <r>
    <x v="503"/>
    <s v="50 Lakh"/>
    <n v="50"/>
    <s v="Lakh"/>
    <x v="1"/>
    <n v="0"/>
    <s v="Not Participate"/>
    <x v="10"/>
    <s v="unsold"/>
  </r>
  <r>
    <x v="504"/>
    <s v="50 Lakh"/>
    <n v="50"/>
    <s v="Lakh"/>
    <x v="1"/>
    <n v="0"/>
    <s v="Not Participate"/>
    <x v="10"/>
    <s v="unsold"/>
  </r>
  <r>
    <x v="505"/>
    <s v="50 Lakh"/>
    <n v="50"/>
    <s v="Lakh"/>
    <x v="1"/>
    <n v="0"/>
    <s v="Not Participate"/>
    <x v="10"/>
    <s v="unsold"/>
  </r>
  <r>
    <x v="506"/>
    <s v="50 Lakh"/>
    <n v="50"/>
    <s v="Lakh"/>
    <x v="1"/>
    <n v="0"/>
    <s v="Not Participate"/>
    <x v="10"/>
    <s v="unsold"/>
  </r>
  <r>
    <x v="507"/>
    <s v="50 Lakh"/>
    <n v="50"/>
    <s v="Lakh"/>
    <x v="1"/>
    <n v="0"/>
    <s v="Not Participate"/>
    <x v="10"/>
    <s v="unsold"/>
  </r>
  <r>
    <x v="508"/>
    <s v="50 Lakh"/>
    <n v="50"/>
    <s v="Lakh"/>
    <x v="1"/>
    <n v="0"/>
    <s v="Not Participate"/>
    <x v="10"/>
    <s v="unsold"/>
  </r>
  <r>
    <x v="509"/>
    <s v="50 Lakh"/>
    <n v="50"/>
    <s v="Lakh"/>
    <x v="1"/>
    <n v="0"/>
    <s v="Not Participate"/>
    <x v="10"/>
    <s v="unsold"/>
  </r>
  <r>
    <x v="510"/>
    <s v="50 Lakh"/>
    <n v="50"/>
    <s v="Lakh"/>
    <x v="1"/>
    <n v="0"/>
    <s v="Not Participate"/>
    <x v="10"/>
    <s v="unsold"/>
  </r>
  <r>
    <x v="511"/>
    <s v="50 Lakh"/>
    <n v="50"/>
    <s v="Lakh"/>
    <x v="1"/>
    <n v="0"/>
    <s v="Not Participate"/>
    <x v="10"/>
    <s v="unsold"/>
  </r>
  <r>
    <x v="512"/>
    <s v="50 Lakh"/>
    <n v="50"/>
    <s v="Lakh"/>
    <x v="1"/>
    <n v="0"/>
    <s v="Not Participate"/>
    <x v="10"/>
    <s v="unsold"/>
  </r>
  <r>
    <x v="513"/>
    <s v="20 Lakh"/>
    <n v="20"/>
    <s v="Lakh"/>
    <x v="1"/>
    <n v="0"/>
    <s v="Not Participate"/>
    <x v="10"/>
    <s v="unsold"/>
  </r>
  <r>
    <x v="514"/>
    <s v="20 Lakh"/>
    <n v="20"/>
    <s v="Lakh"/>
    <x v="1"/>
    <n v="0"/>
    <s v="Not Participate"/>
    <x v="10"/>
    <s v="unsold"/>
  </r>
  <r>
    <x v="515"/>
    <s v="20 Lakh"/>
    <n v="20"/>
    <s v="Lakh"/>
    <x v="1"/>
    <n v="0"/>
    <s v="Not Participate"/>
    <x v="10"/>
    <s v="unsold"/>
  </r>
  <r>
    <x v="516"/>
    <s v="20 Lakh"/>
    <n v="20"/>
    <s v="Lakh"/>
    <x v="1"/>
    <n v="0"/>
    <s v="Not Participate"/>
    <x v="10"/>
    <s v="unsold"/>
  </r>
  <r>
    <x v="517"/>
    <s v="20 Lakh"/>
    <n v="20"/>
    <s v="Lakh"/>
    <x v="1"/>
    <n v="0"/>
    <s v="Not Participate"/>
    <x v="10"/>
    <s v="unsold"/>
  </r>
  <r>
    <x v="518"/>
    <s v="20 Lakh"/>
    <n v="20"/>
    <s v="Lakh"/>
    <x v="1"/>
    <n v="0"/>
    <s v="Not Participate"/>
    <x v="10"/>
    <s v="unsold"/>
  </r>
  <r>
    <x v="519"/>
    <s v="20 Lakh"/>
    <n v="20"/>
    <s v="Lakh"/>
    <x v="1"/>
    <n v="0"/>
    <s v="Not Participate"/>
    <x v="10"/>
    <s v="unsold"/>
  </r>
  <r>
    <x v="520"/>
    <s v="20 Lakh"/>
    <n v="20"/>
    <s v="Lakh"/>
    <x v="1"/>
    <n v="0"/>
    <s v="Not Participate"/>
    <x v="10"/>
    <s v="unsold"/>
  </r>
  <r>
    <x v="521"/>
    <s v="20 Lakh"/>
    <n v="20"/>
    <s v="Lakh"/>
    <x v="1"/>
    <n v="0"/>
    <s v="Not Participate"/>
    <x v="10"/>
    <s v="unsold"/>
  </r>
  <r>
    <x v="522"/>
    <s v="20 Lakh"/>
    <n v="20"/>
    <s v="Lakh"/>
    <x v="3"/>
    <n v="0"/>
    <s v="Not Participate"/>
    <x v="10"/>
    <s v="unsold"/>
  </r>
  <r>
    <x v="523"/>
    <s v="20 Lakh"/>
    <n v="20"/>
    <s v="Lakh"/>
    <x v="3"/>
    <n v="0"/>
    <s v="Not Participate"/>
    <x v="10"/>
    <s v="unsold"/>
  </r>
  <r>
    <x v="524"/>
    <s v="20 Lakh"/>
    <n v="20"/>
    <s v="Lakh"/>
    <x v="3"/>
    <n v="0"/>
    <s v="Not Participate"/>
    <x v="10"/>
    <s v="unsold"/>
  </r>
  <r>
    <x v="525"/>
    <s v="20 Lakh"/>
    <n v="20"/>
    <s v="Lakh"/>
    <x v="3"/>
    <n v="0"/>
    <s v="Not Participate"/>
    <x v="10"/>
    <s v="unsold"/>
  </r>
  <r>
    <x v="526"/>
    <s v="20 Lakh"/>
    <n v="20"/>
    <s v="Lakh"/>
    <x v="3"/>
    <n v="0"/>
    <s v="Not Participate"/>
    <x v="10"/>
    <s v="unsold"/>
  </r>
  <r>
    <x v="527"/>
    <s v="20 Lakh"/>
    <n v="20"/>
    <s v="Lakh"/>
    <x v="3"/>
    <n v="0"/>
    <s v="Not Participate"/>
    <x v="10"/>
    <s v="unsold"/>
  </r>
  <r>
    <x v="528"/>
    <s v="50 Lakh"/>
    <n v="50"/>
    <s v="Lakh"/>
    <x v="3"/>
    <n v="0"/>
    <s v="Not Participate"/>
    <x v="10"/>
    <s v="unsold"/>
  </r>
  <r>
    <x v="152"/>
    <s v="20 Lakh"/>
    <n v="20"/>
    <s v="Lakh"/>
    <x v="3"/>
    <n v="0"/>
    <s v="Not Participate"/>
    <x v="10"/>
    <s v="unsold"/>
  </r>
  <r>
    <x v="529"/>
    <s v="20 Lakh"/>
    <n v="20"/>
    <s v="Lakh"/>
    <x v="1"/>
    <n v="0"/>
    <s v="Not Participate"/>
    <x v="10"/>
    <s v="unsold"/>
  </r>
  <r>
    <x v="530"/>
    <s v="20 Lakh"/>
    <n v="20"/>
    <s v="Lakh"/>
    <x v="1"/>
    <n v="0"/>
    <s v="Not Participate"/>
    <x v="10"/>
    <s v="unsold"/>
  </r>
  <r>
    <x v="531"/>
    <s v="40 Lakh"/>
    <n v="40"/>
    <s v="Lakh"/>
    <x v="1"/>
    <n v="0"/>
    <s v="Not Participate"/>
    <x v="10"/>
    <s v="unsold"/>
  </r>
  <r>
    <x v="532"/>
    <s v="20 Lakh"/>
    <n v="20"/>
    <s v="Lakh"/>
    <x v="1"/>
    <n v="0"/>
    <s v="Not Participate"/>
    <x v="10"/>
    <s v="unsold"/>
  </r>
  <r>
    <x v="533"/>
    <s v="20 Lakh"/>
    <n v="20"/>
    <s v="Lakh"/>
    <x v="1"/>
    <n v="0"/>
    <s v="DC"/>
    <x v="10"/>
    <s v="unsold"/>
  </r>
  <r>
    <x v="534"/>
    <s v="20 Lakh"/>
    <n v="20"/>
    <s v="Lakh"/>
    <x v="1"/>
    <n v="0"/>
    <s v="Not Participate"/>
    <x v="10"/>
    <s v="unsold"/>
  </r>
  <r>
    <x v="535"/>
    <s v="20 Lakh"/>
    <n v="20"/>
    <s v="Lakh"/>
    <x v="1"/>
    <n v="0"/>
    <s v="Not Participate"/>
    <x v="10"/>
    <s v="unsold"/>
  </r>
  <r>
    <x v="536"/>
    <s v="20 Lakh"/>
    <n v="20"/>
    <s v="Lakh"/>
    <x v="3"/>
    <n v="0"/>
    <s v="Not Participate"/>
    <x v="10"/>
    <s v="unsold"/>
  </r>
  <r>
    <x v="537"/>
    <s v="20 Lakh"/>
    <n v="20"/>
    <s v="Lakh"/>
    <x v="3"/>
    <n v="0"/>
    <s v="Not Participate"/>
    <x v="10"/>
    <s v="unsold"/>
  </r>
  <r>
    <x v="538"/>
    <s v="20 Lakh"/>
    <n v="20"/>
    <s v="Lakh"/>
    <x v="3"/>
    <n v="0"/>
    <s v="Not Participate"/>
    <x v="10"/>
    <s v="unsold"/>
  </r>
  <r>
    <x v="539"/>
    <s v="20 Lakh"/>
    <n v="20"/>
    <s v="Lakh"/>
    <x v="3"/>
    <n v="0"/>
    <s v="Not Participate"/>
    <x v="10"/>
    <s v="unsold"/>
  </r>
  <r>
    <x v="540"/>
    <s v="20 Lakh"/>
    <n v="20"/>
    <s v="Lakh"/>
    <x v="3"/>
    <n v="0"/>
    <s v="Not Participate"/>
    <x v="10"/>
    <s v="unsold"/>
  </r>
  <r>
    <x v="541"/>
    <s v="20 Lakh"/>
    <n v="20"/>
    <s v="Lakh"/>
    <x v="3"/>
    <n v="0"/>
    <s v="Not Participate"/>
    <x v="10"/>
    <s v="unsold"/>
  </r>
  <r>
    <x v="535"/>
    <s v="20 Lakh"/>
    <n v="20"/>
    <s v="Lakh"/>
    <x v="3"/>
    <n v="0"/>
    <s v="Not Participate"/>
    <x v="10"/>
    <s v="unsold"/>
  </r>
  <r>
    <x v="542"/>
    <s v="20 Lakh"/>
    <n v="20"/>
    <s v="Lakh"/>
    <x v="1"/>
    <n v="0"/>
    <s v="Not Participate"/>
    <x v="10"/>
    <s v="unsold"/>
  </r>
  <r>
    <x v="543"/>
    <s v="20 Lakh"/>
    <n v="20"/>
    <s v="Lakh"/>
    <x v="1"/>
    <n v="0"/>
    <s v="Not Participate"/>
    <x v="10"/>
    <s v="unsold"/>
  </r>
  <r>
    <x v="544"/>
    <s v="20 Lakh"/>
    <n v="20"/>
    <s v="Lakh"/>
    <x v="1"/>
    <n v="0"/>
    <s v="Not Participate"/>
    <x v="10"/>
    <s v="unsold"/>
  </r>
  <r>
    <x v="545"/>
    <s v="20 Lakh"/>
    <n v="20"/>
    <s v="Lakh"/>
    <x v="1"/>
    <n v="0"/>
    <s v="Not Participate"/>
    <x v="10"/>
    <s v="unsold"/>
  </r>
  <r>
    <x v="546"/>
    <s v="20 Lakh"/>
    <n v="20"/>
    <s v="Lakh"/>
    <x v="1"/>
    <n v="0"/>
    <s v="Not Participate"/>
    <x v="10"/>
    <s v="unsold"/>
  </r>
  <r>
    <x v="547"/>
    <s v="20 Lakh"/>
    <n v="20"/>
    <s v="Lakh"/>
    <x v="1"/>
    <n v="0"/>
    <s v="Not Participate"/>
    <x v="10"/>
    <s v="unsold"/>
  </r>
  <r>
    <x v="548"/>
    <s v="20 Lakh"/>
    <n v="20"/>
    <s v="Lakh"/>
    <x v="1"/>
    <n v="0"/>
    <s v="Not Participate"/>
    <x v="10"/>
    <s v="unsold"/>
  </r>
  <r>
    <x v="549"/>
    <s v="20 Lakh"/>
    <n v="20"/>
    <s v="Lakh"/>
    <x v="1"/>
    <n v="0"/>
    <s v="Not Participate"/>
    <x v="10"/>
    <s v="unsold"/>
  </r>
  <r>
    <x v="550"/>
    <s v="20 Lakh"/>
    <n v="20"/>
    <s v="Lakh"/>
    <x v="1"/>
    <n v="0"/>
    <s v="Not Participate"/>
    <x v="10"/>
    <s v="unsold"/>
  </r>
  <r>
    <x v="551"/>
    <s v="20 Lakh"/>
    <n v="20"/>
    <s v="Lakh"/>
    <x v="1"/>
    <n v="0"/>
    <s v="Not Participate"/>
    <x v="10"/>
    <s v="unsold"/>
  </r>
  <r>
    <x v="552"/>
    <s v="20 Lakh"/>
    <n v="20"/>
    <s v="Lakh"/>
    <x v="3"/>
    <n v="0"/>
    <s v="Not Participate"/>
    <x v="10"/>
    <s v="unsold"/>
  </r>
  <r>
    <x v="553"/>
    <s v="20 Lakh"/>
    <n v="20"/>
    <s v="Lakh"/>
    <x v="3"/>
    <n v="0"/>
    <s v="Not Participate"/>
    <x v="10"/>
    <s v="unsold"/>
  </r>
  <r>
    <x v="554"/>
    <s v="20 Lakh"/>
    <n v="20"/>
    <s v="Lakh"/>
    <x v="3"/>
    <n v="0"/>
    <s v="Not Participate"/>
    <x v="10"/>
    <s v="unsold"/>
  </r>
  <r>
    <x v="555"/>
    <s v="20 Lakh"/>
    <n v="20"/>
    <s v="Lakh"/>
    <x v="3"/>
    <n v="0"/>
    <s v="Not Participate"/>
    <x v="10"/>
    <s v="unsold"/>
  </r>
  <r>
    <x v="556"/>
    <s v="20 Lakh"/>
    <n v="20"/>
    <s v="Lakh"/>
    <x v="3"/>
    <n v="0"/>
    <s v="Not Participate"/>
    <x v="10"/>
    <s v="unsold"/>
  </r>
  <r>
    <x v="557"/>
    <s v="20 Lakh"/>
    <n v="20"/>
    <s v="Lakh"/>
    <x v="3"/>
    <n v="0"/>
    <s v="Not Participate"/>
    <x v="10"/>
    <s v="unsold"/>
  </r>
  <r>
    <x v="558"/>
    <s v="20 Lakh"/>
    <n v="20"/>
    <s v="Lakh"/>
    <x v="3"/>
    <n v="0"/>
    <s v="Not Participate"/>
    <x v="10"/>
    <s v="unsold"/>
  </r>
  <r>
    <x v="559"/>
    <s v="20 Lakh"/>
    <n v="20"/>
    <s v="Lakh"/>
    <x v="1"/>
    <n v="0"/>
    <s v="Not Participate"/>
    <x v="10"/>
    <s v="unsold"/>
  </r>
  <r>
    <x v="560"/>
    <s v="20 Lakh"/>
    <n v="20"/>
    <s v="Lakh"/>
    <x v="1"/>
    <n v="0"/>
    <s v="Not Participate"/>
    <x v="10"/>
    <s v="unsold"/>
  </r>
  <r>
    <x v="561"/>
    <s v="20 Lakh"/>
    <n v="20"/>
    <s v="Lakh"/>
    <x v="1"/>
    <n v="0"/>
    <s v="Not Participate"/>
    <x v="10"/>
    <s v="unsold"/>
  </r>
  <r>
    <x v="562"/>
    <s v="20 Lakh"/>
    <n v="20"/>
    <s v="Lakh"/>
    <x v="1"/>
    <n v="0"/>
    <s v="Not Participate"/>
    <x v="10"/>
    <s v="unsold"/>
  </r>
  <r>
    <x v="563"/>
    <s v="20 Lakh"/>
    <n v="20"/>
    <s v="Lakh"/>
    <x v="1"/>
    <n v="0"/>
    <s v="Not Participate"/>
    <x v="10"/>
    <s v="unsold"/>
  </r>
  <r>
    <x v="564"/>
    <s v="20 Lakh"/>
    <n v="20"/>
    <s v="Lakh"/>
    <x v="1"/>
    <n v="0"/>
    <s v="Not Participate"/>
    <x v="10"/>
    <s v="unsold"/>
  </r>
  <r>
    <x v="565"/>
    <s v="20 Lakh"/>
    <n v="20"/>
    <s v="Lakh"/>
    <x v="1"/>
    <n v="0"/>
    <s v="Not Participate"/>
    <x v="10"/>
    <s v="unsold"/>
  </r>
  <r>
    <x v="517"/>
    <s v="20 Lakh"/>
    <n v="20"/>
    <s v="Lakh"/>
    <x v="1"/>
    <n v="0"/>
    <s v="Not Participate"/>
    <x v="10"/>
    <s v="unsold"/>
  </r>
  <r>
    <x v="566"/>
    <s v="20 Lakh"/>
    <n v="20"/>
    <s v="Lakh"/>
    <x v="1"/>
    <n v="0"/>
    <s v="Not Participate"/>
    <x v="10"/>
    <s v="unsold"/>
  </r>
  <r>
    <x v="567"/>
    <s v="20 Lakh"/>
    <n v="20"/>
    <s v="Lakh"/>
    <x v="1"/>
    <n v="0"/>
    <s v="Not Participate"/>
    <x v="10"/>
    <s v="unsold"/>
  </r>
  <r>
    <x v="568"/>
    <s v="20 Lakh"/>
    <n v="20"/>
    <s v="Lakh"/>
    <x v="1"/>
    <n v="0"/>
    <s v="Not Participate"/>
    <x v="10"/>
    <s v="unsold"/>
  </r>
  <r>
    <x v="569"/>
    <s v="20 Lakh"/>
    <n v="20"/>
    <s v="Lakh"/>
    <x v="1"/>
    <n v="0"/>
    <s v="Not Participate"/>
    <x v="10"/>
    <s v="unsold"/>
  </r>
  <r>
    <x v="570"/>
    <s v="20 Lakh"/>
    <n v="20"/>
    <s v="Lakh"/>
    <x v="1"/>
    <n v="0"/>
    <s v="Not Participate"/>
    <x v="10"/>
    <s v="unsold"/>
  </r>
  <r>
    <x v="571"/>
    <s v="20 Lakh"/>
    <n v="20"/>
    <s v="Lakh"/>
    <x v="1"/>
    <n v="0"/>
    <s v="Not Participate"/>
    <x v="10"/>
    <s v="unsold"/>
  </r>
  <r>
    <x v="572"/>
    <s v="20 Lakh"/>
    <n v="20"/>
    <s v="Lakh"/>
    <x v="1"/>
    <n v="0"/>
    <s v="Not Participate"/>
    <x v="10"/>
    <s v="unsold"/>
  </r>
  <r>
    <x v="573"/>
    <s v="20 Lakh"/>
    <n v="20"/>
    <s v="Lakh"/>
    <x v="1"/>
    <n v="0"/>
    <s v="Not Participate"/>
    <x v="10"/>
    <s v="unsold"/>
  </r>
  <r>
    <x v="574"/>
    <s v="20 Lakh"/>
    <n v="20"/>
    <s v="Lakh"/>
    <x v="1"/>
    <n v="0"/>
    <s v="Not Participate"/>
    <x v="10"/>
    <s v="unsold"/>
  </r>
  <r>
    <x v="575"/>
    <s v="20 Lakh"/>
    <n v="20"/>
    <s v="Lakh"/>
    <x v="1"/>
    <n v="0"/>
    <s v="Not Participate"/>
    <x v="10"/>
    <s v="unsold"/>
  </r>
  <r>
    <x v="576"/>
    <s v="20 Lakh"/>
    <n v="20"/>
    <s v="Lakh"/>
    <x v="1"/>
    <n v="0"/>
    <s v="Not Participate"/>
    <x v="10"/>
    <s v="unsold"/>
  </r>
  <r>
    <x v="577"/>
    <s v="20 Lakh"/>
    <n v="20"/>
    <s v="Lakh"/>
    <x v="1"/>
    <n v="0"/>
    <s v="Not Participate"/>
    <x v="10"/>
    <s v="unsold"/>
  </r>
  <r>
    <x v="578"/>
    <s v="20 Lakh"/>
    <n v="20"/>
    <s v="Lakh"/>
    <x v="1"/>
    <n v="0"/>
    <s v="Not Participate"/>
    <x v="10"/>
    <s v="unsold"/>
  </r>
  <r>
    <x v="579"/>
    <s v="20 Lakh"/>
    <n v="20"/>
    <s v="Lakh"/>
    <x v="1"/>
    <n v="0"/>
    <s v="Not Participate"/>
    <x v="10"/>
    <s v="unsold"/>
  </r>
  <r>
    <x v="580"/>
    <s v="20 Lakh"/>
    <n v="20"/>
    <s v="Lakh"/>
    <x v="1"/>
    <n v="0"/>
    <s v="Not Participate"/>
    <x v="10"/>
    <s v="unsold"/>
  </r>
  <r>
    <x v="581"/>
    <s v="20 Lakh"/>
    <n v="20"/>
    <s v="Lakh"/>
    <x v="1"/>
    <n v="0"/>
    <s v="Not Participate"/>
    <x v="10"/>
    <s v="unsold"/>
  </r>
  <r>
    <x v="582"/>
    <s v="20 Lakh"/>
    <n v="20"/>
    <s v="Lakh"/>
    <x v="1"/>
    <n v="0"/>
    <s v="Not Participate"/>
    <x v="10"/>
    <s v="unsold"/>
  </r>
  <r>
    <x v="583"/>
    <s v="20 Lakh"/>
    <n v="20"/>
    <s v="Lakh"/>
    <x v="1"/>
    <n v="0"/>
    <s v="Not Participate"/>
    <x v="10"/>
    <s v="unsold"/>
  </r>
  <r>
    <x v="584"/>
    <s v="20 Lakh"/>
    <n v="20"/>
    <s v="Lakh"/>
    <x v="1"/>
    <n v="0"/>
    <s v="Not Participate"/>
    <x v="10"/>
    <s v="unsold"/>
  </r>
  <r>
    <x v="585"/>
    <s v="20 Lakh"/>
    <n v="20"/>
    <s v="Lakh"/>
    <x v="1"/>
    <n v="0"/>
    <s v="Not Participate"/>
    <x v="10"/>
    <s v="unsold"/>
  </r>
  <r>
    <x v="586"/>
    <s v="20 Lakh"/>
    <n v="20"/>
    <s v="Lakh"/>
    <x v="1"/>
    <n v="0"/>
    <s v="Not Participate"/>
    <x v="10"/>
    <s v="unsold"/>
  </r>
  <r>
    <x v="587"/>
    <s v="20 Lakh"/>
    <n v="20"/>
    <s v="Lakh"/>
    <x v="1"/>
    <n v="0"/>
    <s v="Not Participate"/>
    <x v="10"/>
    <s v="unsold"/>
  </r>
  <r>
    <x v="588"/>
    <s v="20 Lakh"/>
    <n v="20"/>
    <s v="Lakh"/>
    <x v="1"/>
    <n v="0"/>
    <s v="Not Participate"/>
    <x v="10"/>
    <s v="unsold"/>
  </r>
  <r>
    <x v="589"/>
    <s v="20 Lakh"/>
    <n v="20"/>
    <s v="Lakh"/>
    <x v="1"/>
    <n v="0"/>
    <s v="Not Participate"/>
    <x v="10"/>
    <s v="unsold"/>
  </r>
  <r>
    <x v="590"/>
    <s v="20 Lakh"/>
    <n v="20"/>
    <s v="Lakh"/>
    <x v="1"/>
    <n v="0"/>
    <s v="Not Participate"/>
    <x v="10"/>
    <s v="unsold"/>
  </r>
  <r>
    <x v="591"/>
    <s v="20 Lakh"/>
    <n v="20"/>
    <s v="Lakh"/>
    <x v="1"/>
    <n v="0"/>
    <s v="Not Participate"/>
    <x v="10"/>
    <s v="unsold"/>
  </r>
  <r>
    <x v="592"/>
    <s v="20 Lakh"/>
    <n v="20"/>
    <s v="Lakh"/>
    <x v="1"/>
    <n v="0"/>
    <s v="Not Participate"/>
    <x v="10"/>
    <s v="unsold"/>
  </r>
  <r>
    <x v="593"/>
    <s v="20 Lakh"/>
    <n v="20"/>
    <s v="Lakh"/>
    <x v="1"/>
    <n v="0"/>
    <s v="Not Participate"/>
    <x v="10"/>
    <s v="unsold"/>
  </r>
  <r>
    <x v="594"/>
    <s v="20 Lakh"/>
    <n v="20"/>
    <s v="Lakh"/>
    <x v="1"/>
    <n v="0"/>
    <s v="Not Participate"/>
    <x v="10"/>
    <s v="unsold"/>
  </r>
  <r>
    <x v="595"/>
    <s v="20 Lakh"/>
    <n v="20"/>
    <s v="Lakh"/>
    <x v="1"/>
    <n v="0"/>
    <s v="Not Participate"/>
    <x v="10"/>
    <s v="unsold"/>
  </r>
  <r>
    <x v="596"/>
    <s v="20 Lakh"/>
    <n v="20"/>
    <s v="Lakh"/>
    <x v="1"/>
    <n v="0"/>
    <s v="Not Participate"/>
    <x v="10"/>
    <s v="unsold"/>
  </r>
  <r>
    <x v="597"/>
    <s v="20 Lakh"/>
    <n v="20"/>
    <s v="Lakh"/>
    <x v="1"/>
    <n v="0"/>
    <s v="Not Participate"/>
    <x v="10"/>
    <s v="unsold"/>
  </r>
  <r>
    <x v="598"/>
    <s v="20 Lakh"/>
    <n v="20"/>
    <s v="Lakh"/>
    <x v="1"/>
    <n v="0"/>
    <s v="Not Participate"/>
    <x v="10"/>
    <s v="unsold"/>
  </r>
  <r>
    <x v="599"/>
    <s v="20 Lakh"/>
    <n v="20"/>
    <s v="Lakh"/>
    <x v="1"/>
    <n v="0"/>
    <s v="Not Participate"/>
    <x v="10"/>
    <s v="unsold"/>
  </r>
  <r>
    <x v="600"/>
    <s v="20 Lakh"/>
    <n v="20"/>
    <s v="Lakh"/>
    <x v="1"/>
    <n v="0"/>
    <s v="Not Participate"/>
    <x v="10"/>
    <s v="unsold"/>
  </r>
  <r>
    <x v="601"/>
    <s v="20 Lakh"/>
    <n v="20"/>
    <s v="Lakh"/>
    <x v="1"/>
    <n v="0"/>
    <s v="Not Participate"/>
    <x v="10"/>
    <s v="unsold"/>
  </r>
  <r>
    <x v="602"/>
    <s v="20 Lakh"/>
    <n v="20"/>
    <s v="Lakh"/>
    <x v="1"/>
    <n v="0"/>
    <s v="Not Participate"/>
    <x v="10"/>
    <s v="unsold"/>
  </r>
  <r>
    <x v="603"/>
    <s v="20 Lakh"/>
    <n v="20"/>
    <s v="Lakh"/>
    <x v="1"/>
    <n v="0"/>
    <s v="Not Participate"/>
    <x v="10"/>
    <s v="unsold"/>
  </r>
  <r>
    <x v="604"/>
    <s v="20 Lakh"/>
    <n v="20"/>
    <s v="Lakh"/>
    <x v="1"/>
    <n v="0"/>
    <s v="Not Participate"/>
    <x v="10"/>
    <s v="unsold"/>
  </r>
  <r>
    <x v="605"/>
    <s v="20 Lakh"/>
    <n v="20"/>
    <s v="Lakh"/>
    <x v="1"/>
    <n v="0"/>
    <s v="Not Participate"/>
    <x v="10"/>
    <s v="unsold"/>
  </r>
  <r>
    <x v="606"/>
    <s v="20 Lakh"/>
    <n v="20"/>
    <s v="Lakh"/>
    <x v="1"/>
    <n v="0"/>
    <s v="Not Participate"/>
    <x v="10"/>
    <s v="unsold"/>
  </r>
  <r>
    <x v="607"/>
    <s v="20 Lakh"/>
    <n v="20"/>
    <s v="Lakh"/>
    <x v="1"/>
    <n v="0"/>
    <s v="Not Participate"/>
    <x v="10"/>
    <s v="unsold"/>
  </r>
  <r>
    <x v="608"/>
    <s v="20 Lakh"/>
    <n v="20"/>
    <s v="Lakh"/>
    <x v="1"/>
    <n v="0"/>
    <s v="Not Participate"/>
    <x v="10"/>
    <s v="unsold"/>
  </r>
  <r>
    <x v="609"/>
    <s v="20 Lakh"/>
    <n v="20"/>
    <s v="Lakh"/>
    <x v="1"/>
    <n v="0"/>
    <s v="Not Participate"/>
    <x v="10"/>
    <s v="unsold"/>
  </r>
  <r>
    <x v="610"/>
    <s v="20 Lakh"/>
    <n v="20"/>
    <s v="Lakh"/>
    <x v="1"/>
    <n v="0"/>
    <s v="Not Participate"/>
    <x v="10"/>
    <s v="unsold"/>
  </r>
  <r>
    <x v="611"/>
    <s v="20 Lakh"/>
    <n v="20"/>
    <s v="Lakh"/>
    <x v="1"/>
    <n v="0"/>
    <s v="Not Participate"/>
    <x v="10"/>
    <s v="unsold"/>
  </r>
  <r>
    <x v="612"/>
    <s v="20 Lakh"/>
    <n v="20"/>
    <s v="Lakh"/>
    <x v="1"/>
    <n v="0"/>
    <s v="Not Participate"/>
    <x v="10"/>
    <s v="unsold"/>
  </r>
  <r>
    <x v="613"/>
    <s v="20 Lakh"/>
    <n v="20"/>
    <s v="Lakh"/>
    <x v="1"/>
    <n v="0"/>
    <s v="Not Participate"/>
    <x v="10"/>
    <s v="unsold"/>
  </r>
  <r>
    <x v="614"/>
    <s v="20 Lakh"/>
    <n v="20"/>
    <s v="Lakh"/>
    <x v="1"/>
    <n v="0"/>
    <s v="Not Participate"/>
    <x v="10"/>
    <s v="unsold"/>
  </r>
  <r>
    <x v="615"/>
    <s v="20 Lakh"/>
    <n v="20"/>
    <s v="Lakh"/>
    <x v="1"/>
    <n v="0"/>
    <s v="Not Participate"/>
    <x v="10"/>
    <s v="unsold"/>
  </r>
  <r>
    <x v="616"/>
    <s v="20 Lakh"/>
    <n v="20"/>
    <s v="Lakh"/>
    <x v="1"/>
    <n v="0"/>
    <s v="Not Participate"/>
    <x v="10"/>
    <s v="unsold"/>
  </r>
  <r>
    <x v="617"/>
    <s v="20 Lakh"/>
    <n v="20"/>
    <s v="Lakh"/>
    <x v="1"/>
    <n v="0"/>
    <s v="Not Participate"/>
    <x v="10"/>
    <s v="unsold"/>
  </r>
  <r>
    <x v="618"/>
    <s v="20 Lakh"/>
    <n v="20"/>
    <s v="Lakh"/>
    <x v="1"/>
    <n v="0"/>
    <s v="Not Participate"/>
    <x v="10"/>
    <s v="unsold"/>
  </r>
  <r>
    <x v="619"/>
    <s v="20 Lakh"/>
    <n v="20"/>
    <s v="Lakh"/>
    <x v="1"/>
    <n v="0"/>
    <s v="PBKS"/>
    <x v="10"/>
    <s v="unsold"/>
  </r>
  <r>
    <x v="620"/>
    <s v="20 Lakh"/>
    <n v="20"/>
    <s v="Lakh"/>
    <x v="1"/>
    <n v="0"/>
    <s v="Not Participate"/>
    <x v="10"/>
    <s v="unsold"/>
  </r>
  <r>
    <x v="621"/>
    <s v="20 Lakh"/>
    <n v="20"/>
    <s v="Lakh"/>
    <x v="1"/>
    <n v="0"/>
    <s v="Not Participate"/>
    <x v="10"/>
    <s v="unsold"/>
  </r>
  <r>
    <x v="622"/>
    <s v="20 Lakh"/>
    <n v="20"/>
    <s v="Lakh"/>
    <x v="0"/>
    <n v="0"/>
    <s v="Not Participate"/>
    <x v="10"/>
    <s v="unsold"/>
  </r>
  <r>
    <x v="623"/>
    <s v="20 Lakh"/>
    <n v="20"/>
    <s v="Lakh"/>
    <x v="3"/>
    <n v="0"/>
    <s v="Not Participate"/>
    <x v="10"/>
    <s v="unsold"/>
  </r>
  <r>
    <x v="624"/>
    <s v="20 Lakh"/>
    <n v="20"/>
    <s v="Lakh"/>
    <x v="2"/>
    <n v="0"/>
    <s v="Not Participate"/>
    <x v="10"/>
    <s v="unsold"/>
  </r>
  <r>
    <x v="625"/>
    <s v="20 Lakh"/>
    <n v="20"/>
    <s v="Lakh"/>
    <x v="3"/>
    <n v="0"/>
    <s v="Not Participate"/>
    <x v="10"/>
    <s v="unsold"/>
  </r>
  <r>
    <x v="626"/>
    <s v="20 Lakh"/>
    <n v="20"/>
    <s v="Lakh"/>
    <x v="3"/>
    <n v="0"/>
    <s v="Not Participate"/>
    <x v="10"/>
    <s v="unsold"/>
  </r>
  <r>
    <x v="627"/>
    <s v="20 Lakh"/>
    <n v="20"/>
    <s v="Lakh"/>
    <x v="3"/>
    <n v="0"/>
    <s v="Not Participate"/>
    <x v="10"/>
    <s v="unsold"/>
  </r>
  <r>
    <x v="628"/>
    <s v="20 Lakh"/>
    <n v="20"/>
    <s v="Lakh"/>
    <x v="1"/>
    <n v="0"/>
    <s v="Not Participate"/>
    <x v="10"/>
    <s v="unsold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3">
  <r>
    <x v="0"/>
    <x v="0"/>
    <x v="0"/>
    <s v="Pick"/>
    <s v="WICKETKEEPER"/>
    <x v="0"/>
    <s v="PBKS"/>
    <s v="Lucknow Super Giants"/>
  </r>
  <r>
    <x v="1"/>
    <x v="1"/>
    <x v="1"/>
    <n v="0"/>
    <s v="ALL-ROUNDER"/>
    <x v="1"/>
    <s v="CSK"/>
    <s v="Chennai Super Kings"/>
  </r>
  <r>
    <x v="2"/>
    <x v="1"/>
    <x v="1"/>
    <n v="0"/>
    <s v="WICKETKEEPER"/>
    <x v="1"/>
    <s v="DC"/>
    <s v="Delhi Capitals"/>
  </r>
  <r>
    <x v="3"/>
    <x v="1"/>
    <x v="1"/>
    <n v="0"/>
    <s v="BATTER"/>
    <x v="1"/>
    <s v="MI"/>
    <s v="Mumbai Indians"/>
  </r>
  <r>
    <x v="4"/>
    <x v="2"/>
    <x v="2"/>
    <s v="Cr"/>
    <s v="WICKETKEEPER"/>
    <x v="2"/>
    <s v="MI"/>
    <s v="Mumbai Indians"/>
  </r>
  <r>
    <x v="5"/>
    <x v="0"/>
    <x v="0"/>
    <s v="Pick"/>
    <s v="BOWLER"/>
    <x v="3"/>
    <s v="SRH"/>
    <s v="Gujarat Titans"/>
  </r>
  <r>
    <x v="6"/>
    <x v="0"/>
    <x v="0"/>
    <s v="Pick"/>
    <s v="ALL-ROUNDER"/>
    <x v="3"/>
    <s v="MI"/>
    <s v="Gujarat Titans"/>
  </r>
  <r>
    <x v="7"/>
    <x v="1"/>
    <x v="1"/>
    <n v="0"/>
    <s v="BATTER"/>
    <x v="3"/>
    <s v="RCB"/>
    <s v="Royal Challengers Bangalore"/>
  </r>
  <r>
    <x v="8"/>
    <x v="2"/>
    <x v="2"/>
    <s v="Cr"/>
    <s v="BOWLER"/>
    <x v="4"/>
    <s v="CSK"/>
    <s v="Chennai Super Kings"/>
  </r>
  <r>
    <x v="9"/>
    <x v="1"/>
    <x v="1"/>
    <n v="0"/>
    <s v="WICKETKEEPER"/>
    <x v="4"/>
    <s v="RR"/>
    <s v="Rajasthan Royals"/>
  </r>
  <r>
    <x v="10"/>
    <x v="1"/>
    <x v="1"/>
    <n v="0"/>
    <s v="BATTER"/>
    <x v="4"/>
    <s v="SRH"/>
    <s v="Sunrisers Hyderabad"/>
  </r>
  <r>
    <x v="11"/>
    <x v="2"/>
    <x v="2"/>
    <s v="Cr"/>
    <s v="BATTER"/>
    <x v="5"/>
    <s v="DC"/>
    <s v="Kolkata Knight Riders"/>
  </r>
  <r>
    <x v="12"/>
    <x v="1"/>
    <x v="1"/>
    <n v="0"/>
    <s v="WICKETKEEPER"/>
    <x v="6"/>
    <s v="CSK"/>
    <s v="Chennai Super Kings"/>
  </r>
  <r>
    <x v="13"/>
    <x v="1"/>
    <x v="1"/>
    <n v="0"/>
    <s v="ALL-ROUNDER"/>
    <x v="6"/>
    <s v="KKR"/>
    <s v="Kolkata Knight Riders"/>
  </r>
  <r>
    <x v="14"/>
    <x v="1"/>
    <x v="1"/>
    <n v="0"/>
    <s v="BATTER"/>
    <x v="6"/>
    <s v="PBKS"/>
    <s v="Punjab Kings"/>
  </r>
  <r>
    <x v="15"/>
    <x v="1"/>
    <x v="1"/>
    <n v="0"/>
    <s v="BOWLER"/>
    <x v="6"/>
    <s v="MI"/>
    <s v="Mumbai Indians"/>
  </r>
  <r>
    <x v="16"/>
    <x v="3"/>
    <x v="3"/>
    <s v="Cr"/>
    <s v="ALL-ROUNDER"/>
    <x v="7"/>
    <s v="RR"/>
    <s v="Punjab Kings"/>
  </r>
  <r>
    <x v="17"/>
    <x v="1"/>
    <x v="1"/>
    <n v="0"/>
    <s v="ALL-ROUNDER"/>
    <x v="8"/>
    <s v="RCB"/>
    <s v="Royal Challengers Bangalore"/>
  </r>
  <r>
    <x v="18"/>
    <x v="2"/>
    <x v="2"/>
    <s v="Cr"/>
    <s v="BOWLER"/>
    <x v="9"/>
    <s v="CSK"/>
    <s v="Delhi Capitals"/>
  </r>
  <r>
    <x v="19"/>
    <x v="3"/>
    <x v="3"/>
    <s v="Cr"/>
    <s v="ALL-ROUNDER"/>
    <x v="9"/>
    <s v="RCB"/>
    <s v="Royal Challengers Bangalore"/>
  </r>
  <r>
    <x v="20"/>
    <x v="2"/>
    <x v="2"/>
    <s v="Cr"/>
    <s v="ALL-ROUNDER"/>
    <x v="9"/>
    <s v="RCB"/>
    <s v="Royal Challengers Bangalore"/>
  </r>
  <r>
    <x v="21"/>
    <x v="4"/>
    <x v="4"/>
    <s v="Cr"/>
    <s v="WICKETKEEPER"/>
    <x v="9"/>
    <s v="PBKS"/>
    <s v="Sunrisers Hyderabad"/>
  </r>
  <r>
    <x v="22"/>
    <x v="2"/>
    <x v="2"/>
    <s v="Cr"/>
    <s v="BOWLER"/>
    <x v="10"/>
    <s v="KKR"/>
    <s v="Gujarat Titans"/>
  </r>
  <r>
    <x v="23"/>
    <x v="5"/>
    <x v="5"/>
    <s v="Lakh"/>
    <s v="BOWLER"/>
    <x v="10"/>
    <s v="DC"/>
    <s v="Lucknow Super Giants"/>
  </r>
  <r>
    <x v="24"/>
    <x v="1"/>
    <x v="1"/>
    <n v="0"/>
    <s v="WICKETKEEPER"/>
    <x v="10"/>
    <s v="RR"/>
    <s v="Rajasthan Royals"/>
  </r>
  <r>
    <x v="25"/>
    <x v="3"/>
    <x v="3"/>
    <s v="Cr"/>
    <s v="BOWLER"/>
    <x v="10"/>
    <s v="KKR"/>
    <s v="Rajasthan Royals"/>
  </r>
  <r>
    <x v="26"/>
    <x v="2"/>
    <x v="2"/>
    <s v="Cr"/>
    <s v="BOWLER"/>
    <x v="11"/>
    <s v="DC"/>
    <s v="Punjab Kings"/>
  </r>
  <r>
    <x v="27"/>
    <x v="0"/>
    <x v="0"/>
    <s v="Pick"/>
    <s v="ALL-ROUNDER"/>
    <x v="12"/>
    <s v="DC"/>
    <s v="Lucknow Super Giants"/>
  </r>
  <r>
    <x v="28"/>
    <x v="6"/>
    <x v="6"/>
    <s v="Lakh"/>
    <s v="ALL-ROUNDER"/>
    <x v="13"/>
    <s v="RR"/>
    <s v="Gujarat Titans"/>
  </r>
  <r>
    <x v="29"/>
    <x v="1"/>
    <x v="1"/>
    <n v="0"/>
    <s v="ALL-ROUNDER"/>
    <x v="13"/>
    <s v="DC"/>
    <s v="Delhi Capitals"/>
  </r>
  <r>
    <x v="30"/>
    <x v="6"/>
    <x v="6"/>
    <s v="Lakh"/>
    <s v="ALL-ROUNDER"/>
    <x v="13"/>
    <s v="PBKS"/>
    <s v="Punjab Kings"/>
  </r>
  <r>
    <x v="31"/>
    <x v="4"/>
    <x v="4"/>
    <s v="Cr"/>
    <s v="ALL-ROUNDER"/>
    <x v="14"/>
    <s v="SRH"/>
    <s v="Lucknow Super Giants"/>
  </r>
  <r>
    <x v="32"/>
    <x v="4"/>
    <x v="4"/>
    <s v="Cr"/>
    <s v="ALL-ROUNDER"/>
    <x v="14"/>
    <s v="RCB"/>
    <s v="Sunrisers Hyderabad"/>
  </r>
  <r>
    <x v="33"/>
    <x v="4"/>
    <x v="4"/>
    <s v="Cr"/>
    <s v="BATTER"/>
    <x v="15"/>
    <s v="DC"/>
    <s v="Rajasthan Royals"/>
  </r>
  <r>
    <x v="34"/>
    <x v="6"/>
    <x v="6"/>
    <s v="Lakh"/>
    <s v="BATTER"/>
    <x v="15"/>
    <s v="KKR"/>
    <s v="Sunrisers Hyderabad"/>
  </r>
  <r>
    <x v="35"/>
    <x v="2"/>
    <x v="2"/>
    <s v="Cr"/>
    <s v="BATTER"/>
    <x v="16"/>
    <s v="DC"/>
    <s v="Punjab Kings"/>
  </r>
  <r>
    <x v="36"/>
    <x v="2"/>
    <x v="2"/>
    <s v="Cr"/>
    <s v="ALL-ROUNDER"/>
    <x v="16"/>
    <s v="MI"/>
    <s v="Lucknow Super Giants"/>
  </r>
  <r>
    <x v="37"/>
    <x v="6"/>
    <x v="6"/>
    <s v="Lakh"/>
    <s v="ALL-ROUNDER"/>
    <x v="16"/>
    <s v="RCB"/>
    <s v="Mumbai Indians"/>
  </r>
  <r>
    <x v="38"/>
    <x v="0"/>
    <x v="0"/>
    <s v="Pick"/>
    <s v="BATTER"/>
    <x v="17"/>
    <s v="KKR"/>
    <s v="Gujarat Titans"/>
  </r>
  <r>
    <x v="39"/>
    <x v="1"/>
    <x v="1"/>
    <n v="0"/>
    <s v="ALL-ROUNDER"/>
    <x v="17"/>
    <s v="CSK"/>
    <s v="Chennai Super Kings"/>
  </r>
  <r>
    <x v="40"/>
    <x v="3"/>
    <x v="3"/>
    <s v="Cr"/>
    <s v="ALL-ROUNDER"/>
    <x v="17"/>
    <s v="KKR"/>
    <s v="Kolkata Knight Riders"/>
  </r>
  <r>
    <x v="41"/>
    <x v="1"/>
    <x v="1"/>
    <n v="0"/>
    <s v="ALL-ROUNDER"/>
    <x v="17"/>
    <s v="KKR"/>
    <s v="Kolkata Knight Riders"/>
  </r>
  <r>
    <x v="42"/>
    <x v="1"/>
    <x v="1"/>
    <n v="0"/>
    <s v="BOWLER"/>
    <x v="17"/>
    <s v="KKR"/>
    <s v="Kolkata Knight Riders"/>
  </r>
  <r>
    <x v="43"/>
    <x v="2"/>
    <x v="2"/>
    <s v="Cr"/>
    <s v="ALL-ROUNDER"/>
    <x v="17"/>
    <s v="RR"/>
    <s v="Mumbai Indians"/>
  </r>
  <r>
    <x v="44"/>
    <x v="1"/>
    <x v="1"/>
    <n v="0"/>
    <s v="BATTER"/>
    <x v="17"/>
    <s v="MI"/>
    <s v="Mumbai Indians"/>
  </r>
  <r>
    <x v="45"/>
    <x v="2"/>
    <x v="2"/>
    <s v="Cr"/>
    <s v="BOWLER"/>
    <x v="17"/>
    <s v="MI"/>
    <s v="Rajasthan Royals"/>
  </r>
  <r>
    <x v="46"/>
    <x v="2"/>
    <x v="2"/>
    <s v="Cr"/>
    <s v="BOWLER"/>
    <x v="18"/>
    <s v="CSK"/>
    <s v="Royal Challengers Bangalore"/>
  </r>
  <r>
    <x v="47"/>
    <x v="2"/>
    <x v="2"/>
    <s v="Cr"/>
    <s v="BATTER"/>
    <x v="18"/>
    <s v="RCB"/>
    <s v="Rajasthan Royals"/>
  </r>
  <r>
    <x v="48"/>
    <x v="7"/>
    <x v="7"/>
    <s v="Lakh"/>
    <s v="ALL-ROUNDER"/>
    <x v="18"/>
    <s v="Not Participate"/>
    <s v="Sunrisers Hyderabad"/>
  </r>
  <r>
    <x v="49"/>
    <x v="1"/>
    <x v="1"/>
    <n v="0"/>
    <s v="BATTER"/>
    <x v="19"/>
    <s v="DC"/>
    <s v="Delhi Capitals"/>
  </r>
  <r>
    <x v="50"/>
    <x v="2"/>
    <x v="2"/>
    <s v="Cr"/>
    <s v="BOWLER"/>
    <x v="19"/>
    <s v="Not Participate"/>
    <s v="Lucknow Super Giants"/>
  </r>
  <r>
    <x v="51"/>
    <x v="2"/>
    <x v="2"/>
    <s v="Cr"/>
    <s v="ALL-ROUNDER"/>
    <x v="20"/>
    <s v="KKR"/>
    <s v="Kolkata Knight Riders"/>
  </r>
  <r>
    <x v="52"/>
    <x v="6"/>
    <x v="6"/>
    <s v="Lakh"/>
    <s v="ALL-ROUNDER"/>
    <x v="20"/>
    <s v="KKR"/>
    <s v="Kolkata Knight Riders"/>
  </r>
  <r>
    <x v="53"/>
    <x v="2"/>
    <x v="2"/>
    <s v="Cr"/>
    <s v="BATTER"/>
    <x v="21"/>
    <s v="CSK"/>
    <s v="Royal Challengers Bangalore"/>
  </r>
  <r>
    <x v="54"/>
    <x v="1"/>
    <x v="1"/>
    <n v="0"/>
    <s v="BOWLER"/>
    <x v="21"/>
    <s v="RCB"/>
    <s v="Royal Challengers Bangalore"/>
  </r>
  <r>
    <x v="55"/>
    <x v="2"/>
    <x v="2"/>
    <s v="Cr"/>
    <s v="WICKETKEEPER"/>
    <x v="22"/>
    <s v="CSK"/>
    <s v="Chennai Super Kings"/>
  </r>
  <r>
    <x v="56"/>
    <x v="4"/>
    <x v="4"/>
    <s v="Cr"/>
    <s v="WICKETKEEPER"/>
    <x v="22"/>
    <s v="SRH"/>
    <s v="Punjab Kings"/>
  </r>
  <r>
    <x v="57"/>
    <x v="2"/>
    <x v="2"/>
    <s v="Cr"/>
    <s v="WICKETKEEPER"/>
    <x v="22"/>
    <s v="MI"/>
    <s v="Lucknow Super Giants"/>
  </r>
  <r>
    <x v="58"/>
    <x v="2"/>
    <x v="2"/>
    <s v="Cr"/>
    <s v="ALL-ROUNDER"/>
    <x v="23"/>
    <s v="Not Participate"/>
    <s v="Delhi Capitals"/>
  </r>
  <r>
    <x v="59"/>
    <x v="1"/>
    <x v="1"/>
    <n v="0"/>
    <s v="BOWLER"/>
    <x v="23"/>
    <s v="DC"/>
    <s v="Delhi Capitals"/>
  </r>
  <r>
    <x v="60"/>
    <x v="2"/>
    <x v="2"/>
    <s v="Cr"/>
    <s v="BOWLER"/>
    <x v="23"/>
    <s v="RCB"/>
    <s v="Rajasthan Royals"/>
  </r>
  <r>
    <x v="61"/>
    <x v="5"/>
    <x v="5"/>
    <s v="Lakh"/>
    <s v="ALL-ROUNDER"/>
    <x v="23"/>
    <s v="SRH"/>
    <s v="Sunrisers Hyderabad"/>
  </r>
  <r>
    <x v="62"/>
    <x v="2"/>
    <x v="2"/>
    <s v="Cr"/>
    <s v="BOWLER"/>
    <x v="24"/>
    <s v="PBKS"/>
    <s v="Gujarat Titans"/>
  </r>
  <r>
    <x v="63"/>
    <x v="2"/>
    <x v="2"/>
    <s v="Cr"/>
    <s v="BATTER"/>
    <x v="24"/>
    <s v="SRH"/>
    <s v="Delhi Capitals"/>
  </r>
  <r>
    <x v="64"/>
    <x v="1"/>
    <x v="1"/>
    <n v="0"/>
    <s v="BATTER"/>
    <x v="25"/>
    <s v="CSK"/>
    <s v="Chennai Super Kings"/>
  </r>
  <r>
    <x v="65"/>
    <x v="1"/>
    <x v="1"/>
    <n v="0"/>
    <s v="ALL-ROUNDER"/>
    <x v="25"/>
    <s v="KKR"/>
    <s v="Kolkata Knight Riders"/>
  </r>
  <r>
    <x v="66"/>
    <x v="3"/>
    <x v="3"/>
    <s v="Cr"/>
    <s v="ALL-ROUNDER"/>
    <x v="25"/>
    <s v="Not Participate"/>
    <s v="Punjab Kings"/>
  </r>
  <r>
    <x v="67"/>
    <x v="1"/>
    <x v="1"/>
    <n v="0"/>
    <s v="ALL-ROUNDER"/>
    <x v="25"/>
    <s v="MI"/>
    <s v="Mumbai Indians"/>
  </r>
  <r>
    <x v="68"/>
    <x v="7"/>
    <x v="7"/>
    <s v="Lakh"/>
    <s v="ALL-ROUNDER"/>
    <x v="26"/>
    <s v="PBKS"/>
    <s v="Lucknow Super Giants"/>
  </r>
  <r>
    <x v="69"/>
    <x v="2"/>
    <x v="2"/>
    <s v="Cr"/>
    <s v="WICKETKEEPER"/>
    <x v="27"/>
    <s v="KKR"/>
    <s v="Royal Challengers Bangalore"/>
  </r>
  <r>
    <x v="70"/>
    <x v="8"/>
    <x v="8"/>
    <s v="Lakh"/>
    <s v="BOWLER"/>
    <x v="28"/>
    <s v="SRH"/>
    <s v="Delhi Capitals"/>
  </r>
  <r>
    <x v="71"/>
    <x v="7"/>
    <x v="7"/>
    <s v="Lakh"/>
    <s v="BOWLER"/>
    <x v="28"/>
    <s v="MI"/>
    <s v="Punjab Kings"/>
  </r>
  <r>
    <x v="72"/>
    <x v="2"/>
    <x v="2"/>
    <s v="Cr"/>
    <s v="ALL-ROUNDER"/>
    <x v="29"/>
    <s v="DC"/>
    <s v="Rajasthan Royals"/>
  </r>
  <r>
    <x v="73"/>
    <x v="3"/>
    <x v="3"/>
    <s v="Cr"/>
    <s v="BATTER"/>
    <x v="30"/>
    <s v="SRH"/>
    <s v="Lucknow Super Giants"/>
  </r>
  <r>
    <x v="74"/>
    <x v="2"/>
    <x v="2"/>
    <s v="Cr"/>
    <s v="ALL-ROUNDER"/>
    <x v="31"/>
    <s v="CSK"/>
    <s v="Chennai Super Kings"/>
  </r>
  <r>
    <x v="75"/>
    <x v="8"/>
    <x v="8"/>
    <s v="Lakh"/>
    <s v="BOWLER"/>
    <x v="32"/>
    <s v="RR"/>
    <s v="Delhi Capitals"/>
  </r>
  <r>
    <x v="76"/>
    <x v="8"/>
    <x v="8"/>
    <s v="Lakh"/>
    <s v="ALL-ROUNDER"/>
    <x v="32"/>
    <s v="MI"/>
    <s v="Sunrisers Hyderabad"/>
  </r>
  <r>
    <x v="77"/>
    <x v="2"/>
    <x v="2"/>
    <s v="Cr"/>
    <s v="BOWLER"/>
    <x v="32"/>
    <s v="SRH"/>
    <s v="Sunrisers Hyderabad"/>
  </r>
  <r>
    <x v="78"/>
    <x v="8"/>
    <x v="8"/>
    <s v="Lakh"/>
    <s v="ALL-ROUNDER"/>
    <x v="33"/>
    <s v="RR"/>
    <s v="Chennai Super Kings"/>
  </r>
  <r>
    <x v="79"/>
    <x v="1"/>
    <x v="1"/>
    <n v="0"/>
    <s v="BOWLER"/>
    <x v="33"/>
    <s v="PBKS"/>
    <s v="Punjab Kings"/>
  </r>
  <r>
    <x v="80"/>
    <x v="0"/>
    <x v="0"/>
    <s v="Pick"/>
    <s v="BOWLER"/>
    <x v="33"/>
    <s v="PBKS"/>
    <s v="Lucknow Super Giants"/>
  </r>
  <r>
    <x v="81"/>
    <x v="1"/>
    <x v="1"/>
    <n v="0"/>
    <s v="BATTER"/>
    <x v="33"/>
    <s v="RR"/>
    <s v="Rajasthan Royals"/>
  </r>
  <r>
    <x v="82"/>
    <x v="3"/>
    <x v="3"/>
    <s v="Cr"/>
    <s v="BOWLER"/>
    <x v="33"/>
    <s v="SRH"/>
    <s v="Sunrisers Hyderabad"/>
  </r>
  <r>
    <x v="83"/>
    <x v="1"/>
    <x v="1"/>
    <n v="0"/>
    <s v="ALL-ROUNDER"/>
    <x v="33"/>
    <s v="SRH"/>
    <s v="Sunrisers Hyderabad"/>
  </r>
  <r>
    <x v="84"/>
    <x v="1"/>
    <x v="1"/>
    <n v="0"/>
    <s v="BOWLER"/>
    <x v="33"/>
    <s v="SRH"/>
    <s v="Sunrisers Hyderabad"/>
  </r>
  <r>
    <x v="85"/>
    <x v="5"/>
    <x v="5"/>
    <s v="Lakh"/>
    <s v="BOWLER"/>
    <x v="33"/>
    <s v="RR"/>
    <s v="Sunrisers Hyderabad"/>
  </r>
  <r>
    <x v="86"/>
    <x v="5"/>
    <x v="5"/>
    <s v="Lakh"/>
    <s v="ALL-ROUNDER"/>
    <x v="34"/>
    <s v="PBKS"/>
    <s v="Punjab Kings"/>
  </r>
  <r>
    <x v="87"/>
    <x v="9"/>
    <x v="9"/>
    <s v="Lakh"/>
    <s v="ALL-ROUNDER"/>
    <x v="34"/>
    <s v="RR"/>
    <s v="Rajasthan Royals"/>
  </r>
  <r>
    <x v="88"/>
    <x v="2"/>
    <x v="2"/>
    <s v="Cr"/>
    <s v="ALL-ROUNDER"/>
    <x v="35"/>
    <s v="PBKS"/>
    <s v="Chennai Super Kings"/>
  </r>
  <r>
    <x v="89"/>
    <x v="5"/>
    <x v="5"/>
    <s v="Lakh"/>
    <s v="WICKETKEEPER"/>
    <x v="36"/>
    <s v="RR"/>
    <s v="Royal Challengers Bangalore"/>
  </r>
  <r>
    <x v="90"/>
    <x v="5"/>
    <x v="5"/>
    <s v="Lakh"/>
    <s v="BOWLER"/>
    <x v="37"/>
    <s v="Not Participate"/>
    <s v="Gujarat Titans"/>
  </r>
  <r>
    <x v="91"/>
    <x v="3"/>
    <x v="3"/>
    <s v="Cr"/>
    <s v="BATTER"/>
    <x v="38"/>
    <s v="RR"/>
    <s v="Gujarat Titans"/>
  </r>
  <r>
    <x v="92"/>
    <x v="5"/>
    <x v="5"/>
    <s v="Lakh"/>
    <s v="BOWLER"/>
    <x v="38"/>
    <s v="CSK"/>
    <s v="Gujarat Titans"/>
  </r>
  <r>
    <x v="93"/>
    <x v="5"/>
    <x v="5"/>
    <s v="Lakh"/>
    <s v="BATTER"/>
    <x v="38"/>
    <s v="Not Participate"/>
    <s v="Mumbai Indians"/>
  </r>
  <r>
    <x v="94"/>
    <x v="7"/>
    <x v="7"/>
    <s v="Lakh"/>
    <s v="BATTER"/>
    <x v="39"/>
    <s v="Not Participate"/>
    <s v="Delhi Capitals"/>
  </r>
  <r>
    <x v="95"/>
    <x v="5"/>
    <x v="5"/>
    <s v="Lakh"/>
    <s v="BATTER"/>
    <x v="40"/>
    <s v="Not Participate"/>
    <s v="Gujarat Titans"/>
  </r>
  <r>
    <x v="96"/>
    <x v="3"/>
    <x v="3"/>
    <s v="Cr"/>
    <s v="ALL-ROUNDER"/>
    <x v="40"/>
    <s v="RCB"/>
    <s v="Mumbai Indians"/>
  </r>
  <r>
    <x v="97"/>
    <x v="7"/>
    <x v="7"/>
    <s v="Lakh"/>
    <s v="BOWLER"/>
    <x v="40"/>
    <s v="RCB"/>
    <s v="Rajasthan Royals"/>
  </r>
  <r>
    <x v="98"/>
    <x v="3"/>
    <x v="3"/>
    <s v="Cr"/>
    <s v="BATTER"/>
    <x v="40"/>
    <s v="PBKS"/>
    <s v="Sunrisers Hyderabad"/>
  </r>
  <r>
    <x v="99"/>
    <x v="2"/>
    <x v="2"/>
    <s v="Cr"/>
    <s v="WICKETKEEPER"/>
    <x v="41"/>
    <s v="Not Participate"/>
    <s v="Gujarat Titans"/>
  </r>
  <r>
    <x v="100"/>
    <x v="7"/>
    <x v="7"/>
    <s v="Lakh"/>
    <s v="BOWLER"/>
    <x v="41"/>
    <s v="Not Participate"/>
    <s v="Gujarat Titans"/>
  </r>
  <r>
    <x v="101"/>
    <x v="9"/>
    <x v="9"/>
    <s v="Lakh"/>
    <s v="ALL-ROUNDER"/>
    <x v="41"/>
    <s v="RCB"/>
    <s v="Royal Challengers Bangalore"/>
  </r>
  <r>
    <x v="102"/>
    <x v="7"/>
    <x v="7"/>
    <s v="Lakh"/>
    <s v="BOWLER"/>
    <x v="41"/>
    <s v="Not Participate"/>
    <s v="Sunrisers Hyderabad"/>
  </r>
  <r>
    <x v="103"/>
    <x v="2"/>
    <x v="2"/>
    <s v="Cr"/>
    <s v="BATTER"/>
    <x v="42"/>
    <s v="SRH"/>
    <s v="Gujarat Titans"/>
  </r>
  <r>
    <x v="104"/>
    <x v="2"/>
    <x v="2"/>
    <s v="Cr"/>
    <s v="BATTER"/>
    <x v="42"/>
    <s v="CSK"/>
    <s v="Chennai Super Kings"/>
  </r>
  <r>
    <x v="105"/>
    <x v="5"/>
    <x v="5"/>
    <s v="Lakh"/>
    <s v="WICKETKEEPER"/>
    <x v="42"/>
    <s v="RCB"/>
    <s v="Delhi Capitals"/>
  </r>
  <r>
    <x v="106"/>
    <x v="2"/>
    <x v="2"/>
    <s v="Cr"/>
    <s v="BOWLER"/>
    <x v="42"/>
    <s v="RR"/>
    <s v="Delhi Capitals"/>
  </r>
  <r>
    <x v="107"/>
    <x v="3"/>
    <x v="3"/>
    <s v="Cr"/>
    <s v="BOWLER"/>
    <x v="42"/>
    <s v="KKR"/>
    <s v="Delhi Capitals"/>
  </r>
  <r>
    <x v="108"/>
    <x v="2"/>
    <x v="2"/>
    <s v="Cr"/>
    <s v="WICKETKEEPER"/>
    <x v="42"/>
    <s v="DC"/>
    <s v="Kolkata Knight Riders"/>
  </r>
  <r>
    <x v="109"/>
    <x v="2"/>
    <x v="2"/>
    <s v="Cr"/>
    <s v="BOWLER"/>
    <x v="42"/>
    <s v="DC"/>
    <s v="Kolkata Knight Riders"/>
  </r>
  <r>
    <x v="110"/>
    <x v="5"/>
    <x v="5"/>
    <s v="Lakh"/>
    <s v="BOWLER"/>
    <x v="42"/>
    <s v="KKR"/>
    <s v="Punjab Kings"/>
  </r>
  <r>
    <x v="111"/>
    <x v="5"/>
    <x v="5"/>
    <s v="Lakh"/>
    <s v="ALL-ROUNDER"/>
    <x v="42"/>
    <s v="Not Participate"/>
    <s v="Punjab Kings"/>
  </r>
  <r>
    <x v="112"/>
    <x v="8"/>
    <x v="8"/>
    <s v="Lakh"/>
    <s v="BOWLER"/>
    <x v="42"/>
    <s v="Not Participate"/>
    <s v="Lucknow Super Giants"/>
  </r>
  <r>
    <x v="113"/>
    <x v="2"/>
    <x v="2"/>
    <s v="Cr"/>
    <s v="BATTER"/>
    <x v="42"/>
    <s v="RR"/>
    <s v="Lucknow Super Giants"/>
  </r>
  <r>
    <x v="114"/>
    <x v="2"/>
    <x v="2"/>
    <s v="Cr"/>
    <s v="ALL-ROUNDER"/>
    <x v="42"/>
    <s v="Not Participate"/>
    <s v="Royal Challengers Bangalore"/>
  </r>
  <r>
    <x v="115"/>
    <x v="2"/>
    <x v="2"/>
    <s v="Cr"/>
    <s v="BOWLER"/>
    <x v="42"/>
    <s v="MI"/>
    <s v="Rajasthan Royals"/>
  </r>
  <r>
    <x v="116"/>
    <x v="3"/>
    <x v="3"/>
    <s v="Cr"/>
    <s v="WICKETKEEPER"/>
    <x v="43"/>
    <s v="SRH"/>
    <s v="Gujarat Titans"/>
  </r>
  <r>
    <x v="117"/>
    <x v="3"/>
    <x v="3"/>
    <s v="Cr"/>
    <s v="ALL-ROUNDER"/>
    <x v="43"/>
    <s v="CSK"/>
    <s v="Chennai Super Kings"/>
  </r>
  <r>
    <x v="118"/>
    <x v="4"/>
    <x v="4"/>
    <s v="Cr"/>
    <s v="BOWLER"/>
    <x v="43"/>
    <s v="MI"/>
    <s v="Chennai Super Kings"/>
  </r>
  <r>
    <x v="119"/>
    <x v="3"/>
    <x v="3"/>
    <s v="Cr"/>
    <s v="ALL-ROUNDER"/>
    <x v="44"/>
    <s v="MI"/>
    <s v="Gujarat Titans"/>
  </r>
  <r>
    <x v="120"/>
    <x v="5"/>
    <x v="5"/>
    <s v="Lakh"/>
    <s v="ALL-ROUNDER"/>
    <x v="44"/>
    <s v="Not Participate"/>
    <s v="Mumbai Indians"/>
  </r>
  <r>
    <x v="121"/>
    <x v="5"/>
    <x v="5"/>
    <s v="Lakh"/>
    <s v="BOWLER"/>
    <x v="45"/>
    <s v="PBKS"/>
    <s v="Mumbai Indians"/>
  </r>
  <r>
    <x v="122"/>
    <x v="9"/>
    <x v="9"/>
    <s v="Lakh"/>
    <s v="ALL-ROUNDER"/>
    <x v="46"/>
    <s v="Not Participate"/>
    <s v="Chennai Super Kings"/>
  </r>
  <r>
    <x v="123"/>
    <x v="4"/>
    <x v="4"/>
    <s v="Cr"/>
    <s v="BOWLER"/>
    <x v="46"/>
    <s v="KKR"/>
    <s v="Kolkata Knight Riders"/>
  </r>
  <r>
    <x v="124"/>
    <x v="4"/>
    <x v="4"/>
    <s v="Cr"/>
    <s v="BATTER"/>
    <x v="46"/>
    <s v="Not Participate"/>
    <s v="Kolkata Knight Riders"/>
  </r>
  <r>
    <x v="125"/>
    <x v="3"/>
    <x v="3"/>
    <s v="Cr"/>
    <s v="BOWLER"/>
    <x v="46"/>
    <s v="Not Participate"/>
    <s v="Mumbai Indians"/>
  </r>
  <r>
    <x v="126"/>
    <x v="4"/>
    <x v="4"/>
    <s v="Cr"/>
    <s v="ALL-ROUNDER"/>
    <x v="46"/>
    <s v="MI"/>
    <s v="Rajasthan Royals"/>
  </r>
  <r>
    <x v="127"/>
    <x v="4"/>
    <x v="4"/>
    <s v="Cr"/>
    <s v="WICKETKEEPER"/>
    <x v="46"/>
    <s v="RR"/>
    <s v="Sunrisers Hyderabad"/>
  </r>
  <r>
    <x v="128"/>
    <x v="8"/>
    <x v="8"/>
    <s v="Lakh"/>
    <s v="ALL-ROUNDER"/>
    <x v="47"/>
    <s v="SRH"/>
    <s v="Gujarat Titans"/>
  </r>
  <r>
    <x v="129"/>
    <x v="8"/>
    <x v="8"/>
    <s v="Lakh"/>
    <s v="BATTER"/>
    <x v="47"/>
    <s v="KKR"/>
    <s v="Rajasthan Royals"/>
  </r>
  <r>
    <x v="130"/>
    <x v="7"/>
    <x v="7"/>
    <s v="Lakh"/>
    <s v="BOWLER"/>
    <x v="48"/>
    <s v="RR"/>
    <s v="Mumbai Indians"/>
  </r>
  <r>
    <x v="131"/>
    <x v="5"/>
    <x v="5"/>
    <s v="Lakh"/>
    <s v="BOWLER"/>
    <x v="49"/>
    <s v="Not Participate"/>
    <s v="Chennai Super Kings"/>
  </r>
  <r>
    <x v="132"/>
    <x v="7"/>
    <x v="7"/>
    <s v="Lakh"/>
    <s v="ALL-ROUNDER"/>
    <x v="50"/>
    <s v="CSK"/>
    <s v="Gujarat Titans"/>
  </r>
  <r>
    <x v="133"/>
    <x v="6"/>
    <x v="6"/>
    <s v="Lakh"/>
    <s v="ALL-ROUNDER"/>
    <x v="50"/>
    <s v="KKR"/>
    <s v="Delhi Capitals"/>
  </r>
  <r>
    <x v="134"/>
    <x v="8"/>
    <x v="8"/>
    <s v="Lakh"/>
    <s v="BATTER"/>
    <x v="50"/>
    <s v="PBKS"/>
    <s v="Delhi Capitals"/>
  </r>
  <r>
    <x v="135"/>
    <x v="3"/>
    <x v="3"/>
    <s v="Cr"/>
    <s v="BATTER"/>
    <x v="51"/>
    <s v="Not Participate"/>
    <s v="Chennai Super Kings"/>
  </r>
  <r>
    <x v="136"/>
    <x v="3"/>
    <x v="3"/>
    <s v="Cr"/>
    <s v="BATTER"/>
    <x v="51"/>
    <s v="DC"/>
    <s v="Kolkata Knight Riders"/>
  </r>
  <r>
    <x v="137"/>
    <x v="3"/>
    <x v="3"/>
    <s v="Cr"/>
    <s v="ALL-ROUNDER"/>
    <x v="51"/>
    <s v="SRH"/>
    <s v="Kolkata Knight Riders"/>
  </r>
  <r>
    <x v="138"/>
    <x v="3"/>
    <x v="3"/>
    <s v="Cr"/>
    <s v="BOWLER"/>
    <x v="51"/>
    <s v="PBKS"/>
    <s v="Mumbai Indians"/>
  </r>
  <r>
    <x v="139"/>
    <x v="3"/>
    <x v="3"/>
    <s v="Cr"/>
    <s v="ALL-ROUNDER"/>
    <x v="51"/>
    <s v="Not Participate"/>
    <s v="Royal Challengers Bangalore"/>
  </r>
  <r>
    <x v="140"/>
    <x v="3"/>
    <x v="3"/>
    <s v="Cr"/>
    <s v="BATTER"/>
    <x v="51"/>
    <s v="Not Participate"/>
    <s v="Rajasthan Royals"/>
  </r>
  <r>
    <x v="141"/>
    <x v="6"/>
    <x v="6"/>
    <s v="Lakh"/>
    <s v="ALL-ROUNDER"/>
    <x v="52"/>
    <s v="RR"/>
    <s v="Royal Challengers Bangalore"/>
  </r>
  <r>
    <x v="142"/>
    <x v="8"/>
    <x v="8"/>
    <s v="Lakh"/>
    <s v="ALL-ROUNDER"/>
    <x v="53"/>
    <s v="CSK"/>
    <s v="Lucknow Super Giants"/>
  </r>
  <r>
    <x v="143"/>
    <x v="8"/>
    <x v="8"/>
    <s v="Lakh"/>
    <s v="BATTER"/>
    <x v="54"/>
    <s v="RCB"/>
    <s v="Royal Challengers Bangalore"/>
  </r>
  <r>
    <x v="144"/>
    <x v="7"/>
    <x v="7"/>
    <s v="Lakh"/>
    <s v="BOWLER"/>
    <x v="55"/>
    <s v="PBKS"/>
    <s v="Punjab Kings"/>
  </r>
  <r>
    <x v="145"/>
    <x v="7"/>
    <x v="7"/>
    <s v="Lakh"/>
    <s v="ALL-ROUNDER"/>
    <x v="55"/>
    <s v="Not Participate"/>
    <s v="Mumbai Indians"/>
  </r>
  <r>
    <x v="146"/>
    <x v="7"/>
    <x v="7"/>
    <s v="Lakh"/>
    <s v="BOWLER"/>
    <x v="55"/>
    <s v="SRH"/>
    <s v="Royal Challengers Bangalore"/>
  </r>
  <r>
    <x v="147"/>
    <x v="7"/>
    <x v="7"/>
    <s v="Lakh"/>
    <s v="BOWLER"/>
    <x v="55"/>
    <s v="CSK"/>
    <s v="Royal Challengers Bangalore"/>
  </r>
  <r>
    <x v="148"/>
    <x v="7"/>
    <x v="7"/>
    <s v="Lakh"/>
    <s v="BOWLER"/>
    <x v="55"/>
    <s v="Not Participate"/>
    <s v="Rajasthan Royals"/>
  </r>
  <r>
    <x v="149"/>
    <x v="7"/>
    <x v="7"/>
    <s v="Lakh"/>
    <s v="ALL-ROUNDER"/>
    <x v="55"/>
    <s v="Not Participate"/>
    <s v="Rajasthan Royals"/>
  </r>
  <r>
    <x v="150"/>
    <x v="5"/>
    <x v="5"/>
    <s v="Lakh"/>
    <s v="BOWLER"/>
    <x v="55"/>
    <s v="RR"/>
    <s v="Sunrisers Hyderabad"/>
  </r>
  <r>
    <x v="151"/>
    <x v="8"/>
    <x v="8"/>
    <s v="Lakh"/>
    <s v="BOWLER"/>
    <x v="56"/>
    <s v="Not Participate"/>
    <s v="Chennai Super Kings"/>
  </r>
  <r>
    <x v="152"/>
    <x v="5"/>
    <x v="5"/>
    <s v="Lakh"/>
    <s v="ALL-ROUNDER"/>
    <x v="57"/>
    <s v="DC"/>
    <s v="Delhi Capitals"/>
  </r>
  <r>
    <x v="153"/>
    <x v="8"/>
    <x v="8"/>
    <s v="Lakh"/>
    <s v="BOWLER"/>
    <x v="57"/>
    <s v="RR"/>
    <s v="Mumbai Indians"/>
  </r>
  <r>
    <x v="154"/>
    <x v="9"/>
    <x v="9"/>
    <s v="Lakh"/>
    <s v="WICKETKEEPER"/>
    <x v="58"/>
    <s v="KKR"/>
    <s v="Kolkata Knight Riders"/>
  </r>
  <r>
    <x v="155"/>
    <x v="5"/>
    <x v="5"/>
    <s v="Lakh"/>
    <s v="WICKETKEEPER"/>
    <x v="58"/>
    <s v="PBKS"/>
    <s v="Punjab Kings"/>
  </r>
  <r>
    <x v="156"/>
    <x v="5"/>
    <x v="5"/>
    <s v="Lakh"/>
    <s v="BATTER"/>
    <x v="59"/>
    <s v="Not Participate"/>
    <s v="Kolkata Knight Riders"/>
  </r>
  <r>
    <x v="157"/>
    <x v="5"/>
    <x v="5"/>
    <s v="Lakh"/>
    <s v="BOWLER"/>
    <x v="59"/>
    <s v="Not Participate"/>
    <s v="Kolkata Knight Riders"/>
  </r>
  <r>
    <x v="158"/>
    <x v="8"/>
    <x v="8"/>
    <s v="Lakh"/>
    <s v="ALL-ROUNDER"/>
    <x v="59"/>
    <s v="Not Participate"/>
    <s v="Punjab Kings"/>
  </r>
  <r>
    <x v="159"/>
    <x v="8"/>
    <x v="8"/>
    <s v="Lakh"/>
    <s v="BOWLER"/>
    <x v="60"/>
    <s v="Not Participate"/>
    <s v="Gujarat Titans"/>
  </r>
  <r>
    <x v="160"/>
    <x v="8"/>
    <x v="8"/>
    <s v="Lakh"/>
    <s v="ALL-ROUNDER"/>
    <x v="60"/>
    <s v="KKR"/>
    <s v="Gujarat Titans"/>
  </r>
  <r>
    <x v="161"/>
    <x v="8"/>
    <x v="8"/>
    <s v="Lakh"/>
    <s v="ALL-ROUNDER"/>
    <x v="60"/>
    <s v="Not Participate"/>
    <s v="Chennai Super Kings"/>
  </r>
  <r>
    <x v="162"/>
    <x v="8"/>
    <x v="8"/>
    <s v="Lakh"/>
    <s v="WICKETKEEPER"/>
    <x v="60"/>
    <s v="KKR"/>
    <s v="Delhi Capitals"/>
  </r>
  <r>
    <x v="163"/>
    <x v="5"/>
    <x v="5"/>
    <s v="Lakh"/>
    <s v="ALL-ROUNDER"/>
    <x v="60"/>
    <s v="DC"/>
    <s v="Delhi Capitals"/>
  </r>
  <r>
    <x v="164"/>
    <x v="8"/>
    <x v="8"/>
    <s v="Lakh"/>
    <s v="BOWLER"/>
    <x v="60"/>
    <s v="CSK"/>
    <s v="Delhi Capitals"/>
  </r>
  <r>
    <x v="165"/>
    <x v="5"/>
    <x v="5"/>
    <s v="Lakh"/>
    <s v="ALL-ROUNDER"/>
    <x v="60"/>
    <s v="Not Participate"/>
    <s v="Delhi Capitals"/>
  </r>
  <r>
    <x v="166"/>
    <x v="8"/>
    <x v="8"/>
    <s v="Lakh"/>
    <s v="ALL-ROUNDER"/>
    <x v="60"/>
    <s v="Not Participate"/>
    <s v="Kolkata Knight Riders"/>
  </r>
  <r>
    <x v="167"/>
    <x v="8"/>
    <x v="8"/>
    <s v="Lakh"/>
    <s v="BOWLER"/>
    <x v="60"/>
    <s v="SRH"/>
    <s v="Punjab Kings"/>
  </r>
  <r>
    <x v="168"/>
    <x v="8"/>
    <x v="8"/>
    <s v="Lakh"/>
    <s v="BATTER"/>
    <x v="60"/>
    <s v="Not Participate"/>
    <s v="Punjab Kings"/>
  </r>
  <r>
    <x v="169"/>
    <x v="8"/>
    <x v="8"/>
    <s v="Lakh"/>
    <s v="ALL-ROUNDER"/>
    <x v="60"/>
    <s v="Not Participate"/>
    <s v="Lucknow Super Giants"/>
  </r>
  <r>
    <x v="170"/>
    <x v="8"/>
    <x v="8"/>
    <s v="Lakh"/>
    <s v="BOWLER"/>
    <x v="60"/>
    <s v="SRH"/>
    <s v="Lucknow Super Giants"/>
  </r>
  <r>
    <x v="171"/>
    <x v="5"/>
    <x v="5"/>
    <s v="Lakh"/>
    <s v="BOWLER"/>
    <x v="60"/>
    <s v="Not Participate"/>
    <s v="Lucknow Super Giants"/>
  </r>
  <r>
    <x v="172"/>
    <x v="5"/>
    <x v="5"/>
    <s v="Lakh"/>
    <s v="ALL-ROUNDER"/>
    <x v="60"/>
    <s v="Not Participate"/>
    <s v="Mumbai Indians"/>
  </r>
  <r>
    <x v="173"/>
    <x v="8"/>
    <x v="8"/>
    <s v="Lakh"/>
    <s v="BOWLER"/>
    <x v="60"/>
    <s v="CSK"/>
    <s v="Royal Challengers Bangalore"/>
  </r>
  <r>
    <x v="174"/>
    <x v="5"/>
    <x v="5"/>
    <s v="Lakh"/>
    <s v="WICKETKEEPER"/>
    <x v="60"/>
    <s v="DC"/>
    <s v="Sunrisers Hyderabad"/>
  </r>
  <r>
    <x v="175"/>
    <x v="8"/>
    <x v="8"/>
    <s v="Lakh"/>
    <s v="BOWLER"/>
    <x v="60"/>
    <s v="Not Participate"/>
    <s v="Sunrisers Hyderabad"/>
  </r>
  <r>
    <x v="176"/>
    <x v="5"/>
    <x v="5"/>
    <s v="Lakh"/>
    <s v="BATTER"/>
    <x v="61"/>
    <s v="Not Participate"/>
    <s v="Kolkata Knight Riders"/>
  </r>
  <r>
    <x v="177"/>
    <x v="6"/>
    <x v="6"/>
    <s v="Lakh"/>
    <s v="ALL-ROUNDER"/>
    <x v="61"/>
    <s v="Not Participate"/>
    <s v="Punjab Kings"/>
  </r>
  <r>
    <x v="178"/>
    <x v="9"/>
    <x v="9"/>
    <s v="Lakh"/>
    <s v="BOWLER"/>
    <x v="62"/>
    <s v="Not Participate"/>
    <s v="Gujarat Titans"/>
  </r>
  <r>
    <x v="179"/>
    <x v="5"/>
    <x v="5"/>
    <s v="Lakh"/>
    <s v="ALL-ROUNDER"/>
    <x v="62"/>
    <s v="MI"/>
    <s v="Mumbai Indians"/>
  </r>
  <r>
    <x v="180"/>
    <x v="9"/>
    <x v="9"/>
    <s v="Lakh"/>
    <s v="BOWLER"/>
    <x v="62"/>
    <s v="SRH"/>
    <s v="Mumbai Indians"/>
  </r>
  <r>
    <x v="181"/>
    <x v="5"/>
    <x v="5"/>
    <s v="Lakh"/>
    <s v="ALL-ROUNDER"/>
    <x v="62"/>
    <s v="RCB"/>
    <s v="Royal Challengers Bangalore"/>
  </r>
  <r>
    <x v="182"/>
    <x v="5"/>
    <x v="5"/>
    <s v="Lakh"/>
    <s v="BOWLER"/>
    <x v="62"/>
    <s v="RR"/>
    <s v="Rajasthan Royals"/>
  </r>
  <r>
    <x v="183"/>
    <x v="5"/>
    <x v="5"/>
    <s v="Lakh"/>
    <s v="BOWLER"/>
    <x v="63"/>
    <s v="PBKS"/>
    <s v="Punjab Kings"/>
  </r>
  <r>
    <x v="184"/>
    <x v="5"/>
    <x v="5"/>
    <s v="Lakh"/>
    <s v="BOWLER"/>
    <x v="63"/>
    <s v="Not Participate"/>
    <s v="Royal Challengers Bangalore"/>
  </r>
  <r>
    <x v="185"/>
    <x v="5"/>
    <x v="5"/>
    <s v="Lakh"/>
    <s v="ALL-ROUNDER"/>
    <x v="64"/>
    <s v="PBKS"/>
    <s v="Gujarat Titans"/>
  </r>
  <r>
    <x v="186"/>
    <x v="5"/>
    <x v="5"/>
    <s v="Lakh"/>
    <s v="ALL-ROUNDER"/>
    <x v="64"/>
    <s v="Not Participate"/>
    <s v="Gujarat Titans"/>
  </r>
  <r>
    <x v="187"/>
    <x v="5"/>
    <x v="5"/>
    <s v="Lakh"/>
    <s v="ALL-ROUNDER"/>
    <x v="64"/>
    <s v="CSK"/>
    <s v="Chennai Super Kings"/>
  </r>
  <r>
    <x v="188"/>
    <x v="5"/>
    <x v="5"/>
    <s v="Lakh"/>
    <s v="BOWLER"/>
    <x v="64"/>
    <s v="MI"/>
    <s v="Chennai Super Kings"/>
  </r>
  <r>
    <x v="189"/>
    <x v="5"/>
    <x v="5"/>
    <s v="Lakh"/>
    <s v="WICKETKEEPER"/>
    <x v="64"/>
    <s v="CSK"/>
    <s v="Chennai Super Kings"/>
  </r>
  <r>
    <x v="190"/>
    <x v="5"/>
    <x v="5"/>
    <s v="Lakh"/>
    <s v="BATTER"/>
    <x v="64"/>
    <s v="CSK"/>
    <s v="Chennai Super Kings"/>
  </r>
  <r>
    <x v="191"/>
    <x v="5"/>
    <x v="5"/>
    <s v="Lakh"/>
    <s v="BOWLER"/>
    <x v="64"/>
    <s v="CSK"/>
    <s v="Chennai Super Kings"/>
  </r>
  <r>
    <x v="192"/>
    <x v="5"/>
    <x v="5"/>
    <s v="Lakh"/>
    <s v="BOWLER"/>
    <x v="64"/>
    <s v="Not Participate"/>
    <s v="Chennai Super Kings"/>
  </r>
  <r>
    <x v="193"/>
    <x v="5"/>
    <x v="5"/>
    <s v="Lakh"/>
    <s v="BATTER"/>
    <x v="64"/>
    <s v="Not Participate"/>
    <s v="Chennai Super Kings"/>
  </r>
  <r>
    <x v="194"/>
    <x v="5"/>
    <x v="5"/>
    <s v="Lakh"/>
    <s v="BOWLER"/>
    <x v="64"/>
    <s v="Not Participate"/>
    <s v="Chennai Super Kings"/>
  </r>
  <r>
    <x v="195"/>
    <x v="5"/>
    <x v="5"/>
    <s v="Lakh"/>
    <s v="BATTER"/>
    <x v="64"/>
    <s v="Not Participate"/>
    <s v="Delhi Capitals"/>
  </r>
  <r>
    <x v="196"/>
    <x v="5"/>
    <x v="5"/>
    <s v="Lakh"/>
    <s v="ALL-ROUNDER"/>
    <x v="64"/>
    <s v="PBKS"/>
    <s v="Delhi Capitals"/>
  </r>
  <r>
    <x v="197"/>
    <x v="5"/>
    <x v="5"/>
    <s v="Lakh"/>
    <s v="ALL-ROUNDER"/>
    <x v="64"/>
    <s v="DC"/>
    <s v="Delhi Capitals"/>
  </r>
  <r>
    <x v="198"/>
    <x v="5"/>
    <x v="5"/>
    <s v="Lakh"/>
    <s v="ALL-ROUNDER"/>
    <x v="64"/>
    <s v="Not Participate"/>
    <s v="Delhi Capitals"/>
  </r>
  <r>
    <x v="199"/>
    <x v="5"/>
    <x v="5"/>
    <s v="Lakh"/>
    <s v="BOWLER"/>
    <x v="64"/>
    <s v="Not Participate"/>
    <s v="Kolkata Knight Riders"/>
  </r>
  <r>
    <x v="200"/>
    <x v="5"/>
    <x v="5"/>
    <s v="Lakh"/>
    <s v="ALL-ROUNDER"/>
    <x v="64"/>
    <s v="MI"/>
    <s v="Kolkata Knight Riders"/>
  </r>
  <r>
    <x v="201"/>
    <x v="5"/>
    <x v="5"/>
    <s v="Lakh"/>
    <s v="WICKETKEEPER"/>
    <x v="64"/>
    <s v="Not Participate"/>
    <s v="Kolkata Knight Riders"/>
  </r>
  <r>
    <x v="202"/>
    <x v="5"/>
    <x v="5"/>
    <s v="Lakh"/>
    <s v="ALL-ROUNDER"/>
    <x v="64"/>
    <s v="Not Participate"/>
    <s v="Kolkata Knight Riders"/>
  </r>
  <r>
    <x v="203"/>
    <x v="5"/>
    <x v="5"/>
    <s v="Lakh"/>
    <s v="BATTER"/>
    <x v="64"/>
    <s v="Not Participate"/>
    <s v="Kolkata Knight Riders"/>
  </r>
  <r>
    <x v="204"/>
    <x v="5"/>
    <x v="5"/>
    <s v="Lakh"/>
    <s v="BATTER"/>
    <x v="64"/>
    <s v="Not Participate"/>
    <s v="Kolkata Knight Riders"/>
  </r>
  <r>
    <x v="205"/>
    <x v="5"/>
    <x v="5"/>
    <s v="Lakh"/>
    <s v="ALL-ROUNDER"/>
    <x v="64"/>
    <s v="Not Participate"/>
    <s v="Punjab Kings"/>
  </r>
  <r>
    <x v="206"/>
    <x v="5"/>
    <x v="5"/>
    <s v="Lakh"/>
    <s v="ALL-ROUNDER"/>
    <x v="64"/>
    <s v="Not Participate"/>
    <s v="Punjab Kings"/>
  </r>
  <r>
    <x v="207"/>
    <x v="5"/>
    <x v="5"/>
    <s v="Lakh"/>
    <s v="WICKETKEEPER"/>
    <x v="64"/>
    <s v="Not Participate"/>
    <s v="Punjab Kings"/>
  </r>
  <r>
    <x v="208"/>
    <x v="5"/>
    <x v="5"/>
    <s v="Lakh"/>
    <s v="ALL-ROUNDER"/>
    <x v="64"/>
    <s v="Not Participate"/>
    <s v="Punjab Kings"/>
  </r>
  <r>
    <x v="209"/>
    <x v="5"/>
    <x v="5"/>
    <s v="Lakh"/>
    <s v="ALL-ROUNDER"/>
    <x v="64"/>
    <s v="Not Participate"/>
    <s v="Punjab Kings"/>
  </r>
  <r>
    <x v="210"/>
    <x v="5"/>
    <x v="5"/>
    <s v="Lakh"/>
    <s v="BOWLER"/>
    <x v="64"/>
    <s v="Not Participate"/>
    <s v="Punjab Kings"/>
  </r>
  <r>
    <x v="211"/>
    <x v="5"/>
    <x v="5"/>
    <s v="Lakh"/>
    <s v="BATTER"/>
    <x v="64"/>
    <s v="RR"/>
    <s v="Lucknow Super Giants"/>
  </r>
  <r>
    <x v="212"/>
    <x v="5"/>
    <x v="5"/>
    <s v="Lakh"/>
    <s v="ALL-ROUNDER"/>
    <x v="64"/>
    <s v="Not Participate"/>
    <s v="Lucknow Super Giants"/>
  </r>
  <r>
    <x v="213"/>
    <x v="5"/>
    <x v="5"/>
    <s v="Lakh"/>
    <s v="ALL-ROUNDER"/>
    <x v="64"/>
    <s v="Not Participate"/>
    <s v="Lucknow Super Giants"/>
  </r>
  <r>
    <x v="214"/>
    <x v="5"/>
    <x v="5"/>
    <s v="Lakh"/>
    <s v="ALL-ROUNDER"/>
    <x v="64"/>
    <s v="Not Participate"/>
    <s v="Lucknow Super Giants"/>
  </r>
  <r>
    <x v="215"/>
    <x v="5"/>
    <x v="5"/>
    <s v="Lakh"/>
    <s v="BOWLER"/>
    <x v="64"/>
    <s v="MI"/>
    <s v="Lucknow Super Giants"/>
  </r>
  <r>
    <x v="216"/>
    <x v="5"/>
    <x v="5"/>
    <s v="Lakh"/>
    <s v="BOWLER"/>
    <x v="64"/>
    <s v="Not Participate"/>
    <s v="Lucknow Super Giants"/>
  </r>
  <r>
    <x v="217"/>
    <x v="5"/>
    <x v="5"/>
    <s v="Lakh"/>
    <s v="BATTER"/>
    <x v="64"/>
    <s v="MI"/>
    <s v="Mumbai Indians"/>
  </r>
  <r>
    <x v="218"/>
    <x v="5"/>
    <x v="5"/>
    <s v="Lakh"/>
    <s v="WICKETKEEPER"/>
    <x v="64"/>
    <s v="Not Participate"/>
    <s v="Mumbai Indians"/>
  </r>
  <r>
    <x v="219"/>
    <x v="5"/>
    <x v="5"/>
    <s v="Lakh"/>
    <s v="ALL-ROUNDER"/>
    <x v="64"/>
    <s v="Not Participate"/>
    <s v="Mumbai Indians"/>
  </r>
  <r>
    <x v="220"/>
    <x v="5"/>
    <x v="5"/>
    <s v="Lakh"/>
    <s v="BATTER"/>
    <x v="64"/>
    <s v="Not Participate"/>
    <s v="Mumbai Indians"/>
  </r>
  <r>
    <x v="221"/>
    <x v="5"/>
    <x v="5"/>
    <s v="Lakh"/>
    <s v="ALL-ROUNDER"/>
    <x v="64"/>
    <s v="Not Participate"/>
    <s v="Mumbai Indians"/>
  </r>
  <r>
    <x v="222"/>
    <x v="5"/>
    <x v="5"/>
    <s v="Lakh"/>
    <s v="ALL-ROUNDER"/>
    <x v="64"/>
    <s v="Not Participate"/>
    <s v="Mumbai Indians"/>
  </r>
  <r>
    <x v="223"/>
    <x v="5"/>
    <x v="5"/>
    <s v="Lakh"/>
    <s v="BOWLER"/>
    <x v="64"/>
    <s v="RCB"/>
    <s v="Royal Challengers Bangalore"/>
  </r>
  <r>
    <x v="224"/>
    <x v="5"/>
    <x v="5"/>
    <s v="Lakh"/>
    <s v="ALL-ROUNDER"/>
    <x v="64"/>
    <s v="Not Participate"/>
    <s v="Royal Challengers Bangalore"/>
  </r>
  <r>
    <x v="225"/>
    <x v="5"/>
    <x v="5"/>
    <s v="Lakh"/>
    <s v="WICKETKEEPER"/>
    <x v="64"/>
    <s v="Not Participate"/>
    <s v="Royal Challengers Bangalore"/>
  </r>
  <r>
    <x v="226"/>
    <x v="5"/>
    <x v="5"/>
    <s v="Lakh"/>
    <s v="ALL-ROUNDER"/>
    <x v="64"/>
    <s v="Not Participate"/>
    <s v="Rajasthan Royals"/>
  </r>
  <r>
    <x v="227"/>
    <x v="5"/>
    <x v="5"/>
    <s v="Lakh"/>
    <s v="BOWLER"/>
    <x v="64"/>
    <s v="Not Participate"/>
    <s v="Rajasthan Royals"/>
  </r>
  <r>
    <x v="228"/>
    <x v="5"/>
    <x v="5"/>
    <s v="Lakh"/>
    <s v="WICKETKEEPER"/>
    <x v="64"/>
    <s v="Not Participate"/>
    <s v="Rajasthan Royals"/>
  </r>
  <r>
    <x v="229"/>
    <x v="5"/>
    <x v="5"/>
    <s v="Lakh"/>
    <s v="BOWLER"/>
    <x v="64"/>
    <s v="Not Participate"/>
    <s v="Rajasthan Royals"/>
  </r>
  <r>
    <x v="230"/>
    <x v="5"/>
    <x v="5"/>
    <s v="Lakh"/>
    <s v="BOWLER"/>
    <x v="64"/>
    <s v="RR"/>
    <s v="Rajasthan Royals"/>
  </r>
  <r>
    <x v="231"/>
    <x v="5"/>
    <x v="5"/>
    <s v="Lakh"/>
    <s v="ALL-ROUNDER"/>
    <x v="64"/>
    <s v="Not Participate"/>
    <s v="Rajasthan Royals"/>
  </r>
  <r>
    <x v="232"/>
    <x v="5"/>
    <x v="5"/>
    <s v="Lakh"/>
    <s v="BATTER"/>
    <x v="64"/>
    <s v="SRH"/>
    <s v="Sunrisers Hyderabad"/>
  </r>
  <r>
    <x v="233"/>
    <x v="5"/>
    <x v="5"/>
    <s v="Lakh"/>
    <s v="BATTER"/>
    <x v="64"/>
    <s v="Not Participate"/>
    <s v="Sunrisers Hyderabad"/>
  </r>
  <r>
    <x v="234"/>
    <x v="5"/>
    <x v="5"/>
    <s v="Lakh"/>
    <s v="BOWLER"/>
    <x v="64"/>
    <s v="SRH"/>
    <s v="Sunrisers Hyderabad"/>
  </r>
  <r>
    <x v="235"/>
    <x v="5"/>
    <x v="5"/>
    <s v="Lakh"/>
    <s v="ALL-ROUNDER"/>
    <x v="64"/>
    <s v="Not Participate"/>
    <s v="Sunrisers Hyderabad"/>
  </r>
  <r>
    <x v="236"/>
    <x v="5"/>
    <x v="5"/>
    <s v="Lakh"/>
    <s v="BOWLER"/>
    <x v="64"/>
    <s v="Not Participate"/>
    <s v="Sunrisers Hyderabad"/>
  </r>
  <r>
    <x v="237"/>
    <x v="2"/>
    <x v="2"/>
    <s v="Cr"/>
    <s v="BATTER"/>
    <x v="65"/>
    <s v="CSK"/>
    <s v="Unsold"/>
  </r>
  <r>
    <x v="238"/>
    <x v="2"/>
    <x v="2"/>
    <s v="Cr"/>
    <s v="BATTER"/>
    <x v="65"/>
    <s v="DC"/>
    <s v="Unsold"/>
  </r>
  <r>
    <x v="239"/>
    <x v="2"/>
    <x v="2"/>
    <s v="Cr"/>
    <s v="ALL-ROUNDER"/>
    <x v="65"/>
    <s v="KKR"/>
    <s v="Unsold"/>
  </r>
  <r>
    <x v="240"/>
    <x v="4"/>
    <x v="4"/>
    <s v="Cr"/>
    <s v="BOWLER"/>
    <x v="65"/>
    <s v="DC"/>
    <s v="Unsold"/>
  </r>
  <r>
    <x v="241"/>
    <x v="2"/>
    <x v="2"/>
    <s v="Cr"/>
    <s v="BOWLER"/>
    <x v="65"/>
    <s v="PBKS"/>
    <s v="Unsold"/>
  </r>
  <r>
    <x v="242"/>
    <x v="2"/>
    <x v="2"/>
    <s v="Cr"/>
    <s v="BOWLER"/>
    <x v="65"/>
    <s v="CSK"/>
    <s v="Unsold"/>
  </r>
  <r>
    <x v="243"/>
    <x v="2"/>
    <x v="2"/>
    <s v="Cr"/>
    <s v="BOWLER"/>
    <x v="65"/>
    <s v="SRH"/>
    <s v="Unsold"/>
  </r>
  <r>
    <x v="244"/>
    <x v="2"/>
    <x v="2"/>
    <s v="Cr"/>
    <s v="BOWLER"/>
    <x v="65"/>
    <s v="RCB"/>
    <s v="Unsold"/>
  </r>
  <r>
    <x v="245"/>
    <x v="5"/>
    <x v="5"/>
    <s v="Lakh"/>
    <s v="BATTER"/>
    <x v="65"/>
    <s v="RCB"/>
    <s v="Unsold"/>
  </r>
  <r>
    <x v="246"/>
    <x v="5"/>
    <x v="5"/>
    <s v="Lakh"/>
    <s v="WICKETKEEPER"/>
    <x v="65"/>
    <s v="RCB"/>
    <s v="Unsold"/>
  </r>
  <r>
    <x v="247"/>
    <x v="5"/>
    <x v="5"/>
    <s v="Lakh"/>
    <s v="WICKETKEEPER"/>
    <x v="65"/>
    <s v="Not Participate"/>
    <s v="Unsold"/>
  </r>
  <r>
    <x v="248"/>
    <x v="6"/>
    <x v="6"/>
    <s v="Lakh"/>
    <s v="BOWLER"/>
    <x v="65"/>
    <s v="Not Participate"/>
    <s v="Unsold"/>
  </r>
  <r>
    <x v="249"/>
    <x v="5"/>
    <x v="5"/>
    <s v="Lakh"/>
    <s v="BOWLER"/>
    <x v="65"/>
    <s v="DC"/>
    <s v="Unsold"/>
  </r>
  <r>
    <x v="250"/>
    <x v="4"/>
    <x v="4"/>
    <s v="Cr"/>
    <s v="BATTER"/>
    <x v="65"/>
    <s v="Not Participate"/>
    <s v="Unsold"/>
  </r>
  <r>
    <x v="251"/>
    <x v="3"/>
    <x v="3"/>
    <s v="Cr"/>
    <s v="BATTER"/>
    <x v="65"/>
    <s v="Not Participate"/>
    <s v="Unsold"/>
  </r>
  <r>
    <x v="252"/>
    <x v="4"/>
    <x v="4"/>
    <s v="Cr"/>
    <s v="BATTER"/>
    <x v="65"/>
    <s v="PBKS"/>
    <s v="Unsold"/>
  </r>
  <r>
    <x v="253"/>
    <x v="4"/>
    <x v="4"/>
    <s v="Cr"/>
    <s v="BATTER"/>
    <x v="65"/>
    <s v="KKR"/>
    <s v="Unsold"/>
  </r>
  <r>
    <x v="254"/>
    <x v="8"/>
    <x v="8"/>
    <s v="Lakh"/>
    <s v="BATTER"/>
    <x v="65"/>
    <s v="CSK"/>
    <s v="Unsold"/>
  </r>
  <r>
    <x v="255"/>
    <x v="8"/>
    <x v="8"/>
    <s v="Lakh"/>
    <s v="BATTER"/>
    <x v="65"/>
    <s v="MI"/>
    <s v="Unsold"/>
  </r>
  <r>
    <x v="256"/>
    <x v="7"/>
    <x v="7"/>
    <s v="Lakh"/>
    <s v="BOWLER"/>
    <x v="65"/>
    <s v="Not Participate"/>
    <s v="Unsold"/>
  </r>
  <r>
    <x v="257"/>
    <x v="4"/>
    <x v="4"/>
    <s v="Cr"/>
    <s v="BOWLER"/>
    <x v="65"/>
    <s v="DC"/>
    <s v="Unsold"/>
  </r>
  <r>
    <x v="258"/>
    <x v="8"/>
    <x v="8"/>
    <s v="Lakh"/>
    <s v="BOWLER"/>
    <x v="65"/>
    <s v="Not Participate"/>
    <s v="Unsold"/>
  </r>
  <r>
    <x v="259"/>
    <x v="3"/>
    <x v="3"/>
    <s v="Cr"/>
    <s v="BOWLER"/>
    <x v="65"/>
    <s v="MI"/>
    <s v="Unsold"/>
  </r>
  <r>
    <x v="260"/>
    <x v="3"/>
    <x v="3"/>
    <s v="Cr"/>
    <s v="BOWLER"/>
    <x v="65"/>
    <s v="RR"/>
    <s v="Unsold"/>
  </r>
  <r>
    <x v="261"/>
    <x v="8"/>
    <x v="8"/>
    <s v="Lakh"/>
    <s v="BOWLER"/>
    <x v="65"/>
    <s v="Not Participate"/>
    <s v="Unsold"/>
  </r>
  <r>
    <x v="262"/>
    <x v="5"/>
    <x v="5"/>
    <s v="Lakh"/>
    <s v="BATTER"/>
    <x v="65"/>
    <s v="RCB"/>
    <s v="Unsold"/>
  </r>
  <r>
    <x v="263"/>
    <x v="5"/>
    <x v="5"/>
    <s v="Lakh"/>
    <s v="BATTER"/>
    <x v="65"/>
    <s v="Not Participate"/>
    <s v="Unsold"/>
  </r>
  <r>
    <x v="264"/>
    <x v="5"/>
    <x v="5"/>
    <s v="Lakh"/>
    <s v="BATTER"/>
    <x v="65"/>
    <s v="Not Participate"/>
    <s v="Unsold"/>
  </r>
  <r>
    <x v="265"/>
    <x v="5"/>
    <x v="5"/>
    <s v="Lakh"/>
    <s v="BATTER"/>
    <x v="65"/>
    <s v="Not Participate"/>
    <s v="Unsold"/>
  </r>
  <r>
    <x v="266"/>
    <x v="5"/>
    <x v="5"/>
    <s v="Lakh"/>
    <s v="BATTER"/>
    <x v="65"/>
    <s v="Not Participate"/>
    <s v="Unsold"/>
  </r>
  <r>
    <x v="267"/>
    <x v="5"/>
    <x v="5"/>
    <s v="Lakh"/>
    <s v="BATTER"/>
    <x v="65"/>
    <s v="SRH"/>
    <s v="Unsold"/>
  </r>
  <r>
    <x v="268"/>
    <x v="5"/>
    <x v="5"/>
    <s v="Lakh"/>
    <s v="BOWLER"/>
    <x v="65"/>
    <s v="Not Participate"/>
    <s v="Unsold"/>
  </r>
  <r>
    <x v="269"/>
    <x v="5"/>
    <x v="5"/>
    <s v="Lakh"/>
    <s v="BOWLER"/>
    <x v="65"/>
    <s v="RR"/>
    <s v="Unsold"/>
  </r>
  <r>
    <x v="270"/>
    <x v="5"/>
    <x v="5"/>
    <s v="Lakh"/>
    <s v="BOWLER"/>
    <x v="65"/>
    <s v="Not Participate"/>
    <s v="Unsold"/>
  </r>
  <r>
    <x v="271"/>
    <x v="5"/>
    <x v="5"/>
    <s v="Lakh"/>
    <s v="BOWLER"/>
    <x v="65"/>
    <s v="Not Participate"/>
    <s v="Unsold"/>
  </r>
  <r>
    <x v="272"/>
    <x v="5"/>
    <x v="5"/>
    <s v="Lakh"/>
    <s v="BOWLER"/>
    <x v="65"/>
    <s v="Not Participate"/>
    <s v="Unsold"/>
  </r>
  <r>
    <x v="273"/>
    <x v="4"/>
    <x v="4"/>
    <s v="Cr"/>
    <s v="BATTER"/>
    <x v="65"/>
    <s v="MI"/>
    <s v="Unsold"/>
  </r>
  <r>
    <x v="274"/>
    <x v="8"/>
    <x v="8"/>
    <s v="Lakh"/>
    <s v="BATTER"/>
    <x v="65"/>
    <s v="Not Participate"/>
    <s v="Unsold"/>
  </r>
  <r>
    <x v="275"/>
    <x v="8"/>
    <x v="8"/>
    <s v="Lakh"/>
    <s v="ALL-ROUNDER"/>
    <x v="65"/>
    <s v="Not Participate"/>
    <s v="Unsold"/>
  </r>
  <r>
    <x v="276"/>
    <x v="8"/>
    <x v="8"/>
    <s v="Lakh"/>
    <s v="ALL-ROUNDER"/>
    <x v="65"/>
    <s v="RCB"/>
    <s v="Unsold"/>
  </r>
  <r>
    <x v="277"/>
    <x v="8"/>
    <x v="8"/>
    <s v="Lakh"/>
    <s v="WICKETKEEPER"/>
    <x v="65"/>
    <s v="Not Participate"/>
    <s v="Unsold"/>
  </r>
  <r>
    <x v="278"/>
    <x v="8"/>
    <x v="8"/>
    <s v="Lakh"/>
    <s v="WICKETKEEPER"/>
    <x v="65"/>
    <s v="Not Participate"/>
    <s v="Unsold"/>
  </r>
  <r>
    <x v="279"/>
    <x v="8"/>
    <x v="8"/>
    <s v="Lakh"/>
    <s v="WICKETKEEPER"/>
    <x v="65"/>
    <s v="Not Participate"/>
    <s v="Unsold"/>
  </r>
  <r>
    <x v="280"/>
    <x v="8"/>
    <x v="8"/>
    <s v="Lakh"/>
    <s v="WICKETKEEPER"/>
    <x v="65"/>
    <s v="Not Participate"/>
    <s v="Unsold"/>
  </r>
  <r>
    <x v="281"/>
    <x v="8"/>
    <x v="8"/>
    <s v="Lakh"/>
    <s v="WICKETKEEPER"/>
    <x v="65"/>
    <s v="Not Participate"/>
    <s v="Unsold"/>
  </r>
  <r>
    <x v="282"/>
    <x v="8"/>
    <x v="8"/>
    <s v="Lakh"/>
    <s v="WICKETKEEPER"/>
    <x v="65"/>
    <s v="Not Participate"/>
    <s v="Unsold"/>
  </r>
  <r>
    <x v="283"/>
    <x v="8"/>
    <x v="8"/>
    <s v="Lakh"/>
    <s v="WICKETKEEPER"/>
    <x v="65"/>
    <s v="Not Participate"/>
    <s v="Unsold"/>
  </r>
  <r>
    <x v="284"/>
    <x v="8"/>
    <x v="8"/>
    <s v="Lakh"/>
    <s v="WICKETKEEPER"/>
    <x v="65"/>
    <s v="Not Participate"/>
    <s v="Unsold"/>
  </r>
  <r>
    <x v="285"/>
    <x v="8"/>
    <x v="8"/>
    <s v="Lakh"/>
    <s v="WICKETKEEPER"/>
    <x v="65"/>
    <s v="Not Participate"/>
    <s v="Unsold"/>
  </r>
  <r>
    <x v="286"/>
    <x v="3"/>
    <x v="3"/>
    <s v="Cr"/>
    <s v="WICKETKEEPER"/>
    <x v="65"/>
    <s v="Not Participate"/>
    <s v="Unsold"/>
  </r>
  <r>
    <x v="287"/>
    <x v="7"/>
    <x v="7"/>
    <s v="Lakh"/>
    <s v="BOWLER"/>
    <x v="65"/>
    <s v="Not Participate"/>
    <s v="Unsold"/>
  </r>
  <r>
    <x v="288"/>
    <x v="3"/>
    <x v="3"/>
    <s v="Cr"/>
    <s v="BOWLER"/>
    <x v="65"/>
    <s v="RR"/>
    <s v="Unsold"/>
  </r>
  <r>
    <x v="289"/>
    <x v="8"/>
    <x v="8"/>
    <s v="Lakh"/>
    <s v="BOWLER"/>
    <x v="65"/>
    <s v="KKR"/>
    <s v="Unsold"/>
  </r>
  <r>
    <x v="290"/>
    <x v="7"/>
    <x v="7"/>
    <s v="Lakh"/>
    <s v="BOWLER"/>
    <x v="65"/>
    <s v="Not Participate"/>
    <s v="Unsold"/>
  </r>
  <r>
    <x v="291"/>
    <x v="8"/>
    <x v="8"/>
    <s v="Lakh"/>
    <s v="BOWLER"/>
    <x v="65"/>
    <s v="Not Participate"/>
    <s v="Unsold"/>
  </r>
  <r>
    <x v="292"/>
    <x v="8"/>
    <x v="8"/>
    <s v="Lakh"/>
    <s v="BOWLER"/>
    <x v="65"/>
    <s v="Not Participate"/>
    <s v="Unsold"/>
  </r>
  <r>
    <x v="293"/>
    <x v="8"/>
    <x v="8"/>
    <s v="Lakh"/>
    <s v="BOWLER"/>
    <x v="65"/>
    <s v="Not Participate"/>
    <s v="Unsold"/>
  </r>
  <r>
    <x v="294"/>
    <x v="8"/>
    <x v="8"/>
    <s v="Lakh"/>
    <s v="BOWLER"/>
    <x v="65"/>
    <s v="Not Participate"/>
    <s v="Unsold"/>
  </r>
  <r>
    <x v="295"/>
    <x v="8"/>
    <x v="8"/>
    <s v="Lakh"/>
    <s v="BOWLER"/>
    <x v="65"/>
    <s v="Not Participate"/>
    <s v="Unsold"/>
  </r>
  <r>
    <x v="296"/>
    <x v="8"/>
    <x v="8"/>
    <s v="Lakh"/>
    <s v="BOWLER"/>
    <x v="65"/>
    <s v="Not Participate"/>
    <s v="Unsold"/>
  </r>
  <r>
    <x v="297"/>
    <x v="5"/>
    <x v="5"/>
    <s v="Lakh"/>
    <s v="BATTER"/>
    <x v="65"/>
    <s v="Not Participate"/>
    <s v="Unsold"/>
  </r>
  <r>
    <x v="298"/>
    <x v="5"/>
    <x v="5"/>
    <s v="Lakh"/>
    <s v="BATTER"/>
    <x v="65"/>
    <s v="Not Participate"/>
    <s v="Unsold"/>
  </r>
  <r>
    <x v="299"/>
    <x v="5"/>
    <x v="5"/>
    <s v="Lakh"/>
    <s v="BATTER"/>
    <x v="65"/>
    <s v="Not Participate"/>
    <s v="Unsold"/>
  </r>
  <r>
    <x v="300"/>
    <x v="5"/>
    <x v="5"/>
    <s v="Lakh"/>
    <s v="BATTER"/>
    <x v="65"/>
    <s v="Not Participate"/>
    <s v="Unsold"/>
  </r>
  <r>
    <x v="301"/>
    <x v="6"/>
    <x v="6"/>
    <s v="Lakh"/>
    <s v="BATTER"/>
    <x v="65"/>
    <s v="Not Participate"/>
    <s v="Unsold"/>
  </r>
  <r>
    <x v="302"/>
    <x v="5"/>
    <x v="5"/>
    <s v="Lakh"/>
    <s v="BATTER"/>
    <x v="65"/>
    <s v="Not Participate"/>
    <s v="Unsold"/>
  </r>
  <r>
    <x v="303"/>
    <x v="5"/>
    <x v="5"/>
    <s v="Lakh"/>
    <s v="BATTER"/>
    <x v="65"/>
    <s v="Not Participate"/>
    <s v="Unsold"/>
  </r>
  <r>
    <x v="304"/>
    <x v="5"/>
    <x v="5"/>
    <s v="Lakh"/>
    <s v="BATTER"/>
    <x v="65"/>
    <s v="Not Participate"/>
    <s v="Unsold"/>
  </r>
  <r>
    <x v="305"/>
    <x v="5"/>
    <x v="5"/>
    <s v="Lakh"/>
    <s v="BATTER"/>
    <x v="65"/>
    <s v="Not Participate"/>
    <s v="Unsold"/>
  </r>
  <r>
    <x v="306"/>
    <x v="5"/>
    <x v="5"/>
    <s v="Lakh"/>
    <s v="ALL-ROUNDER"/>
    <x v="65"/>
    <s v="Not Participate"/>
    <s v="Unsold"/>
  </r>
  <r>
    <x v="307"/>
    <x v="5"/>
    <x v="5"/>
    <s v="Lakh"/>
    <s v="ALL-ROUNDER"/>
    <x v="65"/>
    <s v="Not Participate"/>
    <s v="Unsold"/>
  </r>
  <r>
    <x v="308"/>
    <x v="5"/>
    <x v="5"/>
    <s v="Lakh"/>
    <s v="WICKETKEEPER"/>
    <x v="65"/>
    <s v="Not Participate"/>
    <s v="Unsold"/>
  </r>
  <r>
    <x v="309"/>
    <x v="5"/>
    <x v="5"/>
    <s v="Lakh"/>
    <s v="WICKETKEEPER"/>
    <x v="65"/>
    <s v="Not Participate"/>
    <s v="Unsold"/>
  </r>
  <r>
    <x v="310"/>
    <x v="5"/>
    <x v="5"/>
    <s v="Lakh"/>
    <s v="WICKETKEEPER"/>
    <x v="65"/>
    <s v="Not Participate"/>
    <s v="Unsold"/>
  </r>
  <r>
    <x v="311"/>
    <x v="5"/>
    <x v="5"/>
    <s v="Lakh"/>
    <s v="WICKETKEEPER"/>
    <x v="65"/>
    <s v="SRH"/>
    <s v="Unsold"/>
  </r>
  <r>
    <x v="312"/>
    <x v="5"/>
    <x v="5"/>
    <s v="Lakh"/>
    <s v="WICKETKEEPER"/>
    <x v="65"/>
    <s v="Not Participate"/>
    <s v="Unsold"/>
  </r>
  <r>
    <x v="313"/>
    <x v="5"/>
    <x v="5"/>
    <s v="Lakh"/>
    <s v="WICKETKEEPER"/>
    <x v="65"/>
    <s v="MI"/>
    <s v="Unsold"/>
  </r>
  <r>
    <x v="314"/>
    <x v="5"/>
    <x v="5"/>
    <s v="Lakh"/>
    <s v="WICKETKEEPER"/>
    <x v="65"/>
    <s v="Not Participate"/>
    <s v="Unsold"/>
  </r>
  <r>
    <x v="315"/>
    <x v="9"/>
    <x v="9"/>
    <s v="Lakh"/>
    <s v="BOWLER"/>
    <x v="65"/>
    <s v="Not Participate"/>
    <s v="Unsold"/>
  </r>
  <r>
    <x v="316"/>
    <x v="5"/>
    <x v="5"/>
    <s v="Lakh"/>
    <s v="BOWLER"/>
    <x v="65"/>
    <s v="Not Participate"/>
    <s v="Unsold"/>
  </r>
  <r>
    <x v="317"/>
    <x v="5"/>
    <x v="5"/>
    <s v="Lakh"/>
    <s v="BOWLER"/>
    <x v="65"/>
    <s v="DC"/>
    <s v="Unsold"/>
  </r>
  <r>
    <x v="318"/>
    <x v="5"/>
    <x v="5"/>
    <s v="Lakh"/>
    <s v="BOWLER"/>
    <x v="65"/>
    <s v="Not Participate"/>
    <s v="Unsold"/>
  </r>
  <r>
    <x v="319"/>
    <x v="5"/>
    <x v="5"/>
    <s v="Lakh"/>
    <s v="BOWLER"/>
    <x v="65"/>
    <s v="Not Participate"/>
    <s v="Unsold"/>
  </r>
  <r>
    <x v="320"/>
    <x v="5"/>
    <x v="5"/>
    <s v="Lakh"/>
    <s v="BOWLER"/>
    <x v="65"/>
    <s v="Not Participate"/>
    <s v="Unsold"/>
  </r>
  <r>
    <x v="321"/>
    <x v="5"/>
    <x v="5"/>
    <s v="Lakh"/>
    <s v="BOWLER"/>
    <x v="65"/>
    <s v="Not Participate"/>
    <s v="Unsold"/>
  </r>
  <r>
    <x v="322"/>
    <x v="5"/>
    <x v="5"/>
    <s v="Lakh"/>
    <s v="BOWLER"/>
    <x v="65"/>
    <s v="Not Participate"/>
    <s v="Unsold"/>
  </r>
  <r>
    <x v="323"/>
    <x v="5"/>
    <x v="5"/>
    <s v="Lakh"/>
    <s v="BOWLER"/>
    <x v="65"/>
    <s v="Not Participate"/>
    <s v="Unsold"/>
  </r>
  <r>
    <x v="324"/>
    <x v="5"/>
    <x v="5"/>
    <s v="Lakh"/>
    <s v="BOWLER"/>
    <x v="65"/>
    <s v="Not Participate"/>
    <s v="Unsold"/>
  </r>
  <r>
    <x v="325"/>
    <x v="9"/>
    <x v="9"/>
    <s v="Lakh"/>
    <s v="BOWLER"/>
    <x v="65"/>
    <s v="PBKS"/>
    <s v="Unsold"/>
  </r>
  <r>
    <x v="326"/>
    <x v="5"/>
    <x v="5"/>
    <s v="Lakh"/>
    <s v="BOWLER"/>
    <x v="65"/>
    <s v="Not Participate"/>
    <s v="Unsold"/>
  </r>
  <r>
    <x v="327"/>
    <x v="7"/>
    <x v="7"/>
    <s v="Lakh"/>
    <s v="BATTER"/>
    <x v="65"/>
    <s v="Not Participate"/>
    <s v="Unsold"/>
  </r>
  <r>
    <x v="328"/>
    <x v="4"/>
    <x v="4"/>
    <s v="Cr"/>
    <s v="BATTER"/>
    <x v="65"/>
    <s v="Not Participate"/>
    <s v="Unsold"/>
  </r>
  <r>
    <x v="329"/>
    <x v="8"/>
    <x v="8"/>
    <s v="Lakh"/>
    <s v="BATTER"/>
    <x v="65"/>
    <s v="Not Participate"/>
    <s v="Unsold"/>
  </r>
  <r>
    <x v="330"/>
    <x v="8"/>
    <x v="8"/>
    <s v="Lakh"/>
    <s v="BATTER"/>
    <x v="65"/>
    <s v="Not Participate"/>
    <s v="Unsold"/>
  </r>
  <r>
    <x v="331"/>
    <x v="3"/>
    <x v="3"/>
    <s v="Cr"/>
    <s v="BATTER"/>
    <x v="65"/>
    <s v="Not Participate"/>
    <s v="Unsold"/>
  </r>
  <r>
    <x v="332"/>
    <x v="8"/>
    <x v="8"/>
    <s v="Lakh"/>
    <s v="BATTER"/>
    <x v="65"/>
    <s v="Not Participate"/>
    <s v="Unsold"/>
  </r>
  <r>
    <x v="333"/>
    <x v="8"/>
    <x v="8"/>
    <s v="Lakh"/>
    <s v="BATTER"/>
    <x v="65"/>
    <s v="Not Participate"/>
    <s v="Unsold"/>
  </r>
  <r>
    <x v="334"/>
    <x v="2"/>
    <x v="2"/>
    <s v="Cr"/>
    <s v="BATTER"/>
    <x v="65"/>
    <s v="Not Participate"/>
    <s v="Unsold"/>
  </r>
  <r>
    <x v="335"/>
    <x v="8"/>
    <x v="8"/>
    <s v="Lakh"/>
    <s v="BATTER"/>
    <x v="65"/>
    <s v="Not Participate"/>
    <s v="Unsold"/>
  </r>
  <r>
    <x v="336"/>
    <x v="3"/>
    <x v="3"/>
    <s v="Cr"/>
    <s v="ALL-ROUNDER"/>
    <x v="65"/>
    <s v="Not Participate"/>
    <s v="Unsold"/>
  </r>
  <r>
    <x v="337"/>
    <x v="7"/>
    <x v="7"/>
    <s v="Lakh"/>
    <s v="ALL-ROUNDER"/>
    <x v="65"/>
    <s v="KKR"/>
    <s v="Unsold"/>
  </r>
  <r>
    <x v="338"/>
    <x v="4"/>
    <x v="4"/>
    <s v="Cr"/>
    <s v="ALL-ROUNDER"/>
    <x v="65"/>
    <s v="Not Participate"/>
    <s v="Unsold"/>
  </r>
  <r>
    <x v="339"/>
    <x v="3"/>
    <x v="3"/>
    <s v="Cr"/>
    <s v="ALL-ROUNDER"/>
    <x v="65"/>
    <s v="PBKS"/>
    <s v="Unsold"/>
  </r>
  <r>
    <x v="340"/>
    <x v="8"/>
    <x v="8"/>
    <s v="Lakh"/>
    <s v="ALL-ROUNDER"/>
    <x v="65"/>
    <s v="Not Participate"/>
    <s v="Unsold"/>
  </r>
  <r>
    <x v="341"/>
    <x v="8"/>
    <x v="8"/>
    <s v="Lakh"/>
    <s v="ALL-ROUNDER"/>
    <x v="65"/>
    <s v="Not Participate"/>
    <s v="Unsold"/>
  </r>
  <r>
    <x v="342"/>
    <x v="7"/>
    <x v="7"/>
    <s v="Lakh"/>
    <s v="ALL-ROUNDER"/>
    <x v="65"/>
    <s v="RCB"/>
    <s v="Unsold"/>
  </r>
  <r>
    <x v="343"/>
    <x v="8"/>
    <x v="8"/>
    <s v="Lakh"/>
    <s v="ALL-ROUNDER"/>
    <x v="65"/>
    <s v="KKR"/>
    <s v="Unsold"/>
  </r>
  <r>
    <x v="344"/>
    <x v="8"/>
    <x v="8"/>
    <s v="Lakh"/>
    <s v="BOWLER"/>
    <x v="65"/>
    <s v="Not Participate"/>
    <s v="Unsold"/>
  </r>
  <r>
    <x v="345"/>
    <x v="2"/>
    <x v="2"/>
    <s v="Cr"/>
    <s v="BOWLER"/>
    <x v="65"/>
    <s v="Not Participate"/>
    <s v="Unsold"/>
  </r>
  <r>
    <x v="346"/>
    <x v="7"/>
    <x v="7"/>
    <s v="Lakh"/>
    <s v="BOWLER"/>
    <x v="65"/>
    <s v="MI"/>
    <s v="Unsold"/>
  </r>
  <r>
    <x v="347"/>
    <x v="2"/>
    <x v="2"/>
    <s v="Cr"/>
    <s v="BOWLER"/>
    <x v="65"/>
    <s v="Not Participate"/>
    <s v="Unsold"/>
  </r>
  <r>
    <x v="348"/>
    <x v="4"/>
    <x v="4"/>
    <s v="Cr"/>
    <s v="BOWLER"/>
    <x v="65"/>
    <s v="RCB"/>
    <s v="Unsold"/>
  </r>
  <r>
    <x v="349"/>
    <x v="8"/>
    <x v="8"/>
    <s v="Lakh"/>
    <s v="BOWLER"/>
    <x v="65"/>
    <s v="Not Participate"/>
    <s v="Unsold"/>
  </r>
  <r>
    <x v="350"/>
    <x v="6"/>
    <x v="6"/>
    <s v="Lakh"/>
    <s v="BATTER"/>
    <x v="65"/>
    <s v="Not Participate"/>
    <s v="Unsold"/>
  </r>
  <r>
    <x v="351"/>
    <x v="5"/>
    <x v="5"/>
    <s v="Lakh"/>
    <s v="BATTER"/>
    <x v="65"/>
    <s v="Not Participate"/>
    <s v="Unsold"/>
  </r>
  <r>
    <x v="352"/>
    <x v="5"/>
    <x v="5"/>
    <s v="Lakh"/>
    <s v="BATTER"/>
    <x v="65"/>
    <s v="Not Participate"/>
    <s v="Unsold"/>
  </r>
  <r>
    <x v="353"/>
    <x v="5"/>
    <x v="5"/>
    <s v="Lakh"/>
    <s v="BATTER"/>
    <x v="65"/>
    <s v="Not Participate"/>
    <s v="Unsold"/>
  </r>
  <r>
    <x v="354"/>
    <x v="6"/>
    <x v="6"/>
    <s v="Lakh"/>
    <s v="BATTER"/>
    <x v="65"/>
    <s v="Not Participate"/>
    <s v="Unsold"/>
  </r>
  <r>
    <x v="355"/>
    <x v="5"/>
    <x v="5"/>
    <s v="Lakh"/>
    <s v="BATTER"/>
    <x v="65"/>
    <s v="Not Participate"/>
    <s v="Unsold"/>
  </r>
  <r>
    <x v="356"/>
    <x v="5"/>
    <x v="5"/>
    <s v="Lakh"/>
    <s v="BATTER"/>
    <x v="65"/>
    <s v="Not Participate"/>
    <s v="Unsold"/>
  </r>
  <r>
    <x v="357"/>
    <x v="5"/>
    <x v="5"/>
    <s v="Lakh"/>
    <s v="BATTER"/>
    <x v="65"/>
    <s v="Not Participate"/>
    <s v="Unsold"/>
  </r>
  <r>
    <x v="358"/>
    <x v="5"/>
    <x v="5"/>
    <s v="Lakh"/>
    <s v="BATTER"/>
    <x v="65"/>
    <s v="Not Participate"/>
    <s v="Unsold"/>
  </r>
  <r>
    <x v="359"/>
    <x v="5"/>
    <x v="5"/>
    <s v="Lakh"/>
    <s v="ALL-ROUNDER"/>
    <x v="65"/>
    <s v="Not Participate"/>
    <s v="Unsold"/>
  </r>
  <r>
    <x v="360"/>
    <x v="5"/>
    <x v="5"/>
    <s v="Lakh"/>
    <s v="ALL-ROUNDER"/>
    <x v="65"/>
    <s v="Not Participate"/>
    <s v="Unsold"/>
  </r>
  <r>
    <x v="361"/>
    <x v="5"/>
    <x v="5"/>
    <s v="Lakh"/>
    <s v="ALL-ROUNDER"/>
    <x v="65"/>
    <s v="Not Participate"/>
    <s v="Unsold"/>
  </r>
  <r>
    <x v="362"/>
    <x v="5"/>
    <x v="5"/>
    <s v="Lakh"/>
    <s v="ALL-ROUNDER"/>
    <x v="65"/>
    <s v="Not Participate"/>
    <s v="Unsold"/>
  </r>
  <r>
    <x v="363"/>
    <x v="5"/>
    <x v="5"/>
    <s v="Lakh"/>
    <s v="ALL-ROUNDER"/>
    <x v="65"/>
    <s v="Not Participate"/>
    <s v="Unsold"/>
  </r>
  <r>
    <x v="364"/>
    <x v="5"/>
    <x v="5"/>
    <s v="Lakh"/>
    <s v="ALL-ROUNDER"/>
    <x v="65"/>
    <s v="Not Participate"/>
    <s v="Unsold"/>
  </r>
  <r>
    <x v="365"/>
    <x v="8"/>
    <x v="8"/>
    <s v="Lakh"/>
    <s v="ALL-ROUNDER"/>
    <x v="65"/>
    <s v="Not Participate"/>
    <s v="Unsold"/>
  </r>
  <r>
    <x v="366"/>
    <x v="5"/>
    <x v="5"/>
    <s v="Lakh"/>
    <s v="WICKETKEEPER"/>
    <x v="65"/>
    <s v="Not Participate"/>
    <s v="Unsold"/>
  </r>
  <r>
    <x v="367"/>
    <x v="5"/>
    <x v="5"/>
    <s v="Lakh"/>
    <s v="WICKETKEEPER"/>
    <x v="65"/>
    <s v="Not Participate"/>
    <s v="Unsold"/>
  </r>
  <r>
    <x v="368"/>
    <x v="6"/>
    <x v="6"/>
    <s v="Lakh"/>
    <s v="WICKETKEEPER"/>
    <x v="65"/>
    <s v="Not Participate"/>
    <s v="Unsold"/>
  </r>
  <r>
    <x v="369"/>
    <x v="5"/>
    <x v="5"/>
    <s v="Lakh"/>
    <s v="WICKETKEEPER"/>
    <x v="65"/>
    <s v="Not Participate"/>
    <s v="Unsold"/>
  </r>
  <r>
    <x v="370"/>
    <x v="6"/>
    <x v="6"/>
    <s v="Lakh"/>
    <s v="WICKETKEEPER"/>
    <x v="65"/>
    <s v="Not Participate"/>
    <s v="Unsold"/>
  </r>
  <r>
    <x v="371"/>
    <x v="5"/>
    <x v="5"/>
    <s v="Lakh"/>
    <s v="WICKETKEEPER"/>
    <x v="65"/>
    <s v="Not Participate"/>
    <s v="Unsold"/>
  </r>
  <r>
    <x v="372"/>
    <x v="5"/>
    <x v="5"/>
    <s v="Lakh"/>
    <s v="WICKETKEEPER"/>
    <x v="65"/>
    <s v="Not Participate"/>
    <s v="Unsold"/>
  </r>
  <r>
    <x v="373"/>
    <x v="5"/>
    <x v="5"/>
    <s v="Lakh"/>
    <s v="WICKETKEEPER"/>
    <x v="65"/>
    <s v="Not Participate"/>
    <s v="Unsold"/>
  </r>
  <r>
    <x v="374"/>
    <x v="5"/>
    <x v="5"/>
    <s v="Lakh"/>
    <s v="WICKETKEEPER"/>
    <x v="65"/>
    <s v="Not Participate"/>
    <s v="Unsold"/>
  </r>
  <r>
    <x v="375"/>
    <x v="5"/>
    <x v="5"/>
    <s v="Lakh"/>
    <s v="BOWLER"/>
    <x v="65"/>
    <s v="Not Participate"/>
    <s v="Unsold"/>
  </r>
  <r>
    <x v="376"/>
    <x v="5"/>
    <x v="5"/>
    <s v="Lakh"/>
    <s v="BOWLER"/>
    <x v="65"/>
    <s v="Not Participate"/>
    <s v="Unsold"/>
  </r>
  <r>
    <x v="377"/>
    <x v="5"/>
    <x v="5"/>
    <s v="Lakh"/>
    <s v="BOWLER"/>
    <x v="65"/>
    <s v="Not Participate"/>
    <s v="Unsold"/>
  </r>
  <r>
    <x v="378"/>
    <x v="5"/>
    <x v="5"/>
    <s v="Lakh"/>
    <s v="BOWLER"/>
    <x v="65"/>
    <s v="Not Participate"/>
    <s v="Unsold"/>
  </r>
  <r>
    <x v="379"/>
    <x v="5"/>
    <x v="5"/>
    <s v="Lakh"/>
    <s v="BOWLER"/>
    <x v="65"/>
    <s v="Not Participate"/>
    <s v="Unsold"/>
  </r>
  <r>
    <x v="380"/>
    <x v="5"/>
    <x v="5"/>
    <s v="Lakh"/>
    <s v="BOWLER"/>
    <x v="65"/>
    <s v="Not Participate"/>
    <s v="Unsold"/>
  </r>
  <r>
    <x v="381"/>
    <x v="5"/>
    <x v="5"/>
    <s v="Lakh"/>
    <s v="BOWLER"/>
    <x v="65"/>
    <s v="Not Participate"/>
    <s v="Unsold"/>
  </r>
  <r>
    <x v="382"/>
    <x v="5"/>
    <x v="5"/>
    <s v="Lakh"/>
    <s v="BOWLER"/>
    <x v="65"/>
    <s v="Not Participate"/>
    <s v="Unsold"/>
  </r>
  <r>
    <x v="383"/>
    <x v="5"/>
    <x v="5"/>
    <s v="Lakh"/>
    <s v="BOWLER"/>
    <x v="65"/>
    <s v="Not Participate"/>
    <s v="Unsold"/>
  </r>
  <r>
    <x v="384"/>
    <x v="5"/>
    <x v="5"/>
    <s v="Lakh"/>
    <s v="BOWLER"/>
    <x v="65"/>
    <s v="Not Participate"/>
    <s v="Unsold"/>
  </r>
  <r>
    <x v="385"/>
    <x v="5"/>
    <x v="5"/>
    <s v="Lakh"/>
    <s v="BOWLER"/>
    <x v="65"/>
    <s v="Not Participate"/>
    <s v="Unsold"/>
  </r>
  <r>
    <x v="386"/>
    <x v="5"/>
    <x v="5"/>
    <s v="Lakh"/>
    <s v="BOWLER"/>
    <x v="65"/>
    <s v="Not Participate"/>
    <s v="Unsold"/>
  </r>
  <r>
    <x v="387"/>
    <x v="5"/>
    <x v="5"/>
    <s v="Lakh"/>
    <s v="BOWLER"/>
    <x v="65"/>
    <s v="Not Participate"/>
    <s v="Unsold"/>
  </r>
  <r>
    <x v="388"/>
    <x v="5"/>
    <x v="5"/>
    <s v="Lakh"/>
    <s v="BOWLER"/>
    <x v="65"/>
    <s v="Not Participate"/>
    <s v="Unsold"/>
  </r>
  <r>
    <x v="389"/>
    <x v="5"/>
    <x v="5"/>
    <s v="Lakh"/>
    <s v="BOWLER"/>
    <x v="65"/>
    <s v="Not Participate"/>
    <s v="Unsold"/>
  </r>
  <r>
    <x v="390"/>
    <x v="5"/>
    <x v="5"/>
    <s v="Lakh"/>
    <s v="BOWLER"/>
    <x v="65"/>
    <s v="Not Participate"/>
    <s v="Unsold"/>
  </r>
  <r>
    <x v="391"/>
    <x v="5"/>
    <x v="5"/>
    <s v="Lakh"/>
    <s v="BOWLER"/>
    <x v="65"/>
    <s v="Not Participate"/>
    <s v="Unsold"/>
  </r>
  <r>
    <x v="392"/>
    <x v="5"/>
    <x v="5"/>
    <s v="Lakh"/>
    <s v="BOWLER"/>
    <x v="65"/>
    <s v="Not Participate"/>
    <s v="Unsold"/>
  </r>
  <r>
    <x v="393"/>
    <x v="5"/>
    <x v="5"/>
    <s v="Lakh"/>
    <s v="BOWLER"/>
    <x v="65"/>
    <s v="Not Participate"/>
    <s v="Unsold"/>
  </r>
  <r>
    <x v="394"/>
    <x v="7"/>
    <x v="7"/>
    <s v="Lakh"/>
    <s v="BATTER"/>
    <x v="65"/>
    <s v="Not Participate"/>
    <s v="Unsold"/>
  </r>
  <r>
    <x v="395"/>
    <x v="8"/>
    <x v="8"/>
    <s v="Lakh"/>
    <s v="BATTER"/>
    <x v="65"/>
    <s v="Not Participate"/>
    <s v="Unsold"/>
  </r>
  <r>
    <x v="396"/>
    <x v="8"/>
    <x v="8"/>
    <s v="Lakh"/>
    <s v="BATTER"/>
    <x v="65"/>
    <s v="Not Participate"/>
    <s v="Unsold"/>
  </r>
  <r>
    <x v="397"/>
    <x v="8"/>
    <x v="8"/>
    <s v="Lakh"/>
    <s v="BATTER"/>
    <x v="65"/>
    <s v="Not Participate"/>
    <s v="Unsold"/>
  </r>
  <r>
    <x v="398"/>
    <x v="8"/>
    <x v="8"/>
    <s v="Lakh"/>
    <s v="BATTER"/>
    <x v="65"/>
    <s v="Not Participate"/>
    <s v="Unsold"/>
  </r>
  <r>
    <x v="399"/>
    <x v="8"/>
    <x v="8"/>
    <s v="Lakh"/>
    <s v="BATTER"/>
    <x v="65"/>
    <s v="Not Participate"/>
    <s v="Unsold"/>
  </r>
  <r>
    <x v="400"/>
    <x v="8"/>
    <x v="8"/>
    <s v="Lakh"/>
    <s v="BATTER"/>
    <x v="65"/>
    <s v="Not Participate"/>
    <s v="Unsold"/>
  </r>
  <r>
    <x v="401"/>
    <x v="8"/>
    <x v="8"/>
    <s v="Lakh"/>
    <s v="BATTER"/>
    <x v="65"/>
    <s v="Not Participate"/>
    <s v="Unsold"/>
  </r>
  <r>
    <x v="402"/>
    <x v="2"/>
    <x v="2"/>
    <s v="Cr"/>
    <s v="ALL-ROUNDER"/>
    <x v="65"/>
    <s v="Not Participate"/>
    <s v="Unsold"/>
  </r>
  <r>
    <x v="403"/>
    <x v="7"/>
    <x v="7"/>
    <s v="Lakh"/>
    <s v="ALL-ROUNDER"/>
    <x v="65"/>
    <s v="Not Participate"/>
    <s v="Unsold"/>
  </r>
  <r>
    <x v="404"/>
    <x v="3"/>
    <x v="3"/>
    <s v="Cr"/>
    <s v="ALL-ROUNDER"/>
    <x v="65"/>
    <s v="SRH"/>
    <s v="Unsold"/>
  </r>
  <r>
    <x v="405"/>
    <x v="4"/>
    <x v="4"/>
    <s v="Cr"/>
    <s v="ALL-ROUNDER"/>
    <x v="65"/>
    <s v="Not Participate"/>
    <s v="Unsold"/>
  </r>
  <r>
    <x v="406"/>
    <x v="8"/>
    <x v="8"/>
    <s v="Lakh"/>
    <s v="ALL-ROUNDER"/>
    <x v="65"/>
    <s v="Not Participate"/>
    <s v="Unsold"/>
  </r>
  <r>
    <x v="407"/>
    <x v="7"/>
    <x v="7"/>
    <s v="Lakh"/>
    <s v="ALL-ROUNDER"/>
    <x v="65"/>
    <s v="Not Participate"/>
    <s v="Unsold"/>
  </r>
  <r>
    <x v="408"/>
    <x v="8"/>
    <x v="8"/>
    <s v="Lakh"/>
    <s v="ALL-ROUNDER"/>
    <x v="65"/>
    <s v="Not Participate"/>
    <s v="Unsold"/>
  </r>
  <r>
    <x v="409"/>
    <x v="8"/>
    <x v="8"/>
    <s v="Lakh"/>
    <s v="ALL-ROUNDER"/>
    <x v="65"/>
    <s v="Not Participate"/>
    <s v="Unsold"/>
  </r>
  <r>
    <x v="410"/>
    <x v="8"/>
    <x v="8"/>
    <s v="Lakh"/>
    <s v="BOWLER"/>
    <x v="65"/>
    <s v="Not Participate"/>
    <s v="Unsold"/>
  </r>
  <r>
    <x v="411"/>
    <x v="8"/>
    <x v="8"/>
    <s v="Lakh"/>
    <s v="BOWLER"/>
    <x v="65"/>
    <s v="Not Participate"/>
    <s v="Unsold"/>
  </r>
  <r>
    <x v="412"/>
    <x v="8"/>
    <x v="8"/>
    <s v="Lakh"/>
    <s v="BOWLER"/>
    <x v="65"/>
    <s v="Not Participate"/>
    <s v="Unsold"/>
  </r>
  <r>
    <x v="413"/>
    <x v="8"/>
    <x v="8"/>
    <s v="Lakh"/>
    <s v="BOWLER"/>
    <x v="65"/>
    <s v="Not Participate"/>
    <s v="Unsold"/>
  </r>
  <r>
    <x v="414"/>
    <x v="8"/>
    <x v="8"/>
    <s v="Lakh"/>
    <s v="BOWLER"/>
    <x v="65"/>
    <s v="Not Participate"/>
    <s v="Unsold"/>
  </r>
  <r>
    <x v="415"/>
    <x v="8"/>
    <x v="8"/>
    <s v="Lakh"/>
    <s v="BOWLER"/>
    <x v="65"/>
    <s v="Not Participate"/>
    <s v="Unsold"/>
  </r>
  <r>
    <x v="416"/>
    <x v="8"/>
    <x v="8"/>
    <s v="Lakh"/>
    <s v="BOWLER"/>
    <x v="65"/>
    <s v="Not Participate"/>
    <s v="Unsold"/>
  </r>
  <r>
    <x v="417"/>
    <x v="7"/>
    <x v="7"/>
    <s v="Lakh"/>
    <s v="BOWLER"/>
    <x v="65"/>
    <s v="Not Participate"/>
    <s v="Unsold"/>
  </r>
  <r>
    <x v="418"/>
    <x v="8"/>
    <x v="8"/>
    <s v="Lakh"/>
    <s v="BOWLER"/>
    <x v="65"/>
    <s v="Not Participate"/>
    <s v="Unsold"/>
  </r>
  <r>
    <x v="419"/>
    <x v="5"/>
    <x v="5"/>
    <s v="Lakh"/>
    <s v="BATTER"/>
    <x v="65"/>
    <s v="Not Participate"/>
    <s v="Unsold"/>
  </r>
  <r>
    <x v="420"/>
    <x v="5"/>
    <x v="5"/>
    <s v="Lakh"/>
    <s v="BATTER"/>
    <x v="65"/>
    <s v="Not Participate"/>
    <s v="Unsold"/>
  </r>
  <r>
    <x v="421"/>
    <x v="5"/>
    <x v="5"/>
    <s v="Lakh"/>
    <s v="BATTER"/>
    <x v="65"/>
    <s v="Not Participate"/>
    <s v="Unsold"/>
  </r>
  <r>
    <x v="422"/>
    <x v="5"/>
    <x v="5"/>
    <s v="Lakh"/>
    <s v="BATTER"/>
    <x v="65"/>
    <s v="Not Participate"/>
    <s v="Unsold"/>
  </r>
  <r>
    <x v="423"/>
    <x v="5"/>
    <x v="5"/>
    <s v="Lakh"/>
    <s v="BATTER"/>
    <x v="65"/>
    <s v="Not Participate"/>
    <s v="Unsold"/>
  </r>
  <r>
    <x v="424"/>
    <x v="5"/>
    <x v="5"/>
    <s v="Lakh"/>
    <s v="BATTER"/>
    <x v="65"/>
    <s v="Not Participate"/>
    <s v="Unsold"/>
  </r>
  <r>
    <x v="425"/>
    <x v="5"/>
    <x v="5"/>
    <s v="Lakh"/>
    <s v="BATTER"/>
    <x v="65"/>
    <s v="Not Participate"/>
    <s v="Unsold"/>
  </r>
  <r>
    <x v="426"/>
    <x v="5"/>
    <x v="5"/>
    <s v="Lakh"/>
    <s v="BATTER"/>
    <x v="65"/>
    <s v="Not Participate"/>
    <s v="Unsold"/>
  </r>
  <r>
    <x v="427"/>
    <x v="5"/>
    <x v="5"/>
    <s v="Lakh"/>
    <s v="ALL-ROUNDER"/>
    <x v="65"/>
    <s v="Not Participate"/>
    <s v="Unsold"/>
  </r>
  <r>
    <x v="428"/>
    <x v="5"/>
    <x v="5"/>
    <s v="Lakh"/>
    <s v="ALL-ROUNDER"/>
    <x v="65"/>
    <s v="Not Participate"/>
    <s v="Unsold"/>
  </r>
  <r>
    <x v="429"/>
    <x v="5"/>
    <x v="5"/>
    <s v="Lakh"/>
    <s v="ALL-ROUNDER"/>
    <x v="65"/>
    <s v="MI"/>
    <s v="Unsold"/>
  </r>
  <r>
    <x v="430"/>
    <x v="5"/>
    <x v="5"/>
    <s v="Lakh"/>
    <s v="ALL-ROUNDER"/>
    <x v="65"/>
    <s v="Not Participate"/>
    <s v="Unsold"/>
  </r>
  <r>
    <x v="431"/>
    <x v="5"/>
    <x v="5"/>
    <s v="Lakh"/>
    <s v="ALL-ROUNDER"/>
    <x v="65"/>
    <s v="Not Participate"/>
    <s v="Unsold"/>
  </r>
  <r>
    <x v="432"/>
    <x v="5"/>
    <x v="5"/>
    <s v="Lakh"/>
    <s v="ALL-ROUNDER"/>
    <x v="65"/>
    <s v="Not Participate"/>
    <s v="Unsold"/>
  </r>
  <r>
    <x v="433"/>
    <x v="5"/>
    <x v="5"/>
    <s v="Lakh"/>
    <s v="ALL-ROUNDER"/>
    <x v="65"/>
    <s v="Not Participate"/>
    <s v="Unsold"/>
  </r>
  <r>
    <x v="434"/>
    <x v="5"/>
    <x v="5"/>
    <s v="Lakh"/>
    <s v="ALL-ROUNDER"/>
    <x v="65"/>
    <s v="Not Participate"/>
    <s v="Unsold"/>
  </r>
  <r>
    <x v="435"/>
    <x v="5"/>
    <x v="5"/>
    <s v="Lakh"/>
    <s v="WICKETKEEPER"/>
    <x v="65"/>
    <s v="Not Participate"/>
    <s v="Unsold"/>
  </r>
  <r>
    <x v="436"/>
    <x v="5"/>
    <x v="5"/>
    <s v="Lakh"/>
    <s v="WICKETKEEPER"/>
    <x v="65"/>
    <s v="Not Participate"/>
    <s v="Unsold"/>
  </r>
  <r>
    <x v="437"/>
    <x v="5"/>
    <x v="5"/>
    <s v="Lakh"/>
    <s v="WICKETKEEPER"/>
    <x v="65"/>
    <s v="Not Participate"/>
    <s v="Unsold"/>
  </r>
  <r>
    <x v="438"/>
    <x v="5"/>
    <x v="5"/>
    <s v="Lakh"/>
    <s v="WICKETKEEPER"/>
    <x v="65"/>
    <s v="Not Participate"/>
    <s v="Unsold"/>
  </r>
  <r>
    <x v="439"/>
    <x v="5"/>
    <x v="5"/>
    <s v="Lakh"/>
    <s v="WICKETKEEPER"/>
    <x v="65"/>
    <s v="Not Participate"/>
    <s v="Unsold"/>
  </r>
  <r>
    <x v="440"/>
    <x v="5"/>
    <x v="5"/>
    <s v="Lakh"/>
    <s v="WICKETKEEPER"/>
    <x v="65"/>
    <s v="Not Participate"/>
    <s v="Unsold"/>
  </r>
  <r>
    <x v="441"/>
    <x v="5"/>
    <x v="5"/>
    <s v="Lakh"/>
    <s v="WICKETKEEPER"/>
    <x v="65"/>
    <s v="Not Participate"/>
    <s v="Unsold"/>
  </r>
  <r>
    <x v="442"/>
    <x v="5"/>
    <x v="5"/>
    <s v="Lakh"/>
    <s v="WICKETKEEPER"/>
    <x v="65"/>
    <s v="Not Participate"/>
    <s v="Unsold"/>
  </r>
  <r>
    <x v="443"/>
    <x v="5"/>
    <x v="5"/>
    <s v="Lakh"/>
    <s v="BOWLER"/>
    <x v="65"/>
    <s v="Not Participate"/>
    <s v="Unsold"/>
  </r>
  <r>
    <x v="444"/>
    <x v="5"/>
    <x v="5"/>
    <s v="Lakh"/>
    <s v="BOWLER"/>
    <x v="65"/>
    <s v="Not Participate"/>
    <s v="Unsold"/>
  </r>
  <r>
    <x v="445"/>
    <x v="5"/>
    <x v="5"/>
    <s v="Lakh"/>
    <s v="BOWLER"/>
    <x v="65"/>
    <s v="Not Participate"/>
    <s v="Unsold"/>
  </r>
  <r>
    <x v="446"/>
    <x v="6"/>
    <x v="6"/>
    <s v="Lakh"/>
    <s v="BOWLER"/>
    <x v="65"/>
    <s v="Not Participate"/>
    <s v="Unsold"/>
  </r>
  <r>
    <x v="447"/>
    <x v="5"/>
    <x v="5"/>
    <s v="Lakh"/>
    <s v="BOWLER"/>
    <x v="65"/>
    <s v="DC"/>
    <s v="Unsold"/>
  </r>
  <r>
    <x v="448"/>
    <x v="5"/>
    <x v="5"/>
    <s v="Lakh"/>
    <s v="BOWLER"/>
    <x v="65"/>
    <s v="Not Participate"/>
    <s v="Unsold"/>
  </r>
  <r>
    <x v="449"/>
    <x v="5"/>
    <x v="5"/>
    <s v="Lakh"/>
    <s v="BOWLER"/>
    <x v="65"/>
    <s v="Not Participate"/>
    <s v="Unsold"/>
  </r>
  <r>
    <x v="450"/>
    <x v="5"/>
    <x v="5"/>
    <s v="Lakh"/>
    <s v="BOWLER"/>
    <x v="65"/>
    <s v="Not Participate"/>
    <s v="Unsold"/>
  </r>
  <r>
    <x v="451"/>
    <x v="5"/>
    <x v="5"/>
    <s v="Lakh"/>
    <s v="BOWLER"/>
    <x v="65"/>
    <s v="Not Participate"/>
    <s v="Unsold"/>
  </r>
  <r>
    <x v="452"/>
    <x v="5"/>
    <x v="5"/>
    <s v="Lakh"/>
    <s v="BOWLER"/>
    <x v="65"/>
    <s v="Not Participate"/>
    <s v="Unsold"/>
  </r>
  <r>
    <x v="453"/>
    <x v="5"/>
    <x v="5"/>
    <s v="Lakh"/>
    <s v="BOWLER"/>
    <x v="65"/>
    <s v="Not Participate"/>
    <s v="Unsold"/>
  </r>
  <r>
    <x v="454"/>
    <x v="5"/>
    <x v="5"/>
    <s v="Lakh"/>
    <s v="BOWLER"/>
    <x v="65"/>
    <s v="Not Participate"/>
    <s v="Unsold"/>
  </r>
  <r>
    <x v="455"/>
    <x v="5"/>
    <x v="5"/>
    <s v="Lakh"/>
    <s v="BOWLER"/>
    <x v="65"/>
    <s v="Not Participate"/>
    <s v="Unsold"/>
  </r>
  <r>
    <x v="456"/>
    <x v="5"/>
    <x v="5"/>
    <s v="Lakh"/>
    <s v="BOWLER"/>
    <x v="65"/>
    <s v="Not Participate"/>
    <s v="Unsold"/>
  </r>
  <r>
    <x v="457"/>
    <x v="5"/>
    <x v="5"/>
    <s v="Lakh"/>
    <s v="BOWLER"/>
    <x v="65"/>
    <s v="Not Participate"/>
    <s v="Unsold"/>
  </r>
  <r>
    <x v="458"/>
    <x v="5"/>
    <x v="5"/>
    <s v="Lakh"/>
    <s v="BOWLER"/>
    <x v="65"/>
    <s v="Not Participate"/>
    <s v="Unsold"/>
  </r>
  <r>
    <x v="459"/>
    <x v="5"/>
    <x v="5"/>
    <s v="Lakh"/>
    <s v="BOWLER"/>
    <x v="65"/>
    <s v="Not Participate"/>
    <s v="Unsold"/>
  </r>
  <r>
    <x v="460"/>
    <x v="5"/>
    <x v="5"/>
    <s v="Lakh"/>
    <s v="BOWLER"/>
    <x v="65"/>
    <s v="Not Participate"/>
    <s v="Unsold"/>
  </r>
  <r>
    <x v="461"/>
    <x v="8"/>
    <x v="8"/>
    <s v="Lakh"/>
    <s v="ALL-ROUNDER"/>
    <x v="65"/>
    <s v="Not Participate"/>
    <s v="Unsold"/>
  </r>
  <r>
    <x v="462"/>
    <x v="3"/>
    <x v="3"/>
    <s v="Cr"/>
    <s v="ALL-ROUNDER"/>
    <x v="65"/>
    <s v="Not Participate"/>
    <s v="Unsold"/>
  </r>
  <r>
    <x v="463"/>
    <x v="3"/>
    <x v="3"/>
    <s v="Cr"/>
    <s v="ALL-ROUNDER"/>
    <x v="65"/>
    <s v="Not Participate"/>
    <s v="Unsold"/>
  </r>
  <r>
    <x v="464"/>
    <x v="2"/>
    <x v="2"/>
    <s v="Cr"/>
    <s v="ALL-ROUNDER"/>
    <x v="65"/>
    <s v="Not Participate"/>
    <s v="Unsold"/>
  </r>
  <r>
    <x v="465"/>
    <x v="8"/>
    <x v="8"/>
    <s v="Lakh"/>
    <s v="ALL-ROUNDER"/>
    <x v="65"/>
    <s v="Not Participate"/>
    <s v="Unsold"/>
  </r>
  <r>
    <x v="466"/>
    <x v="8"/>
    <x v="8"/>
    <s v="Lakh"/>
    <s v="ALL-ROUNDER"/>
    <x v="65"/>
    <s v="Not Participate"/>
    <s v="Unsold"/>
  </r>
  <r>
    <x v="467"/>
    <x v="8"/>
    <x v="8"/>
    <s v="Lakh"/>
    <s v="ALL-ROUNDER"/>
    <x v="65"/>
    <s v="Not Participate"/>
    <s v="Unsold"/>
  </r>
  <r>
    <x v="468"/>
    <x v="3"/>
    <x v="3"/>
    <s v="Cr"/>
    <s v="ALL-ROUNDER"/>
    <x v="65"/>
    <s v="Not Participate"/>
    <s v="Unsold"/>
  </r>
  <r>
    <x v="469"/>
    <x v="8"/>
    <x v="8"/>
    <s v="Lakh"/>
    <s v="ALL-ROUNDER"/>
    <x v="65"/>
    <s v="Not Participate"/>
    <s v="Unsold"/>
  </r>
  <r>
    <x v="470"/>
    <x v="8"/>
    <x v="8"/>
    <s v="Lakh"/>
    <s v="ALL-ROUNDER"/>
    <x v="65"/>
    <s v="Not Participate"/>
    <s v="Unsold"/>
  </r>
  <r>
    <x v="471"/>
    <x v="8"/>
    <x v="8"/>
    <s v="Lakh"/>
    <s v="BOWLER"/>
    <x v="65"/>
    <s v="Not Participate"/>
    <s v="Unsold"/>
  </r>
  <r>
    <x v="472"/>
    <x v="8"/>
    <x v="8"/>
    <s v="Lakh"/>
    <s v="BOWLER"/>
    <x v="65"/>
    <s v="Not Participate"/>
    <s v="Unsold"/>
  </r>
  <r>
    <x v="473"/>
    <x v="8"/>
    <x v="8"/>
    <s v="Lakh"/>
    <s v="BOWLER"/>
    <x v="65"/>
    <s v="Not Participate"/>
    <s v="Unsold"/>
  </r>
  <r>
    <x v="474"/>
    <x v="8"/>
    <x v="8"/>
    <s v="Lakh"/>
    <s v="BOWLER"/>
    <x v="65"/>
    <s v="Not Participate"/>
    <s v="Unsold"/>
  </r>
  <r>
    <x v="475"/>
    <x v="8"/>
    <x v="8"/>
    <s v="Lakh"/>
    <s v="BOWLER"/>
    <x v="65"/>
    <s v="Not Participate"/>
    <s v="Unsold"/>
  </r>
  <r>
    <x v="476"/>
    <x v="8"/>
    <x v="8"/>
    <s v="Lakh"/>
    <s v="BOWLER"/>
    <x v="65"/>
    <s v="Not Participate"/>
    <s v="Unsold"/>
  </r>
  <r>
    <x v="477"/>
    <x v="8"/>
    <x v="8"/>
    <s v="Lakh"/>
    <s v="BOWLER"/>
    <x v="65"/>
    <s v="Not Participate"/>
    <s v="Unsold"/>
  </r>
  <r>
    <x v="478"/>
    <x v="8"/>
    <x v="8"/>
    <s v="Lakh"/>
    <s v="BOWLER"/>
    <x v="65"/>
    <s v="Not Participate"/>
    <s v="Unsold"/>
  </r>
  <r>
    <x v="479"/>
    <x v="8"/>
    <x v="8"/>
    <s v="Lakh"/>
    <s v="BOWLER"/>
    <x v="65"/>
    <s v="Not Participate"/>
    <s v="Unsold"/>
  </r>
  <r>
    <x v="480"/>
    <x v="8"/>
    <x v="8"/>
    <s v="Lakh"/>
    <s v="BOWLER"/>
    <x v="65"/>
    <s v="Not Participate"/>
    <s v="Unsold"/>
  </r>
  <r>
    <x v="481"/>
    <x v="5"/>
    <x v="5"/>
    <s v="Lakh"/>
    <s v="BATTER"/>
    <x v="65"/>
    <s v="Not Participate"/>
    <s v="Unsold"/>
  </r>
  <r>
    <x v="482"/>
    <x v="5"/>
    <x v="5"/>
    <s v="Lakh"/>
    <s v="BATTER"/>
    <x v="65"/>
    <s v="Not Participate"/>
    <s v="Unsold"/>
  </r>
  <r>
    <x v="483"/>
    <x v="5"/>
    <x v="5"/>
    <s v="Lakh"/>
    <s v="BATTER"/>
    <x v="65"/>
    <s v="Not Participate"/>
    <s v="Unsold"/>
  </r>
  <r>
    <x v="484"/>
    <x v="5"/>
    <x v="5"/>
    <s v="Lakh"/>
    <s v="BATTER"/>
    <x v="65"/>
    <s v="Not Participate"/>
    <s v="Unsold"/>
  </r>
  <r>
    <x v="485"/>
    <x v="5"/>
    <x v="5"/>
    <s v="Lakh"/>
    <s v="BATTER"/>
    <x v="65"/>
    <s v="Not Participate"/>
    <s v="Unsold"/>
  </r>
  <r>
    <x v="486"/>
    <x v="5"/>
    <x v="5"/>
    <s v="Lakh"/>
    <s v="BATTER"/>
    <x v="65"/>
    <s v="Not Participate"/>
    <s v="Unsold"/>
  </r>
  <r>
    <x v="487"/>
    <x v="5"/>
    <x v="5"/>
    <s v="Lakh"/>
    <s v="ALL-ROUNDER"/>
    <x v="65"/>
    <s v="Not Participate"/>
    <s v="Unsold"/>
  </r>
  <r>
    <x v="488"/>
    <x v="5"/>
    <x v="5"/>
    <s v="Lakh"/>
    <s v="ALL-ROUNDER"/>
    <x v="65"/>
    <s v="Not Participate"/>
    <s v="Unsold"/>
  </r>
  <r>
    <x v="489"/>
    <x v="5"/>
    <x v="5"/>
    <s v="Lakh"/>
    <s v="ALL-ROUNDER"/>
    <x v="65"/>
    <s v="Not Participate"/>
    <s v="Unsold"/>
  </r>
  <r>
    <x v="490"/>
    <x v="5"/>
    <x v="5"/>
    <s v="Lakh"/>
    <s v="ALL-ROUNDER"/>
    <x v="65"/>
    <s v="Not Participate"/>
    <s v="Unsold"/>
  </r>
  <r>
    <x v="491"/>
    <x v="5"/>
    <x v="5"/>
    <s v="Lakh"/>
    <s v="ALL-ROUNDER"/>
    <x v="65"/>
    <s v="Not Participate"/>
    <s v="Unsold"/>
  </r>
  <r>
    <x v="492"/>
    <x v="5"/>
    <x v="5"/>
    <s v="Lakh"/>
    <s v="ALL-ROUNDER"/>
    <x v="65"/>
    <s v="Not Participate"/>
    <s v="Unsold"/>
  </r>
  <r>
    <x v="493"/>
    <x v="5"/>
    <x v="5"/>
    <s v="Lakh"/>
    <s v="ALL-ROUNDER"/>
    <x v="65"/>
    <s v="Not Participate"/>
    <s v="Unsold"/>
  </r>
  <r>
    <x v="494"/>
    <x v="5"/>
    <x v="5"/>
    <s v="Lakh"/>
    <s v="BOWLER"/>
    <x v="65"/>
    <s v="Not Participate"/>
    <s v="Unsold"/>
  </r>
  <r>
    <x v="495"/>
    <x v="5"/>
    <x v="5"/>
    <s v="Lakh"/>
    <s v="BOWLER"/>
    <x v="65"/>
    <s v="Not Participate"/>
    <s v="Unsold"/>
  </r>
  <r>
    <x v="496"/>
    <x v="9"/>
    <x v="9"/>
    <s v="Lakh"/>
    <s v="BOWLER"/>
    <x v="65"/>
    <s v="Not Participate"/>
    <s v="Unsold"/>
  </r>
  <r>
    <x v="497"/>
    <x v="5"/>
    <x v="5"/>
    <s v="Lakh"/>
    <s v="BOWLER"/>
    <x v="65"/>
    <s v="Not Participate"/>
    <s v="Unsold"/>
  </r>
  <r>
    <x v="498"/>
    <x v="5"/>
    <x v="5"/>
    <s v="Lakh"/>
    <s v="BOWLER"/>
    <x v="65"/>
    <s v="Not Participate"/>
    <s v="Unsold"/>
  </r>
  <r>
    <x v="240"/>
    <x v="5"/>
    <x v="5"/>
    <s v="Lakh"/>
    <s v="BOWLER"/>
    <x v="65"/>
    <s v="Not Participate"/>
    <s v="Unsold"/>
  </r>
  <r>
    <x v="499"/>
    <x v="5"/>
    <x v="5"/>
    <s v="Lakh"/>
    <s v="BOWLER"/>
    <x v="65"/>
    <s v="Not Participate"/>
    <s v="Unsold"/>
  </r>
  <r>
    <x v="500"/>
    <x v="5"/>
    <x v="5"/>
    <s v="Lakh"/>
    <s v="BOWLER"/>
    <x v="65"/>
    <s v="Not Participate"/>
    <s v="Unsold"/>
  </r>
  <r>
    <x v="501"/>
    <x v="5"/>
    <x v="5"/>
    <s v="Lakh"/>
    <s v="BOWLER"/>
    <x v="65"/>
    <s v="Not Participate"/>
    <s v="Unsold"/>
  </r>
  <r>
    <x v="502"/>
    <x v="5"/>
    <x v="5"/>
    <s v="Lakh"/>
    <s v="BOWLER"/>
    <x v="65"/>
    <s v="Not Participate"/>
    <s v="Unsold"/>
  </r>
  <r>
    <x v="503"/>
    <x v="8"/>
    <x v="8"/>
    <s v="Lakh"/>
    <s v="ALL-ROUNDER"/>
    <x v="65"/>
    <s v="Not Participate"/>
    <s v="Unsold"/>
  </r>
  <r>
    <x v="504"/>
    <x v="8"/>
    <x v="8"/>
    <s v="Lakh"/>
    <s v="ALL-ROUNDER"/>
    <x v="65"/>
    <s v="Not Participate"/>
    <s v="Unsold"/>
  </r>
  <r>
    <x v="505"/>
    <x v="8"/>
    <x v="8"/>
    <s v="Lakh"/>
    <s v="ALL-ROUNDER"/>
    <x v="65"/>
    <s v="Not Participate"/>
    <s v="Unsold"/>
  </r>
  <r>
    <x v="506"/>
    <x v="8"/>
    <x v="8"/>
    <s v="Lakh"/>
    <s v="ALL-ROUNDER"/>
    <x v="65"/>
    <s v="Not Participate"/>
    <s v="Unsold"/>
  </r>
  <r>
    <x v="507"/>
    <x v="8"/>
    <x v="8"/>
    <s v="Lakh"/>
    <s v="ALL-ROUNDER"/>
    <x v="65"/>
    <s v="Not Participate"/>
    <s v="Unsold"/>
  </r>
  <r>
    <x v="508"/>
    <x v="8"/>
    <x v="8"/>
    <s v="Lakh"/>
    <s v="ALL-ROUNDER"/>
    <x v="65"/>
    <s v="Not Participate"/>
    <s v="Unsold"/>
  </r>
  <r>
    <x v="509"/>
    <x v="8"/>
    <x v="8"/>
    <s v="Lakh"/>
    <s v="ALL-ROUNDER"/>
    <x v="65"/>
    <s v="Not Participate"/>
    <s v="Unsold"/>
  </r>
  <r>
    <x v="510"/>
    <x v="8"/>
    <x v="8"/>
    <s v="Lakh"/>
    <s v="ALL-ROUNDER"/>
    <x v="65"/>
    <s v="Not Participate"/>
    <s v="Unsold"/>
  </r>
  <r>
    <x v="511"/>
    <x v="8"/>
    <x v="8"/>
    <s v="Lakh"/>
    <s v="ALL-ROUNDER"/>
    <x v="65"/>
    <s v="Not Participate"/>
    <s v="Unsold"/>
  </r>
  <r>
    <x v="512"/>
    <x v="8"/>
    <x v="8"/>
    <s v="Lakh"/>
    <s v="ALL-ROUNDER"/>
    <x v="65"/>
    <s v="Not Participate"/>
    <s v="Unsold"/>
  </r>
  <r>
    <x v="513"/>
    <x v="5"/>
    <x v="5"/>
    <s v="Lakh"/>
    <s v="ALL-ROUNDER"/>
    <x v="65"/>
    <s v="Not Participate"/>
    <s v="Unsold"/>
  </r>
  <r>
    <x v="514"/>
    <x v="5"/>
    <x v="5"/>
    <s v="Lakh"/>
    <s v="ALL-ROUNDER"/>
    <x v="65"/>
    <s v="Not Participate"/>
    <s v="Unsold"/>
  </r>
  <r>
    <x v="515"/>
    <x v="5"/>
    <x v="5"/>
    <s v="Lakh"/>
    <s v="ALL-ROUNDER"/>
    <x v="65"/>
    <s v="Not Participate"/>
    <s v="Unsold"/>
  </r>
  <r>
    <x v="516"/>
    <x v="5"/>
    <x v="5"/>
    <s v="Lakh"/>
    <s v="ALL-ROUNDER"/>
    <x v="65"/>
    <s v="Not Participate"/>
    <s v="Unsold"/>
  </r>
  <r>
    <x v="517"/>
    <x v="5"/>
    <x v="5"/>
    <s v="Lakh"/>
    <s v="ALL-ROUNDER"/>
    <x v="65"/>
    <s v="Not Participate"/>
    <s v="Unsold"/>
  </r>
  <r>
    <x v="518"/>
    <x v="5"/>
    <x v="5"/>
    <s v="Lakh"/>
    <s v="ALL-ROUNDER"/>
    <x v="65"/>
    <s v="Not Participate"/>
    <s v="Unsold"/>
  </r>
  <r>
    <x v="519"/>
    <x v="5"/>
    <x v="5"/>
    <s v="Lakh"/>
    <s v="ALL-ROUNDER"/>
    <x v="65"/>
    <s v="Not Participate"/>
    <s v="Unsold"/>
  </r>
  <r>
    <x v="520"/>
    <x v="5"/>
    <x v="5"/>
    <s v="Lakh"/>
    <s v="ALL-ROUNDER"/>
    <x v="65"/>
    <s v="Not Participate"/>
    <s v="Unsold"/>
  </r>
  <r>
    <x v="521"/>
    <x v="5"/>
    <x v="5"/>
    <s v="Lakh"/>
    <s v="ALL-ROUNDER"/>
    <x v="65"/>
    <s v="Not Participate"/>
    <s v="Unsold"/>
  </r>
  <r>
    <x v="522"/>
    <x v="5"/>
    <x v="5"/>
    <s v="Lakh"/>
    <s v="BOWLER"/>
    <x v="65"/>
    <s v="Not Participate"/>
    <s v="Unsold"/>
  </r>
  <r>
    <x v="523"/>
    <x v="5"/>
    <x v="5"/>
    <s v="Lakh"/>
    <s v="BOWLER"/>
    <x v="65"/>
    <s v="Not Participate"/>
    <s v="Unsold"/>
  </r>
  <r>
    <x v="524"/>
    <x v="5"/>
    <x v="5"/>
    <s v="Lakh"/>
    <s v="BOWLER"/>
    <x v="65"/>
    <s v="Not Participate"/>
    <s v="Unsold"/>
  </r>
  <r>
    <x v="525"/>
    <x v="5"/>
    <x v="5"/>
    <s v="Lakh"/>
    <s v="BOWLER"/>
    <x v="65"/>
    <s v="Not Participate"/>
    <s v="Unsold"/>
  </r>
  <r>
    <x v="526"/>
    <x v="5"/>
    <x v="5"/>
    <s v="Lakh"/>
    <s v="BOWLER"/>
    <x v="65"/>
    <s v="Not Participate"/>
    <s v="Unsold"/>
  </r>
  <r>
    <x v="527"/>
    <x v="5"/>
    <x v="5"/>
    <s v="Lakh"/>
    <s v="BOWLER"/>
    <x v="65"/>
    <s v="Not Participate"/>
    <s v="Unsold"/>
  </r>
  <r>
    <x v="528"/>
    <x v="8"/>
    <x v="8"/>
    <s v="Lakh"/>
    <s v="BOWLER"/>
    <x v="65"/>
    <s v="Not Participate"/>
    <s v="Unsold"/>
  </r>
  <r>
    <x v="152"/>
    <x v="5"/>
    <x v="5"/>
    <s v="Lakh"/>
    <s v="BOWLER"/>
    <x v="65"/>
    <s v="Not Participate"/>
    <s v="Unsold"/>
  </r>
  <r>
    <x v="529"/>
    <x v="5"/>
    <x v="5"/>
    <s v="Lakh"/>
    <s v="ALL-ROUNDER"/>
    <x v="65"/>
    <s v="Not Participate"/>
    <s v="Unsold"/>
  </r>
  <r>
    <x v="530"/>
    <x v="5"/>
    <x v="5"/>
    <s v="Lakh"/>
    <s v="ALL-ROUNDER"/>
    <x v="65"/>
    <s v="Not Participate"/>
    <s v="Unsold"/>
  </r>
  <r>
    <x v="531"/>
    <x v="6"/>
    <x v="6"/>
    <s v="Lakh"/>
    <s v="ALL-ROUNDER"/>
    <x v="65"/>
    <s v="Not Participate"/>
    <s v="Unsold"/>
  </r>
  <r>
    <x v="532"/>
    <x v="5"/>
    <x v="5"/>
    <s v="Lakh"/>
    <s v="ALL-ROUNDER"/>
    <x v="65"/>
    <s v="Not Participate"/>
    <s v="Unsold"/>
  </r>
  <r>
    <x v="533"/>
    <x v="5"/>
    <x v="5"/>
    <s v="Lakh"/>
    <s v="ALL-ROUNDER"/>
    <x v="65"/>
    <s v="DC"/>
    <s v="Unsold"/>
  </r>
  <r>
    <x v="534"/>
    <x v="5"/>
    <x v="5"/>
    <s v="Lakh"/>
    <s v="ALL-ROUNDER"/>
    <x v="65"/>
    <s v="Not Participate"/>
    <s v="Unsold"/>
  </r>
  <r>
    <x v="535"/>
    <x v="5"/>
    <x v="5"/>
    <s v="Lakh"/>
    <s v="ALL-ROUNDER"/>
    <x v="65"/>
    <s v="Not Participate"/>
    <s v="Unsold"/>
  </r>
  <r>
    <x v="536"/>
    <x v="5"/>
    <x v="5"/>
    <s v="Lakh"/>
    <s v="BOWLER"/>
    <x v="65"/>
    <s v="Not Participate"/>
    <s v="Unsold"/>
  </r>
  <r>
    <x v="537"/>
    <x v="5"/>
    <x v="5"/>
    <s v="Lakh"/>
    <s v="BOWLER"/>
    <x v="65"/>
    <s v="Not Participate"/>
    <s v="Unsold"/>
  </r>
  <r>
    <x v="538"/>
    <x v="5"/>
    <x v="5"/>
    <s v="Lakh"/>
    <s v="BOWLER"/>
    <x v="65"/>
    <s v="Not Participate"/>
    <s v="Unsold"/>
  </r>
  <r>
    <x v="539"/>
    <x v="5"/>
    <x v="5"/>
    <s v="Lakh"/>
    <s v="BOWLER"/>
    <x v="65"/>
    <s v="Not Participate"/>
    <s v="Unsold"/>
  </r>
  <r>
    <x v="540"/>
    <x v="5"/>
    <x v="5"/>
    <s v="Lakh"/>
    <s v="BOWLER"/>
    <x v="65"/>
    <s v="Not Participate"/>
    <s v="Unsold"/>
  </r>
  <r>
    <x v="541"/>
    <x v="5"/>
    <x v="5"/>
    <s v="Lakh"/>
    <s v="BOWLER"/>
    <x v="65"/>
    <s v="Not Participate"/>
    <s v="Unsold"/>
  </r>
  <r>
    <x v="535"/>
    <x v="5"/>
    <x v="5"/>
    <s v="Lakh"/>
    <s v="BOWLER"/>
    <x v="65"/>
    <s v="Not Participate"/>
    <s v="Unsold"/>
  </r>
  <r>
    <x v="542"/>
    <x v="5"/>
    <x v="5"/>
    <s v="Lakh"/>
    <s v="ALL-ROUNDER"/>
    <x v="65"/>
    <s v="Not Participate"/>
    <s v="Unsold"/>
  </r>
  <r>
    <x v="543"/>
    <x v="5"/>
    <x v="5"/>
    <s v="Lakh"/>
    <s v="ALL-ROUNDER"/>
    <x v="65"/>
    <s v="Not Participate"/>
    <s v="Unsold"/>
  </r>
  <r>
    <x v="544"/>
    <x v="5"/>
    <x v="5"/>
    <s v="Lakh"/>
    <s v="ALL-ROUNDER"/>
    <x v="65"/>
    <s v="Not Participate"/>
    <s v="Unsold"/>
  </r>
  <r>
    <x v="545"/>
    <x v="5"/>
    <x v="5"/>
    <s v="Lakh"/>
    <s v="ALL-ROUNDER"/>
    <x v="65"/>
    <s v="Not Participate"/>
    <s v="Unsold"/>
  </r>
  <r>
    <x v="546"/>
    <x v="5"/>
    <x v="5"/>
    <s v="Lakh"/>
    <s v="ALL-ROUNDER"/>
    <x v="65"/>
    <s v="Not Participate"/>
    <s v="Unsold"/>
  </r>
  <r>
    <x v="547"/>
    <x v="5"/>
    <x v="5"/>
    <s v="Lakh"/>
    <s v="ALL-ROUNDER"/>
    <x v="65"/>
    <s v="Not Participate"/>
    <s v="Unsold"/>
  </r>
  <r>
    <x v="548"/>
    <x v="5"/>
    <x v="5"/>
    <s v="Lakh"/>
    <s v="ALL-ROUNDER"/>
    <x v="65"/>
    <s v="Not Participate"/>
    <s v="Unsold"/>
  </r>
  <r>
    <x v="549"/>
    <x v="5"/>
    <x v="5"/>
    <s v="Lakh"/>
    <s v="ALL-ROUNDER"/>
    <x v="65"/>
    <s v="Not Participate"/>
    <s v="Unsold"/>
  </r>
  <r>
    <x v="550"/>
    <x v="5"/>
    <x v="5"/>
    <s v="Lakh"/>
    <s v="ALL-ROUNDER"/>
    <x v="65"/>
    <s v="Not Participate"/>
    <s v="Unsold"/>
  </r>
  <r>
    <x v="551"/>
    <x v="5"/>
    <x v="5"/>
    <s v="Lakh"/>
    <s v="ALL-ROUNDER"/>
    <x v="65"/>
    <s v="Not Participate"/>
    <s v="Unsold"/>
  </r>
  <r>
    <x v="552"/>
    <x v="5"/>
    <x v="5"/>
    <s v="Lakh"/>
    <s v="BOWLER"/>
    <x v="65"/>
    <s v="Not Participate"/>
    <s v="Unsold"/>
  </r>
  <r>
    <x v="553"/>
    <x v="5"/>
    <x v="5"/>
    <s v="Lakh"/>
    <s v="BOWLER"/>
    <x v="65"/>
    <s v="Not Participate"/>
    <s v="Unsold"/>
  </r>
  <r>
    <x v="554"/>
    <x v="5"/>
    <x v="5"/>
    <s v="Lakh"/>
    <s v="BOWLER"/>
    <x v="65"/>
    <s v="Not Participate"/>
    <s v="Unsold"/>
  </r>
  <r>
    <x v="555"/>
    <x v="5"/>
    <x v="5"/>
    <s v="Lakh"/>
    <s v="BOWLER"/>
    <x v="65"/>
    <s v="Not Participate"/>
    <s v="Unsold"/>
  </r>
  <r>
    <x v="556"/>
    <x v="5"/>
    <x v="5"/>
    <s v="Lakh"/>
    <s v="BOWLER"/>
    <x v="65"/>
    <s v="Not Participate"/>
    <s v="Unsold"/>
  </r>
  <r>
    <x v="557"/>
    <x v="5"/>
    <x v="5"/>
    <s v="Lakh"/>
    <s v="BOWLER"/>
    <x v="65"/>
    <s v="Not Participate"/>
    <s v="Unsold"/>
  </r>
  <r>
    <x v="558"/>
    <x v="5"/>
    <x v="5"/>
    <s v="Lakh"/>
    <s v="BOWLER"/>
    <x v="65"/>
    <s v="Not Participate"/>
    <s v="Unsold"/>
  </r>
  <r>
    <x v="559"/>
    <x v="5"/>
    <x v="5"/>
    <s v="Lakh"/>
    <s v="ALL-ROUNDER"/>
    <x v="65"/>
    <s v="Not Participate"/>
    <s v="Unsold"/>
  </r>
  <r>
    <x v="560"/>
    <x v="5"/>
    <x v="5"/>
    <s v="Lakh"/>
    <s v="ALL-ROUNDER"/>
    <x v="65"/>
    <s v="Not Participate"/>
    <s v="Unsold"/>
  </r>
  <r>
    <x v="561"/>
    <x v="5"/>
    <x v="5"/>
    <s v="Lakh"/>
    <s v="ALL-ROUNDER"/>
    <x v="65"/>
    <s v="Not Participate"/>
    <s v="Unsold"/>
  </r>
  <r>
    <x v="562"/>
    <x v="5"/>
    <x v="5"/>
    <s v="Lakh"/>
    <s v="ALL-ROUNDER"/>
    <x v="65"/>
    <s v="Not Participate"/>
    <s v="Unsold"/>
  </r>
  <r>
    <x v="563"/>
    <x v="5"/>
    <x v="5"/>
    <s v="Lakh"/>
    <s v="ALL-ROUNDER"/>
    <x v="65"/>
    <s v="Not Participate"/>
    <s v="Unsold"/>
  </r>
  <r>
    <x v="564"/>
    <x v="5"/>
    <x v="5"/>
    <s v="Lakh"/>
    <s v="ALL-ROUNDER"/>
    <x v="65"/>
    <s v="Not Participate"/>
    <s v="Unsold"/>
  </r>
  <r>
    <x v="565"/>
    <x v="5"/>
    <x v="5"/>
    <s v="Lakh"/>
    <s v="ALL-ROUNDER"/>
    <x v="65"/>
    <s v="Not Participate"/>
    <s v="Unsold"/>
  </r>
  <r>
    <x v="517"/>
    <x v="5"/>
    <x v="5"/>
    <s v="Lakh"/>
    <s v="ALL-ROUNDER"/>
    <x v="65"/>
    <s v="Not Participate"/>
    <s v="Unsold"/>
  </r>
  <r>
    <x v="566"/>
    <x v="5"/>
    <x v="5"/>
    <s v="Lakh"/>
    <s v="ALL-ROUNDER"/>
    <x v="65"/>
    <s v="Not Participate"/>
    <s v="Unsold"/>
  </r>
  <r>
    <x v="567"/>
    <x v="5"/>
    <x v="5"/>
    <s v="Lakh"/>
    <s v="ALL-ROUNDER"/>
    <x v="65"/>
    <s v="Not Participate"/>
    <s v="Unsold"/>
  </r>
  <r>
    <x v="568"/>
    <x v="5"/>
    <x v="5"/>
    <s v="Lakh"/>
    <s v="ALL-ROUNDER"/>
    <x v="65"/>
    <s v="Not Participate"/>
    <s v="Unsold"/>
  </r>
  <r>
    <x v="569"/>
    <x v="5"/>
    <x v="5"/>
    <s v="Lakh"/>
    <s v="ALL-ROUNDER"/>
    <x v="65"/>
    <s v="Not Participate"/>
    <s v="Unsold"/>
  </r>
  <r>
    <x v="570"/>
    <x v="5"/>
    <x v="5"/>
    <s v="Lakh"/>
    <s v="ALL-ROUNDER"/>
    <x v="65"/>
    <s v="Not Participate"/>
    <s v="Unsold"/>
  </r>
  <r>
    <x v="571"/>
    <x v="5"/>
    <x v="5"/>
    <s v="Lakh"/>
    <s v="ALL-ROUNDER"/>
    <x v="65"/>
    <s v="Not Participate"/>
    <s v="Unsold"/>
  </r>
  <r>
    <x v="572"/>
    <x v="5"/>
    <x v="5"/>
    <s v="Lakh"/>
    <s v="ALL-ROUNDER"/>
    <x v="65"/>
    <s v="Not Participate"/>
    <s v="Unsold"/>
  </r>
  <r>
    <x v="573"/>
    <x v="5"/>
    <x v="5"/>
    <s v="Lakh"/>
    <s v="ALL-ROUNDER"/>
    <x v="65"/>
    <s v="Not Participate"/>
    <s v="Unsold"/>
  </r>
  <r>
    <x v="574"/>
    <x v="5"/>
    <x v="5"/>
    <s v="Lakh"/>
    <s v="ALL-ROUNDER"/>
    <x v="65"/>
    <s v="Not Participate"/>
    <s v="Unsold"/>
  </r>
  <r>
    <x v="575"/>
    <x v="5"/>
    <x v="5"/>
    <s v="Lakh"/>
    <s v="ALL-ROUNDER"/>
    <x v="65"/>
    <s v="Not Participate"/>
    <s v="Unsold"/>
  </r>
  <r>
    <x v="576"/>
    <x v="5"/>
    <x v="5"/>
    <s v="Lakh"/>
    <s v="ALL-ROUNDER"/>
    <x v="65"/>
    <s v="Not Participate"/>
    <s v="Unsold"/>
  </r>
  <r>
    <x v="577"/>
    <x v="5"/>
    <x v="5"/>
    <s v="Lakh"/>
    <s v="ALL-ROUNDER"/>
    <x v="65"/>
    <s v="Not Participate"/>
    <s v="Unsold"/>
  </r>
  <r>
    <x v="578"/>
    <x v="5"/>
    <x v="5"/>
    <s v="Lakh"/>
    <s v="ALL-ROUNDER"/>
    <x v="65"/>
    <s v="Not Participate"/>
    <s v="Unsold"/>
  </r>
  <r>
    <x v="579"/>
    <x v="5"/>
    <x v="5"/>
    <s v="Lakh"/>
    <s v="ALL-ROUNDER"/>
    <x v="65"/>
    <s v="Not Participate"/>
    <s v="Unsold"/>
  </r>
  <r>
    <x v="580"/>
    <x v="5"/>
    <x v="5"/>
    <s v="Lakh"/>
    <s v="ALL-ROUNDER"/>
    <x v="65"/>
    <s v="Not Participate"/>
    <s v="Unsold"/>
  </r>
  <r>
    <x v="581"/>
    <x v="5"/>
    <x v="5"/>
    <s v="Lakh"/>
    <s v="ALL-ROUNDER"/>
    <x v="65"/>
    <s v="Not Participate"/>
    <s v="Unsold"/>
  </r>
  <r>
    <x v="582"/>
    <x v="5"/>
    <x v="5"/>
    <s v="Lakh"/>
    <s v="ALL-ROUNDER"/>
    <x v="65"/>
    <s v="Not Participate"/>
    <s v="Unsold"/>
  </r>
  <r>
    <x v="583"/>
    <x v="5"/>
    <x v="5"/>
    <s v="Lakh"/>
    <s v="ALL-ROUNDER"/>
    <x v="65"/>
    <s v="Not Participate"/>
    <s v="Unsold"/>
  </r>
  <r>
    <x v="584"/>
    <x v="5"/>
    <x v="5"/>
    <s v="Lakh"/>
    <s v="ALL-ROUNDER"/>
    <x v="65"/>
    <s v="Not Participate"/>
    <s v="Unsold"/>
  </r>
  <r>
    <x v="585"/>
    <x v="5"/>
    <x v="5"/>
    <s v="Lakh"/>
    <s v="ALL-ROUNDER"/>
    <x v="65"/>
    <s v="Not Participate"/>
    <s v="Unsold"/>
  </r>
  <r>
    <x v="586"/>
    <x v="5"/>
    <x v="5"/>
    <s v="Lakh"/>
    <s v="ALL-ROUNDER"/>
    <x v="65"/>
    <s v="Not Participate"/>
    <s v="Unsold"/>
  </r>
  <r>
    <x v="587"/>
    <x v="5"/>
    <x v="5"/>
    <s v="Lakh"/>
    <s v="ALL-ROUNDER"/>
    <x v="65"/>
    <s v="Not Participate"/>
    <s v="Unsold"/>
  </r>
  <r>
    <x v="588"/>
    <x v="5"/>
    <x v="5"/>
    <s v="Lakh"/>
    <s v="ALL-ROUNDER"/>
    <x v="65"/>
    <s v="Not Participate"/>
    <s v="Unsold"/>
  </r>
  <r>
    <x v="589"/>
    <x v="5"/>
    <x v="5"/>
    <s v="Lakh"/>
    <s v="ALL-ROUNDER"/>
    <x v="65"/>
    <s v="Not Participate"/>
    <s v="Unsold"/>
  </r>
  <r>
    <x v="590"/>
    <x v="5"/>
    <x v="5"/>
    <s v="Lakh"/>
    <s v="ALL-ROUNDER"/>
    <x v="65"/>
    <s v="Not Participate"/>
    <s v="Unsold"/>
  </r>
  <r>
    <x v="591"/>
    <x v="5"/>
    <x v="5"/>
    <s v="Lakh"/>
    <s v="ALL-ROUNDER"/>
    <x v="65"/>
    <s v="Not Participate"/>
    <s v="Unsold"/>
  </r>
  <r>
    <x v="592"/>
    <x v="5"/>
    <x v="5"/>
    <s v="Lakh"/>
    <s v="ALL-ROUNDER"/>
    <x v="65"/>
    <s v="Not Participate"/>
    <s v="Unsold"/>
  </r>
  <r>
    <x v="593"/>
    <x v="5"/>
    <x v="5"/>
    <s v="Lakh"/>
    <s v="ALL-ROUNDER"/>
    <x v="65"/>
    <s v="Not Participate"/>
    <s v="Unsold"/>
  </r>
  <r>
    <x v="594"/>
    <x v="5"/>
    <x v="5"/>
    <s v="Lakh"/>
    <s v="ALL-ROUNDER"/>
    <x v="65"/>
    <s v="Not Participate"/>
    <s v="Unsold"/>
  </r>
  <r>
    <x v="595"/>
    <x v="5"/>
    <x v="5"/>
    <s v="Lakh"/>
    <s v="ALL-ROUNDER"/>
    <x v="65"/>
    <s v="Not Participate"/>
    <s v="Unsold"/>
  </r>
  <r>
    <x v="596"/>
    <x v="5"/>
    <x v="5"/>
    <s v="Lakh"/>
    <s v="ALL-ROUNDER"/>
    <x v="65"/>
    <s v="Not Participate"/>
    <s v="Unsold"/>
  </r>
  <r>
    <x v="597"/>
    <x v="5"/>
    <x v="5"/>
    <s v="Lakh"/>
    <s v="ALL-ROUNDER"/>
    <x v="65"/>
    <s v="Not Participate"/>
    <s v="Unsold"/>
  </r>
  <r>
    <x v="598"/>
    <x v="5"/>
    <x v="5"/>
    <s v="Lakh"/>
    <s v="ALL-ROUNDER"/>
    <x v="65"/>
    <s v="Not Participate"/>
    <s v="Unsold"/>
  </r>
  <r>
    <x v="599"/>
    <x v="5"/>
    <x v="5"/>
    <s v="Lakh"/>
    <s v="ALL-ROUNDER"/>
    <x v="65"/>
    <s v="Not Participate"/>
    <s v="Unsold"/>
  </r>
  <r>
    <x v="600"/>
    <x v="5"/>
    <x v="5"/>
    <s v="Lakh"/>
    <s v="ALL-ROUNDER"/>
    <x v="65"/>
    <s v="Not Participate"/>
    <s v="Unsold"/>
  </r>
  <r>
    <x v="601"/>
    <x v="5"/>
    <x v="5"/>
    <s v="Lakh"/>
    <s v="ALL-ROUNDER"/>
    <x v="65"/>
    <s v="Not Participate"/>
    <s v="Unsold"/>
  </r>
  <r>
    <x v="602"/>
    <x v="5"/>
    <x v="5"/>
    <s v="Lakh"/>
    <s v="ALL-ROUNDER"/>
    <x v="65"/>
    <s v="Not Participate"/>
    <s v="Unsold"/>
  </r>
  <r>
    <x v="603"/>
    <x v="5"/>
    <x v="5"/>
    <s v="Lakh"/>
    <s v="ALL-ROUNDER"/>
    <x v="65"/>
    <s v="Not Participate"/>
    <s v="Unsold"/>
  </r>
  <r>
    <x v="604"/>
    <x v="5"/>
    <x v="5"/>
    <s v="Lakh"/>
    <s v="ALL-ROUNDER"/>
    <x v="65"/>
    <s v="Not Participate"/>
    <s v="Unsold"/>
  </r>
  <r>
    <x v="605"/>
    <x v="5"/>
    <x v="5"/>
    <s v="Lakh"/>
    <s v="ALL-ROUNDER"/>
    <x v="65"/>
    <s v="Not Participate"/>
    <s v="Unsold"/>
  </r>
  <r>
    <x v="606"/>
    <x v="5"/>
    <x v="5"/>
    <s v="Lakh"/>
    <s v="ALL-ROUNDER"/>
    <x v="65"/>
    <s v="Not Participate"/>
    <s v="Unsold"/>
  </r>
  <r>
    <x v="607"/>
    <x v="5"/>
    <x v="5"/>
    <s v="Lakh"/>
    <s v="ALL-ROUNDER"/>
    <x v="65"/>
    <s v="Not Participate"/>
    <s v="Unsold"/>
  </r>
  <r>
    <x v="608"/>
    <x v="5"/>
    <x v="5"/>
    <s v="Lakh"/>
    <s v="ALL-ROUNDER"/>
    <x v="65"/>
    <s v="Not Participate"/>
    <s v="Unsold"/>
  </r>
  <r>
    <x v="609"/>
    <x v="5"/>
    <x v="5"/>
    <s v="Lakh"/>
    <s v="ALL-ROUNDER"/>
    <x v="65"/>
    <s v="Not Participate"/>
    <s v="Unsold"/>
  </r>
  <r>
    <x v="610"/>
    <x v="5"/>
    <x v="5"/>
    <s v="Lakh"/>
    <s v="ALL-ROUNDER"/>
    <x v="65"/>
    <s v="Not Participate"/>
    <s v="Unsold"/>
  </r>
  <r>
    <x v="611"/>
    <x v="5"/>
    <x v="5"/>
    <s v="Lakh"/>
    <s v="ALL-ROUNDER"/>
    <x v="65"/>
    <s v="Not Participate"/>
    <s v="Unsold"/>
  </r>
  <r>
    <x v="612"/>
    <x v="5"/>
    <x v="5"/>
    <s v="Lakh"/>
    <s v="ALL-ROUNDER"/>
    <x v="65"/>
    <s v="Not Participate"/>
    <s v="Unsold"/>
  </r>
  <r>
    <x v="613"/>
    <x v="5"/>
    <x v="5"/>
    <s v="Lakh"/>
    <s v="ALL-ROUNDER"/>
    <x v="65"/>
    <s v="Not Participate"/>
    <s v="Unsold"/>
  </r>
  <r>
    <x v="614"/>
    <x v="5"/>
    <x v="5"/>
    <s v="Lakh"/>
    <s v="ALL-ROUNDER"/>
    <x v="65"/>
    <s v="Not Participate"/>
    <s v="Unsold"/>
  </r>
  <r>
    <x v="615"/>
    <x v="5"/>
    <x v="5"/>
    <s v="Lakh"/>
    <s v="ALL-ROUNDER"/>
    <x v="65"/>
    <s v="Not Participate"/>
    <s v="Unsold"/>
  </r>
  <r>
    <x v="616"/>
    <x v="5"/>
    <x v="5"/>
    <s v="Lakh"/>
    <s v="ALL-ROUNDER"/>
    <x v="65"/>
    <s v="Not Participate"/>
    <s v="Unsold"/>
  </r>
  <r>
    <x v="617"/>
    <x v="5"/>
    <x v="5"/>
    <s v="Lakh"/>
    <s v="ALL-ROUNDER"/>
    <x v="65"/>
    <s v="Not Participate"/>
    <s v="Unsold"/>
  </r>
  <r>
    <x v="618"/>
    <x v="5"/>
    <x v="5"/>
    <s v="Lakh"/>
    <s v="ALL-ROUNDER"/>
    <x v="65"/>
    <s v="Not Participate"/>
    <s v="Unsold"/>
  </r>
  <r>
    <x v="619"/>
    <x v="5"/>
    <x v="5"/>
    <s v="Lakh"/>
    <s v="ALL-ROUNDER"/>
    <x v="65"/>
    <s v="PBKS"/>
    <s v="Unsold"/>
  </r>
  <r>
    <x v="620"/>
    <x v="5"/>
    <x v="5"/>
    <s v="Lakh"/>
    <s v="ALL-ROUNDER"/>
    <x v="65"/>
    <s v="Not Participate"/>
    <s v="Unsold"/>
  </r>
  <r>
    <x v="621"/>
    <x v="5"/>
    <x v="5"/>
    <s v="Lakh"/>
    <s v="ALL-ROUNDER"/>
    <x v="65"/>
    <s v="Not Participate"/>
    <s v="Unsold"/>
  </r>
  <r>
    <x v="622"/>
    <x v="5"/>
    <x v="5"/>
    <s v="Lakh"/>
    <s v="WICKETKEEPER"/>
    <x v="65"/>
    <s v="Not Participate"/>
    <s v="Unsold"/>
  </r>
  <r>
    <x v="623"/>
    <x v="5"/>
    <x v="5"/>
    <s v="Lakh"/>
    <s v="BOWLER"/>
    <x v="65"/>
    <s v="Not Participate"/>
    <s v="Unsold"/>
  </r>
  <r>
    <x v="624"/>
    <x v="5"/>
    <x v="5"/>
    <s v="Lakh"/>
    <s v="BATTER"/>
    <x v="65"/>
    <s v="Not Participate"/>
    <s v="Unsold"/>
  </r>
  <r>
    <x v="625"/>
    <x v="5"/>
    <x v="5"/>
    <s v="Lakh"/>
    <s v="BOWLER"/>
    <x v="65"/>
    <s v="Not Participate"/>
    <s v="Unsold"/>
  </r>
  <r>
    <x v="626"/>
    <x v="5"/>
    <x v="5"/>
    <s v="Lakh"/>
    <s v="BOWLER"/>
    <x v="65"/>
    <s v="Not Participate"/>
    <s v="Unsold"/>
  </r>
  <r>
    <x v="627"/>
    <x v="5"/>
    <x v="5"/>
    <s v="Lakh"/>
    <s v="BOWLER"/>
    <x v="65"/>
    <s v="Not Participate"/>
    <s v="Unsold"/>
  </r>
  <r>
    <x v="628"/>
    <x v="5"/>
    <x v="5"/>
    <s v="Lakh"/>
    <s v="ALL-ROUNDER"/>
    <x v="65"/>
    <s v="Not Participate"/>
    <s v="Unsol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FFEF55-F312-4B2C-9F9A-959A2D979418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59:Q66" firstHeaderRow="1" firstDataRow="1" firstDataCol="1"/>
  <pivotFields count="8">
    <pivotField axis="axisRow" showAll="0" measureFilter="1" sortType="descending">
      <items count="630">
        <item x="526"/>
        <item x="250"/>
        <item x="628"/>
        <item x="83"/>
        <item x="500"/>
        <item x="176"/>
        <item x="353"/>
        <item x="95"/>
        <item x="563"/>
        <item x="61"/>
        <item x="490"/>
        <item x="118"/>
        <item x="244"/>
        <item x="241"/>
        <item x="454"/>
        <item x="313"/>
        <item x="381"/>
        <item x="619"/>
        <item x="610"/>
        <item x="98"/>
        <item x="569"/>
        <item x="588"/>
        <item x="136"/>
        <item x="524"/>
        <item x="223"/>
        <item x="498"/>
        <item x="269"/>
        <item x="340"/>
        <item x="291"/>
        <item x="488"/>
        <item x="393"/>
        <item x="312"/>
        <item x="124"/>
        <item x="425"/>
        <item x="446"/>
        <item x="100"/>
        <item x="202"/>
        <item x="356"/>
        <item x="55"/>
        <item x="513"/>
        <item x="240"/>
        <item x="566"/>
        <item x="507"/>
        <item x="510"/>
        <item x="279"/>
        <item x="13"/>
        <item x="288"/>
        <item x="224"/>
        <item x="444"/>
        <item x="533"/>
        <item x="171"/>
        <item x="308"/>
        <item x="217"/>
        <item x="59"/>
        <item x="206"/>
        <item x="499"/>
        <item x="89"/>
        <item x="200"/>
        <item x="226"/>
        <item x="305"/>
        <item x="598"/>
        <item x="179"/>
        <item x="536"/>
        <item x="79"/>
        <item x="568"/>
        <item x="368"/>
        <item x="218"/>
        <item x="268"/>
        <item x="157"/>
        <item x="402"/>
        <item x="574"/>
        <item x="195"/>
        <item x="306"/>
        <item x="209"/>
        <item x="363"/>
        <item x="529"/>
        <item x="23"/>
        <item x="396"/>
        <item x="29"/>
        <item x="214"/>
        <item x="571"/>
        <item x="212"/>
        <item x="373"/>
        <item x="427"/>
        <item x="201"/>
        <item x="450"/>
        <item x="210"/>
        <item x="522"/>
        <item x="416"/>
        <item x="180"/>
        <item x="613"/>
        <item x="337"/>
        <item x="315"/>
        <item x="283"/>
        <item x="177"/>
        <item x="605"/>
        <item x="168"/>
        <item x="565"/>
        <item x="482"/>
        <item x="77"/>
        <item x="417"/>
        <item x="479"/>
        <item x="413"/>
        <item x="528"/>
        <item x="329"/>
        <item x="190"/>
        <item x="437"/>
        <item x="403"/>
        <item x="514"/>
        <item x="184"/>
        <item x="166"/>
        <item x="275"/>
        <item x="75"/>
        <item x="254"/>
        <item x="539"/>
        <item x="385"/>
        <item x="530"/>
        <item x="531"/>
        <item x="88"/>
        <item x="273"/>
        <item x="462"/>
        <item x="405"/>
        <item x="542"/>
        <item x="464"/>
        <item x="461"/>
        <item x="96"/>
        <item x="506"/>
        <item x="468"/>
        <item x="394"/>
        <item x="185"/>
        <item x="149"/>
        <item x="472"/>
        <item x="409"/>
        <item x="91"/>
        <item x="63"/>
        <item x="365"/>
        <item x="114"/>
        <item x="252"/>
        <item x="8"/>
        <item x="68"/>
        <item x="587"/>
        <item x="47"/>
        <item x="135"/>
        <item x="93"/>
        <item x="508"/>
        <item x="321"/>
        <item x="346"/>
        <item x="520"/>
        <item x="228"/>
        <item x="362"/>
        <item x="358"/>
        <item x="562"/>
        <item x="69"/>
        <item x="570"/>
        <item x="544"/>
        <item x="132"/>
        <item x="481"/>
        <item x="586"/>
        <item x="618"/>
        <item x="112"/>
        <item x="161"/>
        <item x="74"/>
        <item x="369"/>
        <item x="253"/>
        <item x="113"/>
        <item x="145"/>
        <item x="53"/>
        <item x="175"/>
        <item x="439"/>
        <item x="473"/>
        <item x="143"/>
        <item x="378"/>
        <item x="505"/>
        <item x="276"/>
        <item x="487"/>
        <item x="590"/>
        <item x="17"/>
        <item x="127"/>
        <item x="406"/>
        <item x="160"/>
        <item x="523"/>
        <item x="474"/>
        <item x="471"/>
        <item x="333"/>
        <item x="6"/>
        <item x="622"/>
        <item x="265"/>
        <item x="350"/>
        <item x="86"/>
        <item x="549"/>
        <item x="20"/>
        <item x="436"/>
        <item x="400"/>
        <item x="359"/>
        <item x="296"/>
        <item x="335"/>
        <item x="282"/>
        <item x="483"/>
        <item x="615"/>
        <item x="504"/>
        <item x="264"/>
        <item x="266"/>
        <item x="352"/>
        <item x="221"/>
        <item x="242"/>
        <item x="261"/>
        <item x="607"/>
        <item x="4"/>
        <item x="183"/>
        <item x="420"/>
        <item x="257"/>
        <item x="480"/>
        <item x="387"/>
        <item x="601"/>
        <item x="470"/>
        <item x="386"/>
        <item x="234"/>
        <item x="494"/>
        <item x="486"/>
        <item x="325"/>
        <item x="463"/>
        <item x="126"/>
        <item x="334"/>
        <item x="330"/>
        <item x="455"/>
        <item x="147"/>
        <item x="31"/>
        <item x="103"/>
        <item x="583"/>
        <item x="15"/>
        <item x="559"/>
        <item x="119"/>
        <item x="414"/>
        <item x="130"/>
        <item x="602"/>
        <item x="207"/>
        <item x="476"/>
        <item x="43"/>
        <item x="617"/>
        <item x="547"/>
        <item x="457"/>
        <item x="56"/>
        <item x="603"/>
        <item x="24"/>
        <item x="46"/>
        <item x="412"/>
        <item x="286"/>
        <item x="142"/>
        <item x="187"/>
        <item x="182"/>
        <item x="374"/>
        <item x="191"/>
        <item x="105"/>
        <item x="564"/>
        <item x="26"/>
        <item x="366"/>
        <item x="133"/>
        <item x="348"/>
        <item sd="0" x="10"/>
        <item x="213"/>
        <item x="341"/>
        <item x="173"/>
        <item x="85"/>
        <item x="445"/>
        <item x="129"/>
        <item x="433"/>
        <item x="310"/>
        <item x="404"/>
        <item x="407"/>
        <item x="370"/>
        <item x="293"/>
        <item x="459"/>
        <item x="596"/>
        <item x="322"/>
        <item x="556"/>
        <item x="67"/>
        <item x="0"/>
        <item x="36"/>
        <item x="227"/>
        <item x="107"/>
        <item x="230"/>
        <item x="447"/>
        <item x="576"/>
        <item x="399"/>
        <item x="284"/>
        <item x="285"/>
        <item x="392"/>
        <item x="169"/>
        <item x="475"/>
        <item x="589"/>
        <item x="152"/>
        <item x="627"/>
        <item x="354"/>
        <item x="338"/>
        <item x="557"/>
        <item x="558"/>
        <item x="16"/>
        <item x="277"/>
        <item x="22"/>
        <item x="491"/>
        <item x="317"/>
        <item x="164"/>
        <item x="225"/>
        <item x="449"/>
        <item x="521"/>
        <item x="579"/>
        <item x="249"/>
        <item x="554"/>
        <item x="379"/>
        <item x="151"/>
        <item x="141"/>
        <item x="211"/>
        <item x="389"/>
        <item x="134"/>
        <item x="73"/>
        <item x="540"/>
        <item x="567"/>
        <item x="401"/>
        <item x="345"/>
        <item x="76"/>
        <item x="27"/>
        <item x="503"/>
        <item x="611"/>
        <item x="50"/>
        <item x="251"/>
        <item x="327"/>
        <item x="377"/>
        <item x="496"/>
        <item x="592"/>
        <item x="99"/>
        <item x="616"/>
        <item x="14"/>
        <item x="515"/>
        <item x="153"/>
        <item x="357"/>
        <item x="216"/>
        <item x="599"/>
        <item x="326"/>
        <item x="516"/>
        <item x="623"/>
        <item x="390"/>
        <item x="58"/>
        <item x="117"/>
        <item x="39"/>
        <item x="137"/>
        <item x="62"/>
        <item x="608"/>
        <item x="246"/>
        <item x="54"/>
        <item x="222"/>
        <item x="375"/>
        <item x="525"/>
        <item x="415"/>
        <item x="215"/>
        <item x="339"/>
        <item x="625"/>
        <item x="12"/>
        <item x="243"/>
        <item x="272"/>
        <item x="194"/>
        <item x="452"/>
        <item x="469"/>
        <item x="121"/>
        <item x="106"/>
        <item x="189"/>
        <item x="120"/>
        <item x="274"/>
        <item x="495"/>
        <item x="115"/>
        <item x="144"/>
        <item x="543"/>
        <item x="426"/>
        <item x="97"/>
        <item x="349"/>
        <item x="418"/>
        <item x="21"/>
        <item x="612"/>
        <item x="299"/>
        <item x="371"/>
        <item x="492"/>
        <item x="278"/>
        <item x="40"/>
        <item x="621"/>
        <item x="626"/>
        <item x="178"/>
        <item x="502"/>
        <item x="594"/>
        <item x="148"/>
        <item x="66"/>
        <item x="478"/>
        <item x="553"/>
        <item x="316"/>
        <item x="324"/>
        <item x="573"/>
        <item x="408"/>
        <item x="51"/>
        <item x="398"/>
        <item x="332"/>
        <item x="343"/>
        <item x="259"/>
        <item x="155"/>
        <item x="186"/>
        <item x="581"/>
        <item x="606"/>
        <item x="309"/>
        <item x="131"/>
        <item x="25"/>
        <item x="204"/>
        <item x="518"/>
        <item x="163"/>
        <item x="428"/>
        <item x="205"/>
        <item x="609"/>
        <item x="456"/>
        <item x="323"/>
        <item x="49"/>
        <item x="383"/>
        <item x="232"/>
        <item x="302"/>
        <item x="484"/>
        <item x="580"/>
        <item x="584"/>
        <item x="582"/>
        <item x="258"/>
        <item x="419"/>
        <item x="57"/>
        <item x="233"/>
        <item x="453"/>
        <item x="72"/>
        <item x="92"/>
        <item x="380"/>
        <item x="550"/>
        <item x="551"/>
        <item x="280"/>
        <item x="220"/>
        <item x="71"/>
        <item x="435"/>
        <item x="355"/>
        <item x="295"/>
        <item x="501"/>
        <item x="28"/>
        <item x="34"/>
        <item x="111"/>
        <item x="245"/>
        <item x="122"/>
        <item x="219"/>
        <item x="203"/>
        <item x="5"/>
        <item x="199"/>
        <item x="140"/>
        <item x="80"/>
        <item x="577"/>
        <item x="541"/>
        <item sd="0" x="1"/>
        <item x="512"/>
        <item x="287"/>
        <item x="263"/>
        <item x="331"/>
        <item x="138"/>
        <item x="156"/>
        <item x="197"/>
        <item sd="0" x="2"/>
        <item x="158"/>
        <item x="304"/>
        <item x="87"/>
        <item x="104"/>
        <item x="300"/>
        <item x="421"/>
        <item x="620"/>
        <item sd="0" x="3"/>
        <item x="48"/>
        <item x="448"/>
        <item x="431"/>
        <item x="336"/>
        <item x="94"/>
        <item x="527"/>
        <item x="64"/>
        <item x="600"/>
        <item x="440"/>
        <item x="458"/>
        <item x="477"/>
        <item x="262"/>
        <item x="538"/>
        <item x="614"/>
        <item x="548"/>
        <item x="391"/>
        <item x="597"/>
        <item x="624"/>
        <item x="108"/>
        <item x="585"/>
        <item x="303"/>
        <item x="466"/>
        <item x="441"/>
        <item x="248"/>
        <item x="167"/>
        <item x="289"/>
        <item x="172"/>
        <item sd="0" x="9"/>
        <item x="519"/>
        <item x="347"/>
        <item x="196"/>
        <item x="384"/>
        <item x="236"/>
        <item x="360"/>
        <item x="255"/>
        <item x="560"/>
        <item x="593"/>
        <item x="342"/>
        <item x="102"/>
        <item x="511"/>
        <item x="578"/>
        <item x="101"/>
        <item x="170"/>
        <item x="30"/>
        <item x="281"/>
        <item x="239"/>
        <item x="395"/>
        <item x="361"/>
        <item x="18"/>
        <item x="235"/>
        <item x="485"/>
        <item x="256"/>
        <item x="154"/>
        <item x="139"/>
        <item x="35"/>
        <item x="33"/>
        <item x="298"/>
        <item x="78"/>
        <item x="52"/>
        <item x="517"/>
        <item x="434"/>
        <item x="411"/>
        <item x="493"/>
        <item x="311"/>
        <item x="150"/>
        <item x="11"/>
        <item x="231"/>
        <item x="545"/>
        <item x="534"/>
        <item x="535"/>
        <item x="424"/>
        <item x="430"/>
        <item x="367"/>
        <item x="38"/>
        <item x="591"/>
        <item x="146"/>
        <item x="442"/>
        <item x="532"/>
        <item x="188"/>
        <item x="509"/>
        <item x="443"/>
        <item x="238"/>
        <item x="193"/>
        <item x="351"/>
        <item x="572"/>
        <item x="489"/>
        <item x="65"/>
        <item x="237"/>
        <item x="44"/>
        <item x="376"/>
        <item x="181"/>
        <item x="460"/>
        <item x="70"/>
        <item x="82"/>
        <item x="260"/>
        <item x="561"/>
        <item x="307"/>
        <item x="297"/>
        <item x="422"/>
        <item x="432"/>
        <item x="388"/>
        <item x="382"/>
        <item x="438"/>
        <item x="344"/>
        <item x="229"/>
        <item x="467"/>
        <item x="37"/>
        <item x="162"/>
        <item x="123"/>
        <item x="290"/>
        <item x="301"/>
        <item x="546"/>
        <item x="45"/>
        <item x="192"/>
        <item x="125"/>
        <item x="109"/>
        <item x="84"/>
        <item x="314"/>
        <item x="372"/>
        <item x="328"/>
        <item x="364"/>
        <item x="497"/>
        <item x="552"/>
        <item x="555"/>
        <item x="110"/>
        <item x="159"/>
        <item x="42"/>
        <item x="271"/>
        <item x="41"/>
        <item x="198"/>
        <item x="451"/>
        <item x="128"/>
        <item x="537"/>
        <item sd="0" x="7"/>
        <item x="267"/>
        <item x="247"/>
        <item x="174"/>
        <item x="575"/>
        <item x="318"/>
        <item x="19"/>
        <item x="294"/>
        <item x="32"/>
        <item x="465"/>
        <item x="410"/>
        <item x="116"/>
        <item x="208"/>
        <item x="90"/>
        <item x="165"/>
        <item x="423"/>
        <item x="270"/>
        <item x="81"/>
        <item x="604"/>
        <item x="429"/>
        <item x="595"/>
        <item x="320"/>
        <item x="60"/>
        <item x="292"/>
        <item x="319"/>
        <item x="39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1">
        <item h="1" x="3"/>
        <item h="1" x="4"/>
        <item h="1" x="2"/>
        <item h="1" x="5"/>
        <item h="1" x="9"/>
        <item h="1" x="6"/>
        <item h="1" x="8"/>
        <item h="1" x="7"/>
        <item h="1"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2">
    <field x="0"/>
    <field x="1"/>
  </rowFields>
  <rowItems count="7">
    <i>
      <x v="453"/>
    </i>
    <i>
      <x v="469"/>
    </i>
    <i>
      <x v="461"/>
    </i>
    <i>
      <x v="603"/>
    </i>
    <i>
      <x v="258"/>
    </i>
    <i>
      <x v="497"/>
    </i>
    <i t="grand">
      <x/>
    </i>
  </rowItems>
  <colItems count="1">
    <i/>
  </colItems>
  <dataFields count="1">
    <dataField name="Sum of COST in Cr" fld="5" baseField="0" baseItem="0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182AF0-DCD2-45B2-8696-A0C5D1C832F3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57:K63" firstHeaderRow="1" firstDataRow="1" firstDataCol="1"/>
  <pivotFields count="8">
    <pivotField axis="axisRow" showAll="0" measureFilter="1" sortType="descending">
      <items count="630">
        <item x="526"/>
        <item x="250"/>
        <item x="628"/>
        <item x="83"/>
        <item x="500"/>
        <item x="176"/>
        <item x="353"/>
        <item x="95"/>
        <item x="563"/>
        <item x="61"/>
        <item x="490"/>
        <item x="118"/>
        <item x="244"/>
        <item x="241"/>
        <item x="454"/>
        <item x="313"/>
        <item x="381"/>
        <item x="619"/>
        <item x="610"/>
        <item x="98"/>
        <item x="569"/>
        <item x="588"/>
        <item x="136"/>
        <item x="524"/>
        <item x="223"/>
        <item x="498"/>
        <item x="269"/>
        <item x="340"/>
        <item x="291"/>
        <item x="488"/>
        <item x="393"/>
        <item x="312"/>
        <item x="124"/>
        <item x="425"/>
        <item x="446"/>
        <item x="100"/>
        <item x="202"/>
        <item x="356"/>
        <item x="55"/>
        <item x="513"/>
        <item x="240"/>
        <item x="566"/>
        <item x="507"/>
        <item x="510"/>
        <item x="279"/>
        <item x="13"/>
        <item x="288"/>
        <item x="224"/>
        <item x="444"/>
        <item x="533"/>
        <item x="171"/>
        <item x="308"/>
        <item x="217"/>
        <item x="59"/>
        <item x="206"/>
        <item x="499"/>
        <item x="89"/>
        <item x="200"/>
        <item x="226"/>
        <item x="305"/>
        <item x="598"/>
        <item x="179"/>
        <item x="536"/>
        <item x="79"/>
        <item x="568"/>
        <item x="368"/>
        <item x="218"/>
        <item x="268"/>
        <item x="157"/>
        <item x="402"/>
        <item x="574"/>
        <item x="195"/>
        <item x="306"/>
        <item x="209"/>
        <item x="363"/>
        <item x="529"/>
        <item x="23"/>
        <item x="396"/>
        <item x="29"/>
        <item x="214"/>
        <item x="571"/>
        <item x="212"/>
        <item x="373"/>
        <item x="427"/>
        <item x="201"/>
        <item x="450"/>
        <item x="210"/>
        <item x="522"/>
        <item x="416"/>
        <item x="180"/>
        <item x="613"/>
        <item x="337"/>
        <item x="315"/>
        <item x="283"/>
        <item x="177"/>
        <item x="605"/>
        <item x="168"/>
        <item x="565"/>
        <item x="482"/>
        <item x="77"/>
        <item x="417"/>
        <item x="479"/>
        <item x="413"/>
        <item x="528"/>
        <item x="329"/>
        <item x="190"/>
        <item x="437"/>
        <item x="403"/>
        <item x="514"/>
        <item x="184"/>
        <item x="166"/>
        <item x="275"/>
        <item x="75"/>
        <item x="254"/>
        <item x="539"/>
        <item x="385"/>
        <item x="530"/>
        <item x="531"/>
        <item x="88"/>
        <item x="273"/>
        <item x="462"/>
        <item x="405"/>
        <item x="542"/>
        <item x="464"/>
        <item x="461"/>
        <item x="96"/>
        <item x="506"/>
        <item x="468"/>
        <item x="394"/>
        <item x="185"/>
        <item x="149"/>
        <item x="472"/>
        <item x="409"/>
        <item x="91"/>
        <item x="63"/>
        <item x="365"/>
        <item x="114"/>
        <item x="252"/>
        <item x="8"/>
        <item x="68"/>
        <item x="587"/>
        <item x="47"/>
        <item x="135"/>
        <item x="93"/>
        <item x="508"/>
        <item x="321"/>
        <item x="346"/>
        <item x="520"/>
        <item x="228"/>
        <item x="362"/>
        <item x="358"/>
        <item x="562"/>
        <item x="69"/>
        <item x="570"/>
        <item x="544"/>
        <item x="132"/>
        <item x="481"/>
        <item x="586"/>
        <item x="618"/>
        <item x="112"/>
        <item x="161"/>
        <item x="74"/>
        <item x="369"/>
        <item x="253"/>
        <item x="113"/>
        <item x="145"/>
        <item x="53"/>
        <item x="175"/>
        <item x="439"/>
        <item x="473"/>
        <item x="143"/>
        <item x="378"/>
        <item x="505"/>
        <item x="276"/>
        <item x="487"/>
        <item x="590"/>
        <item x="17"/>
        <item x="127"/>
        <item x="406"/>
        <item x="160"/>
        <item x="523"/>
        <item x="474"/>
        <item x="471"/>
        <item x="333"/>
        <item x="6"/>
        <item x="622"/>
        <item x="265"/>
        <item x="350"/>
        <item x="86"/>
        <item x="549"/>
        <item x="20"/>
        <item x="436"/>
        <item x="400"/>
        <item x="359"/>
        <item x="296"/>
        <item x="335"/>
        <item x="282"/>
        <item x="483"/>
        <item x="615"/>
        <item x="504"/>
        <item x="264"/>
        <item x="266"/>
        <item x="352"/>
        <item x="221"/>
        <item x="242"/>
        <item x="261"/>
        <item x="607"/>
        <item x="4"/>
        <item x="183"/>
        <item x="420"/>
        <item x="257"/>
        <item x="480"/>
        <item x="387"/>
        <item x="601"/>
        <item x="470"/>
        <item x="386"/>
        <item x="234"/>
        <item x="494"/>
        <item x="486"/>
        <item x="325"/>
        <item x="463"/>
        <item x="126"/>
        <item x="334"/>
        <item x="330"/>
        <item x="455"/>
        <item x="147"/>
        <item x="31"/>
        <item x="103"/>
        <item x="583"/>
        <item x="15"/>
        <item x="559"/>
        <item x="119"/>
        <item x="414"/>
        <item x="130"/>
        <item x="602"/>
        <item x="207"/>
        <item x="476"/>
        <item x="43"/>
        <item x="617"/>
        <item x="547"/>
        <item x="457"/>
        <item x="56"/>
        <item x="603"/>
        <item x="24"/>
        <item x="46"/>
        <item x="412"/>
        <item x="286"/>
        <item x="142"/>
        <item x="187"/>
        <item x="182"/>
        <item x="374"/>
        <item x="191"/>
        <item x="105"/>
        <item x="564"/>
        <item x="26"/>
        <item x="366"/>
        <item x="133"/>
        <item x="348"/>
        <item x="10"/>
        <item x="213"/>
        <item x="341"/>
        <item x="173"/>
        <item x="85"/>
        <item x="445"/>
        <item x="129"/>
        <item x="433"/>
        <item x="310"/>
        <item x="404"/>
        <item x="407"/>
        <item x="370"/>
        <item x="293"/>
        <item x="459"/>
        <item x="596"/>
        <item x="322"/>
        <item x="556"/>
        <item x="67"/>
        <item x="0"/>
        <item x="36"/>
        <item x="227"/>
        <item x="107"/>
        <item x="230"/>
        <item x="447"/>
        <item x="576"/>
        <item x="399"/>
        <item x="284"/>
        <item x="285"/>
        <item x="392"/>
        <item x="169"/>
        <item x="475"/>
        <item x="589"/>
        <item x="152"/>
        <item x="627"/>
        <item x="354"/>
        <item x="338"/>
        <item x="557"/>
        <item x="558"/>
        <item x="16"/>
        <item x="277"/>
        <item x="22"/>
        <item x="491"/>
        <item x="317"/>
        <item x="164"/>
        <item x="225"/>
        <item x="449"/>
        <item x="521"/>
        <item x="579"/>
        <item x="249"/>
        <item x="554"/>
        <item x="379"/>
        <item x="151"/>
        <item x="141"/>
        <item x="211"/>
        <item x="389"/>
        <item x="134"/>
        <item x="73"/>
        <item x="540"/>
        <item x="567"/>
        <item x="401"/>
        <item x="345"/>
        <item x="76"/>
        <item x="27"/>
        <item x="503"/>
        <item x="611"/>
        <item x="50"/>
        <item x="251"/>
        <item x="327"/>
        <item x="377"/>
        <item x="496"/>
        <item x="592"/>
        <item x="99"/>
        <item x="616"/>
        <item x="14"/>
        <item x="515"/>
        <item x="153"/>
        <item x="357"/>
        <item x="216"/>
        <item x="599"/>
        <item x="326"/>
        <item x="516"/>
        <item x="623"/>
        <item x="390"/>
        <item x="58"/>
        <item x="117"/>
        <item x="39"/>
        <item x="137"/>
        <item x="62"/>
        <item x="608"/>
        <item x="246"/>
        <item x="54"/>
        <item x="222"/>
        <item x="375"/>
        <item x="525"/>
        <item x="415"/>
        <item x="215"/>
        <item x="339"/>
        <item x="625"/>
        <item x="12"/>
        <item x="243"/>
        <item x="272"/>
        <item x="194"/>
        <item x="452"/>
        <item x="469"/>
        <item x="121"/>
        <item x="106"/>
        <item x="189"/>
        <item x="120"/>
        <item x="274"/>
        <item x="495"/>
        <item x="115"/>
        <item x="144"/>
        <item x="543"/>
        <item x="426"/>
        <item x="97"/>
        <item x="349"/>
        <item x="418"/>
        <item x="21"/>
        <item x="612"/>
        <item x="299"/>
        <item x="371"/>
        <item x="492"/>
        <item x="278"/>
        <item x="40"/>
        <item x="621"/>
        <item x="626"/>
        <item x="178"/>
        <item x="502"/>
        <item x="594"/>
        <item x="148"/>
        <item x="66"/>
        <item x="478"/>
        <item x="553"/>
        <item x="316"/>
        <item x="324"/>
        <item x="573"/>
        <item x="408"/>
        <item x="51"/>
        <item x="398"/>
        <item x="332"/>
        <item x="343"/>
        <item x="259"/>
        <item x="155"/>
        <item x="186"/>
        <item x="581"/>
        <item x="606"/>
        <item x="309"/>
        <item x="131"/>
        <item x="25"/>
        <item x="204"/>
        <item x="518"/>
        <item x="163"/>
        <item x="428"/>
        <item x="205"/>
        <item x="609"/>
        <item x="456"/>
        <item x="323"/>
        <item x="49"/>
        <item x="383"/>
        <item x="232"/>
        <item x="302"/>
        <item x="484"/>
        <item x="580"/>
        <item x="584"/>
        <item x="582"/>
        <item x="258"/>
        <item x="419"/>
        <item x="57"/>
        <item x="233"/>
        <item x="453"/>
        <item x="72"/>
        <item x="92"/>
        <item x="380"/>
        <item x="550"/>
        <item x="551"/>
        <item x="280"/>
        <item x="220"/>
        <item x="71"/>
        <item x="435"/>
        <item x="355"/>
        <item x="295"/>
        <item x="501"/>
        <item x="28"/>
        <item x="34"/>
        <item x="111"/>
        <item x="245"/>
        <item x="122"/>
        <item x="219"/>
        <item x="203"/>
        <item x="5"/>
        <item x="199"/>
        <item x="140"/>
        <item x="80"/>
        <item x="577"/>
        <item x="541"/>
        <item x="1"/>
        <item x="512"/>
        <item x="287"/>
        <item x="263"/>
        <item x="331"/>
        <item x="138"/>
        <item x="156"/>
        <item x="197"/>
        <item x="2"/>
        <item x="158"/>
        <item x="304"/>
        <item x="87"/>
        <item x="104"/>
        <item x="300"/>
        <item x="421"/>
        <item x="620"/>
        <item x="3"/>
        <item x="48"/>
        <item x="448"/>
        <item x="431"/>
        <item x="336"/>
        <item x="94"/>
        <item x="527"/>
        <item x="64"/>
        <item x="600"/>
        <item x="440"/>
        <item x="458"/>
        <item x="477"/>
        <item x="262"/>
        <item x="538"/>
        <item x="614"/>
        <item x="548"/>
        <item x="391"/>
        <item x="597"/>
        <item x="624"/>
        <item x="108"/>
        <item x="585"/>
        <item x="303"/>
        <item x="466"/>
        <item x="441"/>
        <item x="248"/>
        <item x="167"/>
        <item x="289"/>
        <item x="172"/>
        <item x="9"/>
        <item x="519"/>
        <item x="347"/>
        <item x="196"/>
        <item x="384"/>
        <item x="236"/>
        <item x="360"/>
        <item x="255"/>
        <item x="560"/>
        <item x="593"/>
        <item x="342"/>
        <item x="102"/>
        <item x="511"/>
        <item x="578"/>
        <item x="101"/>
        <item x="170"/>
        <item x="30"/>
        <item x="281"/>
        <item x="239"/>
        <item x="395"/>
        <item x="361"/>
        <item x="18"/>
        <item x="235"/>
        <item x="485"/>
        <item x="256"/>
        <item x="154"/>
        <item x="139"/>
        <item x="35"/>
        <item x="33"/>
        <item x="298"/>
        <item x="78"/>
        <item x="52"/>
        <item x="517"/>
        <item x="434"/>
        <item x="411"/>
        <item x="493"/>
        <item x="311"/>
        <item x="150"/>
        <item x="11"/>
        <item x="231"/>
        <item x="545"/>
        <item x="534"/>
        <item x="535"/>
        <item x="424"/>
        <item x="430"/>
        <item x="367"/>
        <item x="38"/>
        <item x="591"/>
        <item x="146"/>
        <item x="442"/>
        <item x="532"/>
        <item x="188"/>
        <item x="509"/>
        <item x="443"/>
        <item x="238"/>
        <item x="193"/>
        <item x="351"/>
        <item x="572"/>
        <item x="489"/>
        <item x="65"/>
        <item x="237"/>
        <item x="44"/>
        <item x="376"/>
        <item x="181"/>
        <item x="460"/>
        <item x="70"/>
        <item x="82"/>
        <item x="260"/>
        <item x="561"/>
        <item x="307"/>
        <item x="297"/>
        <item x="422"/>
        <item x="432"/>
        <item x="388"/>
        <item x="382"/>
        <item x="438"/>
        <item x="344"/>
        <item x="229"/>
        <item x="467"/>
        <item x="37"/>
        <item x="162"/>
        <item x="123"/>
        <item x="290"/>
        <item x="301"/>
        <item x="546"/>
        <item x="45"/>
        <item x="192"/>
        <item x="125"/>
        <item x="109"/>
        <item x="84"/>
        <item x="314"/>
        <item x="372"/>
        <item x="328"/>
        <item x="364"/>
        <item x="497"/>
        <item x="552"/>
        <item x="555"/>
        <item x="110"/>
        <item x="159"/>
        <item x="42"/>
        <item x="271"/>
        <item x="41"/>
        <item x="198"/>
        <item x="451"/>
        <item x="128"/>
        <item x="537"/>
        <item x="7"/>
        <item x="267"/>
        <item x="247"/>
        <item x="174"/>
        <item x="575"/>
        <item x="318"/>
        <item x="19"/>
        <item x="294"/>
        <item x="32"/>
        <item x="465"/>
        <item x="410"/>
        <item x="116"/>
        <item x="208"/>
        <item x="90"/>
        <item x="165"/>
        <item x="423"/>
        <item x="270"/>
        <item x="81"/>
        <item x="604"/>
        <item x="429"/>
        <item x="595"/>
        <item x="320"/>
        <item x="60"/>
        <item x="292"/>
        <item x="319"/>
        <item x="39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6">
    <i>
      <x v="276"/>
    </i>
    <i>
      <x v="461"/>
    </i>
    <i>
      <x v="469"/>
    </i>
    <i>
      <x v="453"/>
    </i>
    <i>
      <x v="207"/>
    </i>
    <i t="grand">
      <x/>
    </i>
  </rowItems>
  <colItems count="1">
    <i/>
  </colItems>
  <dataFields count="1">
    <dataField name="Sum of COST in Cr" fld="5" baseField="0" baseItem="352"/>
  </dataFields>
  <pivotTableStyleInfo name="PivotStyleLight16" showRowHeaders="1" showColHeaders="1" showRowStripes="0" showColStripes="0" showLastColumn="1"/>
  <filters count="1">
    <filter fld="0" type="count" evalOrder="-1" id="4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94FD6B-B07A-4E46-A2BF-7398D58A672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R18:S29" firstHeaderRow="1" firstDataRow="1" firstDataCol="1"/>
  <pivotFields count="9">
    <pivotField dataField="1" showAll="0">
      <items count="630">
        <item x="526"/>
        <item x="250"/>
        <item x="628"/>
        <item x="83"/>
        <item x="500"/>
        <item x="176"/>
        <item x="353"/>
        <item x="95"/>
        <item x="563"/>
        <item x="61"/>
        <item x="490"/>
        <item x="118"/>
        <item x="244"/>
        <item x="241"/>
        <item x="454"/>
        <item x="313"/>
        <item x="381"/>
        <item x="619"/>
        <item x="610"/>
        <item x="98"/>
        <item x="569"/>
        <item x="588"/>
        <item x="136"/>
        <item x="524"/>
        <item x="223"/>
        <item x="498"/>
        <item x="269"/>
        <item x="340"/>
        <item x="291"/>
        <item x="488"/>
        <item x="393"/>
        <item x="312"/>
        <item x="124"/>
        <item x="425"/>
        <item x="446"/>
        <item x="100"/>
        <item x="202"/>
        <item x="356"/>
        <item x="55"/>
        <item x="513"/>
        <item x="240"/>
        <item x="566"/>
        <item x="507"/>
        <item x="510"/>
        <item x="279"/>
        <item x="13"/>
        <item x="288"/>
        <item x="224"/>
        <item x="444"/>
        <item x="533"/>
        <item x="171"/>
        <item x="308"/>
        <item x="217"/>
        <item x="59"/>
        <item x="206"/>
        <item x="499"/>
        <item x="89"/>
        <item x="200"/>
        <item x="226"/>
        <item x="305"/>
        <item x="598"/>
        <item x="179"/>
        <item x="536"/>
        <item x="79"/>
        <item x="568"/>
        <item x="368"/>
        <item x="218"/>
        <item x="268"/>
        <item x="157"/>
        <item x="402"/>
        <item x="574"/>
        <item x="195"/>
        <item x="306"/>
        <item x="209"/>
        <item x="363"/>
        <item x="529"/>
        <item x="23"/>
        <item x="396"/>
        <item x="29"/>
        <item x="214"/>
        <item x="571"/>
        <item x="212"/>
        <item x="373"/>
        <item x="427"/>
        <item x="201"/>
        <item x="450"/>
        <item x="210"/>
        <item x="522"/>
        <item x="416"/>
        <item x="180"/>
        <item x="613"/>
        <item x="337"/>
        <item x="315"/>
        <item x="283"/>
        <item x="177"/>
        <item x="605"/>
        <item x="168"/>
        <item x="565"/>
        <item x="482"/>
        <item x="77"/>
        <item x="417"/>
        <item x="479"/>
        <item x="413"/>
        <item x="528"/>
        <item x="329"/>
        <item x="190"/>
        <item x="437"/>
        <item x="403"/>
        <item x="514"/>
        <item x="184"/>
        <item x="166"/>
        <item x="275"/>
        <item x="75"/>
        <item x="254"/>
        <item x="539"/>
        <item x="385"/>
        <item x="530"/>
        <item x="531"/>
        <item x="88"/>
        <item x="273"/>
        <item x="462"/>
        <item x="405"/>
        <item x="542"/>
        <item x="464"/>
        <item x="461"/>
        <item x="96"/>
        <item x="506"/>
        <item x="468"/>
        <item x="394"/>
        <item x="185"/>
        <item x="149"/>
        <item x="472"/>
        <item x="409"/>
        <item x="91"/>
        <item x="63"/>
        <item x="365"/>
        <item x="114"/>
        <item x="252"/>
        <item x="8"/>
        <item x="68"/>
        <item x="587"/>
        <item x="47"/>
        <item x="135"/>
        <item x="93"/>
        <item x="508"/>
        <item x="321"/>
        <item x="346"/>
        <item x="520"/>
        <item x="228"/>
        <item x="362"/>
        <item x="358"/>
        <item x="562"/>
        <item x="69"/>
        <item x="570"/>
        <item x="544"/>
        <item x="132"/>
        <item x="481"/>
        <item x="586"/>
        <item x="618"/>
        <item x="112"/>
        <item x="161"/>
        <item x="74"/>
        <item x="369"/>
        <item x="253"/>
        <item x="113"/>
        <item x="145"/>
        <item x="53"/>
        <item x="175"/>
        <item x="439"/>
        <item x="473"/>
        <item x="143"/>
        <item x="378"/>
        <item x="505"/>
        <item x="276"/>
        <item x="487"/>
        <item x="590"/>
        <item x="17"/>
        <item x="127"/>
        <item x="406"/>
        <item x="160"/>
        <item x="523"/>
        <item x="474"/>
        <item x="471"/>
        <item x="333"/>
        <item x="6"/>
        <item x="622"/>
        <item x="265"/>
        <item x="350"/>
        <item x="86"/>
        <item x="549"/>
        <item x="20"/>
        <item x="436"/>
        <item x="400"/>
        <item x="359"/>
        <item x="296"/>
        <item x="335"/>
        <item x="282"/>
        <item x="483"/>
        <item x="615"/>
        <item x="504"/>
        <item x="264"/>
        <item x="266"/>
        <item x="352"/>
        <item x="221"/>
        <item x="242"/>
        <item x="261"/>
        <item x="607"/>
        <item x="4"/>
        <item x="183"/>
        <item x="420"/>
        <item x="257"/>
        <item x="480"/>
        <item x="387"/>
        <item x="601"/>
        <item x="470"/>
        <item x="386"/>
        <item x="234"/>
        <item x="494"/>
        <item x="486"/>
        <item x="325"/>
        <item x="463"/>
        <item x="126"/>
        <item x="334"/>
        <item x="330"/>
        <item x="455"/>
        <item x="147"/>
        <item x="31"/>
        <item x="103"/>
        <item x="583"/>
        <item x="15"/>
        <item x="559"/>
        <item x="119"/>
        <item x="414"/>
        <item x="130"/>
        <item x="602"/>
        <item x="207"/>
        <item x="476"/>
        <item x="43"/>
        <item x="617"/>
        <item x="547"/>
        <item x="457"/>
        <item x="56"/>
        <item x="603"/>
        <item x="24"/>
        <item x="46"/>
        <item x="412"/>
        <item x="286"/>
        <item x="142"/>
        <item x="187"/>
        <item x="182"/>
        <item x="374"/>
        <item x="191"/>
        <item x="105"/>
        <item x="564"/>
        <item x="26"/>
        <item x="366"/>
        <item x="133"/>
        <item x="348"/>
        <item x="10"/>
        <item x="213"/>
        <item x="341"/>
        <item x="173"/>
        <item x="85"/>
        <item x="445"/>
        <item x="129"/>
        <item x="433"/>
        <item x="310"/>
        <item x="404"/>
        <item x="407"/>
        <item x="370"/>
        <item x="293"/>
        <item x="459"/>
        <item x="596"/>
        <item x="322"/>
        <item x="556"/>
        <item x="67"/>
        <item x="0"/>
        <item x="36"/>
        <item x="227"/>
        <item x="107"/>
        <item x="230"/>
        <item x="447"/>
        <item x="576"/>
        <item x="399"/>
        <item x="284"/>
        <item x="285"/>
        <item x="392"/>
        <item x="169"/>
        <item x="475"/>
        <item x="589"/>
        <item x="152"/>
        <item x="627"/>
        <item x="354"/>
        <item x="338"/>
        <item x="557"/>
        <item x="558"/>
        <item x="16"/>
        <item x="277"/>
        <item x="22"/>
        <item x="491"/>
        <item x="317"/>
        <item x="164"/>
        <item x="225"/>
        <item x="449"/>
        <item x="521"/>
        <item x="579"/>
        <item x="249"/>
        <item x="554"/>
        <item x="379"/>
        <item x="151"/>
        <item x="141"/>
        <item x="211"/>
        <item x="389"/>
        <item x="134"/>
        <item x="73"/>
        <item x="540"/>
        <item x="567"/>
        <item x="401"/>
        <item x="345"/>
        <item x="76"/>
        <item x="27"/>
        <item x="503"/>
        <item x="611"/>
        <item x="50"/>
        <item x="251"/>
        <item x="327"/>
        <item x="377"/>
        <item x="496"/>
        <item x="592"/>
        <item x="99"/>
        <item x="616"/>
        <item x="14"/>
        <item x="515"/>
        <item x="153"/>
        <item x="357"/>
        <item x="216"/>
        <item x="599"/>
        <item x="326"/>
        <item x="516"/>
        <item x="623"/>
        <item x="390"/>
        <item x="58"/>
        <item x="117"/>
        <item x="39"/>
        <item x="137"/>
        <item x="62"/>
        <item x="608"/>
        <item x="246"/>
        <item x="54"/>
        <item x="222"/>
        <item x="375"/>
        <item x="525"/>
        <item x="415"/>
        <item x="215"/>
        <item x="339"/>
        <item x="625"/>
        <item x="12"/>
        <item x="243"/>
        <item x="272"/>
        <item x="194"/>
        <item x="452"/>
        <item x="469"/>
        <item x="121"/>
        <item x="106"/>
        <item x="189"/>
        <item x="120"/>
        <item x="274"/>
        <item x="495"/>
        <item x="115"/>
        <item x="144"/>
        <item x="543"/>
        <item x="426"/>
        <item x="97"/>
        <item x="349"/>
        <item x="418"/>
        <item x="21"/>
        <item x="612"/>
        <item x="299"/>
        <item x="371"/>
        <item x="492"/>
        <item x="278"/>
        <item x="40"/>
        <item x="621"/>
        <item x="626"/>
        <item x="178"/>
        <item x="502"/>
        <item x="594"/>
        <item x="148"/>
        <item x="66"/>
        <item x="478"/>
        <item x="553"/>
        <item x="316"/>
        <item x="324"/>
        <item x="573"/>
        <item x="408"/>
        <item x="51"/>
        <item x="398"/>
        <item x="332"/>
        <item x="343"/>
        <item x="259"/>
        <item x="155"/>
        <item x="186"/>
        <item x="581"/>
        <item x="606"/>
        <item x="309"/>
        <item x="131"/>
        <item x="25"/>
        <item x="204"/>
        <item x="518"/>
        <item x="163"/>
        <item x="428"/>
        <item x="205"/>
        <item x="609"/>
        <item x="456"/>
        <item x="323"/>
        <item x="49"/>
        <item x="383"/>
        <item x="232"/>
        <item x="302"/>
        <item x="484"/>
        <item x="580"/>
        <item x="584"/>
        <item x="582"/>
        <item x="258"/>
        <item x="419"/>
        <item x="57"/>
        <item x="233"/>
        <item x="453"/>
        <item x="72"/>
        <item x="92"/>
        <item x="380"/>
        <item x="550"/>
        <item x="551"/>
        <item x="280"/>
        <item x="220"/>
        <item x="71"/>
        <item x="435"/>
        <item x="355"/>
        <item x="295"/>
        <item x="501"/>
        <item x="28"/>
        <item x="34"/>
        <item x="111"/>
        <item x="245"/>
        <item x="122"/>
        <item x="219"/>
        <item x="203"/>
        <item x="5"/>
        <item x="199"/>
        <item x="140"/>
        <item x="80"/>
        <item x="577"/>
        <item x="541"/>
        <item x="1"/>
        <item x="512"/>
        <item x="287"/>
        <item x="263"/>
        <item x="331"/>
        <item x="138"/>
        <item x="156"/>
        <item x="197"/>
        <item x="2"/>
        <item x="158"/>
        <item x="304"/>
        <item x="87"/>
        <item x="104"/>
        <item x="300"/>
        <item x="421"/>
        <item x="620"/>
        <item x="3"/>
        <item x="48"/>
        <item x="448"/>
        <item x="431"/>
        <item x="336"/>
        <item x="94"/>
        <item x="527"/>
        <item x="64"/>
        <item x="600"/>
        <item x="440"/>
        <item x="458"/>
        <item x="477"/>
        <item x="262"/>
        <item x="538"/>
        <item x="614"/>
        <item x="548"/>
        <item x="391"/>
        <item x="597"/>
        <item x="624"/>
        <item x="108"/>
        <item x="585"/>
        <item x="303"/>
        <item x="466"/>
        <item x="441"/>
        <item x="248"/>
        <item x="167"/>
        <item x="289"/>
        <item x="172"/>
        <item x="9"/>
        <item x="519"/>
        <item x="347"/>
        <item x="196"/>
        <item x="384"/>
        <item x="236"/>
        <item x="360"/>
        <item x="255"/>
        <item x="560"/>
        <item x="593"/>
        <item x="342"/>
        <item x="102"/>
        <item x="511"/>
        <item x="578"/>
        <item x="101"/>
        <item x="170"/>
        <item x="30"/>
        <item x="281"/>
        <item x="239"/>
        <item x="395"/>
        <item x="361"/>
        <item x="18"/>
        <item x="235"/>
        <item x="485"/>
        <item x="256"/>
        <item x="154"/>
        <item x="139"/>
        <item x="35"/>
        <item x="33"/>
        <item x="298"/>
        <item x="78"/>
        <item x="52"/>
        <item x="517"/>
        <item x="434"/>
        <item x="411"/>
        <item x="493"/>
        <item x="311"/>
        <item x="150"/>
        <item x="11"/>
        <item x="231"/>
        <item x="545"/>
        <item x="534"/>
        <item x="535"/>
        <item x="424"/>
        <item x="430"/>
        <item x="367"/>
        <item x="38"/>
        <item x="591"/>
        <item x="146"/>
        <item x="442"/>
        <item x="532"/>
        <item x="188"/>
        <item x="509"/>
        <item x="443"/>
        <item x="238"/>
        <item x="193"/>
        <item x="351"/>
        <item x="572"/>
        <item x="489"/>
        <item x="65"/>
        <item x="237"/>
        <item x="44"/>
        <item x="376"/>
        <item x="181"/>
        <item x="460"/>
        <item x="70"/>
        <item x="82"/>
        <item x="260"/>
        <item x="561"/>
        <item x="307"/>
        <item x="297"/>
        <item x="422"/>
        <item x="432"/>
        <item x="388"/>
        <item x="382"/>
        <item x="438"/>
        <item x="344"/>
        <item x="229"/>
        <item x="467"/>
        <item x="37"/>
        <item x="162"/>
        <item x="123"/>
        <item x="290"/>
        <item x="301"/>
        <item x="546"/>
        <item x="45"/>
        <item x="192"/>
        <item x="125"/>
        <item x="109"/>
        <item x="84"/>
        <item x="314"/>
        <item x="372"/>
        <item x="328"/>
        <item x="364"/>
        <item x="497"/>
        <item x="552"/>
        <item x="555"/>
        <item x="110"/>
        <item x="159"/>
        <item x="42"/>
        <item x="271"/>
        <item x="41"/>
        <item x="198"/>
        <item x="451"/>
        <item x="128"/>
        <item x="537"/>
        <item x="7"/>
        <item x="267"/>
        <item x="247"/>
        <item x="174"/>
        <item x="575"/>
        <item x="318"/>
        <item x="19"/>
        <item x="294"/>
        <item x="32"/>
        <item x="465"/>
        <item x="410"/>
        <item x="116"/>
        <item x="208"/>
        <item x="90"/>
        <item x="165"/>
        <item x="423"/>
        <item x="270"/>
        <item x="81"/>
        <item x="604"/>
        <item x="429"/>
        <item x="595"/>
        <item x="320"/>
        <item x="60"/>
        <item x="292"/>
        <item x="319"/>
        <item x="39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2">
        <item x="1"/>
        <item x="2"/>
        <item x="4"/>
        <item x="8"/>
        <item x="0"/>
        <item x="3"/>
        <item x="9"/>
        <item x="6"/>
        <item x="5"/>
        <item x="7"/>
        <item h="1" x="10"/>
        <item t="default"/>
      </items>
    </pivotField>
    <pivotField showAll="0"/>
  </pivotFields>
  <rowFields count="1">
    <field x="7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Player" fld="0" subtotal="count" baseField="0" baseItem="0"/>
  </dataFields>
  <chartFormats count="1"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DAE2FF-093C-4FF0-BE5B-211844A0DD6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V3:W8" firstHeaderRow="1" firstDataRow="1" firstDataCol="1"/>
  <pivotFields count="9">
    <pivotField dataField="1" showAll="0">
      <items count="630">
        <item x="526"/>
        <item x="250"/>
        <item x="628"/>
        <item x="83"/>
        <item x="500"/>
        <item x="176"/>
        <item x="353"/>
        <item x="95"/>
        <item x="563"/>
        <item x="61"/>
        <item x="490"/>
        <item x="118"/>
        <item x="244"/>
        <item x="241"/>
        <item x="454"/>
        <item x="313"/>
        <item x="381"/>
        <item x="619"/>
        <item x="610"/>
        <item x="98"/>
        <item x="569"/>
        <item x="588"/>
        <item x="136"/>
        <item x="524"/>
        <item x="223"/>
        <item x="498"/>
        <item x="269"/>
        <item x="340"/>
        <item x="291"/>
        <item x="488"/>
        <item x="393"/>
        <item x="312"/>
        <item x="124"/>
        <item x="425"/>
        <item x="446"/>
        <item x="100"/>
        <item x="202"/>
        <item x="356"/>
        <item x="55"/>
        <item x="513"/>
        <item x="240"/>
        <item x="566"/>
        <item x="507"/>
        <item x="510"/>
        <item x="279"/>
        <item x="13"/>
        <item x="288"/>
        <item x="224"/>
        <item x="444"/>
        <item x="533"/>
        <item x="171"/>
        <item x="308"/>
        <item x="217"/>
        <item x="59"/>
        <item x="206"/>
        <item x="499"/>
        <item x="89"/>
        <item x="200"/>
        <item x="226"/>
        <item x="305"/>
        <item x="598"/>
        <item x="179"/>
        <item x="536"/>
        <item x="79"/>
        <item x="568"/>
        <item x="368"/>
        <item x="218"/>
        <item x="268"/>
        <item x="157"/>
        <item x="402"/>
        <item x="574"/>
        <item x="195"/>
        <item x="306"/>
        <item x="209"/>
        <item x="363"/>
        <item x="529"/>
        <item x="23"/>
        <item x="396"/>
        <item x="29"/>
        <item x="214"/>
        <item x="571"/>
        <item x="212"/>
        <item x="373"/>
        <item x="427"/>
        <item x="201"/>
        <item x="450"/>
        <item x="210"/>
        <item x="522"/>
        <item x="416"/>
        <item x="180"/>
        <item x="613"/>
        <item x="337"/>
        <item x="315"/>
        <item x="283"/>
        <item x="177"/>
        <item x="605"/>
        <item x="168"/>
        <item x="565"/>
        <item x="482"/>
        <item x="77"/>
        <item x="417"/>
        <item x="479"/>
        <item x="413"/>
        <item x="528"/>
        <item x="329"/>
        <item x="190"/>
        <item x="437"/>
        <item x="403"/>
        <item x="514"/>
        <item x="184"/>
        <item x="166"/>
        <item x="275"/>
        <item x="75"/>
        <item x="254"/>
        <item x="539"/>
        <item x="385"/>
        <item x="530"/>
        <item x="531"/>
        <item x="88"/>
        <item x="273"/>
        <item x="462"/>
        <item x="405"/>
        <item x="542"/>
        <item x="464"/>
        <item x="461"/>
        <item x="96"/>
        <item x="506"/>
        <item x="468"/>
        <item x="394"/>
        <item x="185"/>
        <item x="149"/>
        <item x="472"/>
        <item x="409"/>
        <item x="91"/>
        <item x="63"/>
        <item x="365"/>
        <item x="114"/>
        <item x="252"/>
        <item x="8"/>
        <item x="68"/>
        <item x="587"/>
        <item x="47"/>
        <item x="135"/>
        <item x="93"/>
        <item x="508"/>
        <item x="321"/>
        <item x="346"/>
        <item x="520"/>
        <item x="228"/>
        <item x="362"/>
        <item x="358"/>
        <item x="562"/>
        <item x="69"/>
        <item x="570"/>
        <item x="544"/>
        <item x="132"/>
        <item x="481"/>
        <item x="586"/>
        <item x="618"/>
        <item x="112"/>
        <item x="161"/>
        <item x="74"/>
        <item x="369"/>
        <item x="253"/>
        <item x="113"/>
        <item x="145"/>
        <item x="53"/>
        <item x="175"/>
        <item x="439"/>
        <item x="473"/>
        <item x="143"/>
        <item x="378"/>
        <item x="505"/>
        <item x="276"/>
        <item x="487"/>
        <item x="590"/>
        <item x="17"/>
        <item x="127"/>
        <item x="406"/>
        <item x="160"/>
        <item x="523"/>
        <item x="474"/>
        <item x="471"/>
        <item x="333"/>
        <item x="6"/>
        <item x="622"/>
        <item x="265"/>
        <item x="350"/>
        <item x="86"/>
        <item x="549"/>
        <item x="20"/>
        <item x="436"/>
        <item x="400"/>
        <item x="359"/>
        <item x="296"/>
        <item x="335"/>
        <item x="282"/>
        <item x="483"/>
        <item x="615"/>
        <item x="504"/>
        <item x="264"/>
        <item x="266"/>
        <item x="352"/>
        <item x="221"/>
        <item x="242"/>
        <item x="261"/>
        <item x="607"/>
        <item x="4"/>
        <item x="183"/>
        <item x="420"/>
        <item x="257"/>
        <item x="480"/>
        <item x="387"/>
        <item x="601"/>
        <item x="470"/>
        <item x="386"/>
        <item x="234"/>
        <item x="494"/>
        <item x="486"/>
        <item x="325"/>
        <item x="463"/>
        <item x="126"/>
        <item x="334"/>
        <item x="330"/>
        <item x="455"/>
        <item x="147"/>
        <item x="31"/>
        <item x="103"/>
        <item x="583"/>
        <item x="15"/>
        <item x="559"/>
        <item x="119"/>
        <item x="414"/>
        <item x="130"/>
        <item x="602"/>
        <item x="207"/>
        <item x="476"/>
        <item x="43"/>
        <item x="617"/>
        <item x="547"/>
        <item x="457"/>
        <item x="56"/>
        <item x="603"/>
        <item x="24"/>
        <item x="46"/>
        <item x="412"/>
        <item x="286"/>
        <item x="142"/>
        <item x="187"/>
        <item x="182"/>
        <item x="374"/>
        <item x="191"/>
        <item x="105"/>
        <item x="564"/>
        <item x="26"/>
        <item x="366"/>
        <item x="133"/>
        <item x="348"/>
        <item x="10"/>
        <item x="213"/>
        <item x="341"/>
        <item x="173"/>
        <item x="85"/>
        <item x="445"/>
        <item x="129"/>
        <item x="433"/>
        <item x="310"/>
        <item x="404"/>
        <item x="407"/>
        <item x="370"/>
        <item x="293"/>
        <item x="459"/>
        <item x="596"/>
        <item x="322"/>
        <item x="556"/>
        <item x="67"/>
        <item x="0"/>
        <item x="36"/>
        <item x="227"/>
        <item x="107"/>
        <item x="230"/>
        <item x="447"/>
        <item x="576"/>
        <item x="399"/>
        <item x="284"/>
        <item x="285"/>
        <item x="392"/>
        <item x="169"/>
        <item x="475"/>
        <item x="589"/>
        <item x="152"/>
        <item x="627"/>
        <item x="354"/>
        <item x="338"/>
        <item x="557"/>
        <item x="558"/>
        <item x="16"/>
        <item x="277"/>
        <item x="22"/>
        <item x="491"/>
        <item x="317"/>
        <item x="164"/>
        <item x="225"/>
        <item x="449"/>
        <item x="521"/>
        <item x="579"/>
        <item x="249"/>
        <item x="554"/>
        <item x="379"/>
        <item x="151"/>
        <item x="141"/>
        <item x="211"/>
        <item x="389"/>
        <item x="134"/>
        <item x="73"/>
        <item x="540"/>
        <item x="567"/>
        <item x="401"/>
        <item x="345"/>
        <item x="76"/>
        <item x="27"/>
        <item x="503"/>
        <item x="611"/>
        <item x="50"/>
        <item x="251"/>
        <item x="327"/>
        <item x="377"/>
        <item x="496"/>
        <item x="592"/>
        <item x="99"/>
        <item x="616"/>
        <item x="14"/>
        <item x="515"/>
        <item x="153"/>
        <item x="357"/>
        <item x="216"/>
        <item x="599"/>
        <item x="326"/>
        <item x="516"/>
        <item x="623"/>
        <item x="390"/>
        <item x="58"/>
        <item x="117"/>
        <item x="39"/>
        <item x="137"/>
        <item x="62"/>
        <item x="608"/>
        <item x="246"/>
        <item x="54"/>
        <item x="222"/>
        <item x="375"/>
        <item x="525"/>
        <item x="415"/>
        <item x="215"/>
        <item x="339"/>
        <item x="625"/>
        <item x="12"/>
        <item x="243"/>
        <item x="272"/>
        <item x="194"/>
        <item x="452"/>
        <item x="469"/>
        <item x="121"/>
        <item x="106"/>
        <item x="189"/>
        <item x="120"/>
        <item x="274"/>
        <item x="495"/>
        <item x="115"/>
        <item x="144"/>
        <item x="543"/>
        <item x="426"/>
        <item x="97"/>
        <item x="349"/>
        <item x="418"/>
        <item x="21"/>
        <item x="612"/>
        <item x="299"/>
        <item x="371"/>
        <item x="492"/>
        <item x="278"/>
        <item x="40"/>
        <item x="621"/>
        <item x="626"/>
        <item x="178"/>
        <item x="502"/>
        <item x="594"/>
        <item x="148"/>
        <item x="66"/>
        <item x="478"/>
        <item x="553"/>
        <item x="316"/>
        <item x="324"/>
        <item x="573"/>
        <item x="408"/>
        <item x="51"/>
        <item x="398"/>
        <item x="332"/>
        <item x="343"/>
        <item x="259"/>
        <item x="155"/>
        <item x="186"/>
        <item x="581"/>
        <item x="606"/>
        <item x="309"/>
        <item x="131"/>
        <item x="25"/>
        <item x="204"/>
        <item x="518"/>
        <item x="163"/>
        <item x="428"/>
        <item x="205"/>
        <item x="609"/>
        <item x="456"/>
        <item x="323"/>
        <item x="49"/>
        <item x="383"/>
        <item x="232"/>
        <item x="302"/>
        <item x="484"/>
        <item x="580"/>
        <item x="584"/>
        <item x="582"/>
        <item x="258"/>
        <item x="419"/>
        <item x="57"/>
        <item x="233"/>
        <item x="453"/>
        <item x="72"/>
        <item x="92"/>
        <item x="380"/>
        <item x="550"/>
        <item x="551"/>
        <item x="280"/>
        <item x="220"/>
        <item x="71"/>
        <item x="435"/>
        <item x="355"/>
        <item x="295"/>
        <item x="501"/>
        <item x="28"/>
        <item x="34"/>
        <item x="111"/>
        <item x="245"/>
        <item x="122"/>
        <item x="219"/>
        <item x="203"/>
        <item x="5"/>
        <item x="199"/>
        <item x="140"/>
        <item x="80"/>
        <item x="577"/>
        <item x="541"/>
        <item x="1"/>
        <item x="512"/>
        <item x="287"/>
        <item x="263"/>
        <item x="331"/>
        <item x="138"/>
        <item x="156"/>
        <item x="197"/>
        <item x="2"/>
        <item x="158"/>
        <item x="304"/>
        <item x="87"/>
        <item x="104"/>
        <item x="300"/>
        <item x="421"/>
        <item x="620"/>
        <item x="3"/>
        <item x="48"/>
        <item x="448"/>
        <item x="431"/>
        <item x="336"/>
        <item x="94"/>
        <item x="527"/>
        <item x="64"/>
        <item x="600"/>
        <item x="440"/>
        <item x="458"/>
        <item x="477"/>
        <item x="262"/>
        <item x="538"/>
        <item x="614"/>
        <item x="548"/>
        <item x="391"/>
        <item x="597"/>
        <item x="624"/>
        <item x="108"/>
        <item x="585"/>
        <item x="303"/>
        <item x="466"/>
        <item x="441"/>
        <item x="248"/>
        <item x="167"/>
        <item x="289"/>
        <item x="172"/>
        <item x="9"/>
        <item x="519"/>
        <item x="347"/>
        <item x="196"/>
        <item x="384"/>
        <item x="236"/>
        <item x="360"/>
        <item x="255"/>
        <item x="560"/>
        <item x="593"/>
        <item x="342"/>
        <item x="102"/>
        <item x="511"/>
        <item x="578"/>
        <item x="101"/>
        <item x="170"/>
        <item x="30"/>
        <item x="281"/>
        <item x="239"/>
        <item x="395"/>
        <item x="361"/>
        <item x="18"/>
        <item x="235"/>
        <item x="485"/>
        <item x="256"/>
        <item x="154"/>
        <item x="139"/>
        <item x="35"/>
        <item x="33"/>
        <item x="298"/>
        <item x="78"/>
        <item x="52"/>
        <item x="517"/>
        <item x="434"/>
        <item x="411"/>
        <item x="493"/>
        <item x="311"/>
        <item x="150"/>
        <item x="11"/>
        <item x="231"/>
        <item x="545"/>
        <item x="534"/>
        <item x="535"/>
        <item x="424"/>
        <item x="430"/>
        <item x="367"/>
        <item x="38"/>
        <item x="591"/>
        <item x="146"/>
        <item x="442"/>
        <item x="532"/>
        <item x="188"/>
        <item x="509"/>
        <item x="443"/>
        <item x="238"/>
        <item x="193"/>
        <item x="351"/>
        <item x="572"/>
        <item x="489"/>
        <item x="65"/>
        <item x="237"/>
        <item x="44"/>
        <item x="376"/>
        <item x="181"/>
        <item x="460"/>
        <item x="70"/>
        <item x="82"/>
        <item x="260"/>
        <item x="561"/>
        <item x="307"/>
        <item x="297"/>
        <item x="422"/>
        <item x="432"/>
        <item x="388"/>
        <item x="382"/>
        <item x="438"/>
        <item x="344"/>
        <item x="229"/>
        <item x="467"/>
        <item x="37"/>
        <item x="162"/>
        <item x="123"/>
        <item x="290"/>
        <item x="301"/>
        <item x="546"/>
        <item x="45"/>
        <item x="192"/>
        <item x="125"/>
        <item x="109"/>
        <item x="84"/>
        <item x="314"/>
        <item x="372"/>
        <item x="328"/>
        <item x="364"/>
        <item x="497"/>
        <item x="552"/>
        <item x="555"/>
        <item x="110"/>
        <item x="159"/>
        <item x="42"/>
        <item x="271"/>
        <item x="41"/>
        <item x="198"/>
        <item x="451"/>
        <item x="128"/>
        <item x="537"/>
        <item x="7"/>
        <item x="267"/>
        <item x="247"/>
        <item x="174"/>
        <item x="575"/>
        <item x="318"/>
        <item x="19"/>
        <item x="294"/>
        <item x="32"/>
        <item x="465"/>
        <item x="410"/>
        <item x="116"/>
        <item x="208"/>
        <item x="90"/>
        <item x="165"/>
        <item x="423"/>
        <item x="270"/>
        <item x="81"/>
        <item x="604"/>
        <item x="429"/>
        <item x="595"/>
        <item x="320"/>
        <item x="60"/>
        <item x="292"/>
        <item x="319"/>
        <item x="397"/>
        <item t="default"/>
      </items>
    </pivotField>
    <pivotField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Player" fld="0" subtotal="count" baseField="0" baseItem="0"/>
  </dataFields>
  <chartFormats count="1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45"/>
  <sheetViews>
    <sheetView showGridLines="0" topLeftCell="A27" zoomScaleNormal="100" workbookViewId="0">
      <selection activeCell="B45" sqref="B45"/>
    </sheetView>
  </sheetViews>
  <sheetFormatPr defaultRowHeight="15" x14ac:dyDescent="0.25"/>
  <cols>
    <col min="2" max="2" width="114.85546875" bestFit="1" customWidth="1"/>
  </cols>
  <sheetData>
    <row r="2" spans="1:2" x14ac:dyDescent="0.25">
      <c r="A2" t="s">
        <v>669</v>
      </c>
      <c r="B2" s="1" t="s">
        <v>668</v>
      </c>
    </row>
    <row r="3" spans="1:2" x14ac:dyDescent="0.25">
      <c r="B3" t="s">
        <v>670</v>
      </c>
    </row>
    <row r="4" spans="1:2" x14ac:dyDescent="0.25">
      <c r="B4" t="s">
        <v>671</v>
      </c>
    </row>
    <row r="5" spans="1:2" x14ac:dyDescent="0.25">
      <c r="B5" t="s">
        <v>672</v>
      </c>
    </row>
    <row r="6" spans="1:2" x14ac:dyDescent="0.25">
      <c r="B6" t="s">
        <v>673</v>
      </c>
    </row>
    <row r="7" spans="1:2" x14ac:dyDescent="0.25">
      <c r="B7" t="s">
        <v>691</v>
      </c>
    </row>
    <row r="8" spans="1:2" x14ac:dyDescent="0.25">
      <c r="B8" t="s">
        <v>692</v>
      </c>
    </row>
    <row r="9" spans="1:2" x14ac:dyDescent="0.25">
      <c r="B9" t="s">
        <v>674</v>
      </c>
    </row>
    <row r="11" spans="1:2" x14ac:dyDescent="0.25">
      <c r="B11" t="s">
        <v>675</v>
      </c>
    </row>
    <row r="13" spans="1:2" x14ac:dyDescent="0.25">
      <c r="B13" t="s">
        <v>676</v>
      </c>
    </row>
    <row r="15" spans="1:2" x14ac:dyDescent="0.25">
      <c r="B15" t="s">
        <v>677</v>
      </c>
    </row>
    <row r="17" spans="2:2" x14ac:dyDescent="0.25">
      <c r="B17" t="s">
        <v>678</v>
      </c>
    </row>
    <row r="19" spans="2:2" x14ac:dyDescent="0.25">
      <c r="B19" t="s">
        <v>679</v>
      </c>
    </row>
    <row r="21" spans="2:2" x14ac:dyDescent="0.25">
      <c r="B21" t="s">
        <v>680</v>
      </c>
    </row>
    <row r="23" spans="2:2" x14ac:dyDescent="0.25">
      <c r="B23" t="s">
        <v>681</v>
      </c>
    </row>
    <row r="25" spans="2:2" x14ac:dyDescent="0.25">
      <c r="B25" t="s">
        <v>682</v>
      </c>
    </row>
    <row r="27" spans="2:2" x14ac:dyDescent="0.25">
      <c r="B27" t="s">
        <v>683</v>
      </c>
    </row>
    <row r="29" spans="2:2" x14ac:dyDescent="0.25">
      <c r="B29" t="s">
        <v>684</v>
      </c>
    </row>
    <row r="31" spans="2:2" x14ac:dyDescent="0.25">
      <c r="B31" t="s">
        <v>685</v>
      </c>
    </row>
    <row r="33" spans="2:2" x14ac:dyDescent="0.25">
      <c r="B33" t="s">
        <v>686</v>
      </c>
    </row>
    <row r="35" spans="2:2" x14ac:dyDescent="0.25">
      <c r="B35" t="s">
        <v>687</v>
      </c>
    </row>
    <row r="37" spans="2:2" x14ac:dyDescent="0.25">
      <c r="B37" t="s">
        <v>688</v>
      </c>
    </row>
    <row r="39" spans="2:2" x14ac:dyDescent="0.25">
      <c r="B39" t="s">
        <v>689</v>
      </c>
    </row>
    <row r="41" spans="2:2" x14ac:dyDescent="0.25">
      <c r="B41" t="s">
        <v>690</v>
      </c>
    </row>
    <row r="43" spans="2:2" x14ac:dyDescent="0.25">
      <c r="B43" t="s">
        <v>693</v>
      </c>
    </row>
    <row r="44" spans="2:2" x14ac:dyDescent="0.25">
      <c r="B44" t="s">
        <v>694</v>
      </c>
    </row>
    <row r="45" spans="2:2" x14ac:dyDescent="0.25">
      <c r="B45" t="s">
        <v>695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6"/>
  <sheetViews>
    <sheetView showGridLines="0" tabSelected="1" topLeftCell="Y16" workbookViewId="0">
      <selection activeCell="AG79" sqref="AG79"/>
    </sheetView>
  </sheetViews>
  <sheetFormatPr defaultRowHeight="15" x14ac:dyDescent="0.25"/>
  <cols>
    <col min="2" max="2" width="12.85546875" bestFit="1" customWidth="1"/>
    <col min="3" max="3" width="6.7109375" bestFit="1" customWidth="1"/>
    <col min="5" max="5" width="26.5703125" bestFit="1" customWidth="1"/>
    <col min="6" max="6" width="23.85546875" customWidth="1"/>
    <col min="7" max="7" width="23" customWidth="1"/>
    <col min="8" max="8" width="12" customWidth="1"/>
    <col min="9" max="9" width="14.42578125" bestFit="1" customWidth="1"/>
    <col min="10" max="10" width="14.85546875" bestFit="1" customWidth="1"/>
    <col min="11" max="11" width="16.7109375" bestFit="1" customWidth="1"/>
    <col min="12" max="15" width="12" customWidth="1"/>
    <col min="16" max="16" width="18" bestFit="1" customWidth="1"/>
    <col min="17" max="17" width="16.7109375" bestFit="1" customWidth="1"/>
    <col min="18" max="18" width="26.5703125" bestFit="1" customWidth="1"/>
    <col min="19" max="19" width="14.7109375" bestFit="1" customWidth="1"/>
    <col min="20" max="20" width="7.42578125" bestFit="1" customWidth="1"/>
    <col min="21" max="21" width="51.42578125" bestFit="1" customWidth="1"/>
    <col min="22" max="22" width="14.28515625" bestFit="1" customWidth="1"/>
    <col min="23" max="23" width="14.7109375" bestFit="1" customWidth="1"/>
    <col min="24" max="24" width="7.42578125" bestFit="1" customWidth="1"/>
    <col min="25" max="25" width="9.42578125" bestFit="1" customWidth="1"/>
    <col min="26" max="26" width="9" bestFit="1" customWidth="1"/>
    <col min="27" max="27" width="11.28515625" bestFit="1" customWidth="1"/>
    <col min="28" max="28" width="26.5703125" bestFit="1" customWidth="1"/>
    <col min="29" max="30" width="14.28515625" bestFit="1" customWidth="1"/>
    <col min="31" max="262" width="24.7109375" bestFit="1" customWidth="1"/>
    <col min="263" max="263" width="18.7109375" bestFit="1" customWidth="1"/>
    <col min="264" max="375" width="21.5703125" bestFit="1" customWidth="1"/>
    <col min="376" max="376" width="12.42578125" bestFit="1" customWidth="1"/>
    <col min="377" max="590" width="24.42578125" bestFit="1" customWidth="1"/>
    <col min="591" max="591" width="13.5703125" bestFit="1" customWidth="1"/>
    <col min="592" max="655" width="24.5703125" bestFit="1" customWidth="1"/>
    <col min="656" max="656" width="19.42578125" bestFit="1" customWidth="1"/>
    <col min="657" max="657" width="11.28515625" bestFit="1" customWidth="1"/>
  </cols>
  <sheetData>
    <row r="1" spans="1:25" x14ac:dyDescent="0.25">
      <c r="U1" s="12" t="s">
        <v>732</v>
      </c>
      <c r="V1" s="12"/>
      <c r="W1" s="12"/>
      <c r="X1" s="12"/>
      <c r="Y1" s="12"/>
    </row>
    <row r="2" spans="1:25" x14ac:dyDescent="0.25">
      <c r="I2" s="12" t="s">
        <v>726</v>
      </c>
      <c r="J2" s="12"/>
      <c r="K2" s="12"/>
      <c r="M2" s="12" t="s">
        <v>727</v>
      </c>
      <c r="N2" s="12"/>
      <c r="O2" s="12"/>
      <c r="P2" s="12"/>
      <c r="U2" s="10" t="s">
        <v>733</v>
      </c>
      <c r="V2" s="10"/>
      <c r="W2" s="10"/>
      <c r="X2" s="10"/>
      <c r="Y2" s="10"/>
    </row>
    <row r="3" spans="1:25" x14ac:dyDescent="0.25">
      <c r="F3" s="12" t="s">
        <v>712</v>
      </c>
      <c r="G3" s="12"/>
      <c r="I3" s="10" t="s">
        <v>728</v>
      </c>
      <c r="J3" s="10"/>
      <c r="K3" s="10"/>
      <c r="M3" s="10" t="s">
        <v>721</v>
      </c>
      <c r="N3" s="10"/>
      <c r="O3" s="10"/>
      <c r="P3" s="10"/>
      <c r="R3" s="12" t="s">
        <v>714</v>
      </c>
      <c r="S3" s="12"/>
      <c r="T3" s="12"/>
      <c r="V3" s="5" t="s">
        <v>729</v>
      </c>
      <c r="W3" t="s">
        <v>731</v>
      </c>
    </row>
    <row r="4" spans="1:25" x14ac:dyDescent="0.25">
      <c r="A4" s="12" t="s">
        <v>724</v>
      </c>
      <c r="B4" s="12"/>
      <c r="C4" s="12"/>
      <c r="F4" s="10" t="s">
        <v>722</v>
      </c>
      <c r="G4" s="11"/>
      <c r="I4" s="4" cm="1">
        <f t="array" ref="I4">TYPE('1. IPL Auction data 2022'!A1:J634)</f>
        <v>64</v>
      </c>
      <c r="M4" s="4">
        <f>COUNTIFS('1. IPL Auction data 2022'!$J:$J,'1. IPL Auction data 2022'!J2)</f>
        <v>237</v>
      </c>
      <c r="R4" s="10" t="s">
        <v>720</v>
      </c>
      <c r="S4" s="11"/>
      <c r="V4" s="6" t="s">
        <v>12</v>
      </c>
      <c r="W4">
        <v>242</v>
      </c>
    </row>
    <row r="5" spans="1:25" x14ac:dyDescent="0.25">
      <c r="A5" s="10" t="s">
        <v>725</v>
      </c>
      <c r="B5" s="10"/>
      <c r="C5" s="10"/>
      <c r="F5" s="17" t="s">
        <v>698</v>
      </c>
      <c r="G5" s="17"/>
      <c r="R5" s="14" t="s">
        <v>708</v>
      </c>
      <c r="S5" s="14"/>
      <c r="V5" s="6" t="s">
        <v>19</v>
      </c>
      <c r="W5">
        <v>112</v>
      </c>
    </row>
    <row r="6" spans="1:25" x14ac:dyDescent="0.25">
      <c r="A6" t="s">
        <v>736</v>
      </c>
      <c r="F6" s="2" t="s">
        <v>696</v>
      </c>
      <c r="G6" s="2">
        <f>COUNTA('1. IPL Auction data 2022'!D2:D634)</f>
        <v>633</v>
      </c>
      <c r="R6" s="2" t="s">
        <v>702</v>
      </c>
      <c r="S6" s="2">
        <f>COUNTA('1. IPL Auction data 2022'!A2:A634)</f>
        <v>633</v>
      </c>
      <c r="V6" s="6" t="s">
        <v>25</v>
      </c>
      <c r="W6">
        <v>215</v>
      </c>
    </row>
    <row r="7" spans="1:25" x14ac:dyDescent="0.25">
      <c r="F7" s="2" t="s">
        <v>697</v>
      </c>
      <c r="G7" s="2">
        <f>COLUMNS('1. IPL Auction data 2022'!A1:J1)</f>
        <v>10</v>
      </c>
      <c r="V7" s="6" t="s">
        <v>7</v>
      </c>
      <c r="W7">
        <v>64</v>
      </c>
    </row>
    <row r="8" spans="1:25" x14ac:dyDescent="0.25">
      <c r="V8" s="6" t="s">
        <v>730</v>
      </c>
      <c r="W8">
        <v>633</v>
      </c>
    </row>
    <row r="9" spans="1:25" x14ac:dyDescent="0.25">
      <c r="R9" s="12" t="s">
        <v>715</v>
      </c>
      <c r="S9" s="12"/>
      <c r="T9" s="12"/>
    </row>
    <row r="10" spans="1:25" x14ac:dyDescent="0.25">
      <c r="R10" s="10" t="s">
        <v>723</v>
      </c>
      <c r="S10" s="11"/>
    </row>
    <row r="11" spans="1:25" x14ac:dyDescent="0.25">
      <c r="F11" s="12" t="s">
        <v>713</v>
      </c>
      <c r="G11" s="12"/>
      <c r="J11" s="12" t="s">
        <v>738</v>
      </c>
      <c r="K11" s="12"/>
      <c r="L11" s="12"/>
      <c r="M11" s="12"/>
      <c r="N11" s="12"/>
      <c r="R11" s="14" t="s">
        <v>709</v>
      </c>
      <c r="S11" s="14"/>
    </row>
    <row r="12" spans="1:25" x14ac:dyDescent="0.25">
      <c r="F12" s="10" t="s">
        <v>721</v>
      </c>
      <c r="G12" s="11"/>
      <c r="J12" s="12" t="s">
        <v>737</v>
      </c>
      <c r="K12" s="12"/>
      <c r="L12" s="12"/>
      <c r="M12" s="12"/>
      <c r="N12" s="12"/>
      <c r="R12" s="2" t="s">
        <v>702</v>
      </c>
      <c r="S12" s="2">
        <f>COUNTIFS('1. IPL Auction data 2022'!$J$2:$J$634,'1. IPL Auction data 2022'!J2)</f>
        <v>237</v>
      </c>
    </row>
    <row r="13" spans="1:25" x14ac:dyDescent="0.25">
      <c r="F13" s="14" t="s">
        <v>701</v>
      </c>
      <c r="G13" s="14"/>
      <c r="J13" s="7" t="s">
        <v>710</v>
      </c>
      <c r="K13" s="7" t="s">
        <v>6</v>
      </c>
      <c r="L13" s="7" t="s">
        <v>11</v>
      </c>
    </row>
    <row r="14" spans="1:25" x14ac:dyDescent="0.25">
      <c r="F14" s="2" t="s">
        <v>702</v>
      </c>
      <c r="G14" s="2">
        <f>COUNTA('1. IPL Auction data 2022'!A2:A634)</f>
        <v>633</v>
      </c>
      <c r="J14" s="4" t="s">
        <v>27</v>
      </c>
      <c r="K14" s="4">
        <f>COUNTIFS('1. IPL Auction data 2022'!$H:$H,'Analysis 1'!J14,'1. IPL Auction data 2022'!$B:$B,'Analysis 1'!$K$13)</f>
        <v>3</v>
      </c>
      <c r="L14" s="4">
        <f>COUNTIFS('1. IPL Auction data 2022'!$H:$H,'Analysis 1'!J14,'1. IPL Auction data 2022'!$B:$B,'Analysis 1'!$L$13)</f>
        <v>0</v>
      </c>
    </row>
    <row r="15" spans="1:25" x14ac:dyDescent="0.25">
      <c r="J15" s="4" t="s">
        <v>14</v>
      </c>
      <c r="K15" s="4">
        <f>COUNTIFS('1. IPL Auction data 2022'!$H:$H,'Analysis 1'!J15,'1. IPL Auction data 2022'!$B:$B,'Analysis 1'!$K$13)</f>
        <v>0</v>
      </c>
      <c r="L15" s="4">
        <f>COUNTIFS('1. IPL Auction data 2022'!$H:$H,'Analysis 1'!J15,'1. IPL Auction data 2022'!$B:$B,'Analysis 1'!$L$13)</f>
        <v>4</v>
      </c>
      <c r="R15" s="12" t="s">
        <v>734</v>
      </c>
      <c r="S15" s="12"/>
      <c r="T15" s="12"/>
    </row>
    <row r="16" spans="1:25" x14ac:dyDescent="0.25">
      <c r="J16" s="4" t="s">
        <v>17</v>
      </c>
      <c r="K16" s="4">
        <f>COUNTIFS('1. IPL Auction data 2022'!$H:$H,'Analysis 1'!J16,'1. IPL Auction data 2022'!$B:$B,'Analysis 1'!$K$13)</f>
        <v>0</v>
      </c>
      <c r="L16" s="4">
        <f>COUNTIFS('1. IPL Auction data 2022'!$H:$H,'Analysis 1'!J16,'1. IPL Auction data 2022'!$B:$B,'Analysis 1'!$L$13)</f>
        <v>4</v>
      </c>
      <c r="R16" s="10" t="s">
        <v>735</v>
      </c>
      <c r="S16" s="11"/>
    </row>
    <row r="17" spans="1:19" x14ac:dyDescent="0.25">
      <c r="J17" s="4" t="s">
        <v>711</v>
      </c>
      <c r="K17" s="4">
        <f>COUNTIFS('1. IPL Auction data 2022'!$H:$H,'Analysis 1'!J17,'1. IPL Auction data 2022'!$B:$B,'Analysis 1'!$K$13)</f>
        <v>0</v>
      </c>
      <c r="L17" s="4">
        <f>COUNTIFS('1. IPL Auction data 2022'!$H:$H,'Analysis 1'!J17,'1. IPL Auction data 2022'!$B:$B,'Analysis 1'!$L$13)</f>
        <v>4</v>
      </c>
    </row>
    <row r="18" spans="1:19" x14ac:dyDescent="0.25">
      <c r="A18" s="15" t="s">
        <v>745</v>
      </c>
      <c r="B18" s="15"/>
      <c r="C18" s="15"/>
      <c r="D18" s="15"/>
      <c r="E18" s="15"/>
      <c r="F18" s="15"/>
      <c r="G18" s="15"/>
      <c r="H18" s="15"/>
      <c r="I18" s="16"/>
      <c r="J18" s="4" t="s">
        <v>44</v>
      </c>
      <c r="K18" s="4">
        <f>COUNTIFS('1. IPL Auction data 2022'!$H:$H,'Analysis 1'!J18,'1. IPL Auction data 2022'!$B:$B,'Analysis 1'!$K$13)</f>
        <v>0</v>
      </c>
      <c r="L18" s="4">
        <f>COUNTIFS('1. IPL Auction data 2022'!$H:$H,'Analysis 1'!J18,'1. IPL Auction data 2022'!$B:$B,'Analysis 1'!$L$13)</f>
        <v>2</v>
      </c>
      <c r="R18" s="5" t="s">
        <v>729</v>
      </c>
      <c r="S18" t="s">
        <v>731</v>
      </c>
    </row>
    <row r="19" spans="1:19" x14ac:dyDescent="0.25">
      <c r="E19" s="8" t="s">
        <v>746</v>
      </c>
      <c r="F19" s="8" t="s">
        <v>11</v>
      </c>
      <c r="J19" s="4" t="s">
        <v>9</v>
      </c>
      <c r="K19" s="4">
        <f>COUNTIFS('1. IPL Auction data 2022'!$H:$H,'Analysis 1'!J19,'1. IPL Auction data 2022'!$B:$B,'Analysis 1'!$K$13)</f>
        <v>3</v>
      </c>
      <c r="L19" s="4">
        <f>COUNTIFS('1. IPL Auction data 2022'!$H:$H,'Analysis 1'!J19,'1. IPL Auction data 2022'!$B:$B,'Analysis 1'!$L$13)</f>
        <v>0</v>
      </c>
      <c r="R19" s="6" t="s">
        <v>14</v>
      </c>
      <c r="S19">
        <v>25</v>
      </c>
    </row>
    <row r="20" spans="1:19" x14ac:dyDescent="0.25">
      <c r="J20" s="4" t="s">
        <v>21</v>
      </c>
      <c r="K20" s="4">
        <f>COUNTIFS('1. IPL Auction data 2022'!$H:$H,'Analysis 1'!J20,'1. IPL Auction data 2022'!$B:$B,'Analysis 1'!$K$13)</f>
        <v>0</v>
      </c>
      <c r="L20" s="4">
        <f>COUNTIFS('1. IPL Auction data 2022'!$H:$H,'Analysis 1'!J20,'1. IPL Auction data 2022'!$B:$B,'Analysis 1'!$L$13)</f>
        <v>4</v>
      </c>
      <c r="R20" s="6" t="s">
        <v>17</v>
      </c>
      <c r="S20">
        <v>24</v>
      </c>
    </row>
    <row r="21" spans="1:19" x14ac:dyDescent="0.25">
      <c r="J21" s="4" t="s">
        <v>31</v>
      </c>
      <c r="K21" s="4">
        <f>COUNTIFS('1. IPL Auction data 2022'!$H:$H,'Analysis 1'!J21,'1. IPL Auction data 2022'!$B:$B,'Analysis 1'!$K$13)</f>
        <v>0</v>
      </c>
      <c r="L21" s="4">
        <f>COUNTIFS('1. IPL Auction data 2022'!$H:$H,'Analysis 1'!J21,'1. IPL Auction data 2022'!$B:$B,'Analysis 1'!$L$13)</f>
        <v>3</v>
      </c>
      <c r="R21" s="6" t="s">
        <v>27</v>
      </c>
      <c r="S21">
        <v>22</v>
      </c>
    </row>
    <row r="22" spans="1:19" x14ac:dyDescent="0.25">
      <c r="J22" s="4" t="s">
        <v>35</v>
      </c>
      <c r="K22" s="4">
        <f>COUNTIFS('1. IPL Auction data 2022'!$H:$H,'Analysis 1'!J22,'1. IPL Auction data 2022'!$B:$B,'Analysis 1'!$K$13)</f>
        <v>0</v>
      </c>
      <c r="L22" s="4">
        <f>COUNTIFS('1. IPL Auction data 2022'!$H:$H,'Analysis 1'!J22,'1. IPL Auction data 2022'!$B:$B,'Analysis 1'!$L$13)</f>
        <v>3</v>
      </c>
      <c r="R22" s="6" t="s">
        <v>39</v>
      </c>
      <c r="S22">
        <v>25</v>
      </c>
    </row>
    <row r="23" spans="1:19" x14ac:dyDescent="0.25">
      <c r="J23" s="4" t="s">
        <v>37</v>
      </c>
      <c r="K23" s="4">
        <f>COUNTIFS('1. IPL Auction data 2022'!$H:$H,'Analysis 1'!J23,'1. IPL Auction data 2022'!$B:$B,'Analysis 1'!$K$13)</f>
        <v>0</v>
      </c>
      <c r="L23" s="4">
        <f>COUNTIFS('1. IPL Auction data 2022'!$H:$H,'Analysis 1'!J23,'1. IPL Auction data 2022'!$B:$B,'Analysis 1'!$L$13)</f>
        <v>3</v>
      </c>
      <c r="R23" s="6" t="s">
        <v>9</v>
      </c>
      <c r="S23">
        <v>22</v>
      </c>
    </row>
    <row r="24" spans="1:19" x14ac:dyDescent="0.25">
      <c r="R24" s="6" t="s">
        <v>21</v>
      </c>
      <c r="S24">
        <v>25</v>
      </c>
    </row>
    <row r="25" spans="1:19" x14ac:dyDescent="0.25">
      <c r="R25" s="6" t="s">
        <v>44</v>
      </c>
      <c r="S25">
        <v>25</v>
      </c>
    </row>
    <row r="26" spans="1:19" x14ac:dyDescent="0.25">
      <c r="R26" s="6" t="s">
        <v>35</v>
      </c>
      <c r="S26">
        <v>24</v>
      </c>
    </row>
    <row r="27" spans="1:19" x14ac:dyDescent="0.25">
      <c r="R27" s="6" t="s">
        <v>31</v>
      </c>
      <c r="S27">
        <v>22</v>
      </c>
    </row>
    <row r="28" spans="1:19" x14ac:dyDescent="0.25">
      <c r="J28" s="12" t="s">
        <v>739</v>
      </c>
      <c r="K28" s="12"/>
      <c r="L28" s="12"/>
      <c r="M28" s="12"/>
      <c r="R28" s="6" t="s">
        <v>37</v>
      </c>
      <c r="S28">
        <v>23</v>
      </c>
    </row>
    <row r="29" spans="1:19" x14ac:dyDescent="0.25">
      <c r="J29" s="10" t="s">
        <v>740</v>
      </c>
      <c r="K29" s="10"/>
      <c r="L29" s="10"/>
      <c r="M29" s="10"/>
      <c r="R29" s="6" t="s">
        <v>730</v>
      </c>
      <c r="S29">
        <v>237</v>
      </c>
    </row>
    <row r="30" spans="1:19" x14ac:dyDescent="0.25">
      <c r="J30" s="7" t="s">
        <v>742</v>
      </c>
      <c r="K30" s="7" t="s">
        <v>741</v>
      </c>
      <c r="L30" s="7" t="s">
        <v>744</v>
      </c>
    </row>
    <row r="31" spans="1:19" x14ac:dyDescent="0.25">
      <c r="J31" s="4" t="s">
        <v>7</v>
      </c>
      <c r="K31" s="4">
        <f>COUNTIFS('1. IPL Auction data 2022'!$E:$E,'Analysis 1'!J31,'1. IPL Auction data 2022'!$J:$J,'Analysis 1'!K$30)</f>
        <v>27</v>
      </c>
      <c r="L31" s="4">
        <f>COUNTIFS('1. IPL Auction data 2022'!$E:$E,'Analysis 1'!J31,'1. IPL Auction data 2022'!$J:$J,'1. IPL Auction data 2022'!$J$494)</f>
        <v>37</v>
      </c>
    </row>
    <row r="32" spans="1:19" x14ac:dyDescent="0.25">
      <c r="J32" s="4" t="s">
        <v>12</v>
      </c>
      <c r="K32" s="4">
        <f>COUNTIFS('1. IPL Auction data 2022'!$E:$E,'Analysis 1'!J32,'1. IPL Auction data 2022'!$J:$J,'Analysis 1'!K$30)</f>
        <v>88</v>
      </c>
      <c r="L32" s="4">
        <f>COUNTIFS('1. IPL Auction data 2022'!$E:$E,'Analysis 1'!J32,'1. IPL Auction data 2022'!$J:$J,'1. IPL Auction data 2022'!$J$494)</f>
        <v>154</v>
      </c>
    </row>
    <row r="33" spans="5:12" x14ac:dyDescent="0.25">
      <c r="J33" s="4" t="s">
        <v>19</v>
      </c>
      <c r="K33" s="4">
        <f>COUNTIFS('1. IPL Auction data 2022'!$E:$E,'Analysis 1'!J33,'1. IPL Auction data 2022'!$J:$J,'Analysis 1'!K$30)</f>
        <v>45</v>
      </c>
      <c r="L33" s="4">
        <f>COUNTIFS('1. IPL Auction data 2022'!$E:$E,'Analysis 1'!J33,'1. IPL Auction data 2022'!$J:$J,'1. IPL Auction data 2022'!$J$494)</f>
        <v>67</v>
      </c>
    </row>
    <row r="34" spans="5:12" x14ac:dyDescent="0.25">
      <c r="J34" s="4" t="s">
        <v>25</v>
      </c>
      <c r="K34" s="4">
        <f>COUNTIFS('1. IPL Auction data 2022'!$E:$E,'Analysis 1'!J34,'1. IPL Auction data 2022'!$J:$J,'Analysis 1'!K$30)</f>
        <v>77</v>
      </c>
      <c r="L34" s="4">
        <f>COUNTIFS('1. IPL Auction data 2022'!$E:$E,'Analysis 1'!J34,'1. IPL Auction data 2022'!$J:$J,'1. IPL Auction data 2022'!$J$494)</f>
        <v>138</v>
      </c>
    </row>
    <row r="35" spans="5:12" x14ac:dyDescent="0.25">
      <c r="J35" s="7" t="s">
        <v>743</v>
      </c>
      <c r="K35" s="7">
        <f>SUM(K31:K34)</f>
        <v>237</v>
      </c>
      <c r="L35" s="7">
        <f>SUM(L31:L34)</f>
        <v>396</v>
      </c>
    </row>
    <row r="37" spans="5:12" x14ac:dyDescent="0.25">
      <c r="E37" s="12" t="s">
        <v>717</v>
      </c>
      <c r="F37" s="12"/>
      <c r="G37" s="12"/>
      <c r="H37" s="12"/>
      <c r="I37" s="12"/>
    </row>
    <row r="38" spans="5:12" x14ac:dyDescent="0.25">
      <c r="E38" s="13" t="s">
        <v>747</v>
      </c>
      <c r="F38" s="13"/>
      <c r="G38" s="13"/>
      <c r="H38" s="13"/>
      <c r="I38" s="13"/>
    </row>
    <row r="39" spans="5:12" x14ac:dyDescent="0.25">
      <c r="E39" s="7" t="s">
        <v>748</v>
      </c>
      <c r="F39" s="7" t="s">
        <v>25</v>
      </c>
      <c r="G39" s="7" t="s">
        <v>12</v>
      </c>
      <c r="H39" s="7" t="s">
        <v>19</v>
      </c>
      <c r="I39" s="7" t="s">
        <v>7</v>
      </c>
    </row>
    <row r="40" spans="5:12" x14ac:dyDescent="0.25">
      <c r="E40" s="4" t="s">
        <v>9</v>
      </c>
      <c r="F40" s="4">
        <f>COUNTIFS('1. IPL Auction data 2022'!$H:$H,'Analysis 1'!E40,'1. IPL Auction data 2022'!$E:$E,'Analysis 1'!F$39)</f>
        <v>8</v>
      </c>
      <c r="G40" s="4">
        <f>COUNTIFS('1. IPL Auction data 2022'!$H:$H,'Analysis 1'!E40,'1. IPL Auction data 2022'!$E:$E,'Analysis 1'!$G$39)</f>
        <v>9</v>
      </c>
      <c r="H40" s="4">
        <f>COUNTIFS('1. IPL Auction data 2022'!$H:$H,'Analysis 1'!E40,'1. IPL Auction data 2022'!$E:$E,'Analysis 1'!$H$39)</f>
        <v>3</v>
      </c>
      <c r="I40" s="4">
        <f>COUNTIFS('1. IPL Auction data 2022'!$H:$H,'Analysis 1'!E40,'1. IPL Auction data 2022'!$E:$E,'Analysis 1'!$I$39)</f>
        <v>2</v>
      </c>
    </row>
    <row r="41" spans="5:12" x14ac:dyDescent="0.25">
      <c r="E41" s="4" t="s">
        <v>14</v>
      </c>
      <c r="F41" s="4">
        <f>COUNTIFS('1. IPL Auction data 2022'!$H:$H,'Analysis 1'!E41,'1. IPL Auction data 2022'!$E:$E,'Analysis 1'!F$39)</f>
        <v>8</v>
      </c>
      <c r="G41" s="4">
        <f>COUNTIFS('1. IPL Auction data 2022'!$H:$H,'Analysis 1'!E41,'1. IPL Auction data 2022'!$E:$E,'Analysis 1'!$G$39)</f>
        <v>9</v>
      </c>
      <c r="H41" s="4">
        <f>COUNTIFS('1. IPL Auction data 2022'!$H:$H,'Analysis 1'!E41,'1. IPL Auction data 2022'!$E:$E,'Analysis 1'!$H$39)</f>
        <v>5</v>
      </c>
      <c r="I41" s="4">
        <f>COUNTIFS('1. IPL Auction data 2022'!$H:$H,'Analysis 1'!E41,'1. IPL Auction data 2022'!$E:$E,'Analysis 1'!$I$39)</f>
        <v>3</v>
      </c>
    </row>
    <row r="42" spans="5:12" x14ac:dyDescent="0.25">
      <c r="E42" s="4" t="s">
        <v>17</v>
      </c>
      <c r="F42" s="4">
        <f>COUNTIFS('1. IPL Auction data 2022'!$H:$H,'Analysis 1'!E42,'1. IPL Auction data 2022'!$E:$E,'Analysis 1'!F$39)</f>
        <v>7</v>
      </c>
      <c r="G42" s="4">
        <f>COUNTIFS('1. IPL Auction data 2022'!$H:$H,'Analysis 1'!E42,'1. IPL Auction data 2022'!$E:$E,'Analysis 1'!$G$39)</f>
        <v>9</v>
      </c>
      <c r="H42" s="4">
        <f>COUNTIFS('1. IPL Auction data 2022'!$H:$H,'Analysis 1'!E42,'1. IPL Auction data 2022'!$E:$E,'Analysis 1'!$H$39)</f>
        <v>5</v>
      </c>
      <c r="I42" s="4">
        <f>COUNTIFS('1. IPL Auction data 2022'!$H:$H,'Analysis 1'!E42,'1. IPL Auction data 2022'!$E:$E,'Analysis 1'!$I$39)</f>
        <v>3</v>
      </c>
    </row>
    <row r="43" spans="5:12" x14ac:dyDescent="0.25">
      <c r="E43" s="4" t="s">
        <v>21</v>
      </c>
      <c r="F43" s="4">
        <f>COUNTIFS('1. IPL Auction data 2022'!$H:$H,'Analysis 1'!E43,'1. IPL Auction data 2022'!$E:$E,'Analysis 1'!F$39)</f>
        <v>7</v>
      </c>
      <c r="G43" s="4">
        <f>COUNTIFS('1. IPL Auction data 2022'!$H:$H,'Analysis 1'!E43,'1. IPL Auction data 2022'!$E:$E,'Analysis 1'!$G$39)</f>
        <v>11</v>
      </c>
      <c r="H43" s="4">
        <f>COUNTIFS('1. IPL Auction data 2022'!$H:$H,'Analysis 1'!E43,'1. IPL Auction data 2022'!$E:$E,'Analysis 1'!$H$39)</f>
        <v>5</v>
      </c>
      <c r="I43" s="4">
        <f>COUNTIFS('1. IPL Auction data 2022'!$H:$H,'Analysis 1'!E43,'1. IPL Auction data 2022'!$E:$E,'Analysis 1'!$I$39)</f>
        <v>2</v>
      </c>
    </row>
    <row r="44" spans="5:12" x14ac:dyDescent="0.25">
      <c r="E44" s="4" t="s">
        <v>27</v>
      </c>
      <c r="F44" s="4">
        <f>COUNTIFS('1. IPL Auction data 2022'!$H:$H,'Analysis 1'!E44,'1. IPL Auction data 2022'!$E:$E,'Analysis 1'!F$39)</f>
        <v>8</v>
      </c>
      <c r="G44" s="4">
        <f>COUNTIFS('1. IPL Auction data 2022'!$H:$H,'Analysis 1'!E44,'1. IPL Auction data 2022'!$E:$E,'Analysis 1'!$G$39)</f>
        <v>8</v>
      </c>
      <c r="H44" s="4">
        <f>COUNTIFS('1. IPL Auction data 2022'!$H:$H,'Analysis 1'!E44,'1. IPL Auction data 2022'!$E:$E,'Analysis 1'!$H$39)</f>
        <v>4</v>
      </c>
      <c r="I44" s="4">
        <f>COUNTIFS('1. IPL Auction data 2022'!$H:$H,'Analysis 1'!E44,'1. IPL Auction data 2022'!$E:$E,'Analysis 1'!$I$39)</f>
        <v>2</v>
      </c>
    </row>
    <row r="45" spans="5:12" x14ac:dyDescent="0.25">
      <c r="E45" s="4" t="s">
        <v>31</v>
      </c>
      <c r="F45" s="4">
        <f>COUNTIFS('1. IPL Auction data 2022'!$H:$H,'Analysis 1'!E45,'1. IPL Auction data 2022'!$E:$E,'Analysis 1'!F$39)</f>
        <v>7</v>
      </c>
      <c r="G45" s="4">
        <f>COUNTIFS('1. IPL Auction data 2022'!$H:$H,'Analysis 1'!E45,'1. IPL Auction data 2022'!$E:$E,'Analysis 1'!$G$39)</f>
        <v>9</v>
      </c>
      <c r="H45" s="4">
        <f>COUNTIFS('1. IPL Auction data 2022'!$H:$H,'Analysis 1'!E45,'1. IPL Auction data 2022'!$E:$E,'Analysis 1'!$H$39)</f>
        <v>3</v>
      </c>
      <c r="I45" s="4">
        <f>COUNTIFS('1. IPL Auction data 2022'!$H:$H,'Analysis 1'!E45,'1. IPL Auction data 2022'!$E:$E,'Analysis 1'!$I$39)</f>
        <v>3</v>
      </c>
    </row>
    <row r="46" spans="5:12" x14ac:dyDescent="0.25">
      <c r="E46" s="4" t="s">
        <v>35</v>
      </c>
      <c r="F46" s="4">
        <f>COUNTIFS('1. IPL Auction data 2022'!$H:$H,'Analysis 1'!E46,'1. IPL Auction data 2022'!$E:$E,'Analysis 1'!F$39)</f>
        <v>10</v>
      </c>
      <c r="G46" s="4">
        <f>COUNTIFS('1. IPL Auction data 2022'!$H:$H,'Analysis 1'!E46,'1. IPL Auction data 2022'!$E:$E,'Analysis 1'!$G$39)</f>
        <v>6</v>
      </c>
      <c r="H46" s="4">
        <f>COUNTIFS('1. IPL Auction data 2022'!$H:$H,'Analysis 1'!E46,'1. IPL Auction data 2022'!$E:$E,'Analysis 1'!$H$39)</f>
        <v>5</v>
      </c>
      <c r="I46" s="4">
        <f>COUNTIFS('1. IPL Auction data 2022'!$H:$H,'Analysis 1'!E46,'1. IPL Auction data 2022'!$E:$E,'Analysis 1'!$I$39)</f>
        <v>3</v>
      </c>
    </row>
    <row r="47" spans="5:12" x14ac:dyDescent="0.25">
      <c r="E47" s="4" t="s">
        <v>37</v>
      </c>
      <c r="F47" s="4">
        <f>COUNTIFS('1. IPL Auction data 2022'!$H:$H,'Analysis 1'!E47,'1. IPL Auction data 2022'!$E:$E,'Analysis 1'!F$39)</f>
        <v>9</v>
      </c>
      <c r="G47" s="4">
        <f>COUNTIFS('1. IPL Auction data 2022'!$H:$H,'Analysis 1'!E47,'1. IPL Auction data 2022'!$E:$E,'Analysis 1'!$G$39)</f>
        <v>6</v>
      </c>
      <c r="H47" s="4">
        <f>COUNTIFS('1. IPL Auction data 2022'!$H:$H,'Analysis 1'!E47,'1. IPL Auction data 2022'!$E:$E,'Analysis 1'!$H$39)</f>
        <v>5</v>
      </c>
      <c r="I47" s="4">
        <f>COUNTIFS('1. IPL Auction data 2022'!$H:$H,'Analysis 1'!E47,'1. IPL Auction data 2022'!$E:$E,'Analysis 1'!$I$39)</f>
        <v>3</v>
      </c>
    </row>
    <row r="48" spans="5:12" x14ac:dyDescent="0.25">
      <c r="E48" s="4" t="s">
        <v>39</v>
      </c>
      <c r="F48" s="4">
        <f>COUNTIFS('1. IPL Auction data 2022'!$H:$H,'Analysis 1'!E48,'1. IPL Auction data 2022'!$E:$E,'Analysis 1'!F$39)</f>
        <v>5</v>
      </c>
      <c r="G48" s="4">
        <f>COUNTIFS('1. IPL Auction data 2022'!$H:$H,'Analysis 1'!E48,'1. IPL Auction data 2022'!$E:$E,'Analysis 1'!$G$39)</f>
        <v>10</v>
      </c>
      <c r="H48" s="4">
        <f>COUNTIFS('1. IPL Auction data 2022'!$H:$H,'Analysis 1'!E48,'1. IPL Auction data 2022'!$E:$E,'Analysis 1'!$H$39)</f>
        <v>7</v>
      </c>
      <c r="I48" s="4">
        <f>COUNTIFS('1. IPL Auction data 2022'!$H:$H,'Analysis 1'!E48,'1. IPL Auction data 2022'!$E:$E,'Analysis 1'!$I$39)</f>
        <v>3</v>
      </c>
    </row>
    <row r="49" spans="5:32" x14ac:dyDescent="0.25">
      <c r="E49" s="4" t="s">
        <v>44</v>
      </c>
      <c r="F49" s="4">
        <f>COUNTIFS('1. IPL Auction data 2022'!$H:$H,'Analysis 1'!E49,'1. IPL Auction data 2022'!$E:$E,'Analysis 1'!F$39)</f>
        <v>8</v>
      </c>
      <c r="G49" s="4">
        <f>COUNTIFS('1. IPL Auction data 2022'!$H:$H,'Analysis 1'!E49,'1. IPL Auction data 2022'!$E:$E,'Analysis 1'!$G$39)</f>
        <v>11</v>
      </c>
      <c r="H49" s="4">
        <f>COUNTIFS('1. IPL Auction data 2022'!$H:$H,'Analysis 1'!E49,'1. IPL Auction data 2022'!$E:$E,'Analysis 1'!$H$39)</f>
        <v>3</v>
      </c>
      <c r="I49" s="4">
        <f>COUNTIFS('1. IPL Auction data 2022'!$H:$H,'Analysis 1'!E49,'1. IPL Auction data 2022'!$E:$E,'Analysis 1'!$I$39)</f>
        <v>3</v>
      </c>
    </row>
    <row r="54" spans="5:32" x14ac:dyDescent="0.25">
      <c r="I54" s="12" t="s">
        <v>756</v>
      </c>
      <c r="J54" s="12"/>
      <c r="K54" s="12"/>
      <c r="L54" s="12"/>
    </row>
    <row r="55" spans="5:32" x14ac:dyDescent="0.25">
      <c r="F55" s="12" t="s">
        <v>718</v>
      </c>
      <c r="G55" s="12"/>
      <c r="J55" s="10" t="s">
        <v>753</v>
      </c>
      <c r="K55" s="11"/>
      <c r="U55" s="12" t="s">
        <v>762</v>
      </c>
      <c r="V55" s="12"/>
      <c r="W55" s="12"/>
    </row>
    <row r="56" spans="5:32" x14ac:dyDescent="0.25">
      <c r="F56" s="10" t="s">
        <v>749</v>
      </c>
      <c r="G56" s="11"/>
      <c r="J56" s="8" t="s">
        <v>754</v>
      </c>
      <c r="K56" s="8" t="s">
        <v>752</v>
      </c>
      <c r="P56" s="12" t="s">
        <v>719</v>
      </c>
      <c r="Q56" s="12"/>
      <c r="R56" s="12"/>
      <c r="U56" s="10" t="s">
        <v>763</v>
      </c>
      <c r="V56" s="10"/>
      <c r="W56" s="10"/>
      <c r="X56" s="10"/>
      <c r="Y56" s="10"/>
    </row>
    <row r="57" spans="5:32" x14ac:dyDescent="0.25">
      <c r="F57" s="7" t="s">
        <v>750</v>
      </c>
      <c r="G57" s="7" t="s">
        <v>751</v>
      </c>
      <c r="J57" s="5" t="s">
        <v>729</v>
      </c>
      <c r="K57" t="s">
        <v>755</v>
      </c>
      <c r="P57" s="10" t="s">
        <v>757</v>
      </c>
      <c r="Q57" s="10"/>
      <c r="R57" s="10"/>
      <c r="U57" s="7" t="s">
        <v>4</v>
      </c>
      <c r="V57" s="7" t="s">
        <v>764</v>
      </c>
      <c r="W57" s="19" t="s">
        <v>765</v>
      </c>
      <c r="Y57" s="8"/>
    </row>
    <row r="58" spans="5:32" x14ac:dyDescent="0.25">
      <c r="F58" s="4" t="s">
        <v>37</v>
      </c>
      <c r="G58" s="4">
        <f>SUMIFS('1. IPL Auction data 2022'!$F:$F,'1. IPL Auction data 2022'!$H:$H,'Analysis 1'!F58)</f>
        <v>89.90000000000002</v>
      </c>
      <c r="J58" s="6" t="s">
        <v>5</v>
      </c>
      <c r="K58">
        <v>17</v>
      </c>
      <c r="P58" s="8" t="s">
        <v>758</v>
      </c>
      <c r="Q58" s="8" t="s">
        <v>759</v>
      </c>
      <c r="U58" s="4" t="s">
        <v>9</v>
      </c>
      <c r="V58" s="4">
        <f>COUNTIFS('1. IPL Auction data 2022'!$H:$H,'Analysis 1'!U58)</f>
        <v>22</v>
      </c>
      <c r="W58" s="20">
        <f>AVERAGEIFS('1. IPL Auction data 2022'!$F:$F,'1. IPL Auction data 2022'!$H:$H,'Analysis 1'!U58)</f>
        <v>4.0636363636363644</v>
      </c>
      <c r="AD58" s="12" t="s">
        <v>770</v>
      </c>
      <c r="AE58" s="12"/>
      <c r="AF58" s="12"/>
    </row>
    <row r="59" spans="5:32" x14ac:dyDescent="0.25">
      <c r="F59" s="4" t="s">
        <v>21</v>
      </c>
      <c r="G59" s="4">
        <f>SUMIFS('1. IPL Auction data 2022'!$F:$F,'1. IPL Auction data 2022'!$H:$H,'Analysis 1'!F62)</f>
        <v>89.050000000000011</v>
      </c>
      <c r="J59" s="6" t="s">
        <v>15</v>
      </c>
      <c r="K59">
        <v>16</v>
      </c>
      <c r="P59" s="5" t="s">
        <v>729</v>
      </c>
      <c r="Q59" t="s">
        <v>755</v>
      </c>
      <c r="U59" s="4" t="s">
        <v>14</v>
      </c>
      <c r="V59" s="4">
        <f>COUNTIFS('1. IPL Auction data 2022'!$H:$H,'Analysis 1'!U59)</f>
        <v>25</v>
      </c>
      <c r="W59" s="20">
        <f>AVERAGEIFS('1. IPL Auction data 2022'!$F:$F,'1. IPL Auction data 2022'!$H:$H,'Analysis 1'!U59)</f>
        <v>3.4820000000000015</v>
      </c>
      <c r="AD59" s="10" t="s">
        <v>766</v>
      </c>
      <c r="AE59" s="10"/>
      <c r="AF59" s="10"/>
    </row>
    <row r="60" spans="5:32" x14ac:dyDescent="0.25">
      <c r="F60" s="4" t="s">
        <v>27</v>
      </c>
      <c r="G60" s="4">
        <f>SUMIFS('1. IPL Auction data 2022'!$F:$F,'1. IPL Auction data 2022'!$H:$H,'Analysis 1'!F65)</f>
        <v>86.4</v>
      </c>
      <c r="J60" s="6" t="s">
        <v>18</v>
      </c>
      <c r="K60">
        <v>16</v>
      </c>
      <c r="P60" s="6" t="s">
        <v>10</v>
      </c>
      <c r="Q60">
        <v>16</v>
      </c>
      <c r="U60" s="4" t="s">
        <v>17</v>
      </c>
      <c r="V60" s="4">
        <f>COUNTIFS('1. IPL Auction data 2022'!$H:$H,'Analysis 1'!U60)</f>
        <v>24</v>
      </c>
      <c r="W60" s="20">
        <f>AVERAGEIFS('1. IPL Auction data 2022'!$F:$F,'1. IPL Auction data 2022'!$H:$H,'Analysis 1'!U60)</f>
        <v>3.6</v>
      </c>
      <c r="AD60" s="7" t="s">
        <v>767</v>
      </c>
      <c r="AE60" s="7" t="s">
        <v>764</v>
      </c>
      <c r="AF60" s="7" t="s">
        <v>768</v>
      </c>
    </row>
    <row r="61" spans="5:32" x14ac:dyDescent="0.25">
      <c r="F61" s="4" t="s">
        <v>9</v>
      </c>
      <c r="G61" s="4">
        <f>SUMIFS('1. IPL Auction data 2022'!$F:$F,'1. IPL Auction data 2022'!$H:$H,'Analysis 1'!F63)</f>
        <v>88.450000000000017</v>
      </c>
      <c r="J61" s="6" t="s">
        <v>10</v>
      </c>
      <c r="K61">
        <v>16</v>
      </c>
      <c r="P61" s="6" t="s">
        <v>18</v>
      </c>
      <c r="Q61">
        <v>16</v>
      </c>
      <c r="U61" s="4" t="s">
        <v>21</v>
      </c>
      <c r="V61" s="4">
        <f>COUNTIFS('1. IPL Auction data 2022'!$H:$H,'Analysis 1'!U61)</f>
        <v>25</v>
      </c>
      <c r="W61" s="20">
        <f>AVERAGEIFS('1. IPL Auction data 2022'!$F:$F,'1. IPL Auction data 2022'!$H:$H,'Analysis 1'!U61)</f>
        <v>3.5960000000000001</v>
      </c>
      <c r="AD61" s="4" t="s">
        <v>7</v>
      </c>
      <c r="AE61" s="20">
        <f>SUMIFS('1. IPL Auction data 2022'!$F:$F,'1. IPL Auction data 2022'!$E:$E,'Analysis 1'!AD61)</f>
        <v>137.34999999999994</v>
      </c>
      <c r="AF61" s="20">
        <f>AVERAGEIFS('1. IPL Auction data 2022'!$F:$F,'1. IPL Auction data 2022'!$E:$E,'Analysis 1'!AD61)</f>
        <v>2.146093749999999</v>
      </c>
    </row>
    <row r="62" spans="5:32" x14ac:dyDescent="0.25">
      <c r="F62" s="4" t="s">
        <v>35</v>
      </c>
      <c r="G62" s="4">
        <f>SUMIFS('1. IPL Auction data 2022'!$F:$F,'1. IPL Auction data 2022'!$H:$H,'Analysis 1'!F60)</f>
        <v>89.65000000000002</v>
      </c>
      <c r="J62" s="6" t="s">
        <v>22</v>
      </c>
      <c r="K62">
        <v>15.25</v>
      </c>
      <c r="P62" s="6" t="s">
        <v>15</v>
      </c>
      <c r="Q62">
        <v>16</v>
      </c>
      <c r="U62" s="4" t="s">
        <v>27</v>
      </c>
      <c r="V62" s="4">
        <f>COUNTIFS('1. IPL Auction data 2022'!$H:$H,'Analysis 1'!U62)</f>
        <v>22</v>
      </c>
      <c r="W62" s="20">
        <f>AVERAGEIFS('1. IPL Auction data 2022'!$F:$F,'1. IPL Auction data 2022'!$H:$H,'Analysis 1'!U62)</f>
        <v>4.0750000000000011</v>
      </c>
      <c r="AD62" s="4" t="s">
        <v>12</v>
      </c>
      <c r="AE62" s="20">
        <f>SUMIFS('1. IPL Auction data 2022'!$F:$F,'1. IPL Auction data 2022'!$E:$E,'Analysis 1'!AD62)</f>
        <v>317.34999999999968</v>
      </c>
      <c r="AF62" s="20">
        <f>AVERAGEIFS('1. IPL Auction data 2022'!$F:$F,'1. IPL Auction data 2022'!$E:$E,'Analysis 1'!AD62)</f>
        <v>1.311363636363635</v>
      </c>
    </row>
    <row r="63" spans="5:32" x14ac:dyDescent="0.25">
      <c r="F63" s="4" t="s">
        <v>31</v>
      </c>
      <c r="G63" s="4">
        <f>SUMIFS('1. IPL Auction data 2022'!$F:$F,'1. IPL Auction data 2022'!$H:$H,'Analysis 1'!F59)</f>
        <v>89.9</v>
      </c>
      <c r="J63" s="6" t="s">
        <v>730</v>
      </c>
      <c r="K63">
        <v>80.25</v>
      </c>
      <c r="P63" s="6" t="s">
        <v>29</v>
      </c>
      <c r="Q63">
        <v>15</v>
      </c>
      <c r="U63" s="4" t="s">
        <v>31</v>
      </c>
      <c r="V63" s="4">
        <f>COUNTIFS('1. IPL Auction data 2022'!$H:$H,'Analysis 1'!U63)</f>
        <v>22</v>
      </c>
      <c r="W63" s="20">
        <f>AVERAGEIFS('1. IPL Auction data 2022'!$F:$F,'1. IPL Auction data 2022'!$H:$H,'Analysis 1'!U63)</f>
        <v>4.0204545454545464</v>
      </c>
      <c r="AD63" s="4" t="s">
        <v>19</v>
      </c>
      <c r="AE63" s="20">
        <f>SUMIFS('1. IPL Auction data 2022'!$F:$F,'1. IPL Auction data 2022'!$E:$E,'Analysis 1'!AD63)</f>
        <v>184.84999999999991</v>
      </c>
      <c r="AF63" s="20">
        <f>AVERAGEIFS('1. IPL Auction data 2022'!$F:$F,'1. IPL Auction data 2022'!$E:$E,'Analysis 1'!AD63)</f>
        <v>1.6504464285714278</v>
      </c>
    </row>
    <row r="64" spans="5:32" x14ac:dyDescent="0.25">
      <c r="F64" s="4" t="s">
        <v>14</v>
      </c>
      <c r="G64" s="4">
        <f>SUMIFS('1. IPL Auction data 2022'!$F:$F,'1. IPL Auction data 2022'!$H:$H,'Analysis 1'!F67)</f>
        <v>81.550000000000011</v>
      </c>
      <c r="P64" s="6" t="s">
        <v>36</v>
      </c>
      <c r="Q64">
        <v>14</v>
      </c>
      <c r="U64" s="4" t="s">
        <v>35</v>
      </c>
      <c r="V64" s="4">
        <f>COUNTIFS('1. IPL Auction data 2022'!$H:$H,'Analysis 1'!U64)</f>
        <v>24</v>
      </c>
      <c r="W64" s="20">
        <f>AVERAGEIFS('1. IPL Auction data 2022'!$F:$F,'1. IPL Auction data 2022'!$H:$H,'Analysis 1'!U64)</f>
        <v>3.7104166666666671</v>
      </c>
      <c r="AD64" s="4" t="s">
        <v>25</v>
      </c>
      <c r="AE64" s="20">
        <f>SUMIFS('1. IPL Auction data 2022'!$F:$F,'1. IPL Auction data 2022'!$E:$E,'Analysis 1'!AD64)</f>
        <v>236.34999999999985</v>
      </c>
      <c r="AF64" s="20">
        <f>AVERAGEIFS('1. IPL Auction data 2022'!$F:$F,'1. IPL Auction data 2022'!$E:$E,'Analysis 1'!AD64)</f>
        <v>1.0993023255813947</v>
      </c>
    </row>
    <row r="65" spans="6:33" x14ac:dyDescent="0.25">
      <c r="F65" s="4" t="s">
        <v>17</v>
      </c>
      <c r="G65" s="4">
        <f>SUMIFS('1. IPL Auction data 2022'!$F:$F,'1. IPL Auction data 2022'!$H:$H,'Analysis 1'!F66)</f>
        <v>84.550000000000011</v>
      </c>
      <c r="P65" s="6" t="s">
        <v>33</v>
      </c>
      <c r="Q65">
        <v>14</v>
      </c>
      <c r="U65" s="4" t="s">
        <v>37</v>
      </c>
      <c r="V65" s="4">
        <f>COUNTIFS('1. IPL Auction data 2022'!$H:$H,'Analysis 1'!U65)</f>
        <v>23</v>
      </c>
      <c r="W65" s="20">
        <f>AVERAGEIFS('1. IPL Auction data 2022'!$F:$F,'1. IPL Auction data 2022'!$H:$H,'Analysis 1'!U65)</f>
        <v>3.9086956521739138</v>
      </c>
    </row>
    <row r="66" spans="6:33" x14ac:dyDescent="0.25">
      <c r="F66" s="4" t="s">
        <v>44</v>
      </c>
      <c r="G66" s="4">
        <f>SUMIFS('1. IPL Auction data 2022'!$F:$F,'1. IPL Auction data 2022'!$H:$H,'Analysis 1'!F61)</f>
        <v>89.40000000000002</v>
      </c>
      <c r="P66" s="6" t="s">
        <v>730</v>
      </c>
      <c r="Q66">
        <v>91</v>
      </c>
      <c r="U66" s="4" t="s">
        <v>39</v>
      </c>
      <c r="V66" s="4">
        <f>COUNTIFS('1. IPL Auction data 2022'!$H:$H,'Analysis 1'!U66)</f>
        <v>25</v>
      </c>
      <c r="W66" s="20">
        <f>AVERAGEIFS('1. IPL Auction data 2022'!$F:$F,'1. IPL Auction data 2022'!$H:$H,'Analysis 1'!U66)</f>
        <v>3.2620000000000005</v>
      </c>
    </row>
    <row r="67" spans="6:33" x14ac:dyDescent="0.25">
      <c r="F67" s="4" t="s">
        <v>711</v>
      </c>
      <c r="G67" s="4">
        <f>SUMIFS('1. IPL Auction data 2022'!$F:$F,'1. IPL Auction data 2022'!$H:$H,'Analysis 1'!F64)</f>
        <v>87.05000000000004</v>
      </c>
      <c r="U67" s="4" t="s">
        <v>44</v>
      </c>
      <c r="V67" s="4">
        <f>COUNTIFS('1. IPL Auction data 2022'!$H:$H,'Analysis 1'!U67)</f>
        <v>25</v>
      </c>
      <c r="W67" s="20">
        <f>AVERAGEIFS('1. IPL Auction data 2022'!$F:$F,'1. IPL Auction data 2022'!$H:$H,'Analysis 1'!U67)</f>
        <v>3.3820000000000006</v>
      </c>
    </row>
    <row r="68" spans="6:33" x14ac:dyDescent="0.25">
      <c r="Z68" s="12" t="s">
        <v>769</v>
      </c>
      <c r="AA68" s="12"/>
      <c r="AB68" s="12"/>
      <c r="AC68" s="12"/>
      <c r="AD68" s="12"/>
      <c r="AE68" s="12"/>
      <c r="AF68" s="12"/>
      <c r="AG68" s="12"/>
    </row>
    <row r="69" spans="6:33" x14ac:dyDescent="0.25">
      <c r="Z69" s="10" t="s">
        <v>771</v>
      </c>
      <c r="AA69" s="10"/>
      <c r="AB69" s="10"/>
      <c r="AC69" s="10"/>
      <c r="AD69" s="10"/>
      <c r="AE69" s="10"/>
      <c r="AF69" s="10"/>
      <c r="AG69" s="10"/>
    </row>
    <row r="70" spans="6:33" x14ac:dyDescent="0.25">
      <c r="AB70" s="22" t="s">
        <v>772</v>
      </c>
      <c r="AC70" s="22"/>
      <c r="AD70" s="22"/>
      <c r="AE70" s="22"/>
      <c r="AF70" s="22"/>
    </row>
    <row r="71" spans="6:33" x14ac:dyDescent="0.25">
      <c r="AB71" s="19" t="s">
        <v>4</v>
      </c>
      <c r="AC71" s="19" t="s">
        <v>7</v>
      </c>
      <c r="AD71" s="19" t="s">
        <v>12</v>
      </c>
      <c r="AE71" s="19" t="s">
        <v>19</v>
      </c>
      <c r="AF71" s="19" t="s">
        <v>25</v>
      </c>
    </row>
    <row r="72" spans="6:33" x14ac:dyDescent="0.25">
      <c r="AB72" s="4" t="s">
        <v>9</v>
      </c>
      <c r="AC72" s="20">
        <f>AVERAGEIFS('1. IPL Auction data 2022'!$F:$F,'1. IPL Auction data 2022'!$H:$H,'Analysis 1'!AB72,'1. IPL Auction data 2022'!$E:$E,'Analysis 1'!$AC$71)</f>
        <v>11.875</v>
      </c>
      <c r="AD72" s="20">
        <f>AVERAGEIFS('1. IPL Auction data 2022'!$F:$F,'1. IPL Auction data 2022'!$H:$H,'Analysis 1'!AB72,'1. IPL Auction data 2022'!$E:$E,'Analysis 1'!$AD$71)</f>
        <v>3.7722222222222235</v>
      </c>
      <c r="AE72" s="20">
        <f>AVERAGEIFS('1. IPL Auction data 2022'!$F:$F,'1. IPL Auction data 2022'!$H:$H,'Analysis 1'!AB72,'1. IPL Auction data 2022'!$E:$E,'Analysis 1'!$AE$71)</f>
        <v>2.2666666666666666</v>
      </c>
      <c r="AF72" s="20">
        <f>AVERAGEIFS('1. IPL Auction data 2022'!$F:$F,'1. IPL Auction data 2022'!$H:$H,'Analysis 1'!AB72,'1. IPL Auction data 2022'!$E:$E,'Analysis 1'!$AF$71)</f>
        <v>3.1124999999999998</v>
      </c>
    </row>
    <row r="73" spans="6:33" x14ac:dyDescent="0.25">
      <c r="AB73" s="4" t="s">
        <v>14</v>
      </c>
      <c r="AC73" s="20">
        <f>AVERAGEIFS('1. IPL Auction data 2022'!$F:$F,'1. IPL Auction data 2022'!$H:$H,'Analysis 1'!AB73,'1. IPL Auction data 2022'!$E:$E,'Analysis 1'!$AC$71)</f>
        <v>6.3166666666666664</v>
      </c>
      <c r="AD73" s="20">
        <f>AVERAGEIFS('1. IPL Auction data 2022'!$F:$F,'1. IPL Auction data 2022'!$H:$H,'Analysis 1'!AB73,'1. IPL Auction data 2022'!$E:$E,'Analysis 1'!$AD$71)</f>
        <v>4.4555555555555557</v>
      </c>
      <c r="AE73" s="20">
        <f>AVERAGEIFS('1. IPL Auction data 2022'!$F:$F,'1. IPL Auction data 2022'!$H:$H,'Analysis 1'!AB73,'1. IPL Auction data 2022'!$E:$E,'Analysis 1'!$AE$71)</f>
        <v>1.8799999999999997</v>
      </c>
      <c r="AF73" s="20">
        <f>AVERAGEIFS('1. IPL Auction data 2022'!$F:$F,'1. IPL Auction data 2022'!$H:$H,'Analysis 1'!AB73,'1. IPL Auction data 2022'!$E:$E,'Analysis 1'!$AF$71)</f>
        <v>2.3249999999999997</v>
      </c>
    </row>
    <row r="74" spans="6:33" x14ac:dyDescent="0.25">
      <c r="AB74" s="4" t="s">
        <v>17</v>
      </c>
      <c r="AC74" s="20">
        <f>AVERAGEIFS('1. IPL Auction data 2022'!$F:$F,'1. IPL Auction data 2022'!$H:$H,'Analysis 1'!AB74,'1. IPL Auction data 2022'!$E:$E,'Analysis 1'!$AC$71)</f>
        <v>6.166666666666667</v>
      </c>
      <c r="AD74" s="20">
        <f>AVERAGEIFS('1. IPL Auction data 2022'!$F:$F,'1. IPL Auction data 2022'!$H:$H,'Analysis 1'!AB74,'1. IPL Auction data 2022'!$E:$E,'Analysis 1'!$AD$71)</f>
        <v>2.0944444444444441</v>
      </c>
      <c r="AE74" s="20">
        <f>AVERAGEIFS('1. IPL Auction data 2022'!$F:$F,'1. IPL Auction data 2022'!$H:$H,'Analysis 1'!AB74,'1. IPL Auction data 2022'!$E:$E,'Analysis 1'!$AE$71)</f>
        <v>3.5700000000000003</v>
      </c>
      <c r="AF74" s="20">
        <f>AVERAGEIFS('1. IPL Auction data 2022'!$F:$F,'1. IPL Auction data 2022'!$H:$H,'Analysis 1'!AB74,'1. IPL Auction data 2022'!$E:$E,'Analysis 1'!$AF$71)</f>
        <v>4.4571428571428573</v>
      </c>
    </row>
    <row r="75" spans="6:33" x14ac:dyDescent="0.25">
      <c r="AB75" s="4" t="s">
        <v>21</v>
      </c>
      <c r="AC75" s="20">
        <f>AVERAGEIFS('1. IPL Auction data 2022'!$F:$F,'1. IPL Auction data 2022'!$H:$H,'Analysis 1'!AB75,'1. IPL Auction data 2022'!$E:$E,'Analysis 1'!$AC$71)</f>
        <v>7.7249999999999996</v>
      </c>
      <c r="AD75" s="20">
        <f>AVERAGEIFS('1. IPL Auction data 2022'!$F:$F,'1. IPL Auction data 2022'!$H:$H,'Analysis 1'!AB75,'1. IPL Auction data 2022'!$E:$E,'Analysis 1'!$AD$71)</f>
        <v>2.6090909090909089</v>
      </c>
      <c r="AE75" s="20">
        <f>AVERAGEIFS('1. IPL Auction data 2022'!$F:$F,'1. IPL Auction data 2022'!$H:$H,'Analysis 1'!AB75,'1. IPL Auction data 2022'!$E:$E,'Analysis 1'!$AE$71)</f>
        <v>5.4799999999999995</v>
      </c>
      <c r="AF75" s="20">
        <f>AVERAGEIFS('1. IPL Auction data 2022'!$F:$F,'1. IPL Auction data 2022'!$H:$H,'Analysis 1'!AB75,'1. IPL Auction data 2022'!$E:$E,'Analysis 1'!$AF$71)</f>
        <v>2.621428571428571</v>
      </c>
    </row>
    <row r="76" spans="6:33" x14ac:dyDescent="0.25">
      <c r="AB76" s="4" t="s">
        <v>27</v>
      </c>
      <c r="AC76" s="20">
        <f>AVERAGEIFS('1. IPL Auction data 2022'!$F:$F,'1. IPL Auction data 2022'!$H:$H,'Analysis 1'!AB76,'1. IPL Auction data 2022'!$E:$E,'Analysis 1'!$AC$71)</f>
        <v>2.15</v>
      </c>
      <c r="AD76" s="20">
        <f>AVERAGEIFS('1. IPL Auction data 2022'!$F:$F,'1. IPL Auction data 2022'!$H:$H,'Analysis 1'!AB76,'1. IPL Auction data 2022'!$E:$E,'Analysis 1'!$AD$71)</f>
        <v>3.6374999999999997</v>
      </c>
      <c r="AE76" s="20">
        <f>AVERAGEIFS('1. IPL Auction data 2022'!$F:$F,'1. IPL Auction data 2022'!$H:$H,'Analysis 1'!AB76,'1. IPL Auction data 2022'!$E:$E,'Analysis 1'!$AE$71)</f>
        <v>3.9</v>
      </c>
      <c r="AF76" s="20">
        <f>AVERAGEIFS('1. IPL Auction data 2022'!$F:$F,'1. IPL Auction data 2022'!$H:$H,'Analysis 1'!AB76,'1. IPL Auction data 2022'!$E:$E,'Analysis 1'!$AF$71)</f>
        <v>5.0812499999999998</v>
      </c>
    </row>
    <row r="77" spans="6:33" x14ac:dyDescent="0.25">
      <c r="AB77" s="4" t="s">
        <v>31</v>
      </c>
      <c r="AC77" s="20">
        <f>AVERAGEIFS('1. IPL Auction data 2022'!$F:$F,'1. IPL Auction data 2022'!$H:$H,'Analysis 1'!AB77,'1. IPL Auction data 2022'!$E:$E,'Analysis 1'!$AC$71)</f>
        <v>3.0333333333333332</v>
      </c>
      <c r="AD77" s="20">
        <f>AVERAGEIFS('1. IPL Auction data 2022'!$F:$F,'1. IPL Auction data 2022'!$H:$H,'Analysis 1'!AB77,'1. IPL Auction data 2022'!$E:$E,'Analysis 1'!$AD$71)</f>
        <v>4.3722222222222227</v>
      </c>
      <c r="AE77" s="20">
        <f>AVERAGEIFS('1. IPL Auction data 2022'!$F:$F,'1. IPL Auction data 2022'!$H:$H,'Analysis 1'!AB77,'1. IPL Auction data 2022'!$E:$E,'Analysis 1'!$AE$71)</f>
        <v>7.6000000000000005</v>
      </c>
      <c r="AF77" s="20">
        <f>AVERAGEIFS('1. IPL Auction data 2022'!$F:$F,'1. IPL Auction data 2022'!$H:$H,'Analysis 1'!AB77,'1. IPL Auction data 2022'!$E:$E,'Analysis 1'!$AF$71)</f>
        <v>2.4571428571428569</v>
      </c>
    </row>
    <row r="78" spans="6:33" x14ac:dyDescent="0.25">
      <c r="AB78" s="4" t="s">
        <v>35</v>
      </c>
      <c r="AC78" s="20">
        <f>AVERAGEIFS('1. IPL Auction data 2022'!$F:$F,'1. IPL Auction data 2022'!$H:$H,'Analysis 1'!AB78,'1. IPL Auction data 2022'!$E:$E,'Analysis 1'!$AC$71)</f>
        <v>8.0666666666666664</v>
      </c>
      <c r="AD78" s="20">
        <f>AVERAGEIFS('1. IPL Auction data 2022'!$F:$F,'1. IPL Auction data 2022'!$H:$H,'Analysis 1'!AB78,'1. IPL Auction data 2022'!$E:$E,'Analysis 1'!$AD$71)</f>
        <v>1.9083333333333332</v>
      </c>
      <c r="AE78" s="20">
        <f>AVERAGEIFS('1. IPL Auction data 2022'!$F:$F,'1. IPL Auction data 2022'!$H:$H,'Analysis 1'!AB78,'1. IPL Auction data 2022'!$E:$E,'Analysis 1'!$AE$71)</f>
        <v>4.5299999999999994</v>
      </c>
      <c r="AF78" s="20">
        <f>AVERAGEIFS('1. IPL Auction data 2022'!$F:$F,'1. IPL Auction data 2022'!$H:$H,'Analysis 1'!AB78,'1. IPL Auction data 2022'!$E:$E,'Analysis 1'!$AF$71)</f>
        <v>3.0750000000000002</v>
      </c>
    </row>
    <row r="79" spans="6:33" x14ac:dyDescent="0.25">
      <c r="AB79" s="4" t="s">
        <v>37</v>
      </c>
      <c r="AC79" s="20">
        <f>AVERAGEIFS('1. IPL Auction data 2022'!$F:$F,'1. IPL Auction data 2022'!$H:$H,'Analysis 1'!AB79,'1. IPL Auction data 2022'!$E:$E,'Analysis 1'!$AC$71)</f>
        <v>4.25</v>
      </c>
      <c r="AD79" s="20">
        <f>AVERAGEIFS('1. IPL Auction data 2022'!$F:$F,'1. IPL Auction data 2022'!$H:$H,'Analysis 1'!AB79,'1. IPL Auction data 2022'!$E:$E,'Analysis 1'!$AD$71)</f>
        <v>5.2333333333333334</v>
      </c>
      <c r="AE79" s="20">
        <f>AVERAGEIFS('1. IPL Auction data 2022'!$F:$F,'1. IPL Auction data 2022'!$H:$H,'Analysis 1'!AB79,'1. IPL Auction data 2022'!$E:$E,'Analysis 1'!$AE$71)</f>
        <v>5.0999999999999996</v>
      </c>
      <c r="AF79" s="20">
        <f>AVERAGEIFS('1. IPL Auction data 2022'!$F:$F,'1. IPL Auction data 2022'!$H:$H,'Analysis 1'!AB79,'1. IPL Auction data 2022'!$E:$E,'Analysis 1'!$AF$71)</f>
        <v>2.2499999999999996</v>
      </c>
    </row>
    <row r="80" spans="6:33" x14ac:dyDescent="0.25">
      <c r="AB80" s="4" t="s">
        <v>39</v>
      </c>
      <c r="AC80" s="20">
        <f>AVERAGEIFS('1. IPL Auction data 2022'!$F:$F,'1. IPL Auction data 2022'!$H:$H,'Analysis 1'!AB80,'1. IPL Auction data 2022'!$E:$E,'Analysis 1'!$AC$71)</f>
        <v>0.93333333333333346</v>
      </c>
      <c r="AD80" s="20">
        <f>AVERAGEIFS('1. IPL Auction data 2022'!$F:$F,'1. IPL Auction data 2022'!$H:$H,'Analysis 1'!AB80,'1. IPL Auction data 2022'!$E:$E,'Analysis 1'!$AD$71)</f>
        <v>5.0400000000000009</v>
      </c>
      <c r="AE80" s="20">
        <f>AVERAGEIFS('1. IPL Auction data 2022'!$F:$F,'1. IPL Auction data 2022'!$H:$H,'Analysis 1'!AB80,'1. IPL Auction data 2022'!$E:$E,'Analysis 1'!$AE$71)</f>
        <v>2.3000000000000003</v>
      </c>
      <c r="AF80" s="20">
        <f>AVERAGEIFS('1. IPL Auction data 2022'!$F:$F,'1. IPL Auction data 2022'!$H:$H,'Analysis 1'!AB80,'1. IPL Auction data 2022'!$E:$E,'Analysis 1'!$AF$71)</f>
        <v>2.4500000000000002</v>
      </c>
    </row>
    <row r="81" spans="28:32" x14ac:dyDescent="0.25">
      <c r="AB81" s="4" t="s">
        <v>44</v>
      </c>
      <c r="AC81" s="20">
        <f>AVERAGEIFS('1. IPL Auction data 2022'!$F:$F,'1. IPL Auction data 2022'!$H:$H,'Analysis 1'!AB81,'1. IPL Auction data 2022'!$E:$E,'Analysis 1'!$AC$71)</f>
        <v>2.5166666666666666</v>
      </c>
      <c r="AD81" s="20">
        <f>AVERAGEIFS('1. IPL Auction data 2022'!$F:$F,'1. IPL Auction data 2022'!$H:$H,'Analysis 1'!AB81,'1. IPL Auction data 2022'!$E:$E,'Analysis 1'!$AD$71)</f>
        <v>3.0954545454545457</v>
      </c>
      <c r="AE81" s="20">
        <f>AVERAGEIFS('1. IPL Auction data 2022'!$F:$F,'1. IPL Auction data 2022'!$H:$H,'Analysis 1'!AB81,'1. IPL Auction data 2022'!$E:$E,'Analysis 1'!$AE$71)</f>
        <v>6.916666666666667</v>
      </c>
      <c r="AF81" s="20">
        <f>AVERAGEIFS('1. IPL Auction data 2022'!$F:$F,'1. IPL Auction data 2022'!$H:$H,'Analysis 1'!AB81,'1. IPL Auction data 2022'!$E:$E,'Analysis 1'!$AF$71)</f>
        <v>2.7749999999999999</v>
      </c>
    </row>
    <row r="85" spans="28:32" x14ac:dyDescent="0.25">
      <c r="AD85" s="15" t="s">
        <v>773</v>
      </c>
      <c r="AE85" s="18"/>
    </row>
    <row r="86" spans="28:32" x14ac:dyDescent="0.25">
      <c r="AB86" s="21" t="s">
        <v>4</v>
      </c>
      <c r="AC86" s="21" t="s">
        <v>7</v>
      </c>
      <c r="AD86" s="21" t="s">
        <v>12</v>
      </c>
      <c r="AE86" s="21" t="s">
        <v>19</v>
      </c>
      <c r="AF86" s="21" t="s">
        <v>25</v>
      </c>
    </row>
    <row r="87" spans="28:32" x14ac:dyDescent="0.25">
      <c r="AB87" s="4" t="s">
        <v>9</v>
      </c>
      <c r="AC87" s="4">
        <f>COUNTIFS('1. IPL Auction data 2022'!$H:$H,'Analysis 1'!$AB87,'1. IPL Auction data 2022'!$E:$E,'Analysis 1'!AC$86)</f>
        <v>2</v>
      </c>
      <c r="AD87" s="4">
        <f>COUNTIFS('1. IPL Auction data 2022'!$H:$H,'Analysis 1'!$AB87,'1. IPL Auction data 2022'!$E:$E,'Analysis 1'!AD$86)</f>
        <v>9</v>
      </c>
      <c r="AE87" s="4">
        <f>COUNTIFS('1. IPL Auction data 2022'!$H:$H,'Analysis 1'!$AB87,'1. IPL Auction data 2022'!$E:$E,'Analysis 1'!AE$86)</f>
        <v>3</v>
      </c>
      <c r="AF87" s="4">
        <f>COUNTIFS('1. IPL Auction data 2022'!$H:$H,'Analysis 1'!$AB87,'1. IPL Auction data 2022'!$E:$E,'Analysis 1'!AF$86)</f>
        <v>8</v>
      </c>
    </row>
    <row r="88" spans="28:32" x14ac:dyDescent="0.25">
      <c r="AB88" s="4" t="s">
        <v>14</v>
      </c>
      <c r="AC88" s="4">
        <f>COUNTIFS('1. IPL Auction data 2022'!$H:$H,'Analysis 1'!AB88,'1. IPL Auction data 2022'!$E:$E,'Analysis 1'!$AC$86)</f>
        <v>3</v>
      </c>
      <c r="AD88" s="4">
        <f>COUNTIFS('1. IPL Auction data 2022'!$H:$H,'Analysis 1'!$AB88,'1. IPL Auction data 2022'!$E:$E,'Analysis 1'!AD$86)</f>
        <v>9</v>
      </c>
      <c r="AE88" s="4">
        <f>COUNTIFS('1. IPL Auction data 2022'!$H:$H,'Analysis 1'!$AB88,'1. IPL Auction data 2022'!$E:$E,'Analysis 1'!AE$86)</f>
        <v>5</v>
      </c>
      <c r="AF88" s="4">
        <f>COUNTIFS('1. IPL Auction data 2022'!$H:$H,'Analysis 1'!$AB88,'1. IPL Auction data 2022'!$E:$E,'Analysis 1'!AF$86)</f>
        <v>8</v>
      </c>
    </row>
    <row r="89" spans="28:32" x14ac:dyDescent="0.25">
      <c r="AB89" s="4" t="s">
        <v>17</v>
      </c>
      <c r="AC89" s="4">
        <f>COUNTIFS('1. IPL Auction data 2022'!$H:$H,'Analysis 1'!AB89,'1. IPL Auction data 2022'!$E:$E,'Analysis 1'!$AC$86)</f>
        <v>3</v>
      </c>
      <c r="AD89" s="4">
        <f>COUNTIFS('1. IPL Auction data 2022'!$H:$H,'Analysis 1'!$AB89,'1. IPL Auction data 2022'!$E:$E,'Analysis 1'!AD$86)</f>
        <v>9</v>
      </c>
      <c r="AE89" s="4">
        <f>COUNTIFS('1. IPL Auction data 2022'!$H:$H,'Analysis 1'!$AB89,'1. IPL Auction data 2022'!$E:$E,'Analysis 1'!AE$86)</f>
        <v>5</v>
      </c>
      <c r="AF89" s="4">
        <f>COUNTIFS('1. IPL Auction data 2022'!$H:$H,'Analysis 1'!$AB89,'1. IPL Auction data 2022'!$E:$E,'Analysis 1'!AF$86)</f>
        <v>7</v>
      </c>
    </row>
    <row r="90" spans="28:32" x14ac:dyDescent="0.25">
      <c r="AB90" s="4" t="s">
        <v>21</v>
      </c>
      <c r="AC90" s="4">
        <f>COUNTIFS('1. IPL Auction data 2022'!$H:$H,'Analysis 1'!AB90,'1. IPL Auction data 2022'!$E:$E,'Analysis 1'!$AC$86)</f>
        <v>2</v>
      </c>
      <c r="AD90" s="4">
        <f>COUNTIFS('1. IPL Auction data 2022'!$H:$H,'Analysis 1'!$AB90,'1. IPL Auction data 2022'!$E:$E,'Analysis 1'!AD$86)</f>
        <v>11</v>
      </c>
      <c r="AE90" s="4">
        <f>COUNTIFS('1. IPL Auction data 2022'!$H:$H,'Analysis 1'!$AB90,'1. IPL Auction data 2022'!$E:$E,'Analysis 1'!AE$86)</f>
        <v>5</v>
      </c>
      <c r="AF90" s="4">
        <f>COUNTIFS('1. IPL Auction data 2022'!$H:$H,'Analysis 1'!$AB90,'1. IPL Auction data 2022'!$E:$E,'Analysis 1'!AF$86)</f>
        <v>7</v>
      </c>
    </row>
    <row r="91" spans="28:32" x14ac:dyDescent="0.25">
      <c r="AB91" s="4" t="s">
        <v>27</v>
      </c>
      <c r="AC91" s="4">
        <f>COUNTIFS('1. IPL Auction data 2022'!$H:$H,'Analysis 1'!AB91,'1. IPL Auction data 2022'!$E:$E,'Analysis 1'!$AC$86)</f>
        <v>2</v>
      </c>
      <c r="AD91" s="4">
        <f>COUNTIFS('1. IPL Auction data 2022'!$H:$H,'Analysis 1'!$AB91,'1. IPL Auction data 2022'!$E:$E,'Analysis 1'!AD$86)</f>
        <v>8</v>
      </c>
      <c r="AE91" s="4">
        <f>COUNTIFS('1. IPL Auction data 2022'!$H:$H,'Analysis 1'!$AB91,'1. IPL Auction data 2022'!$E:$E,'Analysis 1'!AE$86)</f>
        <v>4</v>
      </c>
      <c r="AF91" s="4">
        <f>COUNTIFS('1. IPL Auction data 2022'!$H:$H,'Analysis 1'!$AB91,'1. IPL Auction data 2022'!$E:$E,'Analysis 1'!AF$86)</f>
        <v>8</v>
      </c>
    </row>
    <row r="92" spans="28:32" x14ac:dyDescent="0.25">
      <c r="AB92" s="4" t="s">
        <v>31</v>
      </c>
      <c r="AC92" s="4">
        <f>COUNTIFS('1. IPL Auction data 2022'!$H:$H,'Analysis 1'!AB92,'1. IPL Auction data 2022'!$E:$E,'Analysis 1'!$AC$86)</f>
        <v>3</v>
      </c>
      <c r="AD92" s="4">
        <f>COUNTIFS('1. IPL Auction data 2022'!$H:$H,'Analysis 1'!$AB92,'1. IPL Auction data 2022'!$E:$E,'Analysis 1'!AD$86)</f>
        <v>9</v>
      </c>
      <c r="AE92" s="4">
        <f>COUNTIFS('1. IPL Auction data 2022'!$H:$H,'Analysis 1'!$AB92,'1. IPL Auction data 2022'!$E:$E,'Analysis 1'!AE$86)</f>
        <v>3</v>
      </c>
      <c r="AF92" s="4">
        <f>COUNTIFS('1. IPL Auction data 2022'!$H:$H,'Analysis 1'!$AB92,'1. IPL Auction data 2022'!$E:$E,'Analysis 1'!AF$86)</f>
        <v>7</v>
      </c>
    </row>
    <row r="93" spans="28:32" x14ac:dyDescent="0.25">
      <c r="AB93" s="4" t="s">
        <v>35</v>
      </c>
      <c r="AC93" s="4">
        <f>COUNTIFS('1. IPL Auction data 2022'!$H:$H,'Analysis 1'!AB93,'1. IPL Auction data 2022'!$E:$E,'Analysis 1'!$AC$86)</f>
        <v>3</v>
      </c>
      <c r="AD93" s="4">
        <f>COUNTIFS('1. IPL Auction data 2022'!$H:$H,'Analysis 1'!$AB93,'1. IPL Auction data 2022'!$E:$E,'Analysis 1'!AD$86)</f>
        <v>6</v>
      </c>
      <c r="AE93" s="4">
        <f>COUNTIFS('1. IPL Auction data 2022'!$H:$H,'Analysis 1'!$AB93,'1. IPL Auction data 2022'!$E:$E,'Analysis 1'!AE$86)</f>
        <v>5</v>
      </c>
      <c r="AF93" s="4">
        <f>COUNTIFS('1. IPL Auction data 2022'!$H:$H,'Analysis 1'!$AB93,'1. IPL Auction data 2022'!$E:$E,'Analysis 1'!AF$86)</f>
        <v>10</v>
      </c>
    </row>
    <row r="94" spans="28:32" x14ac:dyDescent="0.25">
      <c r="AB94" s="4" t="s">
        <v>37</v>
      </c>
      <c r="AC94" s="4">
        <f>COUNTIFS('1. IPL Auction data 2022'!$H:$H,'Analysis 1'!AB94,'1. IPL Auction data 2022'!$E:$E,'Analysis 1'!$AC$86)</f>
        <v>3</v>
      </c>
      <c r="AD94" s="4">
        <f>COUNTIFS('1. IPL Auction data 2022'!$H:$H,'Analysis 1'!$AB94,'1. IPL Auction data 2022'!$E:$E,'Analysis 1'!AD$86)</f>
        <v>6</v>
      </c>
      <c r="AE94" s="4">
        <f>COUNTIFS('1. IPL Auction data 2022'!$H:$H,'Analysis 1'!$AB94,'1. IPL Auction data 2022'!$E:$E,'Analysis 1'!AE$86)</f>
        <v>5</v>
      </c>
      <c r="AF94" s="4">
        <f>COUNTIFS('1. IPL Auction data 2022'!$H:$H,'Analysis 1'!$AB94,'1. IPL Auction data 2022'!$E:$E,'Analysis 1'!AF$86)</f>
        <v>9</v>
      </c>
    </row>
    <row r="95" spans="28:32" x14ac:dyDescent="0.25">
      <c r="AB95" s="4" t="s">
        <v>39</v>
      </c>
      <c r="AC95" s="4">
        <f>COUNTIFS('1. IPL Auction data 2022'!$H:$H,'Analysis 1'!AB95,'1. IPL Auction data 2022'!$E:$E,'Analysis 1'!$AC$86)</f>
        <v>3</v>
      </c>
      <c r="AD95" s="4">
        <f>COUNTIFS('1. IPL Auction data 2022'!$H:$H,'Analysis 1'!$AB95,'1. IPL Auction data 2022'!$E:$E,'Analysis 1'!AD$86)</f>
        <v>10</v>
      </c>
      <c r="AE95" s="4">
        <f>COUNTIFS('1. IPL Auction data 2022'!$H:$H,'Analysis 1'!$AB95,'1. IPL Auction data 2022'!$E:$E,'Analysis 1'!AE$86)</f>
        <v>7</v>
      </c>
      <c r="AF95" s="4">
        <f>COUNTIFS('1. IPL Auction data 2022'!$H:$H,'Analysis 1'!$AB95,'1. IPL Auction data 2022'!$E:$E,'Analysis 1'!AF$86)</f>
        <v>5</v>
      </c>
    </row>
    <row r="96" spans="28:32" x14ac:dyDescent="0.25">
      <c r="AB96" s="4" t="s">
        <v>44</v>
      </c>
      <c r="AC96" s="4">
        <f>COUNTIFS('1. IPL Auction data 2022'!$H:$H,'Analysis 1'!AB96,'1. IPL Auction data 2022'!$E:$E,'Analysis 1'!$AC$86)</f>
        <v>3</v>
      </c>
      <c r="AD96" s="4">
        <f>COUNTIFS('1. IPL Auction data 2022'!$H:$H,'Analysis 1'!$AB96,'1. IPL Auction data 2022'!$E:$E,'Analysis 1'!AD$86)</f>
        <v>11</v>
      </c>
      <c r="AE96" s="4">
        <f>COUNTIFS('1. IPL Auction data 2022'!$H:$H,'Analysis 1'!$AB96,'1. IPL Auction data 2022'!$E:$E,'Analysis 1'!AE$86)</f>
        <v>3</v>
      </c>
      <c r="AF96" s="4">
        <f>COUNTIFS('1. IPL Auction data 2022'!$H:$H,'Analysis 1'!$AB96,'1. IPL Auction data 2022'!$E:$E,'Analysis 1'!AF$86)</f>
        <v>8</v>
      </c>
    </row>
  </sheetData>
  <autoFilter ref="F57:G67" xr:uid="{00000000-0001-0000-0000-000000000000}">
    <sortState xmlns:xlrd2="http://schemas.microsoft.com/office/spreadsheetml/2017/richdata2" ref="F58:G67">
      <sortCondition descending="1" ref="G57:G67"/>
    </sortState>
  </autoFilter>
  <mergeCells count="43">
    <mergeCell ref="Z69:AG69"/>
    <mergeCell ref="AD85:AE85"/>
    <mergeCell ref="AB70:AF70"/>
    <mergeCell ref="Z68:AG68"/>
    <mergeCell ref="AD58:AF58"/>
    <mergeCell ref="AD59:AF59"/>
    <mergeCell ref="U56:Y56"/>
    <mergeCell ref="U55:W55"/>
    <mergeCell ref="J28:M28"/>
    <mergeCell ref="J29:M29"/>
    <mergeCell ref="A18:I18"/>
    <mergeCell ref="U1:Y1"/>
    <mergeCell ref="U2:Y2"/>
    <mergeCell ref="R16:S16"/>
    <mergeCell ref="R15:T15"/>
    <mergeCell ref="R3:T3"/>
    <mergeCell ref="R9:T9"/>
    <mergeCell ref="M3:P3"/>
    <mergeCell ref="M2:P2"/>
    <mergeCell ref="F3:G3"/>
    <mergeCell ref="F5:G5"/>
    <mergeCell ref="F11:G11"/>
    <mergeCell ref="A4:C4"/>
    <mergeCell ref="A5:C5"/>
    <mergeCell ref="I2:K2"/>
    <mergeCell ref="I3:K3"/>
    <mergeCell ref="F13:G13"/>
    <mergeCell ref="F4:G4"/>
    <mergeCell ref="F12:G12"/>
    <mergeCell ref="R4:S4"/>
    <mergeCell ref="R5:S5"/>
    <mergeCell ref="R11:S11"/>
    <mergeCell ref="R10:S10"/>
    <mergeCell ref="J12:N12"/>
    <mergeCell ref="J11:N11"/>
    <mergeCell ref="P57:R57"/>
    <mergeCell ref="J55:K55"/>
    <mergeCell ref="I54:L54"/>
    <mergeCell ref="P56:R56"/>
    <mergeCell ref="E37:I37"/>
    <mergeCell ref="E38:I38"/>
    <mergeCell ref="F55:G55"/>
    <mergeCell ref="F56:G56"/>
  </mergeCells>
  <pageMargins left="0.7" right="0.7" top="0.75" bottom="0.75" header="0.3" footer="0.3"/>
  <pageSetup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34"/>
  <sheetViews>
    <sheetView topLeftCell="E1" workbookViewId="0">
      <selection activeCell="I11" sqref="I11"/>
    </sheetView>
  </sheetViews>
  <sheetFormatPr defaultRowHeight="15" x14ac:dyDescent="0.25"/>
  <cols>
    <col min="1" max="1" width="21.85546875" customWidth="1"/>
    <col min="2" max="5" width="19.7109375" customWidth="1"/>
    <col min="6" max="6" width="16" customWidth="1"/>
    <col min="7" max="7" width="17.5703125" customWidth="1"/>
    <col min="8" max="8" width="26.5703125" bestFit="1" customWidth="1"/>
    <col min="9" max="9" width="22.42578125" customWidth="1"/>
    <col min="10" max="10" width="27.28515625" customWidth="1"/>
    <col min="11" max="12" width="24.7109375" bestFit="1" customWidth="1"/>
  </cols>
  <sheetData>
    <row r="1" spans="1:12" ht="21.6" customHeight="1" x14ac:dyDescent="0.25">
      <c r="A1" s="3" t="s">
        <v>0</v>
      </c>
      <c r="B1" s="3" t="s">
        <v>1</v>
      </c>
      <c r="C1" s="3" t="s">
        <v>707</v>
      </c>
      <c r="D1" s="3" t="s">
        <v>716</v>
      </c>
      <c r="E1" s="3" t="s">
        <v>2</v>
      </c>
      <c r="F1" s="3" t="s">
        <v>667</v>
      </c>
      <c r="G1" s="3" t="s">
        <v>3</v>
      </c>
      <c r="H1" s="3" t="s">
        <v>4</v>
      </c>
      <c r="I1" s="3" t="s">
        <v>760</v>
      </c>
      <c r="J1" s="3" t="s">
        <v>700</v>
      </c>
      <c r="K1" s="9" t="s">
        <v>761</v>
      </c>
      <c r="L1" s="9"/>
    </row>
    <row r="2" spans="1:12" x14ac:dyDescent="0.25">
      <c r="A2" s="2" t="s">
        <v>5</v>
      </c>
      <c r="B2" s="2" t="s">
        <v>6</v>
      </c>
      <c r="C2" s="2" t="s">
        <v>703</v>
      </c>
      <c r="D2" s="2" t="s">
        <v>704</v>
      </c>
      <c r="E2" s="2" t="s">
        <v>7</v>
      </c>
      <c r="F2" s="2">
        <v>17</v>
      </c>
      <c r="G2" s="2" t="s">
        <v>8</v>
      </c>
      <c r="H2" s="2" t="s">
        <v>9</v>
      </c>
      <c r="I2" s="2" t="str">
        <f>IF(H2=H2,"LSG",0)</f>
        <v>LSG</v>
      </c>
      <c r="J2" s="2" t="str">
        <f t="shared" ref="J2:J65" si="0">IF(H2=$H$624,"unsold","sold")</f>
        <v>sold</v>
      </c>
      <c r="K2" t="str">
        <f>IF(G2=I2,"Unsold",A2)</f>
        <v>KL Rahul</v>
      </c>
    </row>
    <row r="3" spans="1:12" x14ac:dyDescent="0.25">
      <c r="A3" s="2" t="s">
        <v>10</v>
      </c>
      <c r="B3" s="2" t="s">
        <v>11</v>
      </c>
      <c r="C3" s="2" t="s">
        <v>11</v>
      </c>
      <c r="D3" s="2">
        <v>0</v>
      </c>
      <c r="E3" s="2" t="s">
        <v>12</v>
      </c>
      <c r="F3" s="2">
        <v>16</v>
      </c>
      <c r="G3" s="2" t="s">
        <v>13</v>
      </c>
      <c r="H3" s="2" t="s">
        <v>14</v>
      </c>
      <c r="I3" s="2" t="str">
        <f>IF(H3=H3,$G$3,0)</f>
        <v>CSK</v>
      </c>
      <c r="J3" s="2" t="str">
        <f t="shared" si="0"/>
        <v>sold</v>
      </c>
      <c r="K3" t="str">
        <f t="shared" ref="K3:L66" si="1">IF(G3=I3,"Unsold",A3)</f>
        <v>Unsold</v>
      </c>
    </row>
    <row r="4" spans="1:12" x14ac:dyDescent="0.25">
      <c r="A4" s="2" t="s">
        <v>15</v>
      </c>
      <c r="B4" s="2" t="s">
        <v>11</v>
      </c>
      <c r="C4" s="2" t="s">
        <v>11</v>
      </c>
      <c r="D4" s="2">
        <v>0</v>
      </c>
      <c r="E4" s="2" t="s">
        <v>7</v>
      </c>
      <c r="F4" s="2">
        <v>16</v>
      </c>
      <c r="G4" s="2" t="s">
        <v>16</v>
      </c>
      <c r="H4" s="2" t="s">
        <v>17</v>
      </c>
      <c r="I4" s="2" t="str">
        <f>IF(H4=H4,$G$4,0)</f>
        <v>DC</v>
      </c>
      <c r="J4" s="2" t="str">
        <f t="shared" si="0"/>
        <v>sold</v>
      </c>
      <c r="K4" t="str">
        <f t="shared" si="1"/>
        <v>Unsold</v>
      </c>
    </row>
    <row r="5" spans="1:12" x14ac:dyDescent="0.25">
      <c r="A5" s="2" t="s">
        <v>18</v>
      </c>
      <c r="B5" s="2" t="s">
        <v>11</v>
      </c>
      <c r="C5" s="2" t="s">
        <v>11</v>
      </c>
      <c r="D5" s="2">
        <v>0</v>
      </c>
      <c r="E5" s="2" t="s">
        <v>19</v>
      </c>
      <c r="F5" s="2">
        <v>16</v>
      </c>
      <c r="G5" s="2" t="s">
        <v>20</v>
      </c>
      <c r="H5" s="2" t="s">
        <v>21</v>
      </c>
      <c r="I5" s="2" t="str">
        <f>IF(H5=H5,$G$5,0)</f>
        <v>MI</v>
      </c>
      <c r="J5" s="2" t="str">
        <f t="shared" si="0"/>
        <v>sold</v>
      </c>
      <c r="K5" t="str">
        <f t="shared" si="1"/>
        <v>Unsold</v>
      </c>
    </row>
    <row r="6" spans="1:12" x14ac:dyDescent="0.25">
      <c r="A6" s="2" t="s">
        <v>22</v>
      </c>
      <c r="B6" s="2" t="s">
        <v>23</v>
      </c>
      <c r="C6" s="2">
        <v>2</v>
      </c>
      <c r="D6" s="2" t="s">
        <v>705</v>
      </c>
      <c r="E6" s="2" t="s">
        <v>7</v>
      </c>
      <c r="F6" s="2">
        <v>15.25</v>
      </c>
      <c r="G6" s="2" t="s">
        <v>20</v>
      </c>
      <c r="H6" s="2" t="s">
        <v>21</v>
      </c>
      <c r="I6" s="2" t="str">
        <f>IF(H6=H6,$G$5,0)</f>
        <v>MI</v>
      </c>
      <c r="J6" s="2" t="str">
        <f t="shared" si="0"/>
        <v>sold</v>
      </c>
      <c r="K6" t="str">
        <f t="shared" si="1"/>
        <v>Unsold</v>
      </c>
    </row>
    <row r="7" spans="1:12" x14ac:dyDescent="0.25">
      <c r="A7" s="2" t="s">
        <v>24</v>
      </c>
      <c r="B7" s="2" t="s">
        <v>6</v>
      </c>
      <c r="C7" s="2" t="s">
        <v>703</v>
      </c>
      <c r="D7" s="2" t="s">
        <v>704</v>
      </c>
      <c r="E7" s="2" t="s">
        <v>25</v>
      </c>
      <c r="F7" s="2">
        <v>15</v>
      </c>
      <c r="G7" s="2" t="s">
        <v>26</v>
      </c>
      <c r="H7" s="2" t="s">
        <v>27</v>
      </c>
      <c r="I7" s="2" t="str">
        <f>IF(H7=H7,"GT",0)</f>
        <v>GT</v>
      </c>
      <c r="J7" s="2" t="str">
        <f t="shared" si="0"/>
        <v>sold</v>
      </c>
      <c r="K7" t="str">
        <f t="shared" si="1"/>
        <v>Rashid Khan</v>
      </c>
    </row>
    <row r="8" spans="1:12" x14ac:dyDescent="0.25">
      <c r="A8" s="2" t="s">
        <v>28</v>
      </c>
      <c r="B8" s="2" t="s">
        <v>6</v>
      </c>
      <c r="C8" s="2" t="s">
        <v>703</v>
      </c>
      <c r="D8" s="2" t="s">
        <v>704</v>
      </c>
      <c r="E8" s="2" t="s">
        <v>12</v>
      </c>
      <c r="F8" s="2">
        <v>15</v>
      </c>
      <c r="G8" s="2" t="s">
        <v>20</v>
      </c>
      <c r="H8" s="2" t="s">
        <v>27</v>
      </c>
      <c r="I8" s="2" t="str">
        <f>IF(H8=H8,"GT",0)</f>
        <v>GT</v>
      </c>
      <c r="J8" s="2" t="str">
        <f t="shared" si="0"/>
        <v>sold</v>
      </c>
      <c r="K8" t="str">
        <f t="shared" si="1"/>
        <v>Hardik Pandya</v>
      </c>
    </row>
    <row r="9" spans="1:12" x14ac:dyDescent="0.25">
      <c r="A9" s="2" t="s">
        <v>29</v>
      </c>
      <c r="B9" s="2" t="s">
        <v>11</v>
      </c>
      <c r="C9" s="2" t="s">
        <v>11</v>
      </c>
      <c r="D9" s="2">
        <v>0</v>
      </c>
      <c r="E9" s="2" t="s">
        <v>19</v>
      </c>
      <c r="F9" s="2">
        <v>15</v>
      </c>
      <c r="G9" s="2" t="s">
        <v>30</v>
      </c>
      <c r="H9" s="2" t="s">
        <v>31</v>
      </c>
      <c r="I9" s="2" t="str">
        <f>IF(H9=H9,$G$9,0)</f>
        <v>RCB</v>
      </c>
      <c r="J9" s="2" t="str">
        <f t="shared" si="0"/>
        <v>sold</v>
      </c>
      <c r="K9" t="str">
        <f t="shared" si="1"/>
        <v>Unsold</v>
      </c>
    </row>
    <row r="10" spans="1:12" x14ac:dyDescent="0.25">
      <c r="A10" s="2" t="s">
        <v>32</v>
      </c>
      <c r="B10" s="2" t="s">
        <v>23</v>
      </c>
      <c r="C10" s="2">
        <v>2</v>
      </c>
      <c r="D10" s="2" t="s">
        <v>705</v>
      </c>
      <c r="E10" s="2" t="s">
        <v>25</v>
      </c>
      <c r="F10" s="2">
        <v>14</v>
      </c>
      <c r="G10" s="2" t="s">
        <v>13</v>
      </c>
      <c r="H10" s="2" t="s">
        <v>14</v>
      </c>
      <c r="I10" s="2" t="str">
        <f>IF(H10=H10,$G$3,0)</f>
        <v>CSK</v>
      </c>
      <c r="J10" s="2" t="str">
        <f t="shared" si="0"/>
        <v>sold</v>
      </c>
      <c r="K10" t="str">
        <f t="shared" si="1"/>
        <v>Unsold</v>
      </c>
    </row>
    <row r="11" spans="1:12" x14ac:dyDescent="0.25">
      <c r="A11" s="2" t="s">
        <v>33</v>
      </c>
      <c r="B11" s="2" t="s">
        <v>11</v>
      </c>
      <c r="C11" s="2" t="s">
        <v>11</v>
      </c>
      <c r="D11" s="2">
        <v>0</v>
      </c>
      <c r="E11" s="2" t="s">
        <v>7</v>
      </c>
      <c r="F11" s="2">
        <v>14</v>
      </c>
      <c r="G11" s="2" t="s">
        <v>34</v>
      </c>
      <c r="H11" s="2" t="s">
        <v>35</v>
      </c>
      <c r="I11" s="2" t="str">
        <f>IF(H11=H11,$G$11,0)</f>
        <v>RR</v>
      </c>
      <c r="J11" s="2" t="str">
        <f t="shared" si="0"/>
        <v>sold</v>
      </c>
      <c r="K11" t="str">
        <f t="shared" si="1"/>
        <v>Unsold</v>
      </c>
    </row>
    <row r="12" spans="1:12" x14ac:dyDescent="0.25">
      <c r="A12" s="2" t="s">
        <v>36</v>
      </c>
      <c r="B12" s="2" t="s">
        <v>11</v>
      </c>
      <c r="C12" s="2" t="s">
        <v>11</v>
      </c>
      <c r="D12" s="2">
        <v>0</v>
      </c>
      <c r="E12" s="2" t="s">
        <v>19</v>
      </c>
      <c r="F12" s="2">
        <v>14</v>
      </c>
      <c r="G12" s="2" t="s">
        <v>26</v>
      </c>
      <c r="H12" s="2" t="s">
        <v>37</v>
      </c>
      <c r="I12" s="2" t="str">
        <f>IF(H12=H12,$G$12,0)</f>
        <v>SRH</v>
      </c>
      <c r="J12" s="2" t="str">
        <f t="shared" si="0"/>
        <v>sold</v>
      </c>
      <c r="K12" t="str">
        <f t="shared" si="1"/>
        <v>Unsold</v>
      </c>
    </row>
    <row r="13" spans="1:12" x14ac:dyDescent="0.25">
      <c r="A13" s="2" t="s">
        <v>38</v>
      </c>
      <c r="B13" s="2" t="s">
        <v>23</v>
      </c>
      <c r="C13" s="2">
        <v>2</v>
      </c>
      <c r="D13" s="2" t="s">
        <v>705</v>
      </c>
      <c r="E13" s="2" t="s">
        <v>19</v>
      </c>
      <c r="F13" s="2">
        <v>12.25</v>
      </c>
      <c r="G13" s="2" t="s">
        <v>16</v>
      </c>
      <c r="H13" s="2" t="s">
        <v>39</v>
      </c>
      <c r="I13" s="2" t="str">
        <f>IF(H13=H13,$G$42,0)</f>
        <v>KKR</v>
      </c>
      <c r="J13" s="2" t="str">
        <f t="shared" si="0"/>
        <v>sold</v>
      </c>
      <c r="K13" t="str">
        <f t="shared" si="1"/>
        <v>Shreyas Iyer</v>
      </c>
    </row>
    <row r="14" spans="1:12" x14ac:dyDescent="0.25">
      <c r="A14" s="2" t="s">
        <v>40</v>
      </c>
      <c r="B14" s="2" t="s">
        <v>11</v>
      </c>
      <c r="C14" s="2" t="s">
        <v>11</v>
      </c>
      <c r="D14" s="2">
        <v>0</v>
      </c>
      <c r="E14" s="2" t="s">
        <v>7</v>
      </c>
      <c r="F14" s="2">
        <v>12</v>
      </c>
      <c r="G14" s="2" t="s">
        <v>13</v>
      </c>
      <c r="H14" s="2" t="s">
        <v>14</v>
      </c>
      <c r="I14" s="2" t="str">
        <f>IF(H14=H14,$G$3,0)</f>
        <v>CSK</v>
      </c>
      <c r="J14" s="2" t="str">
        <f t="shared" si="0"/>
        <v>sold</v>
      </c>
      <c r="K14" t="str">
        <f t="shared" si="1"/>
        <v>Unsold</v>
      </c>
    </row>
    <row r="15" spans="1:12" x14ac:dyDescent="0.25">
      <c r="A15" s="2" t="s">
        <v>41</v>
      </c>
      <c r="B15" s="2" t="s">
        <v>11</v>
      </c>
      <c r="C15" s="2" t="s">
        <v>11</v>
      </c>
      <c r="D15" s="2">
        <v>0</v>
      </c>
      <c r="E15" s="2" t="s">
        <v>12</v>
      </c>
      <c r="F15" s="2">
        <v>12</v>
      </c>
      <c r="G15" s="2" t="s">
        <v>42</v>
      </c>
      <c r="H15" s="2" t="s">
        <v>39</v>
      </c>
      <c r="I15" s="2" t="str">
        <f>IF(H15=H15,$G$42,0)</f>
        <v>KKR</v>
      </c>
      <c r="J15" s="2" t="str">
        <f t="shared" si="0"/>
        <v>sold</v>
      </c>
      <c r="K15" t="str">
        <f t="shared" si="1"/>
        <v>Unsold</v>
      </c>
    </row>
    <row r="16" spans="1:12" x14ac:dyDescent="0.25">
      <c r="A16" s="2" t="s">
        <v>43</v>
      </c>
      <c r="B16" s="2" t="s">
        <v>11</v>
      </c>
      <c r="C16" s="2" t="s">
        <v>11</v>
      </c>
      <c r="D16" s="2">
        <v>0</v>
      </c>
      <c r="E16" s="2" t="s">
        <v>19</v>
      </c>
      <c r="F16" s="2">
        <v>12</v>
      </c>
      <c r="G16" s="2" t="s">
        <v>8</v>
      </c>
      <c r="H16" s="2" t="s">
        <v>44</v>
      </c>
      <c r="I16" s="2" t="str">
        <f>IF(H16=H16,$G$32,0)</f>
        <v>PBKS</v>
      </c>
      <c r="J16" s="2" t="str">
        <f t="shared" si="0"/>
        <v>sold</v>
      </c>
      <c r="K16" t="str">
        <f t="shared" si="1"/>
        <v>Unsold</v>
      </c>
    </row>
    <row r="17" spans="1:11" x14ac:dyDescent="0.25">
      <c r="A17" s="2" t="s">
        <v>45</v>
      </c>
      <c r="B17" s="2" t="s">
        <v>11</v>
      </c>
      <c r="C17" s="2" t="s">
        <v>11</v>
      </c>
      <c r="D17" s="2">
        <v>0</v>
      </c>
      <c r="E17" s="2" t="s">
        <v>25</v>
      </c>
      <c r="F17" s="2">
        <v>12</v>
      </c>
      <c r="G17" s="2" t="s">
        <v>20</v>
      </c>
      <c r="H17" s="2" t="s">
        <v>21</v>
      </c>
      <c r="I17" s="2" t="str">
        <f>IF(H17=H17,$G$5,0)</f>
        <v>MI</v>
      </c>
      <c r="J17" s="2" t="str">
        <f t="shared" si="0"/>
        <v>sold</v>
      </c>
      <c r="K17" t="str">
        <f t="shared" si="1"/>
        <v>Unsold</v>
      </c>
    </row>
    <row r="18" spans="1:11" x14ac:dyDescent="0.25">
      <c r="A18" s="2" t="s">
        <v>46</v>
      </c>
      <c r="B18" s="2" t="s">
        <v>47</v>
      </c>
      <c r="C18" s="2">
        <v>1</v>
      </c>
      <c r="D18" s="2" t="s">
        <v>705</v>
      </c>
      <c r="E18" s="2" t="s">
        <v>12</v>
      </c>
      <c r="F18" s="2">
        <v>11.5</v>
      </c>
      <c r="G18" s="2" t="s">
        <v>34</v>
      </c>
      <c r="H18" s="2" t="s">
        <v>44</v>
      </c>
      <c r="I18" s="2" t="str">
        <f>IF(H18=H18,$G$32,0)</f>
        <v>PBKS</v>
      </c>
      <c r="J18" s="2" t="str">
        <f t="shared" si="0"/>
        <v>sold</v>
      </c>
      <c r="K18" t="str">
        <f t="shared" si="1"/>
        <v>Liam Livingstone</v>
      </c>
    </row>
    <row r="19" spans="1:11" x14ac:dyDescent="0.25">
      <c r="A19" s="2" t="s">
        <v>48</v>
      </c>
      <c r="B19" s="2" t="s">
        <v>11</v>
      </c>
      <c r="C19" s="2" t="s">
        <v>11</v>
      </c>
      <c r="D19" s="2">
        <v>0</v>
      </c>
      <c r="E19" s="2" t="s">
        <v>12</v>
      </c>
      <c r="F19" s="2">
        <v>11</v>
      </c>
      <c r="G19" s="2" t="s">
        <v>30</v>
      </c>
      <c r="H19" s="2" t="s">
        <v>31</v>
      </c>
      <c r="I19" s="2" t="str">
        <f>IF(H19=H19,$G$9,0)</f>
        <v>RCB</v>
      </c>
      <c r="J19" s="2" t="str">
        <f t="shared" si="0"/>
        <v>sold</v>
      </c>
      <c r="K19" t="str">
        <f t="shared" si="1"/>
        <v>Unsold</v>
      </c>
    </row>
    <row r="20" spans="1:11" x14ac:dyDescent="0.25">
      <c r="A20" s="2" t="s">
        <v>49</v>
      </c>
      <c r="B20" s="2" t="s">
        <v>23</v>
      </c>
      <c r="C20" s="2">
        <v>2</v>
      </c>
      <c r="D20" s="2" t="s">
        <v>705</v>
      </c>
      <c r="E20" s="2" t="s">
        <v>25</v>
      </c>
      <c r="F20" s="2">
        <v>10.75</v>
      </c>
      <c r="G20" s="2" t="s">
        <v>13</v>
      </c>
      <c r="H20" s="2" t="s">
        <v>17</v>
      </c>
      <c r="I20" s="2" t="str">
        <f>IF(H20=H20,$G$4,0)</f>
        <v>DC</v>
      </c>
      <c r="J20" s="2" t="str">
        <f t="shared" si="0"/>
        <v>sold</v>
      </c>
      <c r="K20" t="str">
        <f t="shared" si="1"/>
        <v>Shardul Thakur</v>
      </c>
    </row>
    <row r="21" spans="1:11" x14ac:dyDescent="0.25">
      <c r="A21" s="2" t="s">
        <v>50</v>
      </c>
      <c r="B21" s="2" t="s">
        <v>47</v>
      </c>
      <c r="C21" s="2">
        <v>1</v>
      </c>
      <c r="D21" s="2" t="s">
        <v>705</v>
      </c>
      <c r="E21" s="2" t="s">
        <v>12</v>
      </c>
      <c r="F21" s="2">
        <v>10.75</v>
      </c>
      <c r="G21" s="2" t="s">
        <v>30</v>
      </c>
      <c r="H21" s="2" t="s">
        <v>31</v>
      </c>
      <c r="I21" s="2" t="str">
        <f t="shared" ref="I21:I22" si="2">IF(H21=H21,$G$9,0)</f>
        <v>RCB</v>
      </c>
      <c r="J21" s="2" t="str">
        <f t="shared" si="0"/>
        <v>sold</v>
      </c>
      <c r="K21" t="str">
        <f t="shared" si="1"/>
        <v>Unsold</v>
      </c>
    </row>
    <row r="22" spans="1:11" x14ac:dyDescent="0.25">
      <c r="A22" s="2" t="s">
        <v>51</v>
      </c>
      <c r="B22" s="2" t="s">
        <v>23</v>
      </c>
      <c r="C22" s="2">
        <v>2</v>
      </c>
      <c r="D22" s="2" t="s">
        <v>705</v>
      </c>
      <c r="E22" s="2" t="s">
        <v>12</v>
      </c>
      <c r="F22" s="2">
        <v>10.75</v>
      </c>
      <c r="G22" s="2" t="s">
        <v>30</v>
      </c>
      <c r="H22" s="2" t="s">
        <v>31</v>
      </c>
      <c r="I22" s="2" t="str">
        <f t="shared" si="2"/>
        <v>RCB</v>
      </c>
      <c r="J22" s="2" t="str">
        <f t="shared" si="0"/>
        <v>sold</v>
      </c>
      <c r="K22" t="str">
        <f t="shared" si="1"/>
        <v>Unsold</v>
      </c>
    </row>
    <row r="23" spans="1:11" x14ac:dyDescent="0.25">
      <c r="A23" s="2" t="s">
        <v>52</v>
      </c>
      <c r="B23" s="2" t="s">
        <v>53</v>
      </c>
      <c r="C23" s="2">
        <v>1.5</v>
      </c>
      <c r="D23" s="2" t="s">
        <v>705</v>
      </c>
      <c r="E23" s="2" t="s">
        <v>7</v>
      </c>
      <c r="F23" s="2">
        <v>10.75</v>
      </c>
      <c r="G23" s="2" t="s">
        <v>8</v>
      </c>
      <c r="H23" s="2" t="s">
        <v>37</v>
      </c>
      <c r="I23" s="2" t="str">
        <f>IF(H23=H23,$G$12,0)</f>
        <v>SRH</v>
      </c>
      <c r="J23" s="2" t="str">
        <f t="shared" si="0"/>
        <v>sold</v>
      </c>
      <c r="K23" t="str">
        <f t="shared" si="1"/>
        <v>Nicholas Pooran</v>
      </c>
    </row>
    <row r="24" spans="1:11" x14ac:dyDescent="0.25">
      <c r="A24" s="2" t="s">
        <v>54</v>
      </c>
      <c r="B24" s="2" t="s">
        <v>23</v>
      </c>
      <c r="C24" s="2">
        <v>2</v>
      </c>
      <c r="D24" s="2" t="s">
        <v>705</v>
      </c>
      <c r="E24" s="2" t="s">
        <v>25</v>
      </c>
      <c r="F24" s="2">
        <v>10</v>
      </c>
      <c r="G24" s="2" t="s">
        <v>42</v>
      </c>
      <c r="H24" s="2" t="s">
        <v>27</v>
      </c>
      <c r="I24" s="2" t="str">
        <f>IF(H24=H24,"GT",0)</f>
        <v>GT</v>
      </c>
      <c r="J24" s="2" t="str">
        <f t="shared" si="0"/>
        <v>sold</v>
      </c>
      <c r="K24" t="str">
        <f t="shared" si="1"/>
        <v>Lockie Ferguson</v>
      </c>
    </row>
    <row r="25" spans="1:11" x14ac:dyDescent="0.25">
      <c r="A25" s="2" t="s">
        <v>55</v>
      </c>
      <c r="B25" s="2" t="s">
        <v>56</v>
      </c>
      <c r="C25" s="2">
        <v>20</v>
      </c>
      <c r="D25" s="2" t="s">
        <v>706</v>
      </c>
      <c r="E25" s="2" t="s">
        <v>25</v>
      </c>
      <c r="F25" s="2">
        <v>10</v>
      </c>
      <c r="G25" s="2" t="s">
        <v>16</v>
      </c>
      <c r="H25" s="2" t="s">
        <v>9</v>
      </c>
      <c r="I25" s="2" t="str">
        <f>IF(H25=H25,"LSG",0)</f>
        <v>LSG</v>
      </c>
      <c r="J25" s="2" t="str">
        <f t="shared" si="0"/>
        <v>sold</v>
      </c>
      <c r="K25" t="str">
        <f t="shared" si="1"/>
        <v>Avesh Khan</v>
      </c>
    </row>
    <row r="26" spans="1:11" x14ac:dyDescent="0.25">
      <c r="A26" s="2" t="s">
        <v>57</v>
      </c>
      <c r="B26" s="2" t="s">
        <v>11</v>
      </c>
      <c r="C26" s="2" t="s">
        <v>11</v>
      </c>
      <c r="D26" s="2">
        <v>0</v>
      </c>
      <c r="E26" s="2" t="s">
        <v>7</v>
      </c>
      <c r="F26" s="2">
        <v>10</v>
      </c>
      <c r="G26" s="2" t="s">
        <v>34</v>
      </c>
      <c r="H26" s="2" t="s">
        <v>35</v>
      </c>
      <c r="I26" s="2" t="str">
        <f t="shared" ref="I26:I27" si="3">IF(H26=H26,$G$11,0)</f>
        <v>RR</v>
      </c>
      <c r="J26" s="2" t="str">
        <f t="shared" si="0"/>
        <v>sold</v>
      </c>
      <c r="K26" t="str">
        <f t="shared" si="1"/>
        <v>Unsold</v>
      </c>
    </row>
    <row r="27" spans="1:11" x14ac:dyDescent="0.25">
      <c r="A27" s="2" t="s">
        <v>58</v>
      </c>
      <c r="B27" s="2" t="s">
        <v>47</v>
      </c>
      <c r="C27" s="2">
        <v>1</v>
      </c>
      <c r="D27" s="2" t="s">
        <v>705</v>
      </c>
      <c r="E27" s="2" t="s">
        <v>25</v>
      </c>
      <c r="F27" s="2">
        <v>10</v>
      </c>
      <c r="G27" s="2" t="s">
        <v>42</v>
      </c>
      <c r="H27" s="2" t="s">
        <v>35</v>
      </c>
      <c r="I27" s="2" t="str">
        <f t="shared" si="3"/>
        <v>RR</v>
      </c>
      <c r="J27" s="2" t="str">
        <f t="shared" si="0"/>
        <v>sold</v>
      </c>
      <c r="K27" t="str">
        <f t="shared" si="1"/>
        <v>Prasidh Krishna</v>
      </c>
    </row>
    <row r="28" spans="1:11" x14ac:dyDescent="0.25">
      <c r="A28" s="2" t="s">
        <v>59</v>
      </c>
      <c r="B28" s="2" t="s">
        <v>23</v>
      </c>
      <c r="C28" s="2">
        <v>2</v>
      </c>
      <c r="D28" s="2" t="s">
        <v>705</v>
      </c>
      <c r="E28" s="2" t="s">
        <v>25</v>
      </c>
      <c r="F28" s="2">
        <v>9.25</v>
      </c>
      <c r="G28" s="2" t="s">
        <v>16</v>
      </c>
      <c r="H28" s="2" t="s">
        <v>44</v>
      </c>
      <c r="I28" s="2" t="str">
        <f>IF(H28=H28,$G$32,0)</f>
        <v>PBKS</v>
      </c>
      <c r="J28" s="2" t="str">
        <f t="shared" si="0"/>
        <v>sold</v>
      </c>
      <c r="K28" t="str">
        <f t="shared" si="1"/>
        <v>Kagiso Rabada</v>
      </c>
    </row>
    <row r="29" spans="1:11" x14ac:dyDescent="0.25">
      <c r="A29" s="2" t="s">
        <v>60</v>
      </c>
      <c r="B29" s="2" t="s">
        <v>6</v>
      </c>
      <c r="C29" s="2" t="s">
        <v>703</v>
      </c>
      <c r="D29" s="2" t="s">
        <v>704</v>
      </c>
      <c r="E29" s="2" t="s">
        <v>12</v>
      </c>
      <c r="F29" s="2">
        <v>9.1999999999999993</v>
      </c>
      <c r="G29" s="2" t="s">
        <v>16</v>
      </c>
      <c r="H29" s="2" t="s">
        <v>9</v>
      </c>
      <c r="I29" s="2" t="str">
        <f>IF(H29=H29,"LSG",0)</f>
        <v>LSG</v>
      </c>
      <c r="J29" s="2" t="str">
        <f t="shared" si="0"/>
        <v>sold</v>
      </c>
      <c r="K29" t="str">
        <f t="shared" si="1"/>
        <v>Marcus Stoinis</v>
      </c>
    </row>
    <row r="30" spans="1:11" x14ac:dyDescent="0.25">
      <c r="A30" s="2" t="s">
        <v>61</v>
      </c>
      <c r="B30" s="2" t="s">
        <v>62</v>
      </c>
      <c r="C30" s="2">
        <v>40</v>
      </c>
      <c r="D30" s="2" t="s">
        <v>706</v>
      </c>
      <c r="E30" s="2" t="s">
        <v>12</v>
      </c>
      <c r="F30" s="2">
        <v>9</v>
      </c>
      <c r="G30" s="2" t="s">
        <v>34</v>
      </c>
      <c r="H30" s="2" t="s">
        <v>27</v>
      </c>
      <c r="I30" s="2" t="str">
        <f>IF(H30=H30,"GT",0)</f>
        <v>GT</v>
      </c>
      <c r="J30" s="2" t="str">
        <f t="shared" si="0"/>
        <v>sold</v>
      </c>
      <c r="K30" t="str">
        <f t="shared" si="1"/>
        <v>Rahul Tewatia</v>
      </c>
    </row>
    <row r="31" spans="1:11" x14ac:dyDescent="0.25">
      <c r="A31" s="2" t="s">
        <v>63</v>
      </c>
      <c r="B31" s="2" t="s">
        <v>11</v>
      </c>
      <c r="C31" s="2" t="s">
        <v>11</v>
      </c>
      <c r="D31" s="2">
        <v>0</v>
      </c>
      <c r="E31" s="2" t="s">
        <v>12</v>
      </c>
      <c r="F31" s="2">
        <v>9</v>
      </c>
      <c r="G31" s="2" t="s">
        <v>16</v>
      </c>
      <c r="H31" s="2" t="s">
        <v>17</v>
      </c>
      <c r="I31" s="2" t="str">
        <f>IF(H31=H31,$G$4,0)</f>
        <v>DC</v>
      </c>
      <c r="J31" s="2" t="str">
        <f t="shared" si="0"/>
        <v>sold</v>
      </c>
      <c r="K31" t="str">
        <f t="shared" si="1"/>
        <v>Unsold</v>
      </c>
    </row>
    <row r="32" spans="1:11" x14ac:dyDescent="0.25">
      <c r="A32" s="2" t="s">
        <v>64</v>
      </c>
      <c r="B32" s="2" t="s">
        <v>62</v>
      </c>
      <c r="C32" s="2">
        <v>40</v>
      </c>
      <c r="D32" s="2" t="s">
        <v>706</v>
      </c>
      <c r="E32" s="2" t="s">
        <v>12</v>
      </c>
      <c r="F32" s="2">
        <v>9</v>
      </c>
      <c r="G32" s="2" t="s">
        <v>8</v>
      </c>
      <c r="H32" s="2" t="s">
        <v>44</v>
      </c>
      <c r="I32" s="2" t="str">
        <f>IF(H32=H32,$G$32,0)</f>
        <v>PBKS</v>
      </c>
      <c r="J32" s="2" t="str">
        <f t="shared" si="0"/>
        <v>sold</v>
      </c>
      <c r="K32" t="str">
        <f t="shared" si="1"/>
        <v>Unsold</v>
      </c>
    </row>
    <row r="33" spans="1:11" x14ac:dyDescent="0.25">
      <c r="A33" s="2" t="s">
        <v>65</v>
      </c>
      <c r="B33" s="2" t="s">
        <v>53</v>
      </c>
      <c r="C33" s="2">
        <v>1.5</v>
      </c>
      <c r="D33" s="2" t="s">
        <v>705</v>
      </c>
      <c r="E33" s="2" t="s">
        <v>12</v>
      </c>
      <c r="F33" s="2">
        <v>8.75</v>
      </c>
      <c r="G33" s="2" t="s">
        <v>26</v>
      </c>
      <c r="H33" s="2" t="s">
        <v>9</v>
      </c>
      <c r="I33" s="2" t="str">
        <f>IF(H33=H33,"LSG",0)</f>
        <v>LSG</v>
      </c>
      <c r="J33" s="2" t="str">
        <f t="shared" si="0"/>
        <v>sold</v>
      </c>
      <c r="K33" t="str">
        <f t="shared" si="1"/>
        <v>Jason Holder</v>
      </c>
    </row>
    <row r="34" spans="1:11" x14ac:dyDescent="0.25">
      <c r="A34" s="2" t="s">
        <v>66</v>
      </c>
      <c r="B34" s="2" t="s">
        <v>53</v>
      </c>
      <c r="C34" s="2">
        <v>1.5</v>
      </c>
      <c r="D34" s="2" t="s">
        <v>705</v>
      </c>
      <c r="E34" s="2" t="s">
        <v>12</v>
      </c>
      <c r="F34" s="2">
        <v>8.75</v>
      </c>
      <c r="G34" s="2" t="s">
        <v>30</v>
      </c>
      <c r="H34" s="2" t="s">
        <v>37</v>
      </c>
      <c r="I34" s="2" t="str">
        <f>IF(H34=H34,$G$12,0)</f>
        <v>SRH</v>
      </c>
      <c r="J34" s="2" t="str">
        <f t="shared" si="0"/>
        <v>sold</v>
      </c>
      <c r="K34" t="str">
        <f t="shared" si="1"/>
        <v>Washington Sundar</v>
      </c>
    </row>
    <row r="35" spans="1:11" x14ac:dyDescent="0.25">
      <c r="A35" s="2" t="s">
        <v>67</v>
      </c>
      <c r="B35" s="2" t="s">
        <v>53</v>
      </c>
      <c r="C35" s="2">
        <v>1.5</v>
      </c>
      <c r="D35" s="2" t="s">
        <v>705</v>
      </c>
      <c r="E35" s="2" t="s">
        <v>19</v>
      </c>
      <c r="F35" s="2">
        <v>8.5</v>
      </c>
      <c r="G35" s="2" t="s">
        <v>16</v>
      </c>
      <c r="H35" s="2" t="s">
        <v>35</v>
      </c>
      <c r="I35" s="2" t="str">
        <f>IF(H35=H35,$G$11,0)</f>
        <v>RR</v>
      </c>
      <c r="J35" s="2" t="str">
        <f t="shared" si="0"/>
        <v>sold</v>
      </c>
      <c r="K35" t="str">
        <f t="shared" si="1"/>
        <v>Shimron Hetmyer</v>
      </c>
    </row>
    <row r="36" spans="1:11" x14ac:dyDescent="0.25">
      <c r="A36" s="2" t="s">
        <v>68</v>
      </c>
      <c r="B36" s="2" t="s">
        <v>62</v>
      </c>
      <c r="C36" s="2">
        <v>40</v>
      </c>
      <c r="D36" s="2" t="s">
        <v>706</v>
      </c>
      <c r="E36" s="2" t="s">
        <v>19</v>
      </c>
      <c r="F36" s="2">
        <v>8.5</v>
      </c>
      <c r="G36" s="2" t="s">
        <v>42</v>
      </c>
      <c r="H36" s="2" t="s">
        <v>37</v>
      </c>
      <c r="I36" s="2" t="str">
        <f>IF(H36=H36,$G$12,0)</f>
        <v>SRH</v>
      </c>
      <c r="J36" s="2" t="str">
        <f t="shared" si="0"/>
        <v>sold</v>
      </c>
      <c r="K36" t="str">
        <f t="shared" si="1"/>
        <v>Rahul Tripathi</v>
      </c>
    </row>
    <row r="37" spans="1:11" x14ac:dyDescent="0.25">
      <c r="A37" s="2" t="s">
        <v>69</v>
      </c>
      <c r="B37" s="2" t="s">
        <v>23</v>
      </c>
      <c r="C37" s="2">
        <v>2</v>
      </c>
      <c r="D37" s="2" t="s">
        <v>705</v>
      </c>
      <c r="E37" s="2" t="s">
        <v>19</v>
      </c>
      <c r="F37" s="2">
        <v>8.25</v>
      </c>
      <c r="G37" s="2" t="s">
        <v>16</v>
      </c>
      <c r="H37" s="2" t="s">
        <v>44</v>
      </c>
      <c r="I37" s="2" t="str">
        <f>IF(H37=H37,$G$32,0)</f>
        <v>PBKS</v>
      </c>
      <c r="J37" s="2" t="str">
        <f t="shared" si="0"/>
        <v>sold</v>
      </c>
      <c r="K37" t="str">
        <f t="shared" si="1"/>
        <v>Shikhar Dhawan</v>
      </c>
    </row>
    <row r="38" spans="1:11" x14ac:dyDescent="0.25">
      <c r="A38" s="2" t="s">
        <v>70</v>
      </c>
      <c r="B38" s="2" t="s">
        <v>23</v>
      </c>
      <c r="C38" s="2">
        <v>2</v>
      </c>
      <c r="D38" s="2" t="s">
        <v>705</v>
      </c>
      <c r="E38" s="2" t="s">
        <v>12</v>
      </c>
      <c r="F38" s="2">
        <v>8.25</v>
      </c>
      <c r="G38" s="2" t="s">
        <v>20</v>
      </c>
      <c r="H38" s="2" t="s">
        <v>9</v>
      </c>
      <c r="I38" s="2" t="str">
        <f>IF(H38=H38,"LSG",0)</f>
        <v>LSG</v>
      </c>
      <c r="J38" s="2" t="str">
        <f t="shared" si="0"/>
        <v>sold</v>
      </c>
      <c r="K38" t="str">
        <f t="shared" si="1"/>
        <v>Krunal Pandya</v>
      </c>
    </row>
    <row r="39" spans="1:11" x14ac:dyDescent="0.25">
      <c r="A39" s="2" t="s">
        <v>71</v>
      </c>
      <c r="B39" s="2" t="s">
        <v>62</v>
      </c>
      <c r="C39" s="2">
        <v>40</v>
      </c>
      <c r="D39" s="2" t="s">
        <v>706</v>
      </c>
      <c r="E39" s="2" t="s">
        <v>12</v>
      </c>
      <c r="F39" s="2">
        <v>8.25</v>
      </c>
      <c r="G39" s="2" t="s">
        <v>30</v>
      </c>
      <c r="H39" s="2" t="s">
        <v>21</v>
      </c>
      <c r="I39" s="2" t="str">
        <f>IF(H39=H39,$G$5,0)</f>
        <v>MI</v>
      </c>
      <c r="J39" s="2" t="str">
        <f t="shared" si="0"/>
        <v>sold</v>
      </c>
      <c r="K39" t="str">
        <f t="shared" si="1"/>
        <v>Tim David</v>
      </c>
    </row>
    <row r="40" spans="1:11" x14ac:dyDescent="0.25">
      <c r="A40" s="2" t="s">
        <v>72</v>
      </c>
      <c r="B40" s="2" t="s">
        <v>6</v>
      </c>
      <c r="C40" s="2" t="s">
        <v>703</v>
      </c>
      <c r="D40" s="2" t="s">
        <v>704</v>
      </c>
      <c r="E40" s="2" t="s">
        <v>19</v>
      </c>
      <c r="F40" s="2">
        <v>8</v>
      </c>
      <c r="G40" s="2" t="s">
        <v>42</v>
      </c>
      <c r="H40" s="2" t="s">
        <v>27</v>
      </c>
      <c r="I40" s="2" t="str">
        <f>IF(H40=H40,"GT",0)</f>
        <v>GT</v>
      </c>
      <c r="J40" s="2" t="str">
        <f t="shared" si="0"/>
        <v>sold</v>
      </c>
      <c r="K40" t="str">
        <f t="shared" si="1"/>
        <v>Shubman Gill</v>
      </c>
    </row>
    <row r="41" spans="1:11" x14ac:dyDescent="0.25">
      <c r="A41" s="2" t="s">
        <v>73</v>
      </c>
      <c r="B41" s="2" t="s">
        <v>11</v>
      </c>
      <c r="C41" s="2" t="s">
        <v>11</v>
      </c>
      <c r="D41" s="2">
        <v>0</v>
      </c>
      <c r="E41" s="2" t="s">
        <v>12</v>
      </c>
      <c r="F41" s="2">
        <v>8</v>
      </c>
      <c r="G41" s="2" t="s">
        <v>13</v>
      </c>
      <c r="H41" s="2" t="s">
        <v>14</v>
      </c>
      <c r="I41" s="2" t="str">
        <f>IF(H41=H41,$G$3,0)</f>
        <v>CSK</v>
      </c>
      <c r="J41" s="2" t="str">
        <f t="shared" si="0"/>
        <v>sold</v>
      </c>
      <c r="K41" t="str">
        <f t="shared" si="1"/>
        <v>Unsold</v>
      </c>
    </row>
    <row r="42" spans="1:11" x14ac:dyDescent="0.25">
      <c r="A42" s="2" t="s">
        <v>74</v>
      </c>
      <c r="B42" s="2" t="s">
        <v>47</v>
      </c>
      <c r="C42" s="2">
        <v>1</v>
      </c>
      <c r="D42" s="2" t="s">
        <v>705</v>
      </c>
      <c r="E42" s="2" t="s">
        <v>12</v>
      </c>
      <c r="F42" s="2">
        <v>8</v>
      </c>
      <c r="G42" s="2" t="s">
        <v>42</v>
      </c>
      <c r="H42" s="2" t="s">
        <v>39</v>
      </c>
      <c r="I42" s="2" t="str">
        <f t="shared" ref="I42:I44" si="4">IF(H42=H42,$G$42,0)</f>
        <v>KKR</v>
      </c>
      <c r="J42" s="2" t="str">
        <f t="shared" si="0"/>
        <v>sold</v>
      </c>
      <c r="K42" t="str">
        <f t="shared" si="1"/>
        <v>Unsold</v>
      </c>
    </row>
    <row r="43" spans="1:11" x14ac:dyDescent="0.25">
      <c r="A43" s="2" t="s">
        <v>75</v>
      </c>
      <c r="B43" s="2" t="s">
        <v>11</v>
      </c>
      <c r="C43" s="2" t="s">
        <v>11</v>
      </c>
      <c r="D43" s="2">
        <v>0</v>
      </c>
      <c r="E43" s="2" t="s">
        <v>12</v>
      </c>
      <c r="F43" s="2">
        <v>8</v>
      </c>
      <c r="G43" s="2" t="s">
        <v>42</v>
      </c>
      <c r="H43" s="2" t="s">
        <v>39</v>
      </c>
      <c r="I43" s="2" t="str">
        <f t="shared" si="4"/>
        <v>KKR</v>
      </c>
      <c r="J43" s="2" t="str">
        <f t="shared" si="0"/>
        <v>sold</v>
      </c>
      <c r="K43" t="str">
        <f t="shared" si="1"/>
        <v>Unsold</v>
      </c>
    </row>
    <row r="44" spans="1:11" x14ac:dyDescent="0.25">
      <c r="A44" s="2" t="s">
        <v>76</v>
      </c>
      <c r="B44" s="2" t="s">
        <v>11</v>
      </c>
      <c r="C44" s="2" t="s">
        <v>11</v>
      </c>
      <c r="D44" s="2">
        <v>0</v>
      </c>
      <c r="E44" s="2" t="s">
        <v>25</v>
      </c>
      <c r="F44" s="2">
        <v>8</v>
      </c>
      <c r="G44" s="2" t="s">
        <v>42</v>
      </c>
      <c r="H44" s="2" t="s">
        <v>39</v>
      </c>
      <c r="I44" s="2" t="str">
        <f t="shared" si="4"/>
        <v>KKR</v>
      </c>
      <c r="J44" s="2" t="str">
        <f t="shared" si="0"/>
        <v>sold</v>
      </c>
      <c r="K44" t="str">
        <f t="shared" si="1"/>
        <v>Unsold</v>
      </c>
    </row>
    <row r="45" spans="1:11" x14ac:dyDescent="0.25">
      <c r="A45" s="2" t="s">
        <v>77</v>
      </c>
      <c r="B45" s="2" t="s">
        <v>23</v>
      </c>
      <c r="C45" s="2">
        <v>2</v>
      </c>
      <c r="D45" s="2" t="s">
        <v>705</v>
      </c>
      <c r="E45" s="2" t="s">
        <v>12</v>
      </c>
      <c r="F45" s="2">
        <v>8</v>
      </c>
      <c r="G45" s="2" t="s">
        <v>34</v>
      </c>
      <c r="H45" s="2" t="s">
        <v>21</v>
      </c>
      <c r="I45" s="2" t="str">
        <f t="shared" ref="I45:I46" si="5">IF(H45=H45,$G$5,0)</f>
        <v>MI</v>
      </c>
      <c r="J45" s="2" t="str">
        <f t="shared" si="0"/>
        <v>sold</v>
      </c>
      <c r="K45" t="str">
        <f t="shared" si="1"/>
        <v>Jofra Archer</v>
      </c>
    </row>
    <row r="46" spans="1:11" x14ac:dyDescent="0.25">
      <c r="A46" s="2" t="s">
        <v>78</v>
      </c>
      <c r="B46" s="2" t="s">
        <v>11</v>
      </c>
      <c r="C46" s="2" t="s">
        <v>11</v>
      </c>
      <c r="D46" s="2">
        <v>0</v>
      </c>
      <c r="E46" s="2" t="s">
        <v>19</v>
      </c>
      <c r="F46" s="2">
        <v>8</v>
      </c>
      <c r="G46" s="2" t="s">
        <v>20</v>
      </c>
      <c r="H46" s="2" t="s">
        <v>21</v>
      </c>
      <c r="I46" s="2" t="str">
        <f t="shared" si="5"/>
        <v>MI</v>
      </c>
      <c r="J46" s="2" t="str">
        <f t="shared" si="0"/>
        <v>sold</v>
      </c>
      <c r="K46" t="str">
        <f t="shared" si="1"/>
        <v>Unsold</v>
      </c>
    </row>
    <row r="47" spans="1:11" x14ac:dyDescent="0.25">
      <c r="A47" s="2" t="s">
        <v>79</v>
      </c>
      <c r="B47" s="2" t="s">
        <v>23</v>
      </c>
      <c r="C47" s="2">
        <v>2</v>
      </c>
      <c r="D47" s="2" t="s">
        <v>705</v>
      </c>
      <c r="E47" s="2" t="s">
        <v>25</v>
      </c>
      <c r="F47" s="2">
        <v>8</v>
      </c>
      <c r="G47" s="2" t="s">
        <v>20</v>
      </c>
      <c r="H47" s="2" t="s">
        <v>35</v>
      </c>
      <c r="I47" s="2" t="str">
        <f>IF(H47=H47,$G$11,0)</f>
        <v>RR</v>
      </c>
      <c r="J47" s="2" t="str">
        <f t="shared" si="0"/>
        <v>sold</v>
      </c>
      <c r="K47" t="str">
        <f t="shared" si="1"/>
        <v>Trent Boult</v>
      </c>
    </row>
    <row r="48" spans="1:11" x14ac:dyDescent="0.25">
      <c r="A48" s="2" t="s">
        <v>80</v>
      </c>
      <c r="B48" s="2" t="s">
        <v>23</v>
      </c>
      <c r="C48" s="2">
        <v>2</v>
      </c>
      <c r="D48" s="2" t="s">
        <v>705</v>
      </c>
      <c r="E48" s="2" t="s">
        <v>25</v>
      </c>
      <c r="F48" s="2">
        <v>7.75</v>
      </c>
      <c r="G48" s="2" t="s">
        <v>13</v>
      </c>
      <c r="H48" s="2" t="s">
        <v>31</v>
      </c>
      <c r="I48" s="2" t="str">
        <f>IF(H48=H48,$G$9,0)</f>
        <v>RCB</v>
      </c>
      <c r="J48" s="2" t="str">
        <f t="shared" si="0"/>
        <v>sold</v>
      </c>
      <c r="K48" t="str">
        <f t="shared" si="1"/>
        <v>Josh Hazlewood</v>
      </c>
    </row>
    <row r="49" spans="1:11" x14ac:dyDescent="0.25">
      <c r="A49" s="2" t="s">
        <v>81</v>
      </c>
      <c r="B49" s="2" t="s">
        <v>23</v>
      </c>
      <c r="C49" s="2">
        <v>2</v>
      </c>
      <c r="D49" s="2" t="s">
        <v>705</v>
      </c>
      <c r="E49" s="2" t="s">
        <v>19</v>
      </c>
      <c r="F49" s="2">
        <v>7.75</v>
      </c>
      <c r="G49" s="2" t="s">
        <v>30</v>
      </c>
      <c r="H49" s="2" t="s">
        <v>35</v>
      </c>
      <c r="I49" s="2" t="str">
        <f>IF(H49=H49,$G$11,0)</f>
        <v>RR</v>
      </c>
      <c r="J49" s="2" t="str">
        <f t="shared" si="0"/>
        <v>sold</v>
      </c>
      <c r="K49" t="str">
        <f t="shared" si="1"/>
        <v>Devdutt Padikkal</v>
      </c>
    </row>
    <row r="50" spans="1:11" x14ac:dyDescent="0.25">
      <c r="A50" s="2" t="s">
        <v>82</v>
      </c>
      <c r="B50" s="2" t="s">
        <v>83</v>
      </c>
      <c r="C50" s="2">
        <v>75</v>
      </c>
      <c r="D50" s="2" t="s">
        <v>706</v>
      </c>
      <c r="E50" s="2" t="s">
        <v>12</v>
      </c>
      <c r="F50" s="2">
        <v>7.75</v>
      </c>
      <c r="G50" s="2" t="s">
        <v>699</v>
      </c>
      <c r="H50" s="2" t="s">
        <v>37</v>
      </c>
      <c r="I50" s="2" t="str">
        <f>IF(H50=H50,$G$12,0)</f>
        <v>SRH</v>
      </c>
      <c r="J50" s="2" t="str">
        <f t="shared" si="0"/>
        <v>sold</v>
      </c>
      <c r="K50" t="str">
        <f t="shared" si="1"/>
        <v>Romario Shepherd</v>
      </c>
    </row>
    <row r="51" spans="1:11" x14ac:dyDescent="0.25">
      <c r="A51" s="2" t="s">
        <v>84</v>
      </c>
      <c r="B51" s="2" t="s">
        <v>11</v>
      </c>
      <c r="C51" s="2" t="s">
        <v>11</v>
      </c>
      <c r="D51" s="2">
        <v>0</v>
      </c>
      <c r="E51" s="2" t="s">
        <v>19</v>
      </c>
      <c r="F51" s="2">
        <v>7.5</v>
      </c>
      <c r="G51" s="2" t="s">
        <v>16</v>
      </c>
      <c r="H51" s="2" t="s">
        <v>17</v>
      </c>
      <c r="I51" s="2" t="str">
        <f>IF(H51=H51,$G$4,0)</f>
        <v>DC</v>
      </c>
      <c r="J51" s="2" t="str">
        <f t="shared" si="0"/>
        <v>sold</v>
      </c>
      <c r="K51" t="str">
        <f t="shared" si="1"/>
        <v>Unsold</v>
      </c>
    </row>
    <row r="52" spans="1:11" x14ac:dyDescent="0.25">
      <c r="A52" s="2" t="s">
        <v>85</v>
      </c>
      <c r="B52" s="2" t="s">
        <v>23</v>
      </c>
      <c r="C52" s="2">
        <v>2</v>
      </c>
      <c r="D52" s="2" t="s">
        <v>705</v>
      </c>
      <c r="E52" s="2" t="s">
        <v>25</v>
      </c>
      <c r="F52" s="2">
        <v>7.5</v>
      </c>
      <c r="G52" s="2" t="s">
        <v>699</v>
      </c>
      <c r="H52" s="2" t="s">
        <v>9</v>
      </c>
      <c r="I52" s="2" t="str">
        <f>IF(H52=H52,"LSG",0)</f>
        <v>LSG</v>
      </c>
      <c r="J52" s="2" t="str">
        <f t="shared" si="0"/>
        <v>sold</v>
      </c>
      <c r="K52" t="str">
        <f t="shared" si="1"/>
        <v>Mark Wood</v>
      </c>
    </row>
    <row r="53" spans="1:11" x14ac:dyDescent="0.25">
      <c r="A53" s="2" t="s">
        <v>86</v>
      </c>
      <c r="B53" s="2" t="s">
        <v>23</v>
      </c>
      <c r="C53" s="2">
        <v>2</v>
      </c>
      <c r="D53" s="2" t="s">
        <v>705</v>
      </c>
      <c r="E53" s="2" t="s">
        <v>12</v>
      </c>
      <c r="F53" s="2">
        <v>7.25</v>
      </c>
      <c r="G53" s="2" t="s">
        <v>42</v>
      </c>
      <c r="H53" s="2" t="s">
        <v>39</v>
      </c>
      <c r="I53" s="2" t="str">
        <f t="shared" ref="I53:I54" si="6">IF(H53=H53,$G$42,0)</f>
        <v>KKR</v>
      </c>
      <c r="J53" s="2" t="str">
        <f t="shared" si="0"/>
        <v>sold</v>
      </c>
      <c r="K53" t="str">
        <f t="shared" si="1"/>
        <v>Unsold</v>
      </c>
    </row>
    <row r="54" spans="1:11" x14ac:dyDescent="0.25">
      <c r="A54" s="2" t="s">
        <v>87</v>
      </c>
      <c r="B54" s="2" t="s">
        <v>62</v>
      </c>
      <c r="C54" s="2">
        <v>40</v>
      </c>
      <c r="D54" s="2" t="s">
        <v>706</v>
      </c>
      <c r="E54" s="2" t="s">
        <v>12</v>
      </c>
      <c r="F54" s="2">
        <v>7.25</v>
      </c>
      <c r="G54" s="2" t="s">
        <v>42</v>
      </c>
      <c r="H54" s="2" t="s">
        <v>39</v>
      </c>
      <c r="I54" s="2" t="str">
        <f t="shared" si="6"/>
        <v>KKR</v>
      </c>
      <c r="J54" s="2" t="str">
        <f t="shared" si="0"/>
        <v>sold</v>
      </c>
      <c r="K54" t="str">
        <f t="shared" si="1"/>
        <v>Unsold</v>
      </c>
    </row>
    <row r="55" spans="1:11" x14ac:dyDescent="0.25">
      <c r="A55" s="2" t="s">
        <v>88</v>
      </c>
      <c r="B55" s="2" t="s">
        <v>23</v>
      </c>
      <c r="C55" s="2">
        <v>2</v>
      </c>
      <c r="D55" s="2" t="s">
        <v>705</v>
      </c>
      <c r="E55" s="2" t="s">
        <v>19</v>
      </c>
      <c r="F55" s="2">
        <v>7</v>
      </c>
      <c r="G55" s="2" t="s">
        <v>13</v>
      </c>
      <c r="H55" s="2" t="s">
        <v>31</v>
      </c>
      <c r="I55" s="2" t="str">
        <f t="shared" ref="I55:I56" si="7">IF(H55=H55,$G$9,0)</f>
        <v>RCB</v>
      </c>
      <c r="J55" s="2" t="str">
        <f t="shared" si="0"/>
        <v>sold</v>
      </c>
      <c r="K55" t="str">
        <f t="shared" si="1"/>
        <v>Faf Du Plessis</v>
      </c>
    </row>
    <row r="56" spans="1:11" x14ac:dyDescent="0.25">
      <c r="A56" s="2" t="s">
        <v>89</v>
      </c>
      <c r="B56" s="2" t="s">
        <v>11</v>
      </c>
      <c r="C56" s="2" t="s">
        <v>11</v>
      </c>
      <c r="D56" s="2">
        <v>0</v>
      </c>
      <c r="E56" s="2" t="s">
        <v>25</v>
      </c>
      <c r="F56" s="2">
        <v>7</v>
      </c>
      <c r="G56" s="2" t="s">
        <v>30</v>
      </c>
      <c r="H56" s="2" t="s">
        <v>31</v>
      </c>
      <c r="I56" s="2" t="str">
        <f t="shared" si="7"/>
        <v>RCB</v>
      </c>
      <c r="J56" s="2" t="str">
        <f t="shared" si="0"/>
        <v>sold</v>
      </c>
      <c r="K56" t="str">
        <f t="shared" si="1"/>
        <v>Unsold</v>
      </c>
    </row>
    <row r="57" spans="1:11" x14ac:dyDescent="0.25">
      <c r="A57" s="2" t="s">
        <v>90</v>
      </c>
      <c r="B57" s="2" t="s">
        <v>23</v>
      </c>
      <c r="C57" s="2">
        <v>2</v>
      </c>
      <c r="D57" s="2" t="s">
        <v>705</v>
      </c>
      <c r="E57" s="2" t="s">
        <v>7</v>
      </c>
      <c r="F57" s="2">
        <v>6.75</v>
      </c>
      <c r="G57" s="2" t="s">
        <v>13</v>
      </c>
      <c r="H57" s="2" t="s">
        <v>14</v>
      </c>
      <c r="I57" s="2" t="str">
        <f>IF(H57=H57,$G$3,0)</f>
        <v>CSK</v>
      </c>
      <c r="J57" s="2" t="str">
        <f t="shared" si="0"/>
        <v>sold</v>
      </c>
      <c r="K57" t="str">
        <f t="shared" si="1"/>
        <v>Unsold</v>
      </c>
    </row>
    <row r="58" spans="1:11" x14ac:dyDescent="0.25">
      <c r="A58" s="2" t="s">
        <v>91</v>
      </c>
      <c r="B58" s="2" t="s">
        <v>53</v>
      </c>
      <c r="C58" s="2">
        <v>1.5</v>
      </c>
      <c r="D58" s="2" t="s">
        <v>705</v>
      </c>
      <c r="E58" s="2" t="s">
        <v>7</v>
      </c>
      <c r="F58" s="2">
        <v>6.75</v>
      </c>
      <c r="G58" s="2" t="s">
        <v>26</v>
      </c>
      <c r="H58" s="2" t="s">
        <v>44</v>
      </c>
      <c r="I58" s="2" t="str">
        <f>IF(H58=H58,$G$32,0)</f>
        <v>PBKS</v>
      </c>
      <c r="J58" s="2" t="str">
        <f t="shared" si="0"/>
        <v>sold</v>
      </c>
      <c r="K58" t="str">
        <f t="shared" si="1"/>
        <v>Jonny Bairstow</v>
      </c>
    </row>
    <row r="59" spans="1:11" x14ac:dyDescent="0.25">
      <c r="A59" s="2" t="s">
        <v>92</v>
      </c>
      <c r="B59" s="2" t="s">
        <v>23</v>
      </c>
      <c r="C59" s="2">
        <v>2</v>
      </c>
      <c r="D59" s="2" t="s">
        <v>705</v>
      </c>
      <c r="E59" s="2" t="s">
        <v>7</v>
      </c>
      <c r="F59" s="2">
        <v>6.75</v>
      </c>
      <c r="G59" s="2" t="s">
        <v>20</v>
      </c>
      <c r="H59" s="2" t="s">
        <v>9</v>
      </c>
      <c r="I59" s="2" t="str">
        <f>IF(H59=H59,"LSG",0)</f>
        <v>LSG</v>
      </c>
      <c r="J59" s="2" t="str">
        <f t="shared" si="0"/>
        <v>sold</v>
      </c>
      <c r="K59" t="str">
        <f t="shared" si="1"/>
        <v>Quinton De Kock</v>
      </c>
    </row>
    <row r="60" spans="1:11" x14ac:dyDescent="0.25">
      <c r="A60" s="2" t="s">
        <v>93</v>
      </c>
      <c r="B60" s="2" t="s">
        <v>23</v>
      </c>
      <c r="C60" s="2">
        <v>2</v>
      </c>
      <c r="D60" s="2" t="s">
        <v>705</v>
      </c>
      <c r="E60" s="2" t="s">
        <v>12</v>
      </c>
      <c r="F60" s="2">
        <v>6.5</v>
      </c>
      <c r="G60" s="2" t="s">
        <v>699</v>
      </c>
      <c r="H60" s="2" t="s">
        <v>17</v>
      </c>
      <c r="I60" s="2" t="str">
        <f t="shared" ref="I60:I61" si="8">IF(H60=H60,$G$4,0)</f>
        <v>DC</v>
      </c>
      <c r="J60" s="2" t="str">
        <f t="shared" si="0"/>
        <v>sold</v>
      </c>
      <c r="K60" t="str">
        <f t="shared" si="1"/>
        <v>Mitchell Marsh</v>
      </c>
    </row>
    <row r="61" spans="1:11" x14ac:dyDescent="0.25">
      <c r="A61" s="2" t="s">
        <v>94</v>
      </c>
      <c r="B61" s="2" t="s">
        <v>11</v>
      </c>
      <c r="C61" s="2" t="s">
        <v>11</v>
      </c>
      <c r="D61" s="2">
        <v>0</v>
      </c>
      <c r="E61" s="2" t="s">
        <v>25</v>
      </c>
      <c r="F61" s="2">
        <v>6.5</v>
      </c>
      <c r="G61" s="2" t="s">
        <v>16</v>
      </c>
      <c r="H61" s="2" t="s">
        <v>17</v>
      </c>
      <c r="I61" s="2" t="str">
        <f t="shared" si="8"/>
        <v>DC</v>
      </c>
      <c r="J61" s="2" t="str">
        <f t="shared" si="0"/>
        <v>sold</v>
      </c>
      <c r="K61" t="str">
        <f t="shared" si="1"/>
        <v>Unsold</v>
      </c>
    </row>
    <row r="62" spans="1:11" x14ac:dyDescent="0.25">
      <c r="A62" s="2" t="s">
        <v>95</v>
      </c>
      <c r="B62" s="2" t="s">
        <v>23</v>
      </c>
      <c r="C62" s="2">
        <v>2</v>
      </c>
      <c r="D62" s="2" t="s">
        <v>705</v>
      </c>
      <c r="E62" s="2" t="s">
        <v>25</v>
      </c>
      <c r="F62" s="2">
        <v>6.5</v>
      </c>
      <c r="G62" s="2" t="s">
        <v>30</v>
      </c>
      <c r="H62" s="2" t="s">
        <v>35</v>
      </c>
      <c r="I62" s="2" t="str">
        <f>IF(H62=H62,$G$11,0)</f>
        <v>RR</v>
      </c>
      <c r="J62" s="2" t="str">
        <f t="shared" si="0"/>
        <v>sold</v>
      </c>
      <c r="K62" t="str">
        <f t="shared" si="1"/>
        <v>Yuzvendra Chahal</v>
      </c>
    </row>
    <row r="63" spans="1:11" x14ac:dyDescent="0.25">
      <c r="A63" s="2" t="s">
        <v>96</v>
      </c>
      <c r="B63" s="2" t="s">
        <v>56</v>
      </c>
      <c r="C63" s="2">
        <v>20</v>
      </c>
      <c r="D63" s="2" t="s">
        <v>706</v>
      </c>
      <c r="E63" s="2" t="s">
        <v>12</v>
      </c>
      <c r="F63" s="2">
        <v>6.5</v>
      </c>
      <c r="G63" s="2" t="s">
        <v>26</v>
      </c>
      <c r="H63" s="2" t="s">
        <v>37</v>
      </c>
      <c r="I63" s="2" t="str">
        <f>IF(H63=H63,$G$12,0)</f>
        <v>SRH</v>
      </c>
      <c r="J63" s="2" t="str">
        <f t="shared" si="0"/>
        <v>sold</v>
      </c>
      <c r="K63" t="str">
        <f t="shared" si="1"/>
        <v>Unsold</v>
      </c>
    </row>
    <row r="64" spans="1:11" x14ac:dyDescent="0.25">
      <c r="A64" s="2" t="s">
        <v>97</v>
      </c>
      <c r="B64" s="2" t="s">
        <v>23</v>
      </c>
      <c r="C64" s="2">
        <v>2</v>
      </c>
      <c r="D64" s="2" t="s">
        <v>705</v>
      </c>
      <c r="E64" s="2" t="s">
        <v>25</v>
      </c>
      <c r="F64" s="2">
        <v>6.25</v>
      </c>
      <c r="G64" s="2" t="s">
        <v>8</v>
      </c>
      <c r="H64" s="2" t="s">
        <v>27</v>
      </c>
      <c r="I64" s="2" t="str">
        <f>IF(H64=H64,"GT",0)</f>
        <v>GT</v>
      </c>
      <c r="J64" s="2" t="str">
        <f t="shared" si="0"/>
        <v>sold</v>
      </c>
      <c r="K64" t="str">
        <f t="shared" si="1"/>
        <v>Mohammad Shami</v>
      </c>
    </row>
    <row r="65" spans="1:11" x14ac:dyDescent="0.25">
      <c r="A65" s="2" t="s">
        <v>98</v>
      </c>
      <c r="B65" s="2" t="s">
        <v>23</v>
      </c>
      <c r="C65" s="2">
        <v>2</v>
      </c>
      <c r="D65" s="2" t="s">
        <v>705</v>
      </c>
      <c r="E65" s="2" t="s">
        <v>19</v>
      </c>
      <c r="F65" s="2">
        <v>6.25</v>
      </c>
      <c r="G65" s="2" t="s">
        <v>26</v>
      </c>
      <c r="H65" s="2" t="s">
        <v>17</v>
      </c>
      <c r="I65" s="2" t="str">
        <f>IF(H65=H65,$G$4,0)</f>
        <v>DC</v>
      </c>
      <c r="J65" s="2" t="str">
        <f t="shared" si="0"/>
        <v>sold</v>
      </c>
      <c r="K65" t="str">
        <f t="shared" si="1"/>
        <v>David Warner</v>
      </c>
    </row>
    <row r="66" spans="1:11" x14ac:dyDescent="0.25">
      <c r="A66" s="2" t="s">
        <v>99</v>
      </c>
      <c r="B66" s="2" t="s">
        <v>11</v>
      </c>
      <c r="C66" s="2" t="s">
        <v>11</v>
      </c>
      <c r="D66" s="2">
        <v>0</v>
      </c>
      <c r="E66" s="2" t="s">
        <v>19</v>
      </c>
      <c r="F66" s="2">
        <v>6</v>
      </c>
      <c r="G66" s="2" t="s">
        <v>13</v>
      </c>
      <c r="H66" s="2" t="s">
        <v>14</v>
      </c>
      <c r="I66" s="2" t="str">
        <f>IF(H66=H66,$G$3,0)</f>
        <v>CSK</v>
      </c>
      <c r="J66" s="2" t="str">
        <f t="shared" ref="J66:J129" si="9">IF(H66=$H$624,"unsold","sold")</f>
        <v>sold</v>
      </c>
      <c r="K66" t="str">
        <f t="shared" si="1"/>
        <v>Unsold</v>
      </c>
    </row>
    <row r="67" spans="1:11" x14ac:dyDescent="0.25">
      <c r="A67" s="2" t="s">
        <v>100</v>
      </c>
      <c r="B67" s="2" t="s">
        <v>11</v>
      </c>
      <c r="C67" s="2" t="s">
        <v>11</v>
      </c>
      <c r="D67" s="2">
        <v>0</v>
      </c>
      <c r="E67" s="2" t="s">
        <v>12</v>
      </c>
      <c r="F67" s="2">
        <v>6</v>
      </c>
      <c r="G67" s="2" t="s">
        <v>42</v>
      </c>
      <c r="H67" s="2" t="s">
        <v>39</v>
      </c>
      <c r="I67" s="2" t="str">
        <f>IF(H67=H67,$G$42,0)</f>
        <v>KKR</v>
      </c>
      <c r="J67" s="2" t="str">
        <f t="shared" si="9"/>
        <v>sold</v>
      </c>
      <c r="K67" t="str">
        <f t="shared" ref="K67:L130" si="10">IF(G67=I67,"Unsold",A67)</f>
        <v>Unsold</v>
      </c>
    </row>
    <row r="68" spans="1:11" x14ac:dyDescent="0.25">
      <c r="A68" s="2" t="s">
        <v>101</v>
      </c>
      <c r="B68" s="2" t="s">
        <v>47</v>
      </c>
      <c r="C68" s="2">
        <v>1</v>
      </c>
      <c r="D68" s="2" t="s">
        <v>705</v>
      </c>
      <c r="E68" s="2" t="s">
        <v>12</v>
      </c>
      <c r="F68" s="2">
        <v>6</v>
      </c>
      <c r="G68" s="2" t="s">
        <v>699</v>
      </c>
      <c r="H68" s="2" t="s">
        <v>44</v>
      </c>
      <c r="I68" s="2" t="str">
        <f>IF(H68=H68,$G$32,0)</f>
        <v>PBKS</v>
      </c>
      <c r="J68" s="2" t="str">
        <f t="shared" si="9"/>
        <v>sold</v>
      </c>
      <c r="K68" t="str">
        <f t="shared" si="10"/>
        <v>Odean Smith</v>
      </c>
    </row>
    <row r="69" spans="1:11" x14ac:dyDescent="0.25">
      <c r="A69" s="2" t="s">
        <v>102</v>
      </c>
      <c r="B69" s="2" t="s">
        <v>11</v>
      </c>
      <c r="C69" s="2" t="s">
        <v>11</v>
      </c>
      <c r="D69" s="2">
        <v>0</v>
      </c>
      <c r="E69" s="2" t="s">
        <v>12</v>
      </c>
      <c r="F69" s="2">
        <v>6</v>
      </c>
      <c r="G69" s="2" t="s">
        <v>20</v>
      </c>
      <c r="H69" s="2" t="s">
        <v>21</v>
      </c>
      <c r="I69" s="2" t="str">
        <f>IF(H69=H69,$G$5,0)</f>
        <v>MI</v>
      </c>
      <c r="J69" s="2" t="str">
        <f t="shared" si="9"/>
        <v>sold</v>
      </c>
      <c r="K69" t="str">
        <f t="shared" si="10"/>
        <v>Unsold</v>
      </c>
    </row>
    <row r="70" spans="1:11" x14ac:dyDescent="0.25">
      <c r="A70" s="2" t="s">
        <v>103</v>
      </c>
      <c r="B70" s="2" t="s">
        <v>83</v>
      </c>
      <c r="C70" s="2">
        <v>75</v>
      </c>
      <c r="D70" s="2" t="s">
        <v>706</v>
      </c>
      <c r="E70" s="2" t="s">
        <v>12</v>
      </c>
      <c r="F70" s="2">
        <v>5.75</v>
      </c>
      <c r="G70" s="2" t="s">
        <v>8</v>
      </c>
      <c r="H70" s="2" t="s">
        <v>9</v>
      </c>
      <c r="I70" s="2" t="str">
        <f>IF(H70=H70,"LSG",0)</f>
        <v>LSG</v>
      </c>
      <c r="J70" s="2" t="str">
        <f t="shared" si="9"/>
        <v>sold</v>
      </c>
      <c r="K70" t="str">
        <f t="shared" si="10"/>
        <v>Deepak Hooda</v>
      </c>
    </row>
    <row r="71" spans="1:11" x14ac:dyDescent="0.25">
      <c r="A71" s="2" t="s">
        <v>104</v>
      </c>
      <c r="B71" s="2" t="s">
        <v>23</v>
      </c>
      <c r="C71" s="2">
        <v>2</v>
      </c>
      <c r="D71" s="2" t="s">
        <v>705</v>
      </c>
      <c r="E71" s="2" t="s">
        <v>7</v>
      </c>
      <c r="F71" s="2">
        <v>5.5</v>
      </c>
      <c r="G71" s="2" t="s">
        <v>42</v>
      </c>
      <c r="H71" s="2" t="s">
        <v>31</v>
      </c>
      <c r="I71" s="2" t="str">
        <f>IF(H71=H71,$G$9,0)</f>
        <v>RCB</v>
      </c>
      <c r="J71" s="2" t="str">
        <f t="shared" si="9"/>
        <v>sold</v>
      </c>
      <c r="K71" t="str">
        <f t="shared" si="10"/>
        <v>Dinesh Karthik</v>
      </c>
    </row>
    <row r="72" spans="1:11" x14ac:dyDescent="0.25">
      <c r="A72" s="2" t="s">
        <v>105</v>
      </c>
      <c r="B72" s="2" t="s">
        <v>106</v>
      </c>
      <c r="C72" s="2">
        <v>50</v>
      </c>
      <c r="D72" s="2" t="s">
        <v>706</v>
      </c>
      <c r="E72" s="2" t="s">
        <v>25</v>
      </c>
      <c r="F72" s="2">
        <v>5.25</v>
      </c>
      <c r="G72" s="2" t="s">
        <v>26</v>
      </c>
      <c r="H72" s="2" t="s">
        <v>17</v>
      </c>
      <c r="I72" s="2" t="str">
        <f>IF(H72=H72,$G$4,0)</f>
        <v>DC</v>
      </c>
      <c r="J72" s="2" t="str">
        <f t="shared" si="9"/>
        <v>sold</v>
      </c>
      <c r="K72" t="str">
        <f t="shared" si="10"/>
        <v>Syed Khaleel Ahmed</v>
      </c>
    </row>
    <row r="73" spans="1:11" x14ac:dyDescent="0.25">
      <c r="A73" s="2" t="s">
        <v>107</v>
      </c>
      <c r="B73" s="2" t="s">
        <v>83</v>
      </c>
      <c r="C73" s="2">
        <v>75</v>
      </c>
      <c r="D73" s="2" t="s">
        <v>706</v>
      </c>
      <c r="E73" s="2" t="s">
        <v>25</v>
      </c>
      <c r="F73" s="2">
        <v>5.25</v>
      </c>
      <c r="G73" s="2" t="s">
        <v>20</v>
      </c>
      <c r="H73" s="2" t="s">
        <v>44</v>
      </c>
      <c r="I73" s="2" t="str">
        <f>IF(H73=H73,$G$32,0)</f>
        <v>PBKS</v>
      </c>
      <c r="J73" s="2" t="str">
        <f t="shared" si="9"/>
        <v>sold</v>
      </c>
      <c r="K73" t="str">
        <f t="shared" si="10"/>
        <v>Rahul Chahar</v>
      </c>
    </row>
    <row r="74" spans="1:11" x14ac:dyDescent="0.25">
      <c r="A74" s="2" t="s">
        <v>108</v>
      </c>
      <c r="B74" s="2" t="s">
        <v>23</v>
      </c>
      <c r="C74" s="2">
        <v>2</v>
      </c>
      <c r="D74" s="2" t="s">
        <v>705</v>
      </c>
      <c r="E74" s="2" t="s">
        <v>12</v>
      </c>
      <c r="F74" s="2">
        <v>5</v>
      </c>
      <c r="G74" s="2" t="s">
        <v>16</v>
      </c>
      <c r="H74" s="2" t="s">
        <v>35</v>
      </c>
      <c r="I74" s="2" t="str">
        <f>IF(H74=H74,$G$11,0)</f>
        <v>RR</v>
      </c>
      <c r="J74" s="2" t="str">
        <f t="shared" si="9"/>
        <v>sold</v>
      </c>
      <c r="K74" t="str">
        <f t="shared" si="10"/>
        <v>R. Ashwin</v>
      </c>
    </row>
    <row r="75" spans="1:11" x14ac:dyDescent="0.25">
      <c r="A75" s="2" t="s">
        <v>109</v>
      </c>
      <c r="B75" s="2" t="s">
        <v>47</v>
      </c>
      <c r="C75" s="2">
        <v>1</v>
      </c>
      <c r="D75" s="2" t="s">
        <v>705</v>
      </c>
      <c r="E75" s="2" t="s">
        <v>19</v>
      </c>
      <c r="F75" s="2">
        <v>4.5999999999999996</v>
      </c>
      <c r="G75" s="2" t="s">
        <v>26</v>
      </c>
      <c r="H75" s="2" t="s">
        <v>9</v>
      </c>
      <c r="I75" s="2" t="str">
        <f>IF(H75=H75,"LSG",0)</f>
        <v>LSG</v>
      </c>
      <c r="J75" s="2" t="str">
        <f t="shared" si="9"/>
        <v>sold</v>
      </c>
      <c r="K75" t="str">
        <f t="shared" si="10"/>
        <v>Manish Pandey</v>
      </c>
    </row>
    <row r="76" spans="1:11" x14ac:dyDescent="0.25">
      <c r="A76" s="2" t="s">
        <v>110</v>
      </c>
      <c r="B76" s="2" t="s">
        <v>23</v>
      </c>
      <c r="C76" s="2">
        <v>2</v>
      </c>
      <c r="D76" s="2" t="s">
        <v>705</v>
      </c>
      <c r="E76" s="2" t="s">
        <v>12</v>
      </c>
      <c r="F76" s="2">
        <v>4.4000000000000004</v>
      </c>
      <c r="G76" s="2" t="s">
        <v>13</v>
      </c>
      <c r="H76" s="2" t="s">
        <v>14</v>
      </c>
      <c r="I76" s="2" t="str">
        <f>IF(H76=H76,$G$3,0)</f>
        <v>CSK</v>
      </c>
      <c r="J76" s="2" t="str">
        <f t="shared" si="9"/>
        <v>sold</v>
      </c>
      <c r="K76" t="str">
        <f t="shared" si="10"/>
        <v>Unsold</v>
      </c>
    </row>
    <row r="77" spans="1:11" x14ac:dyDescent="0.25">
      <c r="A77" s="2" t="s">
        <v>111</v>
      </c>
      <c r="B77" s="2" t="s">
        <v>106</v>
      </c>
      <c r="C77" s="2">
        <v>50</v>
      </c>
      <c r="D77" s="2" t="s">
        <v>706</v>
      </c>
      <c r="E77" s="2" t="s">
        <v>25</v>
      </c>
      <c r="F77" s="2">
        <v>4.2</v>
      </c>
      <c r="G77" s="2" t="s">
        <v>34</v>
      </c>
      <c r="H77" s="2" t="s">
        <v>17</v>
      </c>
      <c r="I77" s="2" t="str">
        <f>IF(H77=H77,$G$4,0)</f>
        <v>DC</v>
      </c>
      <c r="J77" s="2" t="str">
        <f t="shared" si="9"/>
        <v>sold</v>
      </c>
      <c r="K77" t="str">
        <f t="shared" si="10"/>
        <v>Chetan Sakariya</v>
      </c>
    </row>
    <row r="78" spans="1:11" x14ac:dyDescent="0.25">
      <c r="A78" s="2" t="s">
        <v>112</v>
      </c>
      <c r="B78" s="2" t="s">
        <v>106</v>
      </c>
      <c r="C78" s="2">
        <v>50</v>
      </c>
      <c r="D78" s="2" t="s">
        <v>706</v>
      </c>
      <c r="E78" s="2" t="s">
        <v>12</v>
      </c>
      <c r="F78" s="2">
        <v>4.2</v>
      </c>
      <c r="G78" s="2" t="s">
        <v>20</v>
      </c>
      <c r="H78" s="2" t="s">
        <v>37</v>
      </c>
      <c r="I78" s="2" t="str">
        <f t="shared" ref="I78:I79" si="11">IF(H78=H78,$G$12,0)</f>
        <v>SRH</v>
      </c>
      <c r="J78" s="2" t="str">
        <f t="shared" si="9"/>
        <v>sold</v>
      </c>
      <c r="K78" t="str">
        <f t="shared" si="10"/>
        <v>Marco Jansen</v>
      </c>
    </row>
    <row r="79" spans="1:11" x14ac:dyDescent="0.25">
      <c r="A79" s="2" t="s">
        <v>113</v>
      </c>
      <c r="B79" s="2" t="s">
        <v>23</v>
      </c>
      <c r="C79" s="2">
        <v>2</v>
      </c>
      <c r="D79" s="2" t="s">
        <v>705</v>
      </c>
      <c r="E79" s="2" t="s">
        <v>25</v>
      </c>
      <c r="F79" s="2">
        <v>4.2</v>
      </c>
      <c r="G79" s="2" t="s">
        <v>26</v>
      </c>
      <c r="H79" s="2" t="s">
        <v>37</v>
      </c>
      <c r="I79" s="2" t="str">
        <f t="shared" si="11"/>
        <v>SRH</v>
      </c>
      <c r="J79" s="2" t="str">
        <f t="shared" si="9"/>
        <v>sold</v>
      </c>
      <c r="K79" t="str">
        <f t="shared" si="10"/>
        <v>Unsold</v>
      </c>
    </row>
    <row r="80" spans="1:11" x14ac:dyDescent="0.25">
      <c r="A80" s="2" t="s">
        <v>114</v>
      </c>
      <c r="B80" s="2" t="s">
        <v>106</v>
      </c>
      <c r="C80" s="2">
        <v>50</v>
      </c>
      <c r="D80" s="2" t="s">
        <v>706</v>
      </c>
      <c r="E80" s="2" t="s">
        <v>12</v>
      </c>
      <c r="F80" s="2">
        <v>4</v>
      </c>
      <c r="G80" s="2" t="s">
        <v>34</v>
      </c>
      <c r="H80" s="2" t="s">
        <v>14</v>
      </c>
      <c r="I80" s="2" t="str">
        <f>IF(H80=H80,$G$3,0)</f>
        <v>CSK</v>
      </c>
      <c r="J80" s="2" t="str">
        <f t="shared" si="9"/>
        <v>sold</v>
      </c>
      <c r="K80" t="str">
        <f t="shared" si="10"/>
        <v>Shivam Dube</v>
      </c>
    </row>
    <row r="81" spans="1:11" x14ac:dyDescent="0.25">
      <c r="A81" s="2" t="s">
        <v>115</v>
      </c>
      <c r="B81" s="2" t="s">
        <v>11</v>
      </c>
      <c r="C81" s="2" t="s">
        <v>11</v>
      </c>
      <c r="D81" s="2">
        <v>0</v>
      </c>
      <c r="E81" s="2" t="s">
        <v>25</v>
      </c>
      <c r="F81" s="2">
        <v>4</v>
      </c>
      <c r="G81" s="2" t="s">
        <v>8</v>
      </c>
      <c r="H81" s="2" t="s">
        <v>44</v>
      </c>
      <c r="I81" s="2" t="str">
        <f>IF(H81=H81,$G$32,0)</f>
        <v>PBKS</v>
      </c>
      <c r="J81" s="2" t="str">
        <f t="shared" si="9"/>
        <v>sold</v>
      </c>
      <c r="K81" t="str">
        <f t="shared" si="10"/>
        <v>Unsold</v>
      </c>
    </row>
    <row r="82" spans="1:11" x14ac:dyDescent="0.25">
      <c r="A82" s="2" t="s">
        <v>116</v>
      </c>
      <c r="B82" s="2" t="s">
        <v>6</v>
      </c>
      <c r="C82" s="2" t="s">
        <v>703</v>
      </c>
      <c r="D82" s="2" t="s">
        <v>704</v>
      </c>
      <c r="E82" s="2" t="s">
        <v>25</v>
      </c>
      <c r="F82" s="2">
        <v>4</v>
      </c>
      <c r="G82" s="2" t="s">
        <v>8</v>
      </c>
      <c r="H82" s="2" t="s">
        <v>9</v>
      </c>
      <c r="I82" s="2" t="str">
        <f>IF(H82=H82,"LSG",0)</f>
        <v>LSG</v>
      </c>
      <c r="J82" s="2" t="str">
        <f t="shared" si="9"/>
        <v>sold</v>
      </c>
      <c r="K82" t="str">
        <f t="shared" si="10"/>
        <v>Ravi Bishnoi</v>
      </c>
    </row>
    <row r="83" spans="1:11" x14ac:dyDescent="0.25">
      <c r="A83" s="2" t="s">
        <v>117</v>
      </c>
      <c r="B83" s="2" t="s">
        <v>11</v>
      </c>
      <c r="C83" s="2" t="s">
        <v>11</v>
      </c>
      <c r="D83" s="2">
        <v>0</v>
      </c>
      <c r="E83" s="2" t="s">
        <v>19</v>
      </c>
      <c r="F83" s="2">
        <v>4</v>
      </c>
      <c r="G83" s="2" t="s">
        <v>34</v>
      </c>
      <c r="H83" s="2" t="s">
        <v>35</v>
      </c>
      <c r="I83" s="2" t="str">
        <f>IF(H83=H83,$G$11,0)</f>
        <v>RR</v>
      </c>
      <c r="J83" s="2" t="str">
        <f t="shared" si="9"/>
        <v>sold</v>
      </c>
      <c r="K83" t="str">
        <f t="shared" si="10"/>
        <v>Unsold</v>
      </c>
    </row>
    <row r="84" spans="1:11" x14ac:dyDescent="0.25">
      <c r="A84" s="2" t="s">
        <v>118</v>
      </c>
      <c r="B84" s="2" t="s">
        <v>47</v>
      </c>
      <c r="C84" s="2">
        <v>1</v>
      </c>
      <c r="D84" s="2" t="s">
        <v>705</v>
      </c>
      <c r="E84" s="2" t="s">
        <v>25</v>
      </c>
      <c r="F84" s="2">
        <v>4</v>
      </c>
      <c r="G84" s="2" t="s">
        <v>26</v>
      </c>
      <c r="H84" s="2" t="s">
        <v>37</v>
      </c>
      <c r="I84" s="2" t="str">
        <f t="shared" ref="I84:I87" si="12">IF(H84=H84,$G$12,0)</f>
        <v>SRH</v>
      </c>
      <c r="J84" s="2" t="str">
        <f t="shared" si="9"/>
        <v>sold</v>
      </c>
      <c r="K84" t="str">
        <f t="shared" si="10"/>
        <v>Unsold</v>
      </c>
    </row>
    <row r="85" spans="1:11" x14ac:dyDescent="0.25">
      <c r="A85" s="2" t="s">
        <v>119</v>
      </c>
      <c r="B85" s="2" t="s">
        <v>11</v>
      </c>
      <c r="C85" s="2" t="s">
        <v>11</v>
      </c>
      <c r="D85" s="2">
        <v>0</v>
      </c>
      <c r="E85" s="2" t="s">
        <v>12</v>
      </c>
      <c r="F85" s="2">
        <v>4</v>
      </c>
      <c r="G85" s="2" t="s">
        <v>26</v>
      </c>
      <c r="H85" s="2" t="s">
        <v>37</v>
      </c>
      <c r="I85" s="2" t="str">
        <f t="shared" si="12"/>
        <v>SRH</v>
      </c>
      <c r="J85" s="2" t="str">
        <f t="shared" si="9"/>
        <v>sold</v>
      </c>
      <c r="K85" t="str">
        <f t="shared" si="10"/>
        <v>Unsold</v>
      </c>
    </row>
    <row r="86" spans="1:11" x14ac:dyDescent="0.25">
      <c r="A86" s="2" t="s">
        <v>120</v>
      </c>
      <c r="B86" s="2" t="s">
        <v>11</v>
      </c>
      <c r="C86" s="2" t="s">
        <v>11</v>
      </c>
      <c r="D86" s="2">
        <v>0</v>
      </c>
      <c r="E86" s="2" t="s">
        <v>25</v>
      </c>
      <c r="F86" s="2">
        <v>4</v>
      </c>
      <c r="G86" s="2" t="s">
        <v>26</v>
      </c>
      <c r="H86" s="2" t="s">
        <v>37</v>
      </c>
      <c r="I86" s="2" t="str">
        <f t="shared" si="12"/>
        <v>SRH</v>
      </c>
      <c r="J86" s="2" t="str">
        <f t="shared" si="9"/>
        <v>sold</v>
      </c>
      <c r="K86" t="str">
        <f t="shared" si="10"/>
        <v>Unsold</v>
      </c>
    </row>
    <row r="87" spans="1:11" x14ac:dyDescent="0.25">
      <c r="A87" s="2" t="s">
        <v>121</v>
      </c>
      <c r="B87" s="2" t="s">
        <v>56</v>
      </c>
      <c r="C87" s="2">
        <v>20</v>
      </c>
      <c r="D87" s="2" t="s">
        <v>706</v>
      </c>
      <c r="E87" s="2" t="s">
        <v>25</v>
      </c>
      <c r="F87" s="2">
        <v>4</v>
      </c>
      <c r="G87" s="2" t="s">
        <v>34</v>
      </c>
      <c r="H87" s="2" t="s">
        <v>37</v>
      </c>
      <c r="I87" s="2" t="str">
        <f t="shared" si="12"/>
        <v>SRH</v>
      </c>
      <c r="J87" s="2" t="str">
        <f t="shared" si="9"/>
        <v>sold</v>
      </c>
      <c r="K87" t="str">
        <f t="shared" si="10"/>
        <v>Kartik Tyagi</v>
      </c>
    </row>
    <row r="88" spans="1:11" x14ac:dyDescent="0.25">
      <c r="A88" s="2" t="s">
        <v>122</v>
      </c>
      <c r="B88" s="2" t="s">
        <v>56</v>
      </c>
      <c r="C88" s="2">
        <v>20</v>
      </c>
      <c r="D88" s="2" t="s">
        <v>706</v>
      </c>
      <c r="E88" s="2" t="s">
        <v>12</v>
      </c>
      <c r="F88" s="2">
        <v>3.8</v>
      </c>
      <c r="G88" s="2" t="s">
        <v>8</v>
      </c>
      <c r="H88" s="2" t="s">
        <v>44</v>
      </c>
      <c r="I88" s="2" t="str">
        <f>IF(H88=H88,$G$32,0)</f>
        <v>PBKS</v>
      </c>
      <c r="J88" s="2" t="str">
        <f t="shared" si="9"/>
        <v>sold</v>
      </c>
      <c r="K88" t="str">
        <f t="shared" si="10"/>
        <v>Unsold</v>
      </c>
    </row>
    <row r="89" spans="1:11" x14ac:dyDescent="0.25">
      <c r="A89" s="2" t="s">
        <v>123</v>
      </c>
      <c r="B89" s="2" t="s">
        <v>124</v>
      </c>
      <c r="C89" s="2">
        <v>30</v>
      </c>
      <c r="D89" s="2" t="s">
        <v>706</v>
      </c>
      <c r="E89" s="2" t="s">
        <v>12</v>
      </c>
      <c r="F89" s="2">
        <v>3.8</v>
      </c>
      <c r="G89" s="2" t="s">
        <v>34</v>
      </c>
      <c r="H89" s="2" t="s">
        <v>35</v>
      </c>
      <c r="I89" s="2" t="str">
        <f>IF(H89=H89,$G$11,0)</f>
        <v>RR</v>
      </c>
      <c r="J89" s="2" t="str">
        <f t="shared" si="9"/>
        <v>sold</v>
      </c>
      <c r="K89" t="str">
        <f t="shared" si="10"/>
        <v>Unsold</v>
      </c>
    </row>
    <row r="90" spans="1:11" x14ac:dyDescent="0.25">
      <c r="A90" s="2" t="s">
        <v>125</v>
      </c>
      <c r="B90" s="2" t="s">
        <v>23</v>
      </c>
      <c r="C90" s="2">
        <v>2</v>
      </c>
      <c r="D90" s="2" t="s">
        <v>705</v>
      </c>
      <c r="E90" s="2" t="s">
        <v>12</v>
      </c>
      <c r="F90" s="2">
        <v>3.6</v>
      </c>
      <c r="G90" s="2" t="s">
        <v>8</v>
      </c>
      <c r="H90" s="2" t="s">
        <v>14</v>
      </c>
      <c r="I90" s="2" t="str">
        <f>IF(H90=H90,$G$3,0)</f>
        <v>CSK</v>
      </c>
      <c r="J90" s="2" t="str">
        <f t="shared" si="9"/>
        <v>sold</v>
      </c>
      <c r="K90" t="str">
        <f t="shared" si="10"/>
        <v>Chris Jordan</v>
      </c>
    </row>
    <row r="91" spans="1:11" x14ac:dyDescent="0.25">
      <c r="A91" s="2" t="s">
        <v>126</v>
      </c>
      <c r="B91" s="2" t="s">
        <v>56</v>
      </c>
      <c r="C91" s="2">
        <v>20</v>
      </c>
      <c r="D91" s="2" t="s">
        <v>706</v>
      </c>
      <c r="E91" s="2" t="s">
        <v>7</v>
      </c>
      <c r="F91" s="2">
        <v>3.4</v>
      </c>
      <c r="G91" s="2" t="s">
        <v>34</v>
      </c>
      <c r="H91" s="2" t="s">
        <v>31</v>
      </c>
      <c r="I91" s="2" t="str">
        <f>IF(H91=H91,$G$9,0)</f>
        <v>RCB</v>
      </c>
      <c r="J91" s="2" t="str">
        <f t="shared" si="9"/>
        <v>sold</v>
      </c>
      <c r="K91" t="str">
        <f t="shared" si="10"/>
        <v>Anuj Rawat</v>
      </c>
    </row>
    <row r="92" spans="1:11" x14ac:dyDescent="0.25">
      <c r="A92" s="2" t="s">
        <v>127</v>
      </c>
      <c r="B92" s="2" t="s">
        <v>56</v>
      </c>
      <c r="C92" s="2">
        <v>20</v>
      </c>
      <c r="D92" s="2" t="s">
        <v>706</v>
      </c>
      <c r="E92" s="2" t="s">
        <v>25</v>
      </c>
      <c r="F92" s="2">
        <v>3.2</v>
      </c>
      <c r="G92" s="2" t="s">
        <v>699</v>
      </c>
      <c r="H92" s="2" t="s">
        <v>27</v>
      </c>
      <c r="I92" s="2" t="str">
        <f t="shared" ref="I92:I94" si="13">IF(H92=H92,"GT",0)</f>
        <v>GT</v>
      </c>
      <c r="J92" s="2" t="str">
        <f t="shared" si="9"/>
        <v>sold</v>
      </c>
      <c r="K92" t="str">
        <f t="shared" si="10"/>
        <v>Yash Dayal</v>
      </c>
    </row>
    <row r="93" spans="1:11" x14ac:dyDescent="0.25">
      <c r="A93" s="2" t="s">
        <v>128</v>
      </c>
      <c r="B93" s="2" t="s">
        <v>47</v>
      </c>
      <c r="C93" s="2">
        <v>1</v>
      </c>
      <c r="D93" s="2" t="s">
        <v>705</v>
      </c>
      <c r="E93" s="2" t="s">
        <v>19</v>
      </c>
      <c r="F93" s="2">
        <v>3</v>
      </c>
      <c r="G93" s="2" t="s">
        <v>34</v>
      </c>
      <c r="H93" s="2" t="s">
        <v>27</v>
      </c>
      <c r="I93" s="2" t="str">
        <f t="shared" si="13"/>
        <v>GT</v>
      </c>
      <c r="J93" s="2" t="str">
        <f t="shared" si="9"/>
        <v>sold</v>
      </c>
      <c r="K93" t="str">
        <f t="shared" si="10"/>
        <v>David Miller</v>
      </c>
    </row>
    <row r="94" spans="1:11" x14ac:dyDescent="0.25">
      <c r="A94" s="2" t="s">
        <v>129</v>
      </c>
      <c r="B94" s="2" t="s">
        <v>56</v>
      </c>
      <c r="C94" s="2">
        <v>20</v>
      </c>
      <c r="D94" s="2" t="s">
        <v>706</v>
      </c>
      <c r="E94" s="2" t="s">
        <v>25</v>
      </c>
      <c r="F94" s="2">
        <v>3</v>
      </c>
      <c r="G94" s="2" t="s">
        <v>13</v>
      </c>
      <c r="H94" s="2" t="s">
        <v>27</v>
      </c>
      <c r="I94" s="2" t="str">
        <f t="shared" si="13"/>
        <v>GT</v>
      </c>
      <c r="J94" s="2" t="str">
        <f t="shared" si="9"/>
        <v>sold</v>
      </c>
      <c r="K94" t="str">
        <f t="shared" si="10"/>
        <v>R. Sai Kishore</v>
      </c>
    </row>
    <row r="95" spans="1:11" x14ac:dyDescent="0.25">
      <c r="A95" s="2" t="s">
        <v>130</v>
      </c>
      <c r="B95" s="2" t="s">
        <v>56</v>
      </c>
      <c r="C95" s="2">
        <v>20</v>
      </c>
      <c r="D95" s="2" t="s">
        <v>706</v>
      </c>
      <c r="E95" s="2" t="s">
        <v>19</v>
      </c>
      <c r="F95" s="2">
        <v>3</v>
      </c>
      <c r="G95" s="2" t="s">
        <v>699</v>
      </c>
      <c r="H95" s="2" t="s">
        <v>21</v>
      </c>
      <c r="I95" s="2" t="str">
        <f>IF(H95=H95,$G$5,0)</f>
        <v>MI</v>
      </c>
      <c r="J95" s="2" t="str">
        <f t="shared" si="9"/>
        <v>sold</v>
      </c>
      <c r="K95" t="str">
        <f t="shared" si="10"/>
        <v>Dewald Brevis</v>
      </c>
    </row>
    <row r="96" spans="1:11" x14ac:dyDescent="0.25">
      <c r="A96" s="2" t="s">
        <v>131</v>
      </c>
      <c r="B96" s="2" t="s">
        <v>83</v>
      </c>
      <c r="C96" s="2">
        <v>75</v>
      </c>
      <c r="D96" s="2" t="s">
        <v>706</v>
      </c>
      <c r="E96" s="2" t="s">
        <v>19</v>
      </c>
      <c r="F96" s="2">
        <v>2.8</v>
      </c>
      <c r="G96" s="2" t="s">
        <v>699</v>
      </c>
      <c r="H96" s="2" t="s">
        <v>17</v>
      </c>
      <c r="I96" s="2" t="str">
        <f>IF(H96=H96,$G$4,0)</f>
        <v>DC</v>
      </c>
      <c r="J96" s="2" t="str">
        <f t="shared" si="9"/>
        <v>sold</v>
      </c>
      <c r="K96" t="str">
        <f t="shared" si="10"/>
        <v>Rovman Powell</v>
      </c>
    </row>
    <row r="97" spans="1:11" x14ac:dyDescent="0.25">
      <c r="A97" s="2" t="s">
        <v>132</v>
      </c>
      <c r="B97" s="2" t="s">
        <v>56</v>
      </c>
      <c r="C97" s="2">
        <v>20</v>
      </c>
      <c r="D97" s="2" t="s">
        <v>706</v>
      </c>
      <c r="E97" s="2" t="s">
        <v>19</v>
      </c>
      <c r="F97" s="2">
        <v>2.6</v>
      </c>
      <c r="G97" s="2" t="s">
        <v>699</v>
      </c>
      <c r="H97" s="2" t="s">
        <v>27</v>
      </c>
      <c r="I97" s="2" t="str">
        <f>IF(H97=H97,"GT",0)</f>
        <v>GT</v>
      </c>
      <c r="J97" s="2" t="str">
        <f t="shared" si="9"/>
        <v>sold</v>
      </c>
      <c r="K97" t="str">
        <f t="shared" si="10"/>
        <v>Abhinav Sadarangani</v>
      </c>
    </row>
    <row r="98" spans="1:11" x14ac:dyDescent="0.25">
      <c r="A98" s="2" t="s">
        <v>133</v>
      </c>
      <c r="B98" s="2" t="s">
        <v>47</v>
      </c>
      <c r="C98" s="2">
        <v>1</v>
      </c>
      <c r="D98" s="2" t="s">
        <v>705</v>
      </c>
      <c r="E98" s="2" t="s">
        <v>12</v>
      </c>
      <c r="F98" s="2">
        <v>2.6</v>
      </c>
      <c r="G98" s="2" t="s">
        <v>30</v>
      </c>
      <c r="H98" s="2" t="s">
        <v>21</v>
      </c>
      <c r="I98" s="2" t="str">
        <f>IF(H98=H98,$G$5,0)</f>
        <v>MI</v>
      </c>
      <c r="J98" s="2" t="str">
        <f t="shared" si="9"/>
        <v>sold</v>
      </c>
      <c r="K98" t="str">
        <f t="shared" si="10"/>
        <v>Daniel Sams</v>
      </c>
    </row>
    <row r="99" spans="1:11" x14ac:dyDescent="0.25">
      <c r="A99" s="2" t="s">
        <v>134</v>
      </c>
      <c r="B99" s="2" t="s">
        <v>83</v>
      </c>
      <c r="C99" s="2">
        <v>75</v>
      </c>
      <c r="D99" s="2" t="s">
        <v>706</v>
      </c>
      <c r="E99" s="2" t="s">
        <v>25</v>
      </c>
      <c r="F99" s="2">
        <v>2.6</v>
      </c>
      <c r="G99" s="2" t="s">
        <v>30</v>
      </c>
      <c r="H99" s="2" t="s">
        <v>35</v>
      </c>
      <c r="I99" s="2" t="str">
        <f>IF(H99=H99,$G$11,0)</f>
        <v>RR</v>
      </c>
      <c r="J99" s="2" t="str">
        <f t="shared" si="9"/>
        <v>sold</v>
      </c>
      <c r="K99" t="str">
        <f t="shared" si="10"/>
        <v>Navdeep Saini</v>
      </c>
    </row>
    <row r="100" spans="1:11" x14ac:dyDescent="0.25">
      <c r="A100" s="2" t="s">
        <v>135</v>
      </c>
      <c r="B100" s="2" t="s">
        <v>47</v>
      </c>
      <c r="C100" s="2">
        <v>1</v>
      </c>
      <c r="D100" s="2" t="s">
        <v>705</v>
      </c>
      <c r="E100" s="2" t="s">
        <v>19</v>
      </c>
      <c r="F100" s="2">
        <v>2.6</v>
      </c>
      <c r="G100" s="2" t="s">
        <v>8</v>
      </c>
      <c r="H100" s="2" t="s">
        <v>37</v>
      </c>
      <c r="I100" s="2" t="str">
        <f>IF(H100=H100,$G$12,0)</f>
        <v>SRH</v>
      </c>
      <c r="J100" s="2" t="str">
        <f t="shared" si="9"/>
        <v>sold</v>
      </c>
      <c r="K100" t="str">
        <f t="shared" si="10"/>
        <v>Aiden Markram</v>
      </c>
    </row>
    <row r="101" spans="1:11" x14ac:dyDescent="0.25">
      <c r="A101" s="2" t="s">
        <v>136</v>
      </c>
      <c r="B101" s="2" t="s">
        <v>23</v>
      </c>
      <c r="C101" s="2">
        <v>2</v>
      </c>
      <c r="D101" s="2" t="s">
        <v>705</v>
      </c>
      <c r="E101" s="2" t="s">
        <v>7</v>
      </c>
      <c r="F101" s="2">
        <v>2.4</v>
      </c>
      <c r="G101" s="2" t="s">
        <v>699</v>
      </c>
      <c r="H101" s="2" t="s">
        <v>27</v>
      </c>
      <c r="I101" s="2" t="str">
        <f t="shared" ref="I101:I102" si="14">IF(H101=H101,"GT",0)</f>
        <v>GT</v>
      </c>
      <c r="J101" s="2" t="str">
        <f t="shared" si="9"/>
        <v>sold</v>
      </c>
      <c r="K101" t="str">
        <f t="shared" si="10"/>
        <v>Matthew Wade</v>
      </c>
    </row>
    <row r="102" spans="1:11" x14ac:dyDescent="0.25">
      <c r="A102" s="2" t="s">
        <v>137</v>
      </c>
      <c r="B102" s="2" t="s">
        <v>83</v>
      </c>
      <c r="C102" s="2">
        <v>75</v>
      </c>
      <c r="D102" s="2" t="s">
        <v>706</v>
      </c>
      <c r="E102" s="2" t="s">
        <v>25</v>
      </c>
      <c r="F102" s="2">
        <v>2.4</v>
      </c>
      <c r="G102" s="2" t="s">
        <v>699</v>
      </c>
      <c r="H102" s="2" t="s">
        <v>27</v>
      </c>
      <c r="I102" s="2" t="str">
        <f t="shared" si="14"/>
        <v>GT</v>
      </c>
      <c r="J102" s="2" t="str">
        <f t="shared" si="9"/>
        <v>sold</v>
      </c>
      <c r="K102" t="str">
        <f t="shared" si="10"/>
        <v>Alzarri Joseph</v>
      </c>
    </row>
    <row r="103" spans="1:11" x14ac:dyDescent="0.25">
      <c r="A103" s="2" t="s">
        <v>138</v>
      </c>
      <c r="B103" s="2" t="s">
        <v>124</v>
      </c>
      <c r="C103" s="2">
        <v>30</v>
      </c>
      <c r="D103" s="2" t="s">
        <v>706</v>
      </c>
      <c r="E103" s="2" t="s">
        <v>12</v>
      </c>
      <c r="F103" s="2">
        <v>2.4</v>
      </c>
      <c r="G103" s="2" t="s">
        <v>30</v>
      </c>
      <c r="H103" s="2" t="s">
        <v>31</v>
      </c>
      <c r="I103" s="2" t="str">
        <f>IF(H103=H103,$G$9,0)</f>
        <v>RCB</v>
      </c>
      <c r="J103" s="2" t="str">
        <f t="shared" si="9"/>
        <v>sold</v>
      </c>
      <c r="K103" t="str">
        <f t="shared" si="10"/>
        <v>Unsold</v>
      </c>
    </row>
    <row r="104" spans="1:11" x14ac:dyDescent="0.25">
      <c r="A104" s="2" t="s">
        <v>139</v>
      </c>
      <c r="B104" s="2" t="s">
        <v>83</v>
      </c>
      <c r="C104" s="2">
        <v>75</v>
      </c>
      <c r="D104" s="2" t="s">
        <v>706</v>
      </c>
      <c r="E104" s="2" t="s">
        <v>25</v>
      </c>
      <c r="F104" s="2">
        <v>2.4</v>
      </c>
      <c r="G104" s="2" t="s">
        <v>699</v>
      </c>
      <c r="H104" s="2" t="s">
        <v>37</v>
      </c>
      <c r="I104" s="2" t="str">
        <f>IF(H104=H104,$G$12,0)</f>
        <v>SRH</v>
      </c>
      <c r="J104" s="2" t="str">
        <f t="shared" si="9"/>
        <v>sold</v>
      </c>
      <c r="K104" t="str">
        <f t="shared" si="10"/>
        <v>Sean Abbott</v>
      </c>
    </row>
    <row r="105" spans="1:11" x14ac:dyDescent="0.25">
      <c r="A105" s="2" t="s">
        <v>140</v>
      </c>
      <c r="B105" s="2" t="s">
        <v>23</v>
      </c>
      <c r="C105" s="2">
        <v>2</v>
      </c>
      <c r="D105" s="2" t="s">
        <v>705</v>
      </c>
      <c r="E105" s="2" t="s">
        <v>19</v>
      </c>
      <c r="F105" s="2">
        <v>2</v>
      </c>
      <c r="G105" s="2" t="s">
        <v>26</v>
      </c>
      <c r="H105" s="2" t="s">
        <v>27</v>
      </c>
      <c r="I105" s="2" t="str">
        <f>IF(H105=H105,"GT",0)</f>
        <v>GT</v>
      </c>
      <c r="J105" s="2" t="str">
        <f t="shared" si="9"/>
        <v>sold</v>
      </c>
      <c r="K105" t="str">
        <f t="shared" si="10"/>
        <v>Jason Roy</v>
      </c>
    </row>
    <row r="106" spans="1:11" x14ac:dyDescent="0.25">
      <c r="A106" s="2" t="s">
        <v>141</v>
      </c>
      <c r="B106" s="2" t="s">
        <v>23</v>
      </c>
      <c r="C106" s="2">
        <v>2</v>
      </c>
      <c r="D106" s="2" t="s">
        <v>705</v>
      </c>
      <c r="E106" s="2" t="s">
        <v>19</v>
      </c>
      <c r="F106" s="2">
        <v>2</v>
      </c>
      <c r="G106" s="2" t="s">
        <v>13</v>
      </c>
      <c r="H106" s="2" t="s">
        <v>14</v>
      </c>
      <c r="I106" s="2" t="str">
        <f>IF(H106=H106,$G$3,0)</f>
        <v>CSK</v>
      </c>
      <c r="J106" s="2" t="str">
        <f t="shared" si="9"/>
        <v>sold</v>
      </c>
      <c r="K106" t="str">
        <f t="shared" si="10"/>
        <v>Unsold</v>
      </c>
    </row>
    <row r="107" spans="1:11" x14ac:dyDescent="0.25">
      <c r="A107" s="2" t="s">
        <v>142</v>
      </c>
      <c r="B107" s="2" t="s">
        <v>56</v>
      </c>
      <c r="C107" s="2">
        <v>20</v>
      </c>
      <c r="D107" s="2" t="s">
        <v>706</v>
      </c>
      <c r="E107" s="2" t="s">
        <v>7</v>
      </c>
      <c r="F107" s="2">
        <v>2</v>
      </c>
      <c r="G107" s="2" t="s">
        <v>30</v>
      </c>
      <c r="H107" s="2" t="s">
        <v>17</v>
      </c>
      <c r="I107" s="2" t="str">
        <f t="shared" ref="I107:I109" si="15">IF(H107=H107,$G$4,0)</f>
        <v>DC</v>
      </c>
      <c r="J107" s="2" t="str">
        <f t="shared" si="9"/>
        <v>sold</v>
      </c>
      <c r="K107" t="str">
        <f t="shared" si="10"/>
        <v>K.S. Bharat</v>
      </c>
    </row>
    <row r="108" spans="1:11" x14ac:dyDescent="0.25">
      <c r="A108" s="2" t="s">
        <v>143</v>
      </c>
      <c r="B108" s="2" t="s">
        <v>23</v>
      </c>
      <c r="C108" s="2">
        <v>2</v>
      </c>
      <c r="D108" s="2" t="s">
        <v>705</v>
      </c>
      <c r="E108" s="2" t="s">
        <v>25</v>
      </c>
      <c r="F108" s="2">
        <v>2</v>
      </c>
      <c r="G108" s="2" t="s">
        <v>34</v>
      </c>
      <c r="H108" s="2" t="s">
        <v>17</v>
      </c>
      <c r="I108" s="2" t="str">
        <f t="shared" si="15"/>
        <v>DC</v>
      </c>
      <c r="J108" s="2" t="str">
        <f t="shared" si="9"/>
        <v>sold</v>
      </c>
      <c r="K108" t="str">
        <f t="shared" si="10"/>
        <v>Mustafizur Rahman</v>
      </c>
    </row>
    <row r="109" spans="1:11" x14ac:dyDescent="0.25">
      <c r="A109" s="2" t="s">
        <v>144</v>
      </c>
      <c r="B109" s="2" t="s">
        <v>47</v>
      </c>
      <c r="C109" s="2">
        <v>1</v>
      </c>
      <c r="D109" s="2" t="s">
        <v>705</v>
      </c>
      <c r="E109" s="2" t="s">
        <v>25</v>
      </c>
      <c r="F109" s="2">
        <v>2</v>
      </c>
      <c r="G109" s="2" t="s">
        <v>42</v>
      </c>
      <c r="H109" s="2" t="s">
        <v>17</v>
      </c>
      <c r="I109" s="2" t="str">
        <f t="shared" si="15"/>
        <v>DC</v>
      </c>
      <c r="J109" s="2" t="str">
        <f t="shared" si="9"/>
        <v>sold</v>
      </c>
      <c r="K109" t="str">
        <f t="shared" si="10"/>
        <v>Kuldeep Yadav</v>
      </c>
    </row>
    <row r="110" spans="1:11" x14ac:dyDescent="0.25">
      <c r="A110" s="2" t="s">
        <v>145</v>
      </c>
      <c r="B110" s="2" t="s">
        <v>23</v>
      </c>
      <c r="C110" s="2">
        <v>2</v>
      </c>
      <c r="D110" s="2" t="s">
        <v>705</v>
      </c>
      <c r="E110" s="2" t="s">
        <v>7</v>
      </c>
      <c r="F110" s="2">
        <v>2</v>
      </c>
      <c r="G110" s="2" t="s">
        <v>16</v>
      </c>
      <c r="H110" s="2" t="s">
        <v>39</v>
      </c>
      <c r="I110" s="2" t="str">
        <f t="shared" ref="I110:I111" si="16">IF(H110=H110,$G$42,0)</f>
        <v>KKR</v>
      </c>
      <c r="J110" s="2" t="str">
        <f t="shared" si="9"/>
        <v>sold</v>
      </c>
      <c r="K110" t="str">
        <f t="shared" si="10"/>
        <v>Sam Billings</v>
      </c>
    </row>
    <row r="111" spans="1:11" x14ac:dyDescent="0.25">
      <c r="A111" s="2" t="s">
        <v>146</v>
      </c>
      <c r="B111" s="2" t="s">
        <v>23</v>
      </c>
      <c r="C111" s="2">
        <v>2</v>
      </c>
      <c r="D111" s="2" t="s">
        <v>705</v>
      </c>
      <c r="E111" s="2" t="s">
        <v>25</v>
      </c>
      <c r="F111" s="2">
        <v>2</v>
      </c>
      <c r="G111" s="2" t="s">
        <v>16</v>
      </c>
      <c r="H111" s="2" t="s">
        <v>39</v>
      </c>
      <c r="I111" s="2" t="str">
        <f t="shared" si="16"/>
        <v>KKR</v>
      </c>
      <c r="J111" s="2" t="str">
        <f t="shared" si="9"/>
        <v>sold</v>
      </c>
      <c r="K111" t="str">
        <f t="shared" si="10"/>
        <v>Umesh Yadav</v>
      </c>
    </row>
    <row r="112" spans="1:11" x14ac:dyDescent="0.25">
      <c r="A112" s="2" t="s">
        <v>147</v>
      </c>
      <c r="B112" s="2" t="s">
        <v>56</v>
      </c>
      <c r="C112" s="2">
        <v>20</v>
      </c>
      <c r="D112" s="2" t="s">
        <v>706</v>
      </c>
      <c r="E112" s="2" t="s">
        <v>25</v>
      </c>
      <c r="F112" s="2">
        <v>2</v>
      </c>
      <c r="G112" s="2" t="s">
        <v>42</v>
      </c>
      <c r="H112" s="2" t="s">
        <v>44</v>
      </c>
      <c r="I112" s="2" t="str">
        <f t="shared" ref="I112:I113" si="17">IF(H112=H112,$G$32,0)</f>
        <v>PBKS</v>
      </c>
      <c r="J112" s="2" t="str">
        <f t="shared" si="9"/>
        <v>sold</v>
      </c>
      <c r="K112" t="str">
        <f t="shared" si="10"/>
        <v>Vaibhav Arora</v>
      </c>
    </row>
    <row r="113" spans="1:11" x14ac:dyDescent="0.25">
      <c r="A113" s="2" t="s">
        <v>148</v>
      </c>
      <c r="B113" s="2" t="s">
        <v>56</v>
      </c>
      <c r="C113" s="2">
        <v>20</v>
      </c>
      <c r="D113" s="2" t="s">
        <v>706</v>
      </c>
      <c r="E113" s="2" t="s">
        <v>12</v>
      </c>
      <c r="F113" s="2">
        <v>2</v>
      </c>
      <c r="G113" s="2" t="s">
        <v>699</v>
      </c>
      <c r="H113" s="2" t="s">
        <v>44</v>
      </c>
      <c r="I113" s="2" t="str">
        <f t="shared" si="17"/>
        <v>PBKS</v>
      </c>
      <c r="J113" s="2" t="str">
        <f t="shared" si="9"/>
        <v>sold</v>
      </c>
      <c r="K113" t="str">
        <f t="shared" si="10"/>
        <v>Raj Angad Bawa</v>
      </c>
    </row>
    <row r="114" spans="1:11" x14ac:dyDescent="0.25">
      <c r="A114" s="2" t="s">
        <v>149</v>
      </c>
      <c r="B114" s="2" t="s">
        <v>106</v>
      </c>
      <c r="C114" s="2">
        <v>50</v>
      </c>
      <c r="D114" s="2" t="s">
        <v>706</v>
      </c>
      <c r="E114" s="2" t="s">
        <v>25</v>
      </c>
      <c r="F114" s="2">
        <v>2</v>
      </c>
      <c r="G114" s="2" t="s">
        <v>699</v>
      </c>
      <c r="H114" s="2" t="s">
        <v>9</v>
      </c>
      <c r="I114" s="2" t="str">
        <f t="shared" ref="I114:I115" si="18">IF(H114=H114,"LSG",0)</f>
        <v>LSG</v>
      </c>
      <c r="J114" s="2" t="str">
        <f t="shared" si="9"/>
        <v>sold</v>
      </c>
      <c r="K114" t="str">
        <f t="shared" si="10"/>
        <v>Dushmanta Chameera</v>
      </c>
    </row>
    <row r="115" spans="1:11" x14ac:dyDescent="0.25">
      <c r="A115" s="2" t="s">
        <v>150</v>
      </c>
      <c r="B115" s="2" t="s">
        <v>23</v>
      </c>
      <c r="C115" s="2">
        <v>2</v>
      </c>
      <c r="D115" s="2" t="s">
        <v>705</v>
      </c>
      <c r="E115" s="2" t="s">
        <v>19</v>
      </c>
      <c r="F115" s="2">
        <v>2</v>
      </c>
      <c r="G115" s="2" t="s">
        <v>34</v>
      </c>
      <c r="H115" s="2" t="s">
        <v>9</v>
      </c>
      <c r="I115" s="2" t="str">
        <f t="shared" si="18"/>
        <v>LSG</v>
      </c>
      <c r="J115" s="2" t="str">
        <f t="shared" si="9"/>
        <v>sold</v>
      </c>
      <c r="K115" t="str">
        <f t="shared" si="10"/>
        <v>Evin Lewis</v>
      </c>
    </row>
    <row r="116" spans="1:11" x14ac:dyDescent="0.25">
      <c r="A116" s="2" t="s">
        <v>151</v>
      </c>
      <c r="B116" s="2" t="s">
        <v>23</v>
      </c>
      <c r="C116" s="2">
        <v>2</v>
      </c>
      <c r="D116" s="2" t="s">
        <v>705</v>
      </c>
      <c r="E116" s="2" t="s">
        <v>12</v>
      </c>
      <c r="F116" s="2">
        <v>2</v>
      </c>
      <c r="G116" s="2" t="s">
        <v>699</v>
      </c>
      <c r="H116" s="2" t="s">
        <v>31</v>
      </c>
      <c r="I116" s="2" t="str">
        <f>IF(H116=H116,$G$9,0)</f>
        <v>RCB</v>
      </c>
      <c r="J116" s="2" t="str">
        <f t="shared" si="9"/>
        <v>sold</v>
      </c>
      <c r="K116" t="str">
        <f t="shared" si="10"/>
        <v>David Willey</v>
      </c>
    </row>
    <row r="117" spans="1:11" x14ac:dyDescent="0.25">
      <c r="A117" s="2" t="s">
        <v>152</v>
      </c>
      <c r="B117" s="2" t="s">
        <v>23</v>
      </c>
      <c r="C117" s="2">
        <v>2</v>
      </c>
      <c r="D117" s="2" t="s">
        <v>705</v>
      </c>
      <c r="E117" s="2" t="s">
        <v>25</v>
      </c>
      <c r="F117" s="2">
        <v>2</v>
      </c>
      <c r="G117" s="2" t="s">
        <v>20</v>
      </c>
      <c r="H117" s="2" t="s">
        <v>35</v>
      </c>
      <c r="I117" s="2" t="str">
        <f>IF(H117=H117,$G$11,0)</f>
        <v>RR</v>
      </c>
      <c r="J117" s="2" t="str">
        <f t="shared" si="9"/>
        <v>sold</v>
      </c>
      <c r="K117" t="str">
        <f t="shared" si="10"/>
        <v>Nathan Coulter-Nile</v>
      </c>
    </row>
    <row r="118" spans="1:11" x14ac:dyDescent="0.25">
      <c r="A118" s="2" t="s">
        <v>153</v>
      </c>
      <c r="B118" s="2" t="s">
        <v>47</v>
      </c>
      <c r="C118" s="2">
        <v>1</v>
      </c>
      <c r="D118" s="2" t="s">
        <v>705</v>
      </c>
      <c r="E118" s="2" t="s">
        <v>7</v>
      </c>
      <c r="F118" s="2">
        <v>1.9</v>
      </c>
      <c r="G118" s="2" t="s">
        <v>26</v>
      </c>
      <c r="H118" s="2" t="s">
        <v>27</v>
      </c>
      <c r="I118" s="2" t="str">
        <f>IF(H118=H118,"GT",0)</f>
        <v>GT</v>
      </c>
      <c r="J118" s="2" t="str">
        <f t="shared" si="9"/>
        <v>sold</v>
      </c>
      <c r="K118" t="str">
        <f t="shared" si="10"/>
        <v>Wriddhiman Saha</v>
      </c>
    </row>
    <row r="119" spans="1:11" x14ac:dyDescent="0.25">
      <c r="A119" s="2" t="s">
        <v>154</v>
      </c>
      <c r="B119" s="2" t="s">
        <v>47</v>
      </c>
      <c r="C119" s="2">
        <v>1</v>
      </c>
      <c r="D119" s="2" t="s">
        <v>705</v>
      </c>
      <c r="E119" s="2" t="s">
        <v>12</v>
      </c>
      <c r="F119" s="2">
        <v>1.9</v>
      </c>
      <c r="G119" s="2" t="s">
        <v>13</v>
      </c>
      <c r="H119" s="2" t="s">
        <v>14</v>
      </c>
      <c r="I119" s="2" t="str">
        <f t="shared" ref="I119:I120" si="19">IF(H119=H119,$G$3,0)</f>
        <v>CSK</v>
      </c>
      <c r="J119" s="2" t="str">
        <f t="shared" si="9"/>
        <v>sold</v>
      </c>
      <c r="K119" t="str">
        <f t="shared" si="10"/>
        <v>Unsold</v>
      </c>
    </row>
    <row r="120" spans="1:11" x14ac:dyDescent="0.25">
      <c r="A120" s="2" t="s">
        <v>155</v>
      </c>
      <c r="B120" s="2" t="s">
        <v>53</v>
      </c>
      <c r="C120" s="2">
        <v>1.5</v>
      </c>
      <c r="D120" s="2" t="s">
        <v>705</v>
      </c>
      <c r="E120" s="2" t="s">
        <v>25</v>
      </c>
      <c r="F120" s="2">
        <v>1.9</v>
      </c>
      <c r="G120" s="2" t="s">
        <v>20</v>
      </c>
      <c r="H120" s="2" t="s">
        <v>14</v>
      </c>
      <c r="I120" s="2" t="str">
        <f t="shared" si="19"/>
        <v>CSK</v>
      </c>
      <c r="J120" s="2" t="str">
        <f t="shared" si="9"/>
        <v>sold</v>
      </c>
      <c r="K120" t="str">
        <f t="shared" si="10"/>
        <v>Adam Milne</v>
      </c>
    </row>
    <row r="121" spans="1:11" x14ac:dyDescent="0.25">
      <c r="A121" s="2" t="s">
        <v>156</v>
      </c>
      <c r="B121" s="2" t="s">
        <v>47</v>
      </c>
      <c r="C121" s="2">
        <v>1</v>
      </c>
      <c r="D121" s="2" t="s">
        <v>705</v>
      </c>
      <c r="E121" s="2" t="s">
        <v>12</v>
      </c>
      <c r="F121" s="2">
        <v>1.7</v>
      </c>
      <c r="G121" s="2" t="s">
        <v>20</v>
      </c>
      <c r="H121" s="2" t="s">
        <v>27</v>
      </c>
      <c r="I121" s="2" t="str">
        <f>IF(H121=H121,"GT",0)</f>
        <v>GT</v>
      </c>
      <c r="J121" s="2" t="str">
        <f t="shared" si="9"/>
        <v>sold</v>
      </c>
      <c r="K121" t="str">
        <f t="shared" si="10"/>
        <v>Jayant Yadav</v>
      </c>
    </row>
    <row r="122" spans="1:11" x14ac:dyDescent="0.25">
      <c r="A122" s="2" t="s">
        <v>157</v>
      </c>
      <c r="B122" s="2" t="s">
        <v>56</v>
      </c>
      <c r="C122" s="2">
        <v>20</v>
      </c>
      <c r="D122" s="2" t="s">
        <v>706</v>
      </c>
      <c r="E122" s="2" t="s">
        <v>12</v>
      </c>
      <c r="F122" s="2">
        <v>1.7</v>
      </c>
      <c r="G122" s="2" t="s">
        <v>699</v>
      </c>
      <c r="H122" s="2" t="s">
        <v>21</v>
      </c>
      <c r="I122" s="2" t="str">
        <f t="shared" ref="I122:I123" si="20">IF(H122=H122,$G$5,0)</f>
        <v>MI</v>
      </c>
      <c r="J122" s="2" t="str">
        <f t="shared" si="9"/>
        <v>sold</v>
      </c>
      <c r="K122" t="str">
        <f t="shared" si="10"/>
        <v>N. Tilak Varma</v>
      </c>
    </row>
    <row r="123" spans="1:11" x14ac:dyDescent="0.25">
      <c r="A123" s="2" t="s">
        <v>158</v>
      </c>
      <c r="B123" s="2" t="s">
        <v>56</v>
      </c>
      <c r="C123" s="2">
        <v>20</v>
      </c>
      <c r="D123" s="2" t="s">
        <v>706</v>
      </c>
      <c r="E123" s="2" t="s">
        <v>25</v>
      </c>
      <c r="F123" s="2">
        <v>1.6</v>
      </c>
      <c r="G123" s="2" t="s">
        <v>8</v>
      </c>
      <c r="H123" s="2" t="s">
        <v>21</v>
      </c>
      <c r="I123" s="2" t="str">
        <f t="shared" si="20"/>
        <v>MI</v>
      </c>
      <c r="J123" s="2" t="str">
        <f t="shared" si="9"/>
        <v>sold</v>
      </c>
      <c r="K123" t="str">
        <f t="shared" si="10"/>
        <v>Murugan Ashwin</v>
      </c>
    </row>
    <row r="124" spans="1:11" x14ac:dyDescent="0.25">
      <c r="A124" s="2" t="s">
        <v>159</v>
      </c>
      <c r="B124" s="2" t="s">
        <v>124</v>
      </c>
      <c r="C124" s="2">
        <v>30</v>
      </c>
      <c r="D124" s="2" t="s">
        <v>706</v>
      </c>
      <c r="E124" s="2" t="s">
        <v>12</v>
      </c>
      <c r="F124" s="2">
        <v>1.5</v>
      </c>
      <c r="G124" s="2" t="s">
        <v>699</v>
      </c>
      <c r="H124" s="2" t="s">
        <v>14</v>
      </c>
      <c r="I124" s="2" t="str">
        <f>IF(H124=H124,$G$3,0)</f>
        <v>CSK</v>
      </c>
      <c r="J124" s="2" t="str">
        <f t="shared" si="9"/>
        <v>sold</v>
      </c>
      <c r="K124" t="str">
        <f t="shared" si="10"/>
        <v>Rajvardhan Hangargekar</v>
      </c>
    </row>
    <row r="125" spans="1:11" x14ac:dyDescent="0.25">
      <c r="A125" s="2" t="s">
        <v>160</v>
      </c>
      <c r="B125" s="2" t="s">
        <v>53</v>
      </c>
      <c r="C125" s="2">
        <v>1.5</v>
      </c>
      <c r="D125" s="2" t="s">
        <v>705</v>
      </c>
      <c r="E125" s="2" t="s">
        <v>25</v>
      </c>
      <c r="F125" s="2">
        <v>1.5</v>
      </c>
      <c r="G125" s="2" t="s">
        <v>42</v>
      </c>
      <c r="H125" s="2" t="s">
        <v>39</v>
      </c>
      <c r="I125" s="2" t="str">
        <f t="shared" ref="I125:I126" si="21">IF(H125=H125,$G$42,0)</f>
        <v>KKR</v>
      </c>
      <c r="J125" s="2" t="str">
        <f t="shared" si="9"/>
        <v>sold</v>
      </c>
      <c r="K125" t="str">
        <f t="shared" si="10"/>
        <v>Unsold</v>
      </c>
    </row>
    <row r="126" spans="1:11" x14ac:dyDescent="0.25">
      <c r="A126" s="2" t="s">
        <v>161</v>
      </c>
      <c r="B126" s="2" t="s">
        <v>53</v>
      </c>
      <c r="C126" s="2">
        <v>1.5</v>
      </c>
      <c r="D126" s="2" t="s">
        <v>705</v>
      </c>
      <c r="E126" s="2" t="s">
        <v>19</v>
      </c>
      <c r="F126" s="2">
        <v>1.5</v>
      </c>
      <c r="G126" s="2" t="s">
        <v>699</v>
      </c>
      <c r="H126" s="2" t="s">
        <v>39</v>
      </c>
      <c r="I126" s="2" t="str">
        <f t="shared" si="21"/>
        <v>KKR</v>
      </c>
      <c r="J126" s="2" t="str">
        <f t="shared" si="9"/>
        <v>sold</v>
      </c>
      <c r="K126" t="str">
        <f t="shared" si="10"/>
        <v>Alex Hales</v>
      </c>
    </row>
    <row r="127" spans="1:11" x14ac:dyDescent="0.25">
      <c r="A127" s="2" t="s">
        <v>162</v>
      </c>
      <c r="B127" s="2" t="s">
        <v>47</v>
      </c>
      <c r="C127" s="2">
        <v>1</v>
      </c>
      <c r="D127" s="2" t="s">
        <v>705</v>
      </c>
      <c r="E127" s="2" t="s">
        <v>25</v>
      </c>
      <c r="F127" s="2">
        <v>1.5</v>
      </c>
      <c r="G127" s="2" t="s">
        <v>699</v>
      </c>
      <c r="H127" s="2" t="s">
        <v>21</v>
      </c>
      <c r="I127" s="2" t="str">
        <f>IF(H127=H127,$G$5,0)</f>
        <v>MI</v>
      </c>
      <c r="J127" s="2" t="str">
        <f t="shared" si="9"/>
        <v>sold</v>
      </c>
      <c r="K127" t="str">
        <f t="shared" si="10"/>
        <v>Tymal Mills</v>
      </c>
    </row>
    <row r="128" spans="1:11" x14ac:dyDescent="0.25">
      <c r="A128" s="2" t="s">
        <v>163</v>
      </c>
      <c r="B128" s="2" t="s">
        <v>53</v>
      </c>
      <c r="C128" s="2">
        <v>1.5</v>
      </c>
      <c r="D128" s="2" t="s">
        <v>705</v>
      </c>
      <c r="E128" s="2" t="s">
        <v>12</v>
      </c>
      <c r="F128" s="2">
        <v>1.5</v>
      </c>
      <c r="G128" s="2" t="s">
        <v>20</v>
      </c>
      <c r="H128" s="2" t="s">
        <v>35</v>
      </c>
      <c r="I128" s="2" t="str">
        <f>IF(H128=H128,$G$11,0)</f>
        <v>RR</v>
      </c>
      <c r="J128" s="2" t="str">
        <f t="shared" si="9"/>
        <v>sold</v>
      </c>
      <c r="K128" t="str">
        <f t="shared" si="10"/>
        <v>James Neesham</v>
      </c>
    </row>
    <row r="129" spans="1:11" x14ac:dyDescent="0.25">
      <c r="A129" s="2" t="s">
        <v>164</v>
      </c>
      <c r="B129" s="2" t="s">
        <v>53</v>
      </c>
      <c r="C129" s="2">
        <v>1.5</v>
      </c>
      <c r="D129" s="2" t="s">
        <v>705</v>
      </c>
      <c r="E129" s="2" t="s">
        <v>7</v>
      </c>
      <c r="F129" s="2">
        <v>1.5</v>
      </c>
      <c r="G129" s="2" t="s">
        <v>34</v>
      </c>
      <c r="H129" s="2" t="s">
        <v>37</v>
      </c>
      <c r="I129" s="2" t="str">
        <f>IF(H129=H129,$G$12,0)</f>
        <v>SRH</v>
      </c>
      <c r="J129" s="2" t="str">
        <f t="shared" si="9"/>
        <v>sold</v>
      </c>
      <c r="K129" t="str">
        <f t="shared" si="10"/>
        <v>Glenn Phillips</v>
      </c>
    </row>
    <row r="130" spans="1:11" x14ac:dyDescent="0.25">
      <c r="A130" s="2" t="s">
        <v>165</v>
      </c>
      <c r="B130" s="2" t="s">
        <v>106</v>
      </c>
      <c r="C130" s="2">
        <v>50</v>
      </c>
      <c r="D130" s="2" t="s">
        <v>706</v>
      </c>
      <c r="E130" s="2" t="s">
        <v>12</v>
      </c>
      <c r="F130" s="2">
        <v>1.4</v>
      </c>
      <c r="G130" s="2" t="s">
        <v>26</v>
      </c>
      <c r="H130" s="2" t="s">
        <v>27</v>
      </c>
      <c r="I130" s="2" t="str">
        <f>IF(H130=H130,"GT",0)</f>
        <v>GT</v>
      </c>
      <c r="J130" s="2" t="str">
        <f t="shared" ref="J130:J193" si="22">IF(H130=$H$624,"unsold","sold")</f>
        <v>sold</v>
      </c>
      <c r="K130" t="str">
        <f t="shared" si="10"/>
        <v>Vijay Shankar</v>
      </c>
    </row>
    <row r="131" spans="1:11" x14ac:dyDescent="0.25">
      <c r="A131" s="2" t="s">
        <v>166</v>
      </c>
      <c r="B131" s="2" t="s">
        <v>106</v>
      </c>
      <c r="C131" s="2">
        <v>50</v>
      </c>
      <c r="D131" s="2" t="s">
        <v>706</v>
      </c>
      <c r="E131" s="2" t="s">
        <v>19</v>
      </c>
      <c r="F131" s="2">
        <v>1.4</v>
      </c>
      <c r="G131" s="2" t="s">
        <v>42</v>
      </c>
      <c r="H131" s="2" t="s">
        <v>35</v>
      </c>
      <c r="I131" s="2" t="str">
        <f>IF(H131=H131,$G$11,0)</f>
        <v>RR</v>
      </c>
      <c r="J131" s="2" t="str">
        <f t="shared" si="22"/>
        <v>sold</v>
      </c>
      <c r="K131" t="str">
        <f t="shared" ref="K131:L194" si="23">IF(G131=I131,"Unsold",A131)</f>
        <v>Karun Nair</v>
      </c>
    </row>
    <row r="132" spans="1:11" x14ac:dyDescent="0.25">
      <c r="A132" s="2" t="s">
        <v>167</v>
      </c>
      <c r="B132" s="2" t="s">
        <v>83</v>
      </c>
      <c r="C132" s="2">
        <v>75</v>
      </c>
      <c r="D132" s="2" t="s">
        <v>706</v>
      </c>
      <c r="E132" s="2" t="s">
        <v>25</v>
      </c>
      <c r="F132" s="2">
        <v>1.3</v>
      </c>
      <c r="G132" s="2" t="s">
        <v>34</v>
      </c>
      <c r="H132" s="2" t="s">
        <v>21</v>
      </c>
      <c r="I132" s="2" t="str">
        <f>IF(H132=H132,$G$5,0)</f>
        <v>MI</v>
      </c>
      <c r="J132" s="2" t="str">
        <f t="shared" si="22"/>
        <v>sold</v>
      </c>
      <c r="K132" t="str">
        <f t="shared" si="23"/>
        <v>Jaydev Unadkat</v>
      </c>
    </row>
    <row r="133" spans="1:11" x14ac:dyDescent="0.25">
      <c r="A133" s="2" t="s">
        <v>168</v>
      </c>
      <c r="B133" s="2" t="s">
        <v>56</v>
      </c>
      <c r="C133" s="2">
        <v>20</v>
      </c>
      <c r="D133" s="2" t="s">
        <v>706</v>
      </c>
      <c r="E133" s="2" t="s">
        <v>25</v>
      </c>
      <c r="F133" s="2">
        <v>1.2</v>
      </c>
      <c r="G133" s="2" t="s">
        <v>699</v>
      </c>
      <c r="H133" s="2" t="s">
        <v>14</v>
      </c>
      <c r="I133" s="2" t="str">
        <f>IF(H133=H133,$G$3,0)</f>
        <v>CSK</v>
      </c>
      <c r="J133" s="2" t="str">
        <f t="shared" si="22"/>
        <v>sold</v>
      </c>
      <c r="K133" t="str">
        <f t="shared" si="23"/>
        <v>Prashant Solanki</v>
      </c>
    </row>
    <row r="134" spans="1:11" x14ac:dyDescent="0.25">
      <c r="A134" s="2" t="s">
        <v>169</v>
      </c>
      <c r="B134" s="2" t="s">
        <v>83</v>
      </c>
      <c r="C134" s="2">
        <v>75</v>
      </c>
      <c r="D134" s="2" t="s">
        <v>706</v>
      </c>
      <c r="E134" s="2" t="s">
        <v>12</v>
      </c>
      <c r="F134" s="2">
        <v>1.1000000000000001</v>
      </c>
      <c r="G134" s="2" t="s">
        <v>13</v>
      </c>
      <c r="H134" s="2" t="s">
        <v>27</v>
      </c>
      <c r="I134" s="2" t="str">
        <f>IF(H134=H134,"GT",0)</f>
        <v>GT</v>
      </c>
      <c r="J134" s="2" t="str">
        <f t="shared" si="22"/>
        <v>sold</v>
      </c>
      <c r="K134" t="str">
        <f t="shared" si="23"/>
        <v>Dominic Drakes</v>
      </c>
    </row>
    <row r="135" spans="1:11" x14ac:dyDescent="0.25">
      <c r="A135" s="2" t="s">
        <v>170</v>
      </c>
      <c r="B135" s="2" t="s">
        <v>62</v>
      </c>
      <c r="C135" s="2">
        <v>40</v>
      </c>
      <c r="D135" s="2" t="s">
        <v>706</v>
      </c>
      <c r="E135" s="2" t="s">
        <v>12</v>
      </c>
      <c r="F135" s="2">
        <v>1.1000000000000001</v>
      </c>
      <c r="G135" s="2" t="s">
        <v>42</v>
      </c>
      <c r="H135" s="2" t="s">
        <v>17</v>
      </c>
      <c r="I135" s="2" t="str">
        <f t="shared" ref="I135:I136" si="24">IF(H135=H135,$G$4,0)</f>
        <v>DC</v>
      </c>
      <c r="J135" s="2" t="str">
        <f t="shared" si="22"/>
        <v>sold</v>
      </c>
      <c r="K135" t="str">
        <f t="shared" si="23"/>
        <v>Kamlesh Nagarkoti</v>
      </c>
    </row>
    <row r="136" spans="1:11" x14ac:dyDescent="0.25">
      <c r="A136" s="2" t="s">
        <v>171</v>
      </c>
      <c r="B136" s="2" t="s">
        <v>106</v>
      </c>
      <c r="C136" s="2">
        <v>50</v>
      </c>
      <c r="D136" s="2" t="s">
        <v>706</v>
      </c>
      <c r="E136" s="2" t="s">
        <v>19</v>
      </c>
      <c r="F136" s="2">
        <v>1.1000000000000001</v>
      </c>
      <c r="G136" s="2" t="s">
        <v>8</v>
      </c>
      <c r="H136" s="2" t="s">
        <v>17</v>
      </c>
      <c r="I136" s="2" t="str">
        <f t="shared" si="24"/>
        <v>DC</v>
      </c>
      <c r="J136" s="2" t="str">
        <f t="shared" si="22"/>
        <v>sold</v>
      </c>
      <c r="K136" t="str">
        <f t="shared" si="23"/>
        <v>Mandeep Singh</v>
      </c>
    </row>
    <row r="137" spans="1:11" x14ac:dyDescent="0.25">
      <c r="A137" s="2" t="s">
        <v>172</v>
      </c>
      <c r="B137" s="2" t="s">
        <v>47</v>
      </c>
      <c r="C137" s="2">
        <v>1</v>
      </c>
      <c r="D137" s="2" t="s">
        <v>705</v>
      </c>
      <c r="E137" s="2" t="s">
        <v>19</v>
      </c>
      <c r="F137" s="2">
        <v>1</v>
      </c>
      <c r="G137" s="2" t="s">
        <v>699</v>
      </c>
      <c r="H137" s="2" t="s">
        <v>14</v>
      </c>
      <c r="I137" s="2" t="str">
        <f>IF(H137=H137,$G$3,0)</f>
        <v>CSK</v>
      </c>
      <c r="J137" s="2" t="str">
        <f t="shared" si="22"/>
        <v>sold</v>
      </c>
      <c r="K137" t="str">
        <f t="shared" si="23"/>
        <v>Devon Conway</v>
      </c>
    </row>
    <row r="138" spans="1:11" x14ac:dyDescent="0.25">
      <c r="A138" s="2" t="s">
        <v>173</v>
      </c>
      <c r="B138" s="2" t="s">
        <v>47</v>
      </c>
      <c r="C138" s="2">
        <v>1</v>
      </c>
      <c r="D138" s="2" t="s">
        <v>705</v>
      </c>
      <c r="E138" s="2" t="s">
        <v>19</v>
      </c>
      <c r="F138" s="2">
        <v>1</v>
      </c>
      <c r="G138" s="2" t="s">
        <v>16</v>
      </c>
      <c r="H138" s="2" t="s">
        <v>39</v>
      </c>
      <c r="I138" s="2" t="str">
        <f t="shared" ref="I138:I139" si="25">IF(H138=H138,$G$42,0)</f>
        <v>KKR</v>
      </c>
      <c r="J138" s="2" t="str">
        <f t="shared" si="22"/>
        <v>sold</v>
      </c>
      <c r="K138" t="str">
        <f t="shared" si="23"/>
        <v>Ajinkya Rahane</v>
      </c>
    </row>
    <row r="139" spans="1:11" x14ac:dyDescent="0.25">
      <c r="A139" s="2" t="s">
        <v>174</v>
      </c>
      <c r="B139" s="2" t="s">
        <v>47</v>
      </c>
      <c r="C139" s="2">
        <v>1</v>
      </c>
      <c r="D139" s="2" t="s">
        <v>705</v>
      </c>
      <c r="E139" s="2" t="s">
        <v>12</v>
      </c>
      <c r="F139" s="2">
        <v>1</v>
      </c>
      <c r="G139" s="2" t="s">
        <v>26</v>
      </c>
      <c r="H139" s="2" t="s">
        <v>39</v>
      </c>
      <c r="I139" s="2" t="str">
        <f t="shared" si="25"/>
        <v>KKR</v>
      </c>
      <c r="J139" s="2" t="str">
        <f t="shared" si="22"/>
        <v>sold</v>
      </c>
      <c r="K139" t="str">
        <f t="shared" si="23"/>
        <v>Mohammad Nabi</v>
      </c>
    </row>
    <row r="140" spans="1:11" x14ac:dyDescent="0.25">
      <c r="A140" s="2" t="s">
        <v>175</v>
      </c>
      <c r="B140" s="2" t="s">
        <v>47</v>
      </c>
      <c r="C140" s="2">
        <v>1</v>
      </c>
      <c r="D140" s="2" t="s">
        <v>705</v>
      </c>
      <c r="E140" s="2" t="s">
        <v>25</v>
      </c>
      <c r="F140" s="2">
        <v>1</v>
      </c>
      <c r="G140" s="2" t="s">
        <v>8</v>
      </c>
      <c r="H140" s="2" t="s">
        <v>21</v>
      </c>
      <c r="I140" s="2" t="str">
        <f>IF(H140=H140,$G$5,0)</f>
        <v>MI</v>
      </c>
      <c r="J140" s="2" t="str">
        <f t="shared" si="22"/>
        <v>sold</v>
      </c>
      <c r="K140" t="str">
        <f t="shared" si="23"/>
        <v>Riley Meredith</v>
      </c>
    </row>
    <row r="141" spans="1:11" x14ac:dyDescent="0.25">
      <c r="A141" s="2" t="s">
        <v>176</v>
      </c>
      <c r="B141" s="2" t="s">
        <v>47</v>
      </c>
      <c r="C141" s="2">
        <v>1</v>
      </c>
      <c r="D141" s="2" t="s">
        <v>705</v>
      </c>
      <c r="E141" s="2" t="s">
        <v>12</v>
      </c>
      <c r="F141" s="2">
        <v>1</v>
      </c>
      <c r="G141" s="2" t="s">
        <v>699</v>
      </c>
      <c r="H141" s="2" t="s">
        <v>31</v>
      </c>
      <c r="I141" s="2" t="str">
        <f>IF(H141=H141,$G$9,0)</f>
        <v>RCB</v>
      </c>
      <c r="J141" s="2" t="str">
        <f t="shared" si="22"/>
        <v>sold</v>
      </c>
      <c r="K141" t="str">
        <f t="shared" si="23"/>
        <v>Sherfane Rutherford</v>
      </c>
    </row>
    <row r="142" spans="1:11" x14ac:dyDescent="0.25">
      <c r="A142" s="2" t="s">
        <v>177</v>
      </c>
      <c r="B142" s="2" t="s">
        <v>47</v>
      </c>
      <c r="C142" s="2">
        <v>1</v>
      </c>
      <c r="D142" s="2" t="s">
        <v>705</v>
      </c>
      <c r="E142" s="2" t="s">
        <v>19</v>
      </c>
      <c r="F142" s="2">
        <v>1</v>
      </c>
      <c r="G142" s="2" t="s">
        <v>699</v>
      </c>
      <c r="H142" s="2" t="s">
        <v>35</v>
      </c>
      <c r="I142" s="2" t="str">
        <f>IF(H142=H142,$G$11,0)</f>
        <v>RR</v>
      </c>
      <c r="J142" s="2" t="str">
        <f t="shared" si="22"/>
        <v>sold</v>
      </c>
      <c r="K142" t="str">
        <f t="shared" si="23"/>
        <v>Rassie Van Der Dussen</v>
      </c>
    </row>
    <row r="143" spans="1:11" x14ac:dyDescent="0.25">
      <c r="A143" s="2" t="s">
        <v>178</v>
      </c>
      <c r="B143" s="2" t="s">
        <v>62</v>
      </c>
      <c r="C143" s="2">
        <v>40</v>
      </c>
      <c r="D143" s="2" t="s">
        <v>706</v>
      </c>
      <c r="E143" s="2" t="s">
        <v>12</v>
      </c>
      <c r="F143" s="2">
        <v>0.95</v>
      </c>
      <c r="G143" s="2" t="s">
        <v>34</v>
      </c>
      <c r="H143" s="2" t="s">
        <v>31</v>
      </c>
      <c r="I143" s="2" t="str">
        <f>IF(H143=H143,$G$9,0)</f>
        <v>RCB</v>
      </c>
      <c r="J143" s="2" t="str">
        <f t="shared" si="22"/>
        <v>sold</v>
      </c>
      <c r="K143" t="str">
        <f t="shared" si="23"/>
        <v>Mahipal Lomror</v>
      </c>
    </row>
    <row r="144" spans="1:11" x14ac:dyDescent="0.25">
      <c r="A144" s="2" t="s">
        <v>179</v>
      </c>
      <c r="B144" s="2" t="s">
        <v>106</v>
      </c>
      <c r="C144" s="2">
        <v>50</v>
      </c>
      <c r="D144" s="2" t="s">
        <v>706</v>
      </c>
      <c r="E144" s="2" t="s">
        <v>12</v>
      </c>
      <c r="F144" s="2">
        <v>0.9</v>
      </c>
      <c r="G144" s="2" t="s">
        <v>13</v>
      </c>
      <c r="H144" s="2" t="s">
        <v>9</v>
      </c>
      <c r="I144" s="2" t="str">
        <f>IF(H144=H144,"LSG",0)</f>
        <v>LSG</v>
      </c>
      <c r="J144" s="2" t="str">
        <f t="shared" si="22"/>
        <v>sold</v>
      </c>
      <c r="K144" t="str">
        <f t="shared" si="23"/>
        <v>K. Gowtham</v>
      </c>
    </row>
    <row r="145" spans="1:11" x14ac:dyDescent="0.25">
      <c r="A145" s="2" t="s">
        <v>180</v>
      </c>
      <c r="B145" s="2" t="s">
        <v>106</v>
      </c>
      <c r="C145" s="2">
        <v>50</v>
      </c>
      <c r="D145" s="2" t="s">
        <v>706</v>
      </c>
      <c r="E145" s="2" t="s">
        <v>19</v>
      </c>
      <c r="F145" s="2">
        <v>0.8</v>
      </c>
      <c r="G145" s="2" t="s">
        <v>30</v>
      </c>
      <c r="H145" s="2" t="s">
        <v>31</v>
      </c>
      <c r="I145" s="2" t="str">
        <f>IF(H145=H145,$G$9,0)</f>
        <v>RCB</v>
      </c>
      <c r="J145" s="2" t="str">
        <f t="shared" si="22"/>
        <v>sold</v>
      </c>
      <c r="K145" t="str">
        <f t="shared" si="23"/>
        <v>Unsold</v>
      </c>
    </row>
    <row r="146" spans="1:11" x14ac:dyDescent="0.25">
      <c r="A146" s="2" t="s">
        <v>181</v>
      </c>
      <c r="B146" s="2" t="s">
        <v>83</v>
      </c>
      <c r="C146" s="2">
        <v>75</v>
      </c>
      <c r="D146" s="2" t="s">
        <v>706</v>
      </c>
      <c r="E146" s="2" t="s">
        <v>25</v>
      </c>
      <c r="F146" s="2">
        <v>0.75</v>
      </c>
      <c r="G146" s="2" t="s">
        <v>8</v>
      </c>
      <c r="H146" s="2" t="s">
        <v>44</v>
      </c>
      <c r="I146" s="2" t="str">
        <f>IF(H146=H146,$G$32,0)</f>
        <v>PBKS</v>
      </c>
      <c r="J146" s="2" t="str">
        <f t="shared" si="22"/>
        <v>sold</v>
      </c>
      <c r="K146" t="str">
        <f t="shared" si="23"/>
        <v>Unsold</v>
      </c>
    </row>
    <row r="147" spans="1:11" x14ac:dyDescent="0.25">
      <c r="A147" s="2" t="s">
        <v>182</v>
      </c>
      <c r="B147" s="2" t="s">
        <v>83</v>
      </c>
      <c r="C147" s="2">
        <v>75</v>
      </c>
      <c r="D147" s="2" t="s">
        <v>706</v>
      </c>
      <c r="E147" s="2" t="s">
        <v>12</v>
      </c>
      <c r="F147" s="2">
        <v>0.75</v>
      </c>
      <c r="G147" s="2" t="s">
        <v>699</v>
      </c>
      <c r="H147" s="2" t="s">
        <v>21</v>
      </c>
      <c r="I147" s="2" t="str">
        <f>IF(H147=H147,$G$5,0)</f>
        <v>MI</v>
      </c>
      <c r="J147" s="2" t="str">
        <f t="shared" si="22"/>
        <v>sold</v>
      </c>
      <c r="K147" t="str">
        <f t="shared" si="23"/>
        <v>Fabian Allen</v>
      </c>
    </row>
    <row r="148" spans="1:11" x14ac:dyDescent="0.25">
      <c r="A148" s="2" t="s">
        <v>183</v>
      </c>
      <c r="B148" s="2" t="s">
        <v>83</v>
      </c>
      <c r="C148" s="2">
        <v>75</v>
      </c>
      <c r="D148" s="2" t="s">
        <v>706</v>
      </c>
      <c r="E148" s="2" t="s">
        <v>25</v>
      </c>
      <c r="F148" s="2">
        <v>0.75</v>
      </c>
      <c r="G148" s="2" t="s">
        <v>26</v>
      </c>
      <c r="H148" s="2" t="s">
        <v>31</v>
      </c>
      <c r="I148" s="2" t="str">
        <f t="shared" ref="I148:I149" si="26">IF(H148=H148,$G$9,0)</f>
        <v>RCB</v>
      </c>
      <c r="J148" s="2" t="str">
        <f t="shared" si="22"/>
        <v>sold</v>
      </c>
      <c r="K148" t="str">
        <f t="shared" si="23"/>
        <v>Siddharth Kaul</v>
      </c>
    </row>
    <row r="149" spans="1:11" x14ac:dyDescent="0.25">
      <c r="A149" s="2" t="s">
        <v>184</v>
      </c>
      <c r="B149" s="2" t="s">
        <v>83</v>
      </c>
      <c r="C149" s="2">
        <v>75</v>
      </c>
      <c r="D149" s="2" t="s">
        <v>706</v>
      </c>
      <c r="E149" s="2" t="s">
        <v>25</v>
      </c>
      <c r="F149" s="2">
        <v>0.75</v>
      </c>
      <c r="G149" s="2" t="s">
        <v>13</v>
      </c>
      <c r="H149" s="2" t="s">
        <v>31</v>
      </c>
      <c r="I149" s="2" t="str">
        <f t="shared" si="26"/>
        <v>RCB</v>
      </c>
      <c r="J149" s="2" t="str">
        <f t="shared" si="22"/>
        <v>sold</v>
      </c>
      <c r="K149" t="str">
        <f t="shared" si="23"/>
        <v>Jason Behrendorff</v>
      </c>
    </row>
    <row r="150" spans="1:11" x14ac:dyDescent="0.25">
      <c r="A150" s="2" t="s">
        <v>185</v>
      </c>
      <c r="B150" s="2" t="s">
        <v>83</v>
      </c>
      <c r="C150" s="2">
        <v>75</v>
      </c>
      <c r="D150" s="2" t="s">
        <v>706</v>
      </c>
      <c r="E150" s="2" t="s">
        <v>25</v>
      </c>
      <c r="F150" s="2">
        <v>0.75</v>
      </c>
      <c r="G150" s="2" t="s">
        <v>699</v>
      </c>
      <c r="H150" s="2" t="s">
        <v>35</v>
      </c>
      <c r="I150" s="2" t="str">
        <f t="shared" ref="I150:I151" si="27">IF(H150=H150,$G$11,0)</f>
        <v>RR</v>
      </c>
      <c r="J150" s="2" t="str">
        <f t="shared" si="22"/>
        <v>sold</v>
      </c>
      <c r="K150" t="str">
        <f t="shared" si="23"/>
        <v>Obed Mccoy</v>
      </c>
    </row>
    <row r="151" spans="1:11" x14ac:dyDescent="0.25">
      <c r="A151" s="2" t="s">
        <v>186</v>
      </c>
      <c r="B151" s="2" t="s">
        <v>83</v>
      </c>
      <c r="C151" s="2">
        <v>75</v>
      </c>
      <c r="D151" s="2" t="s">
        <v>706</v>
      </c>
      <c r="E151" s="2" t="s">
        <v>12</v>
      </c>
      <c r="F151" s="2">
        <v>0.75</v>
      </c>
      <c r="G151" s="2" t="s">
        <v>699</v>
      </c>
      <c r="H151" s="2" t="s">
        <v>35</v>
      </c>
      <c r="I151" s="2" t="str">
        <f t="shared" si="27"/>
        <v>RR</v>
      </c>
      <c r="J151" s="2" t="str">
        <f t="shared" si="22"/>
        <v>sold</v>
      </c>
      <c r="K151" t="str">
        <f t="shared" si="23"/>
        <v>Daryl Mitchell</v>
      </c>
    </row>
    <row r="152" spans="1:11" x14ac:dyDescent="0.25">
      <c r="A152" s="2" t="s">
        <v>187</v>
      </c>
      <c r="B152" s="2" t="s">
        <v>56</v>
      </c>
      <c r="C152" s="2">
        <v>20</v>
      </c>
      <c r="D152" s="2" t="s">
        <v>706</v>
      </c>
      <c r="E152" s="2" t="s">
        <v>25</v>
      </c>
      <c r="F152" s="2">
        <v>0.75</v>
      </c>
      <c r="G152" s="2" t="s">
        <v>34</v>
      </c>
      <c r="H152" s="2" t="s">
        <v>37</v>
      </c>
      <c r="I152" s="2" t="str">
        <f>IF(H152=H152,$G$12,0)</f>
        <v>SRH</v>
      </c>
      <c r="J152" s="2" t="str">
        <f t="shared" si="22"/>
        <v>sold</v>
      </c>
      <c r="K152" t="str">
        <f t="shared" si="23"/>
        <v>Shreyas Gopal</v>
      </c>
    </row>
    <row r="153" spans="1:11" x14ac:dyDescent="0.25">
      <c r="A153" s="2" t="s">
        <v>188</v>
      </c>
      <c r="B153" s="2" t="s">
        <v>106</v>
      </c>
      <c r="C153" s="2">
        <v>50</v>
      </c>
      <c r="D153" s="2" t="s">
        <v>706</v>
      </c>
      <c r="E153" s="2" t="s">
        <v>25</v>
      </c>
      <c r="F153" s="2">
        <v>0.7</v>
      </c>
      <c r="G153" s="2" t="s">
        <v>699</v>
      </c>
      <c r="H153" s="2" t="s">
        <v>14</v>
      </c>
      <c r="I153" s="2" t="str">
        <f>IF(H153=H153,$G$3,0)</f>
        <v>CSK</v>
      </c>
      <c r="J153" s="2" t="str">
        <f t="shared" si="22"/>
        <v>sold</v>
      </c>
      <c r="K153" t="str">
        <f t="shared" si="23"/>
        <v>Maheesh Theekshana</v>
      </c>
    </row>
    <row r="154" spans="1:11" x14ac:dyDescent="0.25">
      <c r="A154" s="2" t="s">
        <v>189</v>
      </c>
      <c r="B154" s="2" t="s">
        <v>56</v>
      </c>
      <c r="C154" s="2">
        <v>20</v>
      </c>
      <c r="D154" s="2" t="s">
        <v>706</v>
      </c>
      <c r="E154" s="2" t="s">
        <v>12</v>
      </c>
      <c r="F154" s="2">
        <v>0.65</v>
      </c>
      <c r="G154" s="2" t="s">
        <v>16</v>
      </c>
      <c r="H154" s="2" t="s">
        <v>17</v>
      </c>
      <c r="I154" s="2" t="str">
        <f>IF(H154=H154,$G$4,0)</f>
        <v>DC</v>
      </c>
      <c r="J154" s="2" t="str">
        <f t="shared" si="22"/>
        <v>sold</v>
      </c>
      <c r="K154" t="str">
        <f t="shared" si="23"/>
        <v>Unsold</v>
      </c>
    </row>
    <row r="155" spans="1:11" x14ac:dyDescent="0.25">
      <c r="A155" s="2" t="s">
        <v>190</v>
      </c>
      <c r="B155" s="2" t="s">
        <v>106</v>
      </c>
      <c r="C155" s="2">
        <v>50</v>
      </c>
      <c r="D155" s="2" t="s">
        <v>706</v>
      </c>
      <c r="E155" s="2" t="s">
        <v>25</v>
      </c>
      <c r="F155" s="2">
        <v>0.65</v>
      </c>
      <c r="G155" s="2" t="s">
        <v>34</v>
      </c>
      <c r="H155" s="2" t="s">
        <v>21</v>
      </c>
      <c r="I155" s="2" t="str">
        <f>IF(H155=H155,$G$5,0)</f>
        <v>MI</v>
      </c>
      <c r="J155" s="2" t="str">
        <f t="shared" si="22"/>
        <v>sold</v>
      </c>
      <c r="K155" t="str">
        <f t="shared" si="23"/>
        <v>Mayank Markande</v>
      </c>
    </row>
    <row r="156" spans="1:11" x14ac:dyDescent="0.25">
      <c r="A156" s="2" t="s">
        <v>191</v>
      </c>
      <c r="B156" s="2" t="s">
        <v>124</v>
      </c>
      <c r="C156" s="2">
        <v>30</v>
      </c>
      <c r="D156" s="2" t="s">
        <v>706</v>
      </c>
      <c r="E156" s="2" t="s">
        <v>7</v>
      </c>
      <c r="F156" s="2">
        <v>0.6</v>
      </c>
      <c r="G156" s="2" t="s">
        <v>42</v>
      </c>
      <c r="H156" s="2" t="s">
        <v>39</v>
      </c>
      <c r="I156" s="2" t="str">
        <f>IF(H156=H156,$G$42,0)</f>
        <v>KKR</v>
      </c>
      <c r="J156" s="2" t="str">
        <f t="shared" si="22"/>
        <v>sold</v>
      </c>
      <c r="K156" t="str">
        <f t="shared" si="23"/>
        <v>Unsold</v>
      </c>
    </row>
    <row r="157" spans="1:11" x14ac:dyDescent="0.25">
      <c r="A157" s="2" t="s">
        <v>192</v>
      </c>
      <c r="B157" s="2" t="s">
        <v>56</v>
      </c>
      <c r="C157" s="2">
        <v>20</v>
      </c>
      <c r="D157" s="2" t="s">
        <v>706</v>
      </c>
      <c r="E157" s="2" t="s">
        <v>7</v>
      </c>
      <c r="F157" s="2">
        <v>0.6</v>
      </c>
      <c r="G157" s="2" t="s">
        <v>8</v>
      </c>
      <c r="H157" s="2" t="s">
        <v>44</v>
      </c>
      <c r="I157" s="2" t="str">
        <f>IF(H157=H157,$G$32,0)</f>
        <v>PBKS</v>
      </c>
      <c r="J157" s="2" t="str">
        <f t="shared" si="22"/>
        <v>sold</v>
      </c>
      <c r="K157" t="str">
        <f t="shared" si="23"/>
        <v>Unsold</v>
      </c>
    </row>
    <row r="158" spans="1:11" x14ac:dyDescent="0.25">
      <c r="A158" s="2" t="s">
        <v>193</v>
      </c>
      <c r="B158" s="2" t="s">
        <v>56</v>
      </c>
      <c r="C158" s="2">
        <v>20</v>
      </c>
      <c r="D158" s="2" t="s">
        <v>706</v>
      </c>
      <c r="E158" s="2" t="s">
        <v>19</v>
      </c>
      <c r="F158" s="2">
        <v>0.55000000000000004</v>
      </c>
      <c r="G158" s="2" t="s">
        <v>699</v>
      </c>
      <c r="H158" s="2" t="s">
        <v>39</v>
      </c>
      <c r="I158" s="2" t="str">
        <f t="shared" ref="I158:I159" si="28">IF(H158=H158,$G$42,0)</f>
        <v>KKR</v>
      </c>
      <c r="J158" s="2" t="str">
        <f t="shared" si="22"/>
        <v>sold</v>
      </c>
      <c r="K158" t="str">
        <f t="shared" si="23"/>
        <v>Rinku Singh</v>
      </c>
    </row>
    <row r="159" spans="1:11" x14ac:dyDescent="0.25">
      <c r="A159" s="2" t="s">
        <v>194</v>
      </c>
      <c r="B159" s="2" t="s">
        <v>56</v>
      </c>
      <c r="C159" s="2">
        <v>20</v>
      </c>
      <c r="D159" s="2" t="s">
        <v>706</v>
      </c>
      <c r="E159" s="2" t="s">
        <v>25</v>
      </c>
      <c r="F159" s="2">
        <v>0.55000000000000004</v>
      </c>
      <c r="G159" s="2" t="s">
        <v>699</v>
      </c>
      <c r="H159" s="2" t="s">
        <v>39</v>
      </c>
      <c r="I159" s="2" t="str">
        <f t="shared" si="28"/>
        <v>KKR</v>
      </c>
      <c r="J159" s="2" t="str">
        <f t="shared" si="22"/>
        <v>sold</v>
      </c>
      <c r="K159" t="str">
        <f t="shared" si="23"/>
        <v>Ashok Sharma</v>
      </c>
    </row>
    <row r="160" spans="1:11" x14ac:dyDescent="0.25">
      <c r="A160" s="2" t="s">
        <v>195</v>
      </c>
      <c r="B160" s="2" t="s">
        <v>106</v>
      </c>
      <c r="C160" s="2">
        <v>50</v>
      </c>
      <c r="D160" s="2" t="s">
        <v>706</v>
      </c>
      <c r="E160" s="2" t="s">
        <v>12</v>
      </c>
      <c r="F160" s="2">
        <v>0.55000000000000004</v>
      </c>
      <c r="G160" s="2" t="s">
        <v>699</v>
      </c>
      <c r="H160" s="2" t="s">
        <v>44</v>
      </c>
      <c r="I160" s="2" t="str">
        <f>IF(H160=H160,$G$32,0)</f>
        <v>PBKS</v>
      </c>
      <c r="J160" s="2" t="str">
        <f t="shared" si="22"/>
        <v>sold</v>
      </c>
      <c r="K160" t="str">
        <f t="shared" si="23"/>
        <v>Rishi Dhawan</v>
      </c>
    </row>
    <row r="161" spans="1:11" x14ac:dyDescent="0.25">
      <c r="A161" s="2" t="s">
        <v>196</v>
      </c>
      <c r="B161" s="2" t="s">
        <v>106</v>
      </c>
      <c r="C161" s="2">
        <v>50</v>
      </c>
      <c r="D161" s="2" t="s">
        <v>706</v>
      </c>
      <c r="E161" s="2" t="s">
        <v>25</v>
      </c>
      <c r="F161" s="2">
        <v>0.5</v>
      </c>
      <c r="G161" s="2" t="s">
        <v>699</v>
      </c>
      <c r="H161" s="2" t="s">
        <v>27</v>
      </c>
      <c r="I161" s="2" t="str">
        <f t="shared" ref="I161:I162" si="29">IF(H161=H161,"GT",0)</f>
        <v>GT</v>
      </c>
      <c r="J161" s="2" t="str">
        <f t="shared" si="22"/>
        <v>sold</v>
      </c>
      <c r="K161" t="str">
        <f t="shared" si="23"/>
        <v>Varun Aaron</v>
      </c>
    </row>
    <row r="162" spans="1:11" x14ac:dyDescent="0.25">
      <c r="A162" s="2" t="s">
        <v>197</v>
      </c>
      <c r="B162" s="2" t="s">
        <v>106</v>
      </c>
      <c r="C162" s="2">
        <v>50</v>
      </c>
      <c r="D162" s="2" t="s">
        <v>706</v>
      </c>
      <c r="E162" s="2" t="s">
        <v>12</v>
      </c>
      <c r="F162" s="2">
        <v>0.5</v>
      </c>
      <c r="G162" s="2" t="s">
        <v>42</v>
      </c>
      <c r="H162" s="2" t="s">
        <v>27</v>
      </c>
      <c r="I162" s="2" t="str">
        <f t="shared" si="29"/>
        <v>GT</v>
      </c>
      <c r="J162" s="2" t="str">
        <f t="shared" si="22"/>
        <v>sold</v>
      </c>
      <c r="K162" t="str">
        <f t="shared" si="23"/>
        <v>Gurkeerat Singh</v>
      </c>
    </row>
    <row r="163" spans="1:11" x14ac:dyDescent="0.25">
      <c r="A163" s="2" t="s">
        <v>198</v>
      </c>
      <c r="B163" s="2" t="s">
        <v>106</v>
      </c>
      <c r="C163" s="2">
        <v>50</v>
      </c>
      <c r="D163" s="2" t="s">
        <v>706</v>
      </c>
      <c r="E163" s="2" t="s">
        <v>12</v>
      </c>
      <c r="F163" s="2">
        <v>0.5</v>
      </c>
      <c r="G163" s="2" t="s">
        <v>699</v>
      </c>
      <c r="H163" s="2" t="s">
        <v>14</v>
      </c>
      <c r="I163" s="2" t="str">
        <f>IF(H163=H163,$G$3,0)</f>
        <v>CSK</v>
      </c>
      <c r="J163" s="2" t="str">
        <f t="shared" si="22"/>
        <v>sold</v>
      </c>
      <c r="K163" t="str">
        <f t="shared" si="23"/>
        <v>Dwaine Pretorius</v>
      </c>
    </row>
    <row r="164" spans="1:11" x14ac:dyDescent="0.25">
      <c r="A164" s="2" t="s">
        <v>199</v>
      </c>
      <c r="B164" s="2" t="s">
        <v>106</v>
      </c>
      <c r="C164" s="2">
        <v>50</v>
      </c>
      <c r="D164" s="2" t="s">
        <v>706</v>
      </c>
      <c r="E164" s="2" t="s">
        <v>7</v>
      </c>
      <c r="F164" s="2">
        <v>0.5</v>
      </c>
      <c r="G164" s="2" t="s">
        <v>42</v>
      </c>
      <c r="H164" s="2" t="s">
        <v>17</v>
      </c>
      <c r="I164" s="2" t="str">
        <f t="shared" ref="I164:I167" si="30">IF(H164=H164,$G$4,0)</f>
        <v>DC</v>
      </c>
      <c r="J164" s="2" t="str">
        <f t="shared" si="22"/>
        <v>sold</v>
      </c>
      <c r="K164" t="str">
        <f t="shared" si="23"/>
        <v>Tim Seifert</v>
      </c>
    </row>
    <row r="165" spans="1:11" x14ac:dyDescent="0.25">
      <c r="A165" s="2" t="s">
        <v>200</v>
      </c>
      <c r="B165" s="2" t="s">
        <v>56</v>
      </c>
      <c r="C165" s="2">
        <v>20</v>
      </c>
      <c r="D165" s="2" t="s">
        <v>706</v>
      </c>
      <c r="E165" s="2" t="s">
        <v>12</v>
      </c>
      <c r="F165" s="2">
        <v>0.5</v>
      </c>
      <c r="G165" s="2" t="s">
        <v>16</v>
      </c>
      <c r="H165" s="2" t="s">
        <v>17</v>
      </c>
      <c r="I165" s="2" t="str">
        <f t="shared" si="30"/>
        <v>DC</v>
      </c>
      <c r="J165" s="2" t="str">
        <f t="shared" si="22"/>
        <v>sold</v>
      </c>
      <c r="K165" t="str">
        <f t="shared" si="23"/>
        <v>Unsold</v>
      </c>
    </row>
    <row r="166" spans="1:11" x14ac:dyDescent="0.25">
      <c r="A166" s="2" t="s">
        <v>201</v>
      </c>
      <c r="B166" s="2" t="s">
        <v>106</v>
      </c>
      <c r="C166" s="2">
        <v>50</v>
      </c>
      <c r="D166" s="2" t="s">
        <v>706</v>
      </c>
      <c r="E166" s="2" t="s">
        <v>25</v>
      </c>
      <c r="F166" s="2">
        <v>0.5</v>
      </c>
      <c r="G166" s="2" t="s">
        <v>13</v>
      </c>
      <c r="H166" s="2" t="s">
        <v>17</v>
      </c>
      <c r="I166" s="2" t="str">
        <f t="shared" si="30"/>
        <v>DC</v>
      </c>
      <c r="J166" s="2" t="str">
        <f t="shared" si="22"/>
        <v>sold</v>
      </c>
      <c r="K166" t="str">
        <f t="shared" si="23"/>
        <v>Lungisani Ngidi</v>
      </c>
    </row>
    <row r="167" spans="1:11" x14ac:dyDescent="0.25">
      <c r="A167" s="2" t="s">
        <v>202</v>
      </c>
      <c r="B167" s="2" t="s">
        <v>56</v>
      </c>
      <c r="C167" s="2">
        <v>20</v>
      </c>
      <c r="D167" s="2" t="s">
        <v>706</v>
      </c>
      <c r="E167" s="2" t="s">
        <v>12</v>
      </c>
      <c r="F167" s="2">
        <v>0.5</v>
      </c>
      <c r="G167" s="2" t="s">
        <v>699</v>
      </c>
      <c r="H167" s="2" t="s">
        <v>17</v>
      </c>
      <c r="I167" s="2" t="str">
        <f t="shared" si="30"/>
        <v>DC</v>
      </c>
      <c r="J167" s="2" t="str">
        <f t="shared" si="22"/>
        <v>sold</v>
      </c>
      <c r="K167" t="str">
        <f t="shared" si="23"/>
        <v>Yash Dhull</v>
      </c>
    </row>
    <row r="168" spans="1:11" x14ac:dyDescent="0.25">
      <c r="A168" s="2" t="s">
        <v>203</v>
      </c>
      <c r="B168" s="2" t="s">
        <v>106</v>
      </c>
      <c r="C168" s="2">
        <v>50</v>
      </c>
      <c r="D168" s="2" t="s">
        <v>706</v>
      </c>
      <c r="E168" s="2" t="s">
        <v>12</v>
      </c>
      <c r="F168" s="2">
        <v>0.5</v>
      </c>
      <c r="G168" s="2" t="s">
        <v>699</v>
      </c>
      <c r="H168" s="2" t="s">
        <v>39</v>
      </c>
      <c r="I168" s="2" t="str">
        <f>IF(H168=H168,$G$42,0)</f>
        <v>KKR</v>
      </c>
      <c r="J168" s="2" t="str">
        <f t="shared" si="22"/>
        <v>sold</v>
      </c>
      <c r="K168" t="str">
        <f t="shared" si="23"/>
        <v>Chamika Karunaratne</v>
      </c>
    </row>
    <row r="169" spans="1:11" x14ac:dyDescent="0.25">
      <c r="A169" s="2" t="s">
        <v>204</v>
      </c>
      <c r="B169" s="2" t="s">
        <v>106</v>
      </c>
      <c r="C169" s="2">
        <v>50</v>
      </c>
      <c r="D169" s="2" t="s">
        <v>706</v>
      </c>
      <c r="E169" s="2" t="s">
        <v>25</v>
      </c>
      <c r="F169" s="2">
        <v>0.5</v>
      </c>
      <c r="G169" s="2" t="s">
        <v>26</v>
      </c>
      <c r="H169" s="2" t="s">
        <v>44</v>
      </c>
      <c r="I169" s="2" t="str">
        <f t="shared" ref="I169:I170" si="31">IF(H169=H169,$G$32,0)</f>
        <v>PBKS</v>
      </c>
      <c r="J169" s="2" t="str">
        <f t="shared" si="22"/>
        <v>sold</v>
      </c>
      <c r="K169" t="str">
        <f t="shared" si="23"/>
        <v>Sandeep Sharma</v>
      </c>
    </row>
    <row r="170" spans="1:11" x14ac:dyDescent="0.25">
      <c r="A170" s="2" t="s">
        <v>205</v>
      </c>
      <c r="B170" s="2" t="s">
        <v>106</v>
      </c>
      <c r="C170" s="2">
        <v>50</v>
      </c>
      <c r="D170" s="2" t="s">
        <v>706</v>
      </c>
      <c r="E170" s="2" t="s">
        <v>19</v>
      </c>
      <c r="F170" s="2">
        <v>0.5</v>
      </c>
      <c r="G170" s="2" t="s">
        <v>699</v>
      </c>
      <c r="H170" s="2" t="s">
        <v>44</v>
      </c>
      <c r="I170" s="2" t="str">
        <f t="shared" si="31"/>
        <v>PBKS</v>
      </c>
      <c r="J170" s="2" t="str">
        <f t="shared" si="22"/>
        <v>sold</v>
      </c>
      <c r="K170" t="str">
        <f t="shared" si="23"/>
        <v>Bhanuka Rajapaksa</v>
      </c>
    </row>
    <row r="171" spans="1:11" x14ac:dyDescent="0.25">
      <c r="A171" s="2" t="s">
        <v>206</v>
      </c>
      <c r="B171" s="2" t="s">
        <v>106</v>
      </c>
      <c r="C171" s="2">
        <v>50</v>
      </c>
      <c r="D171" s="2" t="s">
        <v>706</v>
      </c>
      <c r="E171" s="2" t="s">
        <v>12</v>
      </c>
      <c r="F171" s="2">
        <v>0.5</v>
      </c>
      <c r="G171" s="2" t="s">
        <v>699</v>
      </c>
      <c r="H171" s="2" t="s">
        <v>9</v>
      </c>
      <c r="I171" s="2" t="str">
        <f t="shared" ref="I171:I173" si="32">IF(H171=H171,"LSG",0)</f>
        <v>LSG</v>
      </c>
      <c r="J171" s="2" t="str">
        <f t="shared" si="22"/>
        <v>sold</v>
      </c>
      <c r="K171" t="str">
        <f t="shared" si="23"/>
        <v>Kyle Mayers</v>
      </c>
    </row>
    <row r="172" spans="1:11" x14ac:dyDescent="0.25">
      <c r="A172" s="2" t="s">
        <v>207</v>
      </c>
      <c r="B172" s="2" t="s">
        <v>106</v>
      </c>
      <c r="C172" s="2">
        <v>50</v>
      </c>
      <c r="D172" s="2" t="s">
        <v>706</v>
      </c>
      <c r="E172" s="2" t="s">
        <v>25</v>
      </c>
      <c r="F172" s="2">
        <v>0.5</v>
      </c>
      <c r="G172" s="2" t="s">
        <v>26</v>
      </c>
      <c r="H172" s="2" t="s">
        <v>9</v>
      </c>
      <c r="I172" s="2" t="str">
        <f t="shared" si="32"/>
        <v>LSG</v>
      </c>
      <c r="J172" s="2" t="str">
        <f t="shared" si="22"/>
        <v>sold</v>
      </c>
      <c r="K172" t="str">
        <f t="shared" si="23"/>
        <v>Shahbaz Nadeem</v>
      </c>
    </row>
    <row r="173" spans="1:11" x14ac:dyDescent="0.25">
      <c r="A173" s="2" t="s">
        <v>208</v>
      </c>
      <c r="B173" s="2" t="s">
        <v>56</v>
      </c>
      <c r="C173" s="2">
        <v>20</v>
      </c>
      <c r="D173" s="2" t="s">
        <v>706</v>
      </c>
      <c r="E173" s="2" t="s">
        <v>25</v>
      </c>
      <c r="F173" s="2">
        <v>0.5</v>
      </c>
      <c r="G173" s="2" t="s">
        <v>699</v>
      </c>
      <c r="H173" s="2" t="s">
        <v>9</v>
      </c>
      <c r="I173" s="2" t="str">
        <f t="shared" si="32"/>
        <v>LSG</v>
      </c>
      <c r="J173" s="2" t="str">
        <f t="shared" si="22"/>
        <v>sold</v>
      </c>
      <c r="K173" t="str">
        <f t="shared" si="23"/>
        <v>Ankit Singh Rajpoot</v>
      </c>
    </row>
    <row r="174" spans="1:11" x14ac:dyDescent="0.25">
      <c r="A174" s="2" t="s">
        <v>209</v>
      </c>
      <c r="B174" s="2" t="s">
        <v>56</v>
      </c>
      <c r="C174" s="2">
        <v>20</v>
      </c>
      <c r="D174" s="2" t="s">
        <v>706</v>
      </c>
      <c r="E174" s="2" t="s">
        <v>12</v>
      </c>
      <c r="F174" s="2">
        <v>0.5</v>
      </c>
      <c r="G174" s="2" t="s">
        <v>699</v>
      </c>
      <c r="H174" s="2" t="s">
        <v>21</v>
      </c>
      <c r="I174" s="2" t="str">
        <f>IF(H174=H174,$G$5,0)</f>
        <v>MI</v>
      </c>
      <c r="J174" s="2" t="str">
        <f t="shared" si="22"/>
        <v>sold</v>
      </c>
      <c r="K174" t="str">
        <f t="shared" si="23"/>
        <v>Sanjay Yadav</v>
      </c>
    </row>
    <row r="175" spans="1:11" x14ac:dyDescent="0.25">
      <c r="A175" s="2" t="s">
        <v>210</v>
      </c>
      <c r="B175" s="2" t="s">
        <v>106</v>
      </c>
      <c r="C175" s="2">
        <v>50</v>
      </c>
      <c r="D175" s="2" t="s">
        <v>706</v>
      </c>
      <c r="E175" s="2" t="s">
        <v>25</v>
      </c>
      <c r="F175" s="2">
        <v>0.5</v>
      </c>
      <c r="G175" s="2" t="s">
        <v>13</v>
      </c>
      <c r="H175" s="2" t="s">
        <v>31</v>
      </c>
      <c r="I175" s="2" t="str">
        <f>IF(H175=H175,$G$9,0)</f>
        <v>RCB</v>
      </c>
      <c r="J175" s="2" t="str">
        <f t="shared" si="22"/>
        <v>sold</v>
      </c>
      <c r="K175" t="str">
        <f t="shared" si="23"/>
        <v>Karn Sharma</v>
      </c>
    </row>
    <row r="176" spans="1:11" x14ac:dyDescent="0.25">
      <c r="A176" s="2" t="s">
        <v>211</v>
      </c>
      <c r="B176" s="2" t="s">
        <v>56</v>
      </c>
      <c r="C176" s="2">
        <v>20</v>
      </c>
      <c r="D176" s="2" t="s">
        <v>706</v>
      </c>
      <c r="E176" s="2" t="s">
        <v>7</v>
      </c>
      <c r="F176" s="2">
        <v>0.5</v>
      </c>
      <c r="G176" s="2" t="s">
        <v>16</v>
      </c>
      <c r="H176" s="2" t="s">
        <v>37</v>
      </c>
      <c r="I176" s="2" t="str">
        <f t="shared" ref="I176:I177" si="33">IF(H176=H176,$G$12,0)</f>
        <v>SRH</v>
      </c>
      <c r="J176" s="2" t="str">
        <f t="shared" si="22"/>
        <v>sold</v>
      </c>
      <c r="K176" t="str">
        <f t="shared" si="23"/>
        <v>Vishnu Vinod</v>
      </c>
    </row>
    <row r="177" spans="1:11" x14ac:dyDescent="0.25">
      <c r="A177" s="2" t="s">
        <v>212</v>
      </c>
      <c r="B177" s="2" t="s">
        <v>106</v>
      </c>
      <c r="C177" s="2">
        <v>50</v>
      </c>
      <c r="D177" s="2" t="s">
        <v>706</v>
      </c>
      <c r="E177" s="2" t="s">
        <v>25</v>
      </c>
      <c r="F177" s="2">
        <v>0.5</v>
      </c>
      <c r="G177" s="2" t="s">
        <v>699</v>
      </c>
      <c r="H177" s="2" t="s">
        <v>37</v>
      </c>
      <c r="I177" s="2" t="str">
        <f t="shared" si="33"/>
        <v>SRH</v>
      </c>
      <c r="J177" s="2" t="str">
        <f t="shared" si="22"/>
        <v>sold</v>
      </c>
      <c r="K177" t="str">
        <f t="shared" si="23"/>
        <v>Fazalhaq Farooqi</v>
      </c>
    </row>
    <row r="178" spans="1:11" x14ac:dyDescent="0.25">
      <c r="A178" s="2" t="s">
        <v>213</v>
      </c>
      <c r="B178" s="2" t="s">
        <v>56</v>
      </c>
      <c r="C178" s="2">
        <v>20</v>
      </c>
      <c r="D178" s="2" t="s">
        <v>706</v>
      </c>
      <c r="E178" s="2" t="s">
        <v>19</v>
      </c>
      <c r="F178" s="2">
        <v>0.4</v>
      </c>
      <c r="G178" s="2" t="s">
        <v>699</v>
      </c>
      <c r="H178" s="2" t="s">
        <v>39</v>
      </c>
      <c r="I178" s="2" t="str">
        <f>IF(H178=H178,$G$42,0)</f>
        <v>KKR</v>
      </c>
      <c r="J178" s="2" t="str">
        <f t="shared" si="22"/>
        <v>sold</v>
      </c>
      <c r="K178" t="str">
        <f t="shared" si="23"/>
        <v>Abhijeet Tomar</v>
      </c>
    </row>
    <row r="179" spans="1:11" x14ac:dyDescent="0.25">
      <c r="A179" s="2" t="s">
        <v>214</v>
      </c>
      <c r="B179" s="2" t="s">
        <v>62</v>
      </c>
      <c r="C179" s="2">
        <v>40</v>
      </c>
      <c r="D179" s="2" t="s">
        <v>706</v>
      </c>
      <c r="E179" s="2" t="s">
        <v>12</v>
      </c>
      <c r="F179" s="2">
        <v>0.4</v>
      </c>
      <c r="G179" s="2" t="s">
        <v>699</v>
      </c>
      <c r="H179" s="2" t="s">
        <v>44</v>
      </c>
      <c r="I179" s="2" t="str">
        <f>IF(H179=H179,$G$32,0)</f>
        <v>PBKS</v>
      </c>
      <c r="J179" s="2" t="str">
        <f t="shared" si="22"/>
        <v>sold</v>
      </c>
      <c r="K179" t="str">
        <f t="shared" si="23"/>
        <v>Benny Howell</v>
      </c>
    </row>
    <row r="180" spans="1:11" x14ac:dyDescent="0.25">
      <c r="A180" s="2" t="s">
        <v>215</v>
      </c>
      <c r="B180" s="2" t="s">
        <v>124</v>
      </c>
      <c r="C180" s="2">
        <v>30</v>
      </c>
      <c r="D180" s="2" t="s">
        <v>706</v>
      </c>
      <c r="E180" s="2" t="s">
        <v>25</v>
      </c>
      <c r="F180" s="2">
        <v>0.3</v>
      </c>
      <c r="G180" s="2" t="s">
        <v>699</v>
      </c>
      <c r="H180" s="2" t="s">
        <v>27</v>
      </c>
      <c r="I180" s="2" t="str">
        <f>IF(H180=H180,"GT",0)</f>
        <v>GT</v>
      </c>
      <c r="J180" s="2" t="str">
        <f t="shared" si="22"/>
        <v>sold</v>
      </c>
      <c r="K180" t="str">
        <f t="shared" si="23"/>
        <v>Noor Ahmad</v>
      </c>
    </row>
    <row r="181" spans="1:11" x14ac:dyDescent="0.25">
      <c r="A181" s="2" t="s">
        <v>216</v>
      </c>
      <c r="B181" s="2" t="s">
        <v>56</v>
      </c>
      <c r="C181" s="2">
        <v>20</v>
      </c>
      <c r="D181" s="2" t="s">
        <v>706</v>
      </c>
      <c r="E181" s="2" t="s">
        <v>12</v>
      </c>
      <c r="F181" s="2">
        <v>0.3</v>
      </c>
      <c r="G181" s="2" t="s">
        <v>20</v>
      </c>
      <c r="H181" s="2" t="s">
        <v>21</v>
      </c>
      <c r="I181" s="2" t="str">
        <f t="shared" ref="I181:I182" si="34">IF(H181=H181,$G$5,0)</f>
        <v>MI</v>
      </c>
      <c r="J181" s="2" t="str">
        <f t="shared" si="22"/>
        <v>sold</v>
      </c>
      <c r="K181" t="str">
        <f t="shared" si="23"/>
        <v>Unsold</v>
      </c>
    </row>
    <row r="182" spans="1:11" x14ac:dyDescent="0.25">
      <c r="A182" s="2" t="s">
        <v>217</v>
      </c>
      <c r="B182" s="2" t="s">
        <v>124</v>
      </c>
      <c r="C182" s="2">
        <v>30</v>
      </c>
      <c r="D182" s="2" t="s">
        <v>706</v>
      </c>
      <c r="E182" s="2" t="s">
        <v>25</v>
      </c>
      <c r="F182" s="2">
        <v>0.3</v>
      </c>
      <c r="G182" s="2" t="s">
        <v>26</v>
      </c>
      <c r="H182" s="2" t="s">
        <v>21</v>
      </c>
      <c r="I182" s="2" t="str">
        <f t="shared" si="34"/>
        <v>MI</v>
      </c>
      <c r="J182" s="2" t="str">
        <f t="shared" si="22"/>
        <v>sold</v>
      </c>
      <c r="K182" t="str">
        <f t="shared" si="23"/>
        <v>Basil Thampi</v>
      </c>
    </row>
    <row r="183" spans="1:11" x14ac:dyDescent="0.25">
      <c r="A183" s="2" t="s">
        <v>218</v>
      </c>
      <c r="B183" s="2" t="s">
        <v>56</v>
      </c>
      <c r="C183" s="2">
        <v>20</v>
      </c>
      <c r="D183" s="2" t="s">
        <v>706</v>
      </c>
      <c r="E183" s="2" t="s">
        <v>12</v>
      </c>
      <c r="F183" s="2">
        <v>0.3</v>
      </c>
      <c r="G183" s="2" t="s">
        <v>30</v>
      </c>
      <c r="H183" s="2" t="s">
        <v>31</v>
      </c>
      <c r="I183" s="2" t="str">
        <f>IF(H183=H183,$G$9,0)</f>
        <v>RCB</v>
      </c>
      <c r="J183" s="2" t="str">
        <f t="shared" si="22"/>
        <v>sold</v>
      </c>
      <c r="K183" t="str">
        <f t="shared" si="23"/>
        <v>Unsold</v>
      </c>
    </row>
    <row r="184" spans="1:11" x14ac:dyDescent="0.25">
      <c r="A184" s="2" t="s">
        <v>219</v>
      </c>
      <c r="B184" s="2" t="s">
        <v>56</v>
      </c>
      <c r="C184" s="2">
        <v>20</v>
      </c>
      <c r="D184" s="2" t="s">
        <v>706</v>
      </c>
      <c r="E184" s="2" t="s">
        <v>25</v>
      </c>
      <c r="F184" s="2">
        <v>0.3</v>
      </c>
      <c r="G184" s="2" t="s">
        <v>34</v>
      </c>
      <c r="H184" s="2" t="s">
        <v>35</v>
      </c>
      <c r="I184" s="2" t="str">
        <f>IF(H184=H184,$G$11,0)</f>
        <v>RR</v>
      </c>
      <c r="J184" s="2" t="str">
        <f t="shared" si="22"/>
        <v>sold</v>
      </c>
      <c r="K184" t="str">
        <f t="shared" si="23"/>
        <v>Unsold</v>
      </c>
    </row>
    <row r="185" spans="1:11" x14ac:dyDescent="0.25">
      <c r="A185" s="2" t="s">
        <v>220</v>
      </c>
      <c r="B185" s="2" t="s">
        <v>56</v>
      </c>
      <c r="C185" s="2">
        <v>20</v>
      </c>
      <c r="D185" s="2" t="s">
        <v>706</v>
      </c>
      <c r="E185" s="2" t="s">
        <v>25</v>
      </c>
      <c r="F185" s="2">
        <v>0.25</v>
      </c>
      <c r="G185" s="2" t="s">
        <v>8</v>
      </c>
      <c r="H185" s="2" t="s">
        <v>44</v>
      </c>
      <c r="I185" s="2" t="str">
        <f>IF(H185=H185,$G$32,0)</f>
        <v>PBKS</v>
      </c>
      <c r="J185" s="2" t="str">
        <f t="shared" si="22"/>
        <v>sold</v>
      </c>
      <c r="K185" t="str">
        <f t="shared" si="23"/>
        <v>Unsold</v>
      </c>
    </row>
    <row r="186" spans="1:11" x14ac:dyDescent="0.25">
      <c r="A186" s="2" t="s">
        <v>221</v>
      </c>
      <c r="B186" s="2" t="s">
        <v>56</v>
      </c>
      <c r="C186" s="2">
        <v>20</v>
      </c>
      <c r="D186" s="2" t="s">
        <v>706</v>
      </c>
      <c r="E186" s="2" t="s">
        <v>25</v>
      </c>
      <c r="F186" s="2">
        <v>0.25</v>
      </c>
      <c r="G186" s="2" t="s">
        <v>699</v>
      </c>
      <c r="H186" s="2" t="s">
        <v>31</v>
      </c>
      <c r="I186" s="2" t="str">
        <f>IF(H186=H186,$G$9,0)</f>
        <v>RCB</v>
      </c>
      <c r="J186" s="2" t="str">
        <f t="shared" si="22"/>
        <v>sold</v>
      </c>
      <c r="K186" t="str">
        <f t="shared" si="23"/>
        <v>Chama Milind</v>
      </c>
    </row>
    <row r="187" spans="1:11" x14ac:dyDescent="0.25">
      <c r="A187" s="2" t="s">
        <v>222</v>
      </c>
      <c r="B187" s="2" t="s">
        <v>56</v>
      </c>
      <c r="C187" s="2">
        <v>20</v>
      </c>
      <c r="D187" s="2" t="s">
        <v>706</v>
      </c>
      <c r="E187" s="2" t="s">
        <v>12</v>
      </c>
      <c r="F187" s="2">
        <v>0.2</v>
      </c>
      <c r="G187" s="2" t="s">
        <v>8</v>
      </c>
      <c r="H187" s="2" t="s">
        <v>27</v>
      </c>
      <c r="I187" s="2" t="str">
        <f t="shared" ref="I187:I188" si="35">IF(H187=H187,"GT",0)</f>
        <v>GT</v>
      </c>
      <c r="J187" s="2" t="str">
        <f t="shared" si="22"/>
        <v>sold</v>
      </c>
      <c r="K187" t="str">
        <f t="shared" si="23"/>
        <v>Darshan Nalkande</v>
      </c>
    </row>
    <row r="188" spans="1:11" x14ac:dyDescent="0.25">
      <c r="A188" s="2" t="s">
        <v>223</v>
      </c>
      <c r="B188" s="2" t="s">
        <v>56</v>
      </c>
      <c r="C188" s="2">
        <v>20</v>
      </c>
      <c r="D188" s="2" t="s">
        <v>706</v>
      </c>
      <c r="E188" s="2" t="s">
        <v>12</v>
      </c>
      <c r="F188" s="2">
        <v>0.2</v>
      </c>
      <c r="G188" s="2" t="s">
        <v>699</v>
      </c>
      <c r="H188" s="2" t="s">
        <v>27</v>
      </c>
      <c r="I188" s="2" t="str">
        <f t="shared" si="35"/>
        <v>GT</v>
      </c>
      <c r="J188" s="2" t="str">
        <f t="shared" si="22"/>
        <v>sold</v>
      </c>
      <c r="K188" t="str">
        <f t="shared" si="23"/>
        <v>Pradeep Sangwan</v>
      </c>
    </row>
    <row r="189" spans="1:11" x14ac:dyDescent="0.25">
      <c r="A189" s="2" t="s">
        <v>224</v>
      </c>
      <c r="B189" s="2" t="s">
        <v>56</v>
      </c>
      <c r="C189" s="2">
        <v>20</v>
      </c>
      <c r="D189" s="2" t="s">
        <v>706</v>
      </c>
      <c r="E189" s="2" t="s">
        <v>12</v>
      </c>
      <c r="F189" s="2">
        <v>0.2</v>
      </c>
      <c r="G189" s="2" t="s">
        <v>13</v>
      </c>
      <c r="H189" s="2" t="s">
        <v>14</v>
      </c>
      <c r="I189" s="2" t="str">
        <f t="shared" ref="I189:I196" si="36">IF(H189=H189,$G$3,0)</f>
        <v>CSK</v>
      </c>
      <c r="J189" s="2" t="str">
        <f t="shared" si="22"/>
        <v>sold</v>
      </c>
      <c r="K189" t="str">
        <f t="shared" si="23"/>
        <v>Unsold</v>
      </c>
    </row>
    <row r="190" spans="1:11" x14ac:dyDescent="0.25">
      <c r="A190" s="2" t="s">
        <v>225</v>
      </c>
      <c r="B190" s="2" t="s">
        <v>56</v>
      </c>
      <c r="C190" s="2">
        <v>20</v>
      </c>
      <c r="D190" s="2" t="s">
        <v>706</v>
      </c>
      <c r="E190" s="2" t="s">
        <v>25</v>
      </c>
      <c r="F190" s="2">
        <v>0.2</v>
      </c>
      <c r="G190" s="2" t="s">
        <v>20</v>
      </c>
      <c r="H190" s="2" t="s">
        <v>14</v>
      </c>
      <c r="I190" s="2" t="str">
        <f t="shared" si="36"/>
        <v>CSK</v>
      </c>
      <c r="J190" s="2" t="str">
        <f t="shared" si="22"/>
        <v>sold</v>
      </c>
      <c r="K190" t="str">
        <f t="shared" si="23"/>
        <v>Simarjeet Singh</v>
      </c>
    </row>
    <row r="191" spans="1:11" x14ac:dyDescent="0.25">
      <c r="A191" s="2" t="s">
        <v>226</v>
      </c>
      <c r="B191" s="2" t="s">
        <v>56</v>
      </c>
      <c r="C191" s="2">
        <v>20</v>
      </c>
      <c r="D191" s="2" t="s">
        <v>706</v>
      </c>
      <c r="E191" s="2" t="s">
        <v>7</v>
      </c>
      <c r="F191" s="2">
        <v>0.2</v>
      </c>
      <c r="G191" s="2" t="s">
        <v>13</v>
      </c>
      <c r="H191" s="2" t="s">
        <v>14</v>
      </c>
      <c r="I191" s="2" t="str">
        <f t="shared" si="36"/>
        <v>CSK</v>
      </c>
      <c r="J191" s="2" t="str">
        <f t="shared" si="22"/>
        <v>sold</v>
      </c>
      <c r="K191" t="str">
        <f t="shared" si="23"/>
        <v>Unsold</v>
      </c>
    </row>
    <row r="192" spans="1:11" x14ac:dyDescent="0.25">
      <c r="A192" s="2" t="s">
        <v>227</v>
      </c>
      <c r="B192" s="2" t="s">
        <v>56</v>
      </c>
      <c r="C192" s="2">
        <v>20</v>
      </c>
      <c r="D192" s="2" t="s">
        <v>706</v>
      </c>
      <c r="E192" s="2" t="s">
        <v>19</v>
      </c>
      <c r="F192" s="2">
        <v>0.2</v>
      </c>
      <c r="G192" s="2" t="s">
        <v>13</v>
      </c>
      <c r="H192" s="2" t="s">
        <v>14</v>
      </c>
      <c r="I192" s="2" t="str">
        <f t="shared" si="36"/>
        <v>CSK</v>
      </c>
      <c r="J192" s="2" t="str">
        <f t="shared" si="22"/>
        <v>sold</v>
      </c>
      <c r="K192" t="str">
        <f t="shared" si="23"/>
        <v>Unsold</v>
      </c>
    </row>
    <row r="193" spans="1:11" x14ac:dyDescent="0.25">
      <c r="A193" s="2" t="s">
        <v>228</v>
      </c>
      <c r="B193" s="2" t="s">
        <v>56</v>
      </c>
      <c r="C193" s="2">
        <v>20</v>
      </c>
      <c r="D193" s="2" t="s">
        <v>706</v>
      </c>
      <c r="E193" s="2" t="s">
        <v>25</v>
      </c>
      <c r="F193" s="2">
        <v>0.2</v>
      </c>
      <c r="G193" s="2" t="s">
        <v>13</v>
      </c>
      <c r="H193" s="2" t="s">
        <v>14</v>
      </c>
      <c r="I193" s="2" t="str">
        <f t="shared" si="36"/>
        <v>CSK</v>
      </c>
      <c r="J193" s="2" t="str">
        <f t="shared" si="22"/>
        <v>sold</v>
      </c>
      <c r="K193" t="str">
        <f t="shared" si="23"/>
        <v>Unsold</v>
      </c>
    </row>
    <row r="194" spans="1:11" x14ac:dyDescent="0.25">
      <c r="A194" s="2" t="s">
        <v>229</v>
      </c>
      <c r="B194" s="2" t="s">
        <v>56</v>
      </c>
      <c r="C194" s="2">
        <v>20</v>
      </c>
      <c r="D194" s="2" t="s">
        <v>706</v>
      </c>
      <c r="E194" s="2" t="s">
        <v>25</v>
      </c>
      <c r="F194" s="2">
        <v>0.2</v>
      </c>
      <c r="G194" s="2" t="s">
        <v>699</v>
      </c>
      <c r="H194" s="2" t="s">
        <v>14</v>
      </c>
      <c r="I194" s="2" t="str">
        <f t="shared" si="36"/>
        <v>CSK</v>
      </c>
      <c r="J194" s="2" t="str">
        <f t="shared" ref="J194:J257" si="37">IF(H194=$H$624,"unsold","sold")</f>
        <v>sold</v>
      </c>
      <c r="K194" t="str">
        <f t="shared" si="23"/>
        <v>Tushar Deshpande</v>
      </c>
    </row>
    <row r="195" spans="1:11" x14ac:dyDescent="0.25">
      <c r="A195" s="2" t="s">
        <v>230</v>
      </c>
      <c r="B195" s="2" t="s">
        <v>56</v>
      </c>
      <c r="C195" s="2">
        <v>20</v>
      </c>
      <c r="D195" s="2" t="s">
        <v>706</v>
      </c>
      <c r="E195" s="2" t="s">
        <v>19</v>
      </c>
      <c r="F195" s="2">
        <v>0.2</v>
      </c>
      <c r="G195" s="2" t="s">
        <v>699</v>
      </c>
      <c r="H195" s="2" t="s">
        <v>14</v>
      </c>
      <c r="I195" s="2" t="str">
        <f t="shared" si="36"/>
        <v>CSK</v>
      </c>
      <c r="J195" s="2" t="str">
        <f t="shared" si="37"/>
        <v>sold</v>
      </c>
      <c r="K195" t="str">
        <f t="shared" ref="K195:L258" si="38">IF(G195=I195,"Unsold",A195)</f>
        <v>Subhranshu Senapati</v>
      </c>
    </row>
    <row r="196" spans="1:11" x14ac:dyDescent="0.25">
      <c r="A196" s="2" t="s">
        <v>231</v>
      </c>
      <c r="B196" s="2" t="s">
        <v>56</v>
      </c>
      <c r="C196" s="2">
        <v>20</v>
      </c>
      <c r="D196" s="2" t="s">
        <v>706</v>
      </c>
      <c r="E196" s="2" t="s">
        <v>25</v>
      </c>
      <c r="F196" s="2">
        <v>0.2</v>
      </c>
      <c r="G196" s="2" t="s">
        <v>699</v>
      </c>
      <c r="H196" s="2" t="s">
        <v>14</v>
      </c>
      <c r="I196" s="2" t="str">
        <f t="shared" si="36"/>
        <v>CSK</v>
      </c>
      <c r="J196" s="2" t="str">
        <f t="shared" si="37"/>
        <v>sold</v>
      </c>
      <c r="K196" t="str">
        <f t="shared" si="38"/>
        <v>Mukesh Choudhary</v>
      </c>
    </row>
    <row r="197" spans="1:11" x14ac:dyDescent="0.25">
      <c r="A197" s="2" t="s">
        <v>232</v>
      </c>
      <c r="B197" s="2" t="s">
        <v>56</v>
      </c>
      <c r="C197" s="2">
        <v>20</v>
      </c>
      <c r="D197" s="2" t="s">
        <v>706</v>
      </c>
      <c r="E197" s="2" t="s">
        <v>19</v>
      </c>
      <c r="F197" s="2">
        <v>0.2</v>
      </c>
      <c r="G197" s="2" t="s">
        <v>699</v>
      </c>
      <c r="H197" s="2" t="s">
        <v>17</v>
      </c>
      <c r="I197" s="2" t="str">
        <f t="shared" ref="I197:I200" si="39">IF(H197=H197,$G$4,0)</f>
        <v>DC</v>
      </c>
      <c r="J197" s="2" t="str">
        <f t="shared" si="37"/>
        <v>sold</v>
      </c>
      <c r="K197" t="str">
        <f t="shared" si="38"/>
        <v>Ashwin Hebbar</v>
      </c>
    </row>
    <row r="198" spans="1:11" x14ac:dyDescent="0.25">
      <c r="A198" s="2" t="s">
        <v>233</v>
      </c>
      <c r="B198" s="2" t="s">
        <v>56</v>
      </c>
      <c r="C198" s="2">
        <v>20</v>
      </c>
      <c r="D198" s="2" t="s">
        <v>706</v>
      </c>
      <c r="E198" s="2" t="s">
        <v>12</v>
      </c>
      <c r="F198" s="2">
        <v>0.2</v>
      </c>
      <c r="G198" s="2" t="s">
        <v>8</v>
      </c>
      <c r="H198" s="2" t="s">
        <v>17</v>
      </c>
      <c r="I198" s="2" t="str">
        <f t="shared" si="39"/>
        <v>DC</v>
      </c>
      <c r="J198" s="2" t="str">
        <f t="shared" si="37"/>
        <v>sold</v>
      </c>
      <c r="K198" t="str">
        <f t="shared" si="38"/>
        <v>Sarfaraz Khan</v>
      </c>
    </row>
    <row r="199" spans="1:11" x14ac:dyDescent="0.25">
      <c r="A199" s="2" t="s">
        <v>234</v>
      </c>
      <c r="B199" s="2" t="s">
        <v>56</v>
      </c>
      <c r="C199" s="2">
        <v>20</v>
      </c>
      <c r="D199" s="2" t="s">
        <v>706</v>
      </c>
      <c r="E199" s="2" t="s">
        <v>12</v>
      </c>
      <c r="F199" s="2">
        <v>0.2</v>
      </c>
      <c r="G199" s="2" t="s">
        <v>16</v>
      </c>
      <c r="H199" s="2" t="s">
        <v>17</v>
      </c>
      <c r="I199" s="2" t="str">
        <f t="shared" si="39"/>
        <v>DC</v>
      </c>
      <c r="J199" s="2" t="str">
        <f t="shared" si="37"/>
        <v>sold</v>
      </c>
      <c r="K199" t="str">
        <f t="shared" si="38"/>
        <v>Unsold</v>
      </c>
    </row>
    <row r="200" spans="1:11" x14ac:dyDescent="0.25">
      <c r="A200" s="2" t="s">
        <v>235</v>
      </c>
      <c r="B200" s="2" t="s">
        <v>56</v>
      </c>
      <c r="C200" s="2">
        <v>20</v>
      </c>
      <c r="D200" s="2" t="s">
        <v>706</v>
      </c>
      <c r="E200" s="2" t="s">
        <v>12</v>
      </c>
      <c r="F200" s="2">
        <v>0.2</v>
      </c>
      <c r="G200" s="2" t="s">
        <v>699</v>
      </c>
      <c r="H200" s="2" t="s">
        <v>17</v>
      </c>
      <c r="I200" s="2" t="str">
        <f t="shared" si="39"/>
        <v>DC</v>
      </c>
      <c r="J200" s="2" t="str">
        <f t="shared" si="37"/>
        <v>sold</v>
      </c>
      <c r="K200" t="str">
        <f t="shared" si="38"/>
        <v>Vicky Ostwal</v>
      </c>
    </row>
    <row r="201" spans="1:11" x14ac:dyDescent="0.25">
      <c r="A201" s="2" t="s">
        <v>236</v>
      </c>
      <c r="B201" s="2" t="s">
        <v>56</v>
      </c>
      <c r="C201" s="2">
        <v>20</v>
      </c>
      <c r="D201" s="2" t="s">
        <v>706</v>
      </c>
      <c r="E201" s="2" t="s">
        <v>25</v>
      </c>
      <c r="F201" s="2">
        <v>0.2</v>
      </c>
      <c r="G201" s="2" t="s">
        <v>699</v>
      </c>
      <c r="H201" s="2" t="s">
        <v>39</v>
      </c>
      <c r="I201" s="2" t="str">
        <f t="shared" ref="I201:I206" si="40">IF(H201=H201,$G$42,0)</f>
        <v>KKR</v>
      </c>
      <c r="J201" s="2" t="str">
        <f t="shared" si="37"/>
        <v>sold</v>
      </c>
      <c r="K201" t="str">
        <f t="shared" si="38"/>
        <v>Rasikh Dar</v>
      </c>
    </row>
    <row r="202" spans="1:11" x14ac:dyDescent="0.25">
      <c r="A202" s="2" t="s">
        <v>237</v>
      </c>
      <c r="B202" s="2" t="s">
        <v>56</v>
      </c>
      <c r="C202" s="2">
        <v>20</v>
      </c>
      <c r="D202" s="2" t="s">
        <v>706</v>
      </c>
      <c r="E202" s="2" t="s">
        <v>12</v>
      </c>
      <c r="F202" s="2">
        <v>0.2</v>
      </c>
      <c r="G202" s="2" t="s">
        <v>20</v>
      </c>
      <c r="H202" s="2" t="s">
        <v>39</v>
      </c>
      <c r="I202" s="2" t="str">
        <f t="shared" si="40"/>
        <v>KKR</v>
      </c>
      <c r="J202" s="2" t="str">
        <f t="shared" si="37"/>
        <v>sold</v>
      </c>
      <c r="K202" t="str">
        <f t="shared" si="38"/>
        <v>Anukul Roy</v>
      </c>
    </row>
    <row r="203" spans="1:11" x14ac:dyDescent="0.25">
      <c r="A203" s="2" t="s">
        <v>238</v>
      </c>
      <c r="B203" s="2" t="s">
        <v>56</v>
      </c>
      <c r="C203" s="2">
        <v>20</v>
      </c>
      <c r="D203" s="2" t="s">
        <v>706</v>
      </c>
      <c r="E203" s="2" t="s">
        <v>7</v>
      </c>
      <c r="F203" s="2">
        <v>0.2</v>
      </c>
      <c r="G203" s="2" t="s">
        <v>699</v>
      </c>
      <c r="H203" s="2" t="s">
        <v>39</v>
      </c>
      <c r="I203" s="2" t="str">
        <f t="shared" si="40"/>
        <v>KKR</v>
      </c>
      <c r="J203" s="2" t="str">
        <f t="shared" si="37"/>
        <v>sold</v>
      </c>
      <c r="K203" t="str">
        <f t="shared" si="38"/>
        <v>Baba Indrajith</v>
      </c>
    </row>
    <row r="204" spans="1:11" x14ac:dyDescent="0.25">
      <c r="A204" s="2" t="s">
        <v>239</v>
      </c>
      <c r="B204" s="2" t="s">
        <v>56</v>
      </c>
      <c r="C204" s="2">
        <v>20</v>
      </c>
      <c r="D204" s="2" t="s">
        <v>706</v>
      </c>
      <c r="E204" s="2" t="s">
        <v>12</v>
      </c>
      <c r="F204" s="2">
        <v>0.2</v>
      </c>
      <c r="G204" s="2" t="s">
        <v>699</v>
      </c>
      <c r="H204" s="2" t="s">
        <v>39</v>
      </c>
      <c r="I204" s="2" t="str">
        <f t="shared" si="40"/>
        <v>KKR</v>
      </c>
      <c r="J204" s="2" t="str">
        <f t="shared" si="37"/>
        <v>sold</v>
      </c>
      <c r="K204" t="str">
        <f t="shared" si="38"/>
        <v>Aman Khan</v>
      </c>
    </row>
    <row r="205" spans="1:11" x14ac:dyDescent="0.25">
      <c r="A205" s="2" t="s">
        <v>240</v>
      </c>
      <c r="B205" s="2" t="s">
        <v>56</v>
      </c>
      <c r="C205" s="2">
        <v>20</v>
      </c>
      <c r="D205" s="2" t="s">
        <v>706</v>
      </c>
      <c r="E205" s="2" t="s">
        <v>19</v>
      </c>
      <c r="F205" s="2">
        <v>0.2</v>
      </c>
      <c r="G205" s="2" t="s">
        <v>699</v>
      </c>
      <c r="H205" s="2" t="s">
        <v>39</v>
      </c>
      <c r="I205" s="2" t="str">
        <f t="shared" si="40"/>
        <v>KKR</v>
      </c>
      <c r="J205" s="2" t="str">
        <f t="shared" si="37"/>
        <v>sold</v>
      </c>
      <c r="K205" t="str">
        <f t="shared" si="38"/>
        <v>Ramesh Kumar</v>
      </c>
    </row>
    <row r="206" spans="1:11" x14ac:dyDescent="0.25">
      <c r="A206" s="2" t="s">
        <v>241</v>
      </c>
      <c r="B206" s="2" t="s">
        <v>56</v>
      </c>
      <c r="C206" s="2">
        <v>20</v>
      </c>
      <c r="D206" s="2" t="s">
        <v>706</v>
      </c>
      <c r="E206" s="2" t="s">
        <v>19</v>
      </c>
      <c r="F206" s="2">
        <v>0.2</v>
      </c>
      <c r="G206" s="2" t="s">
        <v>699</v>
      </c>
      <c r="H206" s="2" t="s">
        <v>39</v>
      </c>
      <c r="I206" s="2" t="str">
        <f t="shared" si="40"/>
        <v>KKR</v>
      </c>
      <c r="J206" s="2" t="str">
        <f t="shared" si="37"/>
        <v>sold</v>
      </c>
      <c r="K206" t="str">
        <f t="shared" si="38"/>
        <v>Pratham Singh</v>
      </c>
    </row>
    <row r="207" spans="1:11" x14ac:dyDescent="0.25">
      <c r="A207" s="2" t="s">
        <v>242</v>
      </c>
      <c r="B207" s="2" t="s">
        <v>56</v>
      </c>
      <c r="C207" s="2">
        <v>20</v>
      </c>
      <c r="D207" s="2" t="s">
        <v>706</v>
      </c>
      <c r="E207" s="2" t="s">
        <v>12</v>
      </c>
      <c r="F207" s="2">
        <v>0.2</v>
      </c>
      <c r="G207" s="2" t="s">
        <v>699</v>
      </c>
      <c r="H207" s="2" t="s">
        <v>44</v>
      </c>
      <c r="I207" s="2" t="str">
        <f t="shared" ref="I207:I212" si="41">IF(H207=H207,$G$32,0)</f>
        <v>PBKS</v>
      </c>
      <c r="J207" s="2" t="str">
        <f t="shared" si="37"/>
        <v>sold</v>
      </c>
      <c r="K207" t="str">
        <f t="shared" si="38"/>
        <v>Prerak Mankad</v>
      </c>
    </row>
    <row r="208" spans="1:11" x14ac:dyDescent="0.25">
      <c r="A208" s="2" t="s">
        <v>243</v>
      </c>
      <c r="B208" s="2" t="s">
        <v>56</v>
      </c>
      <c r="C208" s="2">
        <v>20</v>
      </c>
      <c r="D208" s="2" t="s">
        <v>706</v>
      </c>
      <c r="E208" s="2" t="s">
        <v>12</v>
      </c>
      <c r="F208" s="2">
        <v>0.2</v>
      </c>
      <c r="G208" s="2" t="s">
        <v>699</v>
      </c>
      <c r="H208" s="2" t="s">
        <v>44</v>
      </c>
      <c r="I208" s="2" t="str">
        <f t="shared" si="41"/>
        <v>PBKS</v>
      </c>
      <c r="J208" s="2" t="str">
        <f t="shared" si="37"/>
        <v>sold</v>
      </c>
      <c r="K208" t="str">
        <f t="shared" si="38"/>
        <v>Ansh Patel</v>
      </c>
    </row>
    <row r="209" spans="1:11" x14ac:dyDescent="0.25">
      <c r="A209" s="2" t="s">
        <v>244</v>
      </c>
      <c r="B209" s="2" t="s">
        <v>56</v>
      </c>
      <c r="C209" s="2">
        <v>20</v>
      </c>
      <c r="D209" s="2" t="s">
        <v>706</v>
      </c>
      <c r="E209" s="2" t="s">
        <v>7</v>
      </c>
      <c r="F209" s="2">
        <v>0.2</v>
      </c>
      <c r="G209" s="2" t="s">
        <v>699</v>
      </c>
      <c r="H209" s="2" t="s">
        <v>44</v>
      </c>
      <c r="I209" s="2" t="str">
        <f t="shared" si="41"/>
        <v>PBKS</v>
      </c>
      <c r="J209" s="2" t="str">
        <f t="shared" si="37"/>
        <v>sold</v>
      </c>
      <c r="K209" t="str">
        <f t="shared" si="38"/>
        <v>Jitesh Sharma</v>
      </c>
    </row>
    <row r="210" spans="1:11" x14ac:dyDescent="0.25">
      <c r="A210" s="2" t="s">
        <v>245</v>
      </c>
      <c r="B210" s="2" t="s">
        <v>56</v>
      </c>
      <c r="C210" s="2">
        <v>20</v>
      </c>
      <c r="D210" s="2" t="s">
        <v>706</v>
      </c>
      <c r="E210" s="2" t="s">
        <v>12</v>
      </c>
      <c r="F210" s="2">
        <v>0.2</v>
      </c>
      <c r="G210" s="2" t="s">
        <v>699</v>
      </c>
      <c r="H210" s="2" t="s">
        <v>44</v>
      </c>
      <c r="I210" s="2" t="str">
        <f t="shared" si="41"/>
        <v>PBKS</v>
      </c>
      <c r="J210" s="2" t="str">
        <f t="shared" si="37"/>
        <v>sold</v>
      </c>
      <c r="K210" t="str">
        <f t="shared" si="38"/>
        <v>Writtick Chatterjee</v>
      </c>
    </row>
    <row r="211" spans="1:11" x14ac:dyDescent="0.25">
      <c r="A211" s="2" t="s">
        <v>246</v>
      </c>
      <c r="B211" s="2" t="s">
        <v>56</v>
      </c>
      <c r="C211" s="2">
        <v>20</v>
      </c>
      <c r="D211" s="2" t="s">
        <v>706</v>
      </c>
      <c r="E211" s="2" t="s">
        <v>12</v>
      </c>
      <c r="F211" s="2">
        <v>0.2</v>
      </c>
      <c r="G211" s="2" t="s">
        <v>699</v>
      </c>
      <c r="H211" s="2" t="s">
        <v>44</v>
      </c>
      <c r="I211" s="2" t="str">
        <f t="shared" si="41"/>
        <v>PBKS</v>
      </c>
      <c r="J211" s="2" t="str">
        <f t="shared" si="37"/>
        <v>sold</v>
      </c>
      <c r="K211" t="str">
        <f t="shared" si="38"/>
        <v>Atharva Taide</v>
      </c>
    </row>
    <row r="212" spans="1:11" x14ac:dyDescent="0.25">
      <c r="A212" s="2" t="s">
        <v>247</v>
      </c>
      <c r="B212" s="2" t="s">
        <v>56</v>
      </c>
      <c r="C212" s="2">
        <v>20</v>
      </c>
      <c r="D212" s="2" t="s">
        <v>706</v>
      </c>
      <c r="E212" s="2" t="s">
        <v>25</v>
      </c>
      <c r="F212" s="2">
        <v>0.2</v>
      </c>
      <c r="G212" s="2" t="s">
        <v>699</v>
      </c>
      <c r="H212" s="2" t="s">
        <v>44</v>
      </c>
      <c r="I212" s="2" t="str">
        <f t="shared" si="41"/>
        <v>PBKS</v>
      </c>
      <c r="J212" s="2" t="str">
        <f t="shared" si="37"/>
        <v>sold</v>
      </c>
      <c r="K212" t="str">
        <f t="shared" si="38"/>
        <v>Baltej Dhanda</v>
      </c>
    </row>
    <row r="213" spans="1:11" x14ac:dyDescent="0.25">
      <c r="A213" s="2" t="s">
        <v>248</v>
      </c>
      <c r="B213" s="2" t="s">
        <v>56</v>
      </c>
      <c r="C213" s="2">
        <v>20</v>
      </c>
      <c r="D213" s="2" t="s">
        <v>706</v>
      </c>
      <c r="E213" s="2" t="s">
        <v>19</v>
      </c>
      <c r="F213" s="2">
        <v>0.2</v>
      </c>
      <c r="G213" s="2" t="s">
        <v>34</v>
      </c>
      <c r="H213" s="2" t="s">
        <v>9</v>
      </c>
      <c r="I213" s="2" t="str">
        <f t="shared" ref="I213:I218" si="42">IF(H213=H213,"LSG",0)</f>
        <v>LSG</v>
      </c>
      <c r="J213" s="2" t="str">
        <f t="shared" si="37"/>
        <v>sold</v>
      </c>
      <c r="K213" t="str">
        <f t="shared" si="38"/>
        <v>Manan Vohra</v>
      </c>
    </row>
    <row r="214" spans="1:11" x14ac:dyDescent="0.25">
      <c r="A214" s="2" t="s">
        <v>249</v>
      </c>
      <c r="B214" s="2" t="s">
        <v>56</v>
      </c>
      <c r="C214" s="2">
        <v>20</v>
      </c>
      <c r="D214" s="2" t="s">
        <v>706</v>
      </c>
      <c r="E214" s="2" t="s">
        <v>12</v>
      </c>
      <c r="F214" s="2">
        <v>0.2</v>
      </c>
      <c r="G214" s="2" t="s">
        <v>699</v>
      </c>
      <c r="H214" s="2" t="s">
        <v>9</v>
      </c>
      <c r="I214" s="2" t="str">
        <f t="shared" si="42"/>
        <v>LSG</v>
      </c>
      <c r="J214" s="2" t="str">
        <f t="shared" si="37"/>
        <v>sold</v>
      </c>
      <c r="K214" t="str">
        <f t="shared" si="38"/>
        <v>B. Sai Sudharsan</v>
      </c>
    </row>
    <row r="215" spans="1:11" x14ac:dyDescent="0.25">
      <c r="A215" s="2" t="s">
        <v>250</v>
      </c>
      <c r="B215" s="2" t="s">
        <v>56</v>
      </c>
      <c r="C215" s="2">
        <v>20</v>
      </c>
      <c r="D215" s="2" t="s">
        <v>706</v>
      </c>
      <c r="E215" s="2" t="s">
        <v>12</v>
      </c>
      <c r="F215" s="2">
        <v>0.2</v>
      </c>
      <c r="G215" s="2" t="s">
        <v>699</v>
      </c>
      <c r="H215" s="2" t="s">
        <v>9</v>
      </c>
      <c r="I215" s="2" t="str">
        <f t="shared" si="42"/>
        <v>LSG</v>
      </c>
      <c r="J215" s="2" t="str">
        <f t="shared" si="37"/>
        <v>sold</v>
      </c>
      <c r="K215" t="str">
        <f t="shared" si="38"/>
        <v>Karan Sharma</v>
      </c>
    </row>
    <row r="216" spans="1:11" x14ac:dyDescent="0.25">
      <c r="A216" s="2" t="s">
        <v>251</v>
      </c>
      <c r="B216" s="2" t="s">
        <v>56</v>
      </c>
      <c r="C216" s="2">
        <v>20</v>
      </c>
      <c r="D216" s="2" t="s">
        <v>706</v>
      </c>
      <c r="E216" s="2" t="s">
        <v>12</v>
      </c>
      <c r="F216" s="2">
        <v>0.2</v>
      </c>
      <c r="G216" s="2" t="s">
        <v>699</v>
      </c>
      <c r="H216" s="2" t="s">
        <v>9</v>
      </c>
      <c r="I216" s="2" t="str">
        <f t="shared" si="42"/>
        <v>LSG</v>
      </c>
      <c r="J216" s="2" t="str">
        <f t="shared" si="37"/>
        <v>sold</v>
      </c>
      <c r="K216" t="str">
        <f t="shared" si="38"/>
        <v>Ayush Badoni</v>
      </c>
    </row>
    <row r="217" spans="1:11" x14ac:dyDescent="0.25">
      <c r="A217" s="2" t="s">
        <v>252</v>
      </c>
      <c r="B217" s="2" t="s">
        <v>56</v>
      </c>
      <c r="C217" s="2">
        <v>20</v>
      </c>
      <c r="D217" s="2" t="s">
        <v>706</v>
      </c>
      <c r="E217" s="2" t="s">
        <v>25</v>
      </c>
      <c r="F217" s="2">
        <v>0.2</v>
      </c>
      <c r="G217" s="2" t="s">
        <v>20</v>
      </c>
      <c r="H217" s="2" t="s">
        <v>9</v>
      </c>
      <c r="I217" s="2" t="str">
        <f t="shared" si="42"/>
        <v>LSG</v>
      </c>
      <c r="J217" s="2" t="str">
        <f t="shared" si="37"/>
        <v>sold</v>
      </c>
      <c r="K217" t="str">
        <f t="shared" si="38"/>
        <v>Mohsin Khan</v>
      </c>
    </row>
    <row r="218" spans="1:11" x14ac:dyDescent="0.25">
      <c r="A218" s="2" t="s">
        <v>253</v>
      </c>
      <c r="B218" s="2" t="s">
        <v>56</v>
      </c>
      <c r="C218" s="2">
        <v>20</v>
      </c>
      <c r="D218" s="2" t="s">
        <v>706</v>
      </c>
      <c r="E218" s="2" t="s">
        <v>25</v>
      </c>
      <c r="F218" s="2">
        <v>0.2</v>
      </c>
      <c r="G218" s="2" t="s">
        <v>699</v>
      </c>
      <c r="H218" s="2" t="s">
        <v>9</v>
      </c>
      <c r="I218" s="2" t="str">
        <f t="shared" si="42"/>
        <v>LSG</v>
      </c>
      <c r="J218" s="2" t="str">
        <f t="shared" si="37"/>
        <v>sold</v>
      </c>
      <c r="K218" t="str">
        <f t="shared" si="38"/>
        <v>Mayank Yadav</v>
      </c>
    </row>
    <row r="219" spans="1:11" x14ac:dyDescent="0.25">
      <c r="A219" s="2" t="s">
        <v>254</v>
      </c>
      <c r="B219" s="2" t="s">
        <v>56</v>
      </c>
      <c r="C219" s="2">
        <v>20</v>
      </c>
      <c r="D219" s="2" t="s">
        <v>706</v>
      </c>
      <c r="E219" s="2" t="s">
        <v>19</v>
      </c>
      <c r="F219" s="2">
        <v>0.2</v>
      </c>
      <c r="G219" s="2" t="s">
        <v>20</v>
      </c>
      <c r="H219" s="2" t="s">
        <v>21</v>
      </c>
      <c r="I219" s="2" t="str">
        <f t="shared" ref="I219:I224" si="43">IF(H219=H219,$G$5,0)</f>
        <v>MI</v>
      </c>
      <c r="J219" s="2" t="str">
        <f t="shared" si="37"/>
        <v>sold</v>
      </c>
      <c r="K219" t="str">
        <f t="shared" si="38"/>
        <v>Unsold</v>
      </c>
    </row>
    <row r="220" spans="1:11" x14ac:dyDescent="0.25">
      <c r="A220" s="2" t="s">
        <v>255</v>
      </c>
      <c r="B220" s="2" t="s">
        <v>56</v>
      </c>
      <c r="C220" s="2">
        <v>20</v>
      </c>
      <c r="D220" s="2" t="s">
        <v>706</v>
      </c>
      <c r="E220" s="2" t="s">
        <v>7</v>
      </c>
      <c r="F220" s="2">
        <v>0.2</v>
      </c>
      <c r="G220" s="2" t="s">
        <v>699</v>
      </c>
      <c r="H220" s="2" t="s">
        <v>21</v>
      </c>
      <c r="I220" s="2" t="str">
        <f t="shared" si="43"/>
        <v>MI</v>
      </c>
      <c r="J220" s="2" t="str">
        <f t="shared" si="37"/>
        <v>sold</v>
      </c>
      <c r="K220" t="str">
        <f t="shared" si="38"/>
        <v>Aryan Juyal</v>
      </c>
    </row>
    <row r="221" spans="1:11" x14ac:dyDescent="0.25">
      <c r="A221" s="2" t="s">
        <v>256</v>
      </c>
      <c r="B221" s="2" t="s">
        <v>56</v>
      </c>
      <c r="C221" s="2">
        <v>20</v>
      </c>
      <c r="D221" s="2" t="s">
        <v>706</v>
      </c>
      <c r="E221" s="2" t="s">
        <v>12</v>
      </c>
      <c r="F221" s="2">
        <v>0.2</v>
      </c>
      <c r="G221" s="2" t="s">
        <v>699</v>
      </c>
      <c r="H221" s="2" t="s">
        <v>21</v>
      </c>
      <c r="I221" s="2" t="str">
        <f t="shared" si="43"/>
        <v>MI</v>
      </c>
      <c r="J221" s="2" t="str">
        <f t="shared" si="37"/>
        <v>sold</v>
      </c>
      <c r="K221" t="str">
        <f t="shared" si="38"/>
        <v>Ramandeep Singh</v>
      </c>
    </row>
    <row r="222" spans="1:11" x14ac:dyDescent="0.25">
      <c r="A222" s="2" t="s">
        <v>257</v>
      </c>
      <c r="B222" s="2" t="s">
        <v>56</v>
      </c>
      <c r="C222" s="2">
        <v>20</v>
      </c>
      <c r="D222" s="2" t="s">
        <v>706</v>
      </c>
      <c r="E222" s="2" t="s">
        <v>19</v>
      </c>
      <c r="F222" s="2">
        <v>0.2</v>
      </c>
      <c r="G222" s="2" t="s">
        <v>699</v>
      </c>
      <c r="H222" s="2" t="s">
        <v>21</v>
      </c>
      <c r="I222" s="2" t="str">
        <f t="shared" si="43"/>
        <v>MI</v>
      </c>
      <c r="J222" s="2" t="str">
        <f t="shared" si="37"/>
        <v>sold</v>
      </c>
      <c r="K222" t="str">
        <f t="shared" si="38"/>
        <v>Rahul Buddhi</v>
      </c>
    </row>
    <row r="223" spans="1:11" x14ac:dyDescent="0.25">
      <c r="A223" s="2" t="s">
        <v>258</v>
      </c>
      <c r="B223" s="2" t="s">
        <v>56</v>
      </c>
      <c r="C223" s="2">
        <v>20</v>
      </c>
      <c r="D223" s="2" t="s">
        <v>706</v>
      </c>
      <c r="E223" s="2" t="s">
        <v>12</v>
      </c>
      <c r="F223" s="2">
        <v>0.2</v>
      </c>
      <c r="G223" s="2" t="s">
        <v>699</v>
      </c>
      <c r="H223" s="2" t="s">
        <v>21</v>
      </c>
      <c r="I223" s="2" t="str">
        <f t="shared" si="43"/>
        <v>MI</v>
      </c>
      <c r="J223" s="2" t="str">
        <f t="shared" si="37"/>
        <v>sold</v>
      </c>
      <c r="K223" t="str">
        <f t="shared" si="38"/>
        <v>Hrithik Shokeen</v>
      </c>
    </row>
    <row r="224" spans="1:11" x14ac:dyDescent="0.25">
      <c r="A224" s="2" t="s">
        <v>259</v>
      </c>
      <c r="B224" s="2" t="s">
        <v>56</v>
      </c>
      <c r="C224" s="2">
        <v>20</v>
      </c>
      <c r="D224" s="2" t="s">
        <v>706</v>
      </c>
      <c r="E224" s="2" t="s">
        <v>12</v>
      </c>
      <c r="F224" s="2">
        <v>0.2</v>
      </c>
      <c r="G224" s="2" t="s">
        <v>699</v>
      </c>
      <c r="H224" s="2" t="s">
        <v>21</v>
      </c>
      <c r="I224" s="2" t="str">
        <f t="shared" si="43"/>
        <v>MI</v>
      </c>
      <c r="J224" s="2" t="str">
        <f t="shared" si="37"/>
        <v>sold</v>
      </c>
      <c r="K224" t="str">
        <f t="shared" si="38"/>
        <v>Mohd. Arshad Khan</v>
      </c>
    </row>
    <row r="225" spans="1:11" x14ac:dyDescent="0.25">
      <c r="A225" s="2" t="s">
        <v>260</v>
      </c>
      <c r="B225" s="2" t="s">
        <v>56</v>
      </c>
      <c r="C225" s="2">
        <v>20</v>
      </c>
      <c r="D225" s="2" t="s">
        <v>706</v>
      </c>
      <c r="E225" s="2" t="s">
        <v>25</v>
      </c>
      <c r="F225" s="2">
        <v>0.2</v>
      </c>
      <c r="G225" s="2" t="s">
        <v>30</v>
      </c>
      <c r="H225" s="2" t="s">
        <v>31</v>
      </c>
      <c r="I225" s="2" t="str">
        <f t="shared" ref="I225:I227" si="44">IF(H225=H225,$G$9,0)</f>
        <v>RCB</v>
      </c>
      <c r="J225" s="2" t="str">
        <f t="shared" si="37"/>
        <v>sold</v>
      </c>
      <c r="K225" t="str">
        <f t="shared" si="38"/>
        <v>Unsold</v>
      </c>
    </row>
    <row r="226" spans="1:11" x14ac:dyDescent="0.25">
      <c r="A226" s="2" t="s">
        <v>261</v>
      </c>
      <c r="B226" s="2" t="s">
        <v>56</v>
      </c>
      <c r="C226" s="2">
        <v>20</v>
      </c>
      <c r="D226" s="2" t="s">
        <v>706</v>
      </c>
      <c r="E226" s="2" t="s">
        <v>12</v>
      </c>
      <c r="F226" s="2">
        <v>0.2</v>
      </c>
      <c r="G226" s="2" t="s">
        <v>699</v>
      </c>
      <c r="H226" s="2" t="s">
        <v>31</v>
      </c>
      <c r="I226" s="2" t="str">
        <f t="shared" si="44"/>
        <v>RCB</v>
      </c>
      <c r="J226" s="2" t="str">
        <f t="shared" si="37"/>
        <v>sold</v>
      </c>
      <c r="K226" t="str">
        <f t="shared" si="38"/>
        <v>Aneeshwar Gautam</v>
      </c>
    </row>
    <row r="227" spans="1:11" x14ac:dyDescent="0.25">
      <c r="A227" s="2" t="s">
        <v>262</v>
      </c>
      <c r="B227" s="2" t="s">
        <v>56</v>
      </c>
      <c r="C227" s="2">
        <v>20</v>
      </c>
      <c r="D227" s="2" t="s">
        <v>706</v>
      </c>
      <c r="E227" s="2" t="s">
        <v>7</v>
      </c>
      <c r="F227" s="2">
        <v>0.2</v>
      </c>
      <c r="G227" s="2" t="s">
        <v>699</v>
      </c>
      <c r="H227" s="2" t="s">
        <v>31</v>
      </c>
      <c r="I227" s="2" t="str">
        <f t="shared" si="44"/>
        <v>RCB</v>
      </c>
      <c r="J227" s="2" t="str">
        <f t="shared" si="37"/>
        <v>sold</v>
      </c>
      <c r="K227" t="str">
        <f t="shared" si="38"/>
        <v>Luvnith Sisodia</v>
      </c>
    </row>
    <row r="228" spans="1:11" x14ac:dyDescent="0.25">
      <c r="A228" s="2" t="s">
        <v>263</v>
      </c>
      <c r="B228" s="2" t="s">
        <v>56</v>
      </c>
      <c r="C228" s="2">
        <v>20</v>
      </c>
      <c r="D228" s="2" t="s">
        <v>706</v>
      </c>
      <c r="E228" s="2" t="s">
        <v>12</v>
      </c>
      <c r="F228" s="2">
        <v>0.2</v>
      </c>
      <c r="G228" s="2" t="s">
        <v>699</v>
      </c>
      <c r="H228" s="2" t="s">
        <v>35</v>
      </c>
      <c r="I228" s="2" t="str">
        <f t="shared" ref="I228:I233" si="45">IF(H228=H228,$G$11,0)</f>
        <v>RR</v>
      </c>
      <c r="J228" s="2" t="str">
        <f t="shared" si="37"/>
        <v>sold</v>
      </c>
      <c r="K228" t="str">
        <f t="shared" si="38"/>
        <v>Anunay Singh</v>
      </c>
    </row>
    <row r="229" spans="1:11" x14ac:dyDescent="0.25">
      <c r="A229" s="2" t="s">
        <v>264</v>
      </c>
      <c r="B229" s="2" t="s">
        <v>56</v>
      </c>
      <c r="C229" s="2">
        <v>20</v>
      </c>
      <c r="D229" s="2" t="s">
        <v>706</v>
      </c>
      <c r="E229" s="2" t="s">
        <v>25</v>
      </c>
      <c r="F229" s="2">
        <v>0.2</v>
      </c>
      <c r="G229" s="2" t="s">
        <v>699</v>
      </c>
      <c r="H229" s="2" t="s">
        <v>35</v>
      </c>
      <c r="I229" s="2" t="str">
        <f t="shared" si="45"/>
        <v>RR</v>
      </c>
      <c r="J229" s="2" t="str">
        <f t="shared" si="37"/>
        <v>sold</v>
      </c>
      <c r="K229" t="str">
        <f t="shared" si="38"/>
        <v>Kuldeep Sen</v>
      </c>
    </row>
    <row r="230" spans="1:11" x14ac:dyDescent="0.25">
      <c r="A230" s="2" t="s">
        <v>265</v>
      </c>
      <c r="B230" s="2" t="s">
        <v>56</v>
      </c>
      <c r="C230" s="2">
        <v>20</v>
      </c>
      <c r="D230" s="2" t="s">
        <v>706</v>
      </c>
      <c r="E230" s="2" t="s">
        <v>7</v>
      </c>
      <c r="F230" s="2">
        <v>0.2</v>
      </c>
      <c r="G230" s="2" t="s">
        <v>699</v>
      </c>
      <c r="H230" s="2" t="s">
        <v>35</v>
      </c>
      <c r="I230" s="2" t="str">
        <f t="shared" si="45"/>
        <v>RR</v>
      </c>
      <c r="J230" s="2" t="str">
        <f t="shared" si="37"/>
        <v>sold</v>
      </c>
      <c r="K230" t="str">
        <f t="shared" si="38"/>
        <v>Dhruv Jurel</v>
      </c>
    </row>
    <row r="231" spans="1:11" x14ac:dyDescent="0.25">
      <c r="A231" s="2" t="s">
        <v>266</v>
      </c>
      <c r="B231" s="2" t="s">
        <v>56</v>
      </c>
      <c r="C231" s="2">
        <v>20</v>
      </c>
      <c r="D231" s="2" t="s">
        <v>706</v>
      </c>
      <c r="E231" s="2" t="s">
        <v>25</v>
      </c>
      <c r="F231" s="2">
        <v>0.2</v>
      </c>
      <c r="G231" s="2" t="s">
        <v>699</v>
      </c>
      <c r="H231" s="2" t="s">
        <v>35</v>
      </c>
      <c r="I231" s="2" t="str">
        <f t="shared" si="45"/>
        <v>RR</v>
      </c>
      <c r="J231" s="2" t="str">
        <f t="shared" si="37"/>
        <v>sold</v>
      </c>
      <c r="K231" t="str">
        <f t="shared" si="38"/>
        <v>Tejas Baroka</v>
      </c>
    </row>
    <row r="232" spans="1:11" x14ac:dyDescent="0.25">
      <c r="A232" s="2" t="s">
        <v>267</v>
      </c>
      <c r="B232" s="2" t="s">
        <v>56</v>
      </c>
      <c r="C232" s="2">
        <v>20</v>
      </c>
      <c r="D232" s="2" t="s">
        <v>706</v>
      </c>
      <c r="E232" s="2" t="s">
        <v>25</v>
      </c>
      <c r="F232" s="2">
        <v>0.2</v>
      </c>
      <c r="G232" s="2" t="s">
        <v>34</v>
      </c>
      <c r="H232" s="2" t="s">
        <v>35</v>
      </c>
      <c r="I232" s="2" t="str">
        <f t="shared" si="45"/>
        <v>RR</v>
      </c>
      <c r="J232" s="2" t="str">
        <f t="shared" si="37"/>
        <v>sold</v>
      </c>
      <c r="K232" t="str">
        <f t="shared" si="38"/>
        <v>Unsold</v>
      </c>
    </row>
    <row r="233" spans="1:11" x14ac:dyDescent="0.25">
      <c r="A233" s="2" t="s">
        <v>268</v>
      </c>
      <c r="B233" s="2" t="s">
        <v>56</v>
      </c>
      <c r="C233" s="2">
        <v>20</v>
      </c>
      <c r="D233" s="2" t="s">
        <v>706</v>
      </c>
      <c r="E233" s="2" t="s">
        <v>12</v>
      </c>
      <c r="F233" s="2">
        <v>0.2</v>
      </c>
      <c r="G233" s="2" t="s">
        <v>699</v>
      </c>
      <c r="H233" s="2" t="s">
        <v>35</v>
      </c>
      <c r="I233" s="2" t="str">
        <f t="shared" si="45"/>
        <v>RR</v>
      </c>
      <c r="J233" s="2" t="str">
        <f t="shared" si="37"/>
        <v>sold</v>
      </c>
      <c r="K233" t="str">
        <f t="shared" si="38"/>
        <v>Shubham Garhwal</v>
      </c>
    </row>
    <row r="234" spans="1:11" x14ac:dyDescent="0.25">
      <c r="A234" s="2" t="s">
        <v>269</v>
      </c>
      <c r="B234" s="2" t="s">
        <v>56</v>
      </c>
      <c r="C234" s="2">
        <v>20</v>
      </c>
      <c r="D234" s="2" t="s">
        <v>706</v>
      </c>
      <c r="E234" s="2" t="s">
        <v>19</v>
      </c>
      <c r="F234" s="2">
        <v>0.2</v>
      </c>
      <c r="G234" s="2" t="s">
        <v>26</v>
      </c>
      <c r="H234" s="2" t="s">
        <v>37</v>
      </c>
      <c r="I234" s="2" t="str">
        <f t="shared" ref="I234:I238" si="46">IF(H234=H234,$G$12,0)</f>
        <v>SRH</v>
      </c>
      <c r="J234" s="2" t="str">
        <f t="shared" si="37"/>
        <v>sold</v>
      </c>
      <c r="K234" t="str">
        <f t="shared" si="38"/>
        <v>Unsold</v>
      </c>
    </row>
    <row r="235" spans="1:11" x14ac:dyDescent="0.25">
      <c r="A235" s="2" t="s">
        <v>270</v>
      </c>
      <c r="B235" s="2" t="s">
        <v>56</v>
      </c>
      <c r="C235" s="2">
        <v>20</v>
      </c>
      <c r="D235" s="2" t="s">
        <v>706</v>
      </c>
      <c r="E235" s="2" t="s">
        <v>19</v>
      </c>
      <c r="F235" s="2">
        <v>0.2</v>
      </c>
      <c r="G235" s="2" t="s">
        <v>699</v>
      </c>
      <c r="H235" s="2" t="s">
        <v>37</v>
      </c>
      <c r="I235" s="2" t="str">
        <f t="shared" si="46"/>
        <v>SRH</v>
      </c>
      <c r="J235" s="2" t="str">
        <f t="shared" si="37"/>
        <v>sold</v>
      </c>
      <c r="K235" t="str">
        <f t="shared" si="38"/>
        <v>R Samarth</v>
      </c>
    </row>
    <row r="236" spans="1:11" x14ac:dyDescent="0.25">
      <c r="A236" s="2" t="s">
        <v>271</v>
      </c>
      <c r="B236" s="2" t="s">
        <v>56</v>
      </c>
      <c r="C236" s="2">
        <v>20</v>
      </c>
      <c r="D236" s="2" t="s">
        <v>706</v>
      </c>
      <c r="E236" s="2" t="s">
        <v>25</v>
      </c>
      <c r="F236" s="2">
        <v>0.2</v>
      </c>
      <c r="G236" s="2" t="s">
        <v>26</v>
      </c>
      <c r="H236" s="2" t="s">
        <v>37</v>
      </c>
      <c r="I236" s="2" t="str">
        <f t="shared" si="46"/>
        <v>SRH</v>
      </c>
      <c r="J236" s="2" t="str">
        <f t="shared" si="37"/>
        <v>sold</v>
      </c>
      <c r="K236" t="str">
        <f t="shared" si="38"/>
        <v>Unsold</v>
      </c>
    </row>
    <row r="237" spans="1:11" x14ac:dyDescent="0.25">
      <c r="A237" s="2" t="s">
        <v>272</v>
      </c>
      <c r="B237" s="2" t="s">
        <v>56</v>
      </c>
      <c r="C237" s="2">
        <v>20</v>
      </c>
      <c r="D237" s="2" t="s">
        <v>706</v>
      </c>
      <c r="E237" s="2" t="s">
        <v>12</v>
      </c>
      <c r="F237" s="2">
        <v>0.2</v>
      </c>
      <c r="G237" s="2" t="s">
        <v>699</v>
      </c>
      <c r="H237" s="2" t="s">
        <v>37</v>
      </c>
      <c r="I237" s="2" t="str">
        <f t="shared" si="46"/>
        <v>SRH</v>
      </c>
      <c r="J237" s="2" t="str">
        <f t="shared" si="37"/>
        <v>sold</v>
      </c>
      <c r="K237" t="str">
        <f t="shared" si="38"/>
        <v>Shashank Singh</v>
      </c>
    </row>
    <row r="238" spans="1:11" x14ac:dyDescent="0.25">
      <c r="A238" s="2" t="s">
        <v>273</v>
      </c>
      <c r="B238" s="2" t="s">
        <v>56</v>
      </c>
      <c r="C238" s="2">
        <v>20</v>
      </c>
      <c r="D238" s="2" t="s">
        <v>706</v>
      </c>
      <c r="E238" s="2" t="s">
        <v>25</v>
      </c>
      <c r="F238" s="2">
        <v>0.2</v>
      </c>
      <c r="G238" s="2" t="s">
        <v>699</v>
      </c>
      <c r="H238" s="2" t="s">
        <v>37</v>
      </c>
      <c r="I238" s="2" t="str">
        <f t="shared" si="46"/>
        <v>SRH</v>
      </c>
      <c r="J238" s="2" t="str">
        <f t="shared" si="37"/>
        <v>sold</v>
      </c>
      <c r="K238" t="str">
        <f t="shared" si="38"/>
        <v>Saurabh Dubey</v>
      </c>
    </row>
    <row r="239" spans="1:11" x14ac:dyDescent="0.25">
      <c r="A239" s="2" t="s">
        <v>274</v>
      </c>
      <c r="B239" s="2" t="s">
        <v>23</v>
      </c>
      <c r="C239" s="2">
        <v>2</v>
      </c>
      <c r="D239" s="2" t="s">
        <v>705</v>
      </c>
      <c r="E239" s="2" t="s">
        <v>19</v>
      </c>
      <c r="F239" s="2">
        <v>0</v>
      </c>
      <c r="G239" s="2" t="s">
        <v>13</v>
      </c>
      <c r="H239" s="2" t="s">
        <v>275</v>
      </c>
      <c r="I239" s="2" t="str">
        <f>IF(H239=H239,$H$239,0)</f>
        <v>Unsold</v>
      </c>
      <c r="J239" s="2" t="str">
        <f t="shared" si="37"/>
        <v>unsold</v>
      </c>
      <c r="K239" t="str">
        <f t="shared" si="38"/>
        <v>Suresh Raina</v>
      </c>
    </row>
    <row r="240" spans="1:11" x14ac:dyDescent="0.25">
      <c r="A240" s="2" t="s">
        <v>276</v>
      </c>
      <c r="B240" s="2" t="s">
        <v>23</v>
      </c>
      <c r="C240" s="2">
        <v>2</v>
      </c>
      <c r="D240" s="2" t="s">
        <v>705</v>
      </c>
      <c r="E240" s="2" t="s">
        <v>19</v>
      </c>
      <c r="F240" s="2">
        <v>0</v>
      </c>
      <c r="G240" s="2" t="s">
        <v>16</v>
      </c>
      <c r="H240" s="2" t="s">
        <v>275</v>
      </c>
      <c r="I240" s="2" t="str">
        <f t="shared" ref="I240:I303" si="47">IF(H240=H240,$H$239,0)</f>
        <v>Unsold</v>
      </c>
      <c r="J240" s="2" t="str">
        <f t="shared" si="37"/>
        <v>unsold</v>
      </c>
      <c r="K240" t="str">
        <f t="shared" si="38"/>
        <v>Steve Smith</v>
      </c>
    </row>
    <row r="241" spans="1:11" x14ac:dyDescent="0.25">
      <c r="A241" s="2" t="s">
        <v>277</v>
      </c>
      <c r="B241" s="2" t="s">
        <v>23</v>
      </c>
      <c r="C241" s="2">
        <v>2</v>
      </c>
      <c r="D241" s="2" t="s">
        <v>705</v>
      </c>
      <c r="E241" s="2" t="s">
        <v>12</v>
      </c>
      <c r="F241" s="2">
        <v>0</v>
      </c>
      <c r="G241" s="2" t="s">
        <v>42</v>
      </c>
      <c r="H241" s="2" t="s">
        <v>275</v>
      </c>
      <c r="I241" s="2" t="str">
        <f t="shared" si="47"/>
        <v>Unsold</v>
      </c>
      <c r="J241" s="2" t="str">
        <f t="shared" si="37"/>
        <v>unsold</v>
      </c>
      <c r="K241" t="str">
        <f t="shared" si="38"/>
        <v>Shakib Al Hasan</v>
      </c>
    </row>
    <row r="242" spans="1:11" x14ac:dyDescent="0.25">
      <c r="A242" s="2" t="s">
        <v>278</v>
      </c>
      <c r="B242" s="2" t="s">
        <v>53</v>
      </c>
      <c r="C242" s="2">
        <v>1.5</v>
      </c>
      <c r="D242" s="2" t="s">
        <v>705</v>
      </c>
      <c r="E242" s="2" t="s">
        <v>25</v>
      </c>
      <c r="F242" s="2">
        <v>0</v>
      </c>
      <c r="G242" s="2" t="s">
        <v>16</v>
      </c>
      <c r="H242" s="2" t="s">
        <v>275</v>
      </c>
      <c r="I242" s="2" t="str">
        <f t="shared" si="47"/>
        <v>Unsold</v>
      </c>
      <c r="J242" s="2" t="str">
        <f t="shared" si="37"/>
        <v>unsold</v>
      </c>
      <c r="K242" t="str">
        <f t="shared" si="38"/>
        <v>Amit Mishra</v>
      </c>
    </row>
    <row r="243" spans="1:11" x14ac:dyDescent="0.25">
      <c r="A243" s="2" t="s">
        <v>279</v>
      </c>
      <c r="B243" s="2" t="s">
        <v>23</v>
      </c>
      <c r="C243" s="2">
        <v>2</v>
      </c>
      <c r="D243" s="2" t="s">
        <v>705</v>
      </c>
      <c r="E243" s="2" t="s">
        <v>25</v>
      </c>
      <c r="F243" s="2">
        <v>0</v>
      </c>
      <c r="G243" s="2" t="s">
        <v>8</v>
      </c>
      <c r="H243" s="2" t="s">
        <v>275</v>
      </c>
      <c r="I243" s="2" t="str">
        <f t="shared" si="47"/>
        <v>Unsold</v>
      </c>
      <c r="J243" s="2" t="str">
        <f t="shared" si="37"/>
        <v>unsold</v>
      </c>
      <c r="K243" t="str">
        <f t="shared" si="38"/>
        <v>Adil Rashid</v>
      </c>
    </row>
    <row r="244" spans="1:11" x14ac:dyDescent="0.25">
      <c r="A244" s="2" t="s">
        <v>280</v>
      </c>
      <c r="B244" s="2" t="s">
        <v>23</v>
      </c>
      <c r="C244" s="2">
        <v>2</v>
      </c>
      <c r="D244" s="2" t="s">
        <v>705</v>
      </c>
      <c r="E244" s="2" t="s">
        <v>25</v>
      </c>
      <c r="F244" s="2">
        <v>0</v>
      </c>
      <c r="G244" s="2" t="s">
        <v>13</v>
      </c>
      <c r="H244" s="2" t="s">
        <v>275</v>
      </c>
      <c r="I244" s="2" t="str">
        <f t="shared" si="47"/>
        <v>Unsold</v>
      </c>
      <c r="J244" s="2" t="str">
        <f t="shared" si="37"/>
        <v>unsold</v>
      </c>
      <c r="K244" t="str">
        <f t="shared" si="38"/>
        <v>Imran Tahir</v>
      </c>
    </row>
    <row r="245" spans="1:11" x14ac:dyDescent="0.25">
      <c r="A245" s="2" t="s">
        <v>281</v>
      </c>
      <c r="B245" s="2" t="s">
        <v>23</v>
      </c>
      <c r="C245" s="2">
        <v>2</v>
      </c>
      <c r="D245" s="2" t="s">
        <v>705</v>
      </c>
      <c r="E245" s="2" t="s">
        <v>25</v>
      </c>
      <c r="F245" s="2">
        <v>0</v>
      </c>
      <c r="G245" s="2" t="s">
        <v>26</v>
      </c>
      <c r="H245" s="2" t="s">
        <v>275</v>
      </c>
      <c r="I245" s="2" t="str">
        <f t="shared" si="47"/>
        <v>Unsold</v>
      </c>
      <c r="J245" s="2" t="str">
        <f t="shared" si="37"/>
        <v>unsold</v>
      </c>
      <c r="K245" t="str">
        <f t="shared" si="38"/>
        <v>Mujeeb Zadran</v>
      </c>
    </row>
    <row r="246" spans="1:11" x14ac:dyDescent="0.25">
      <c r="A246" s="2" t="s">
        <v>282</v>
      </c>
      <c r="B246" s="2" t="s">
        <v>23</v>
      </c>
      <c r="C246" s="2">
        <v>2</v>
      </c>
      <c r="D246" s="2" t="s">
        <v>705</v>
      </c>
      <c r="E246" s="2" t="s">
        <v>25</v>
      </c>
      <c r="F246" s="2">
        <v>0</v>
      </c>
      <c r="G246" s="2" t="s">
        <v>30</v>
      </c>
      <c r="H246" s="2" t="s">
        <v>275</v>
      </c>
      <c r="I246" s="2" t="str">
        <f t="shared" si="47"/>
        <v>Unsold</v>
      </c>
      <c r="J246" s="2" t="str">
        <f t="shared" si="37"/>
        <v>unsold</v>
      </c>
      <c r="K246" t="str">
        <f t="shared" si="38"/>
        <v>Adam Zampa</v>
      </c>
    </row>
    <row r="247" spans="1:11" x14ac:dyDescent="0.25">
      <c r="A247" s="2" t="s">
        <v>283</v>
      </c>
      <c r="B247" s="2" t="s">
        <v>56</v>
      </c>
      <c r="C247" s="2">
        <v>20</v>
      </c>
      <c r="D247" s="2" t="s">
        <v>706</v>
      </c>
      <c r="E247" s="2" t="s">
        <v>19</v>
      </c>
      <c r="F247" s="2">
        <v>0</v>
      </c>
      <c r="G247" s="2" t="s">
        <v>30</v>
      </c>
      <c r="H247" s="2" t="s">
        <v>275</v>
      </c>
      <c r="I247" s="2" t="str">
        <f t="shared" si="47"/>
        <v>Unsold</v>
      </c>
      <c r="J247" s="2" t="str">
        <f t="shared" si="37"/>
        <v>unsold</v>
      </c>
      <c r="K247" t="str">
        <f t="shared" si="38"/>
        <v>Rajat Patidar</v>
      </c>
    </row>
    <row r="248" spans="1:11" x14ac:dyDescent="0.25">
      <c r="A248" s="2" t="s">
        <v>284</v>
      </c>
      <c r="B248" s="2" t="s">
        <v>56</v>
      </c>
      <c r="C248" s="2">
        <v>20</v>
      </c>
      <c r="D248" s="2" t="s">
        <v>706</v>
      </c>
      <c r="E248" s="2" t="s">
        <v>7</v>
      </c>
      <c r="F248" s="2">
        <v>0</v>
      </c>
      <c r="G248" s="2" t="s">
        <v>30</v>
      </c>
      <c r="H248" s="2" t="s">
        <v>275</v>
      </c>
      <c r="I248" s="2" t="str">
        <f t="shared" si="47"/>
        <v>Unsold</v>
      </c>
      <c r="J248" s="2" t="str">
        <f t="shared" si="37"/>
        <v>unsold</v>
      </c>
      <c r="K248" t="str">
        <f t="shared" si="38"/>
        <v>Mohammed Azharuddeen</v>
      </c>
    </row>
    <row r="249" spans="1:11" x14ac:dyDescent="0.25">
      <c r="A249" s="2" t="s">
        <v>285</v>
      </c>
      <c r="B249" s="2" t="s">
        <v>56</v>
      </c>
      <c r="C249" s="2">
        <v>20</v>
      </c>
      <c r="D249" s="2" t="s">
        <v>706</v>
      </c>
      <c r="E249" s="2" t="s">
        <v>7</v>
      </c>
      <c r="F249" s="2">
        <v>0</v>
      </c>
      <c r="G249" s="2" t="s">
        <v>699</v>
      </c>
      <c r="H249" s="2" t="s">
        <v>275</v>
      </c>
      <c r="I249" s="2" t="str">
        <f t="shared" si="47"/>
        <v>Unsold</v>
      </c>
      <c r="J249" s="2" t="str">
        <f t="shared" si="37"/>
        <v>unsold</v>
      </c>
      <c r="K249" t="str">
        <f t="shared" si="38"/>
        <v>Vishnu Solanki</v>
      </c>
    </row>
    <row r="250" spans="1:11" x14ac:dyDescent="0.25">
      <c r="A250" s="2" t="s">
        <v>286</v>
      </c>
      <c r="B250" s="2" t="s">
        <v>62</v>
      </c>
      <c r="C250" s="2">
        <v>40</v>
      </c>
      <c r="D250" s="2" t="s">
        <v>706</v>
      </c>
      <c r="E250" s="2" t="s">
        <v>25</v>
      </c>
      <c r="F250" s="2">
        <v>0</v>
      </c>
      <c r="G250" s="2" t="s">
        <v>699</v>
      </c>
      <c r="H250" s="2" t="s">
        <v>275</v>
      </c>
      <c r="I250" s="2" t="str">
        <f t="shared" si="47"/>
        <v>Unsold</v>
      </c>
      <c r="J250" s="2" t="str">
        <f t="shared" si="37"/>
        <v>unsold</v>
      </c>
      <c r="K250" t="str">
        <f t="shared" si="38"/>
        <v>Sandeep Lamichhane</v>
      </c>
    </row>
    <row r="251" spans="1:11" x14ac:dyDescent="0.25">
      <c r="A251" s="2" t="s">
        <v>287</v>
      </c>
      <c r="B251" s="2" t="s">
        <v>56</v>
      </c>
      <c r="C251" s="2">
        <v>20</v>
      </c>
      <c r="D251" s="2" t="s">
        <v>706</v>
      </c>
      <c r="E251" s="2" t="s">
        <v>25</v>
      </c>
      <c r="F251" s="2">
        <v>0</v>
      </c>
      <c r="G251" s="2" t="s">
        <v>16</v>
      </c>
      <c r="H251" s="2" t="s">
        <v>275</v>
      </c>
      <c r="I251" s="2" t="str">
        <f t="shared" si="47"/>
        <v>Unsold</v>
      </c>
      <c r="J251" s="2" t="str">
        <f t="shared" si="37"/>
        <v>unsold</v>
      </c>
      <c r="K251" t="str">
        <f t="shared" si="38"/>
        <v>M. Siddharth</v>
      </c>
    </row>
    <row r="252" spans="1:11" x14ac:dyDescent="0.25">
      <c r="A252" s="2" t="s">
        <v>288</v>
      </c>
      <c r="B252" s="2" t="s">
        <v>53</v>
      </c>
      <c r="C252" s="2">
        <v>1.5</v>
      </c>
      <c r="D252" s="2" t="s">
        <v>705</v>
      </c>
      <c r="E252" s="2" t="s">
        <v>19</v>
      </c>
      <c r="F252" s="2">
        <v>0</v>
      </c>
      <c r="G252" s="2" t="s">
        <v>699</v>
      </c>
      <c r="H252" s="2" t="s">
        <v>275</v>
      </c>
      <c r="I252" s="2" t="str">
        <f t="shared" si="47"/>
        <v>Unsold</v>
      </c>
      <c r="J252" s="2" t="str">
        <f t="shared" si="37"/>
        <v>unsold</v>
      </c>
      <c r="K252" t="str">
        <f t="shared" si="38"/>
        <v>Aaron Finch</v>
      </c>
    </row>
    <row r="253" spans="1:11" x14ac:dyDescent="0.25">
      <c r="A253" s="2" t="s">
        <v>289</v>
      </c>
      <c r="B253" s="2" t="s">
        <v>47</v>
      </c>
      <c r="C253" s="2">
        <v>1</v>
      </c>
      <c r="D253" s="2" t="s">
        <v>705</v>
      </c>
      <c r="E253" s="2" t="s">
        <v>19</v>
      </c>
      <c r="F253" s="2">
        <v>0</v>
      </c>
      <c r="G253" s="2" t="s">
        <v>699</v>
      </c>
      <c r="H253" s="2" t="s">
        <v>275</v>
      </c>
      <c r="I253" s="2" t="str">
        <f t="shared" si="47"/>
        <v>Unsold</v>
      </c>
      <c r="J253" s="2" t="str">
        <f t="shared" si="37"/>
        <v>unsold</v>
      </c>
      <c r="K253" t="str">
        <f t="shared" si="38"/>
        <v>Marnus Labuschagne</v>
      </c>
    </row>
    <row r="254" spans="1:11" x14ac:dyDescent="0.25">
      <c r="A254" s="2" t="s">
        <v>290</v>
      </c>
      <c r="B254" s="2" t="s">
        <v>53</v>
      </c>
      <c r="C254" s="2">
        <v>1.5</v>
      </c>
      <c r="D254" s="2" t="s">
        <v>705</v>
      </c>
      <c r="E254" s="2" t="s">
        <v>19</v>
      </c>
      <c r="F254" s="2">
        <v>0</v>
      </c>
      <c r="G254" s="2" t="s">
        <v>8</v>
      </c>
      <c r="H254" s="2" t="s">
        <v>275</v>
      </c>
      <c r="I254" s="2" t="str">
        <f t="shared" si="47"/>
        <v>Unsold</v>
      </c>
      <c r="J254" s="2" t="str">
        <f t="shared" si="37"/>
        <v>unsold</v>
      </c>
      <c r="K254" t="str">
        <f t="shared" si="38"/>
        <v>Dawid Malan</v>
      </c>
    </row>
    <row r="255" spans="1:11" x14ac:dyDescent="0.25">
      <c r="A255" s="2" t="s">
        <v>291</v>
      </c>
      <c r="B255" s="2" t="s">
        <v>53</v>
      </c>
      <c r="C255" s="2">
        <v>1.5</v>
      </c>
      <c r="D255" s="2" t="s">
        <v>705</v>
      </c>
      <c r="E255" s="2" t="s">
        <v>19</v>
      </c>
      <c r="F255" s="2">
        <v>0</v>
      </c>
      <c r="G255" s="2" t="s">
        <v>42</v>
      </c>
      <c r="H255" s="2" t="s">
        <v>275</v>
      </c>
      <c r="I255" s="2" t="str">
        <f t="shared" si="47"/>
        <v>Unsold</v>
      </c>
      <c r="J255" s="2" t="str">
        <f t="shared" si="37"/>
        <v>unsold</v>
      </c>
      <c r="K255" t="str">
        <f t="shared" si="38"/>
        <v>Eoin Morgan</v>
      </c>
    </row>
    <row r="256" spans="1:11" x14ac:dyDescent="0.25">
      <c r="A256" s="2" t="s">
        <v>292</v>
      </c>
      <c r="B256" s="2" t="s">
        <v>106</v>
      </c>
      <c r="C256" s="2">
        <v>50</v>
      </c>
      <c r="D256" s="2" t="s">
        <v>706</v>
      </c>
      <c r="E256" s="2" t="s">
        <v>19</v>
      </c>
      <c r="F256" s="2">
        <v>0</v>
      </c>
      <c r="G256" s="2" t="s">
        <v>13</v>
      </c>
      <c r="H256" s="2" t="s">
        <v>275</v>
      </c>
      <c r="I256" s="2" t="str">
        <f t="shared" si="47"/>
        <v>Unsold</v>
      </c>
      <c r="J256" s="2" t="str">
        <f t="shared" si="37"/>
        <v>unsold</v>
      </c>
      <c r="K256" t="str">
        <f t="shared" si="38"/>
        <v>Cheteshwar Pujara</v>
      </c>
    </row>
    <row r="257" spans="1:11" x14ac:dyDescent="0.25">
      <c r="A257" s="2" t="s">
        <v>293</v>
      </c>
      <c r="B257" s="2" t="s">
        <v>106</v>
      </c>
      <c r="C257" s="2">
        <v>50</v>
      </c>
      <c r="D257" s="2" t="s">
        <v>706</v>
      </c>
      <c r="E257" s="2" t="s">
        <v>19</v>
      </c>
      <c r="F257" s="2">
        <v>0</v>
      </c>
      <c r="G257" s="2" t="s">
        <v>20</v>
      </c>
      <c r="H257" s="2" t="s">
        <v>275</v>
      </c>
      <c r="I257" s="2" t="str">
        <f t="shared" si="47"/>
        <v>Unsold</v>
      </c>
      <c r="J257" s="2" t="str">
        <f t="shared" si="37"/>
        <v>unsold</v>
      </c>
      <c r="K257" t="str">
        <f t="shared" si="38"/>
        <v>Saurabh Tiwary</v>
      </c>
    </row>
    <row r="258" spans="1:11" x14ac:dyDescent="0.25">
      <c r="A258" s="2" t="s">
        <v>294</v>
      </c>
      <c r="B258" s="2" t="s">
        <v>83</v>
      </c>
      <c r="C258" s="2">
        <v>75</v>
      </c>
      <c r="D258" s="2" t="s">
        <v>706</v>
      </c>
      <c r="E258" s="2" t="s">
        <v>25</v>
      </c>
      <c r="F258" s="2">
        <v>0</v>
      </c>
      <c r="G258" s="2" t="s">
        <v>699</v>
      </c>
      <c r="H258" s="2" t="s">
        <v>275</v>
      </c>
      <c r="I258" s="2" t="str">
        <f t="shared" si="47"/>
        <v>Unsold</v>
      </c>
      <c r="J258" s="2" t="str">
        <f t="shared" ref="J258:J321" si="48">IF(H258=$H$624,"unsold","sold")</f>
        <v>unsold</v>
      </c>
      <c r="K258" t="str">
        <f t="shared" si="38"/>
        <v>Sheldon Cottrell</v>
      </c>
    </row>
    <row r="259" spans="1:11" x14ac:dyDescent="0.25">
      <c r="A259" s="2" t="s">
        <v>295</v>
      </c>
      <c r="B259" s="2" t="s">
        <v>53</v>
      </c>
      <c r="C259" s="2">
        <v>1.5</v>
      </c>
      <c r="D259" s="2" t="s">
        <v>705</v>
      </c>
      <c r="E259" s="2" t="s">
        <v>25</v>
      </c>
      <c r="F259" s="2">
        <v>0</v>
      </c>
      <c r="G259" s="2" t="s">
        <v>16</v>
      </c>
      <c r="H259" s="2" t="s">
        <v>275</v>
      </c>
      <c r="I259" s="2" t="str">
        <f t="shared" si="47"/>
        <v>Unsold</v>
      </c>
      <c r="J259" s="2" t="str">
        <f t="shared" si="48"/>
        <v>unsold</v>
      </c>
      <c r="K259" t="str">
        <f t="shared" ref="K259:L322" si="49">IF(G259=I259,"Unsold",A259)</f>
        <v>Ishant Sharma</v>
      </c>
    </row>
    <row r="260" spans="1:11" x14ac:dyDescent="0.25">
      <c r="A260" s="2" t="s">
        <v>296</v>
      </c>
      <c r="B260" s="2" t="s">
        <v>106</v>
      </c>
      <c r="C260" s="2">
        <v>50</v>
      </c>
      <c r="D260" s="2" t="s">
        <v>706</v>
      </c>
      <c r="E260" s="2" t="s">
        <v>25</v>
      </c>
      <c r="F260" s="2">
        <v>0</v>
      </c>
      <c r="G260" s="2" t="s">
        <v>699</v>
      </c>
      <c r="H260" s="2" t="s">
        <v>275</v>
      </c>
      <c r="I260" s="2" t="str">
        <f t="shared" si="47"/>
        <v>Unsold</v>
      </c>
      <c r="J260" s="2" t="str">
        <f t="shared" si="48"/>
        <v>unsold</v>
      </c>
      <c r="K260" t="str">
        <f t="shared" si="49"/>
        <v>Qais Ahmad</v>
      </c>
    </row>
    <row r="261" spans="1:11" x14ac:dyDescent="0.25">
      <c r="A261" s="2" t="s">
        <v>297</v>
      </c>
      <c r="B261" s="2" t="s">
        <v>47</v>
      </c>
      <c r="C261" s="2">
        <v>1</v>
      </c>
      <c r="D261" s="2" t="s">
        <v>705</v>
      </c>
      <c r="E261" s="2" t="s">
        <v>25</v>
      </c>
      <c r="F261" s="2">
        <v>0</v>
      </c>
      <c r="G261" s="2" t="s">
        <v>20</v>
      </c>
      <c r="H261" s="2" t="s">
        <v>275</v>
      </c>
      <c r="I261" s="2" t="str">
        <f t="shared" si="47"/>
        <v>Unsold</v>
      </c>
      <c r="J261" s="2" t="str">
        <f t="shared" si="48"/>
        <v>unsold</v>
      </c>
      <c r="K261" t="str">
        <f t="shared" si="49"/>
        <v>Piyush Chawla</v>
      </c>
    </row>
    <row r="262" spans="1:11" x14ac:dyDescent="0.25">
      <c r="A262" s="2" t="s">
        <v>298</v>
      </c>
      <c r="B262" s="2" t="s">
        <v>47</v>
      </c>
      <c r="C262" s="2">
        <v>1</v>
      </c>
      <c r="D262" s="2" t="s">
        <v>705</v>
      </c>
      <c r="E262" s="2" t="s">
        <v>25</v>
      </c>
      <c r="F262" s="2">
        <v>0</v>
      </c>
      <c r="G262" s="2" t="s">
        <v>34</v>
      </c>
      <c r="H262" s="2" t="s">
        <v>275</v>
      </c>
      <c r="I262" s="2" t="str">
        <f t="shared" si="47"/>
        <v>Unsold</v>
      </c>
      <c r="J262" s="2" t="str">
        <f t="shared" si="48"/>
        <v>unsold</v>
      </c>
      <c r="K262" t="str">
        <f t="shared" si="49"/>
        <v>Tabraiz Shamsi</v>
      </c>
    </row>
    <row r="263" spans="1:11" x14ac:dyDescent="0.25">
      <c r="A263" s="2" t="s">
        <v>299</v>
      </c>
      <c r="B263" s="2" t="s">
        <v>106</v>
      </c>
      <c r="C263" s="2">
        <v>50</v>
      </c>
      <c r="D263" s="2" t="s">
        <v>706</v>
      </c>
      <c r="E263" s="2" t="s">
        <v>25</v>
      </c>
      <c r="F263" s="2">
        <v>0</v>
      </c>
      <c r="G263" s="2" t="s">
        <v>699</v>
      </c>
      <c r="H263" s="2" t="s">
        <v>275</v>
      </c>
      <c r="I263" s="2" t="str">
        <f t="shared" si="47"/>
        <v>Unsold</v>
      </c>
      <c r="J263" s="2" t="str">
        <f t="shared" si="48"/>
        <v>unsold</v>
      </c>
      <c r="K263" t="str">
        <f t="shared" si="49"/>
        <v>Ish Sodhi</v>
      </c>
    </row>
    <row r="264" spans="1:11" x14ac:dyDescent="0.25">
      <c r="A264" s="2" t="s">
        <v>300</v>
      </c>
      <c r="B264" s="2" t="s">
        <v>56</v>
      </c>
      <c r="C264" s="2">
        <v>20</v>
      </c>
      <c r="D264" s="2" t="s">
        <v>706</v>
      </c>
      <c r="E264" s="2" t="s">
        <v>19</v>
      </c>
      <c r="F264" s="2">
        <v>0</v>
      </c>
      <c r="G264" s="2" t="s">
        <v>30</v>
      </c>
      <c r="H264" s="2" t="s">
        <v>275</v>
      </c>
      <c r="I264" s="2" t="str">
        <f t="shared" si="47"/>
        <v>Unsold</v>
      </c>
      <c r="J264" s="2" t="str">
        <f t="shared" si="48"/>
        <v>unsold</v>
      </c>
      <c r="K264" t="str">
        <f t="shared" si="49"/>
        <v>Sachin Baby</v>
      </c>
    </row>
    <row r="265" spans="1:11" x14ac:dyDescent="0.25">
      <c r="A265" s="2" t="s">
        <v>301</v>
      </c>
      <c r="B265" s="2" t="s">
        <v>56</v>
      </c>
      <c r="C265" s="2">
        <v>20</v>
      </c>
      <c r="D265" s="2" t="s">
        <v>706</v>
      </c>
      <c r="E265" s="2" t="s">
        <v>19</v>
      </c>
      <c r="F265" s="2">
        <v>0</v>
      </c>
      <c r="G265" s="2" t="s">
        <v>699</v>
      </c>
      <c r="H265" s="2" t="s">
        <v>275</v>
      </c>
      <c r="I265" s="2" t="str">
        <f t="shared" si="47"/>
        <v>Unsold</v>
      </c>
      <c r="J265" s="2" t="str">
        <f t="shared" si="48"/>
        <v>unsold</v>
      </c>
      <c r="K265" t="str">
        <f t="shared" si="49"/>
        <v>Ricky Bhui</v>
      </c>
    </row>
    <row r="266" spans="1:11" x14ac:dyDescent="0.25">
      <c r="A266" s="2" t="s">
        <v>302</v>
      </c>
      <c r="B266" s="2" t="s">
        <v>56</v>
      </c>
      <c r="C266" s="2">
        <v>20</v>
      </c>
      <c r="D266" s="2" t="s">
        <v>706</v>
      </c>
      <c r="E266" s="2" t="s">
        <v>19</v>
      </c>
      <c r="F266" s="2">
        <v>0</v>
      </c>
      <c r="G266" s="2" t="s">
        <v>699</v>
      </c>
      <c r="H266" s="2" t="s">
        <v>275</v>
      </c>
      <c r="I266" s="2" t="str">
        <f t="shared" si="47"/>
        <v>Unsold</v>
      </c>
      <c r="J266" s="2" t="str">
        <f t="shared" si="48"/>
        <v>unsold</v>
      </c>
      <c r="K266" t="str">
        <f t="shared" si="49"/>
        <v>Himanshu Rana</v>
      </c>
    </row>
    <row r="267" spans="1:11" x14ac:dyDescent="0.25">
      <c r="A267" s="2" t="s">
        <v>303</v>
      </c>
      <c r="B267" s="2" t="s">
        <v>56</v>
      </c>
      <c r="C267" s="2">
        <v>20</v>
      </c>
      <c r="D267" s="2" t="s">
        <v>706</v>
      </c>
      <c r="E267" s="2" t="s">
        <v>19</v>
      </c>
      <c r="F267" s="2">
        <v>0</v>
      </c>
      <c r="G267" s="2" t="s">
        <v>699</v>
      </c>
      <c r="H267" s="2" t="s">
        <v>275</v>
      </c>
      <c r="I267" s="2" t="str">
        <f t="shared" si="47"/>
        <v>Unsold</v>
      </c>
      <c r="J267" s="2" t="str">
        <f t="shared" si="48"/>
        <v>unsold</v>
      </c>
      <c r="K267" t="str">
        <f t="shared" si="49"/>
        <v>Harnoor Singh</v>
      </c>
    </row>
    <row r="268" spans="1:11" x14ac:dyDescent="0.25">
      <c r="A268" s="2" t="s">
        <v>304</v>
      </c>
      <c r="B268" s="2" t="s">
        <v>56</v>
      </c>
      <c r="C268" s="2">
        <v>20</v>
      </c>
      <c r="D268" s="2" t="s">
        <v>706</v>
      </c>
      <c r="E268" s="2" t="s">
        <v>19</v>
      </c>
      <c r="F268" s="2">
        <v>0</v>
      </c>
      <c r="G268" s="2" t="s">
        <v>699</v>
      </c>
      <c r="H268" s="2" t="s">
        <v>275</v>
      </c>
      <c r="I268" s="2" t="str">
        <f t="shared" si="47"/>
        <v>Unsold</v>
      </c>
      <c r="J268" s="2" t="str">
        <f t="shared" si="48"/>
        <v>unsold</v>
      </c>
      <c r="K268" t="str">
        <f t="shared" si="49"/>
        <v>Himmat Singh</v>
      </c>
    </row>
    <row r="269" spans="1:11" x14ac:dyDescent="0.25">
      <c r="A269" s="2" t="s">
        <v>305</v>
      </c>
      <c r="B269" s="2" t="s">
        <v>56</v>
      </c>
      <c r="C269" s="2">
        <v>20</v>
      </c>
      <c r="D269" s="2" t="s">
        <v>706</v>
      </c>
      <c r="E269" s="2" t="s">
        <v>19</v>
      </c>
      <c r="F269" s="2">
        <v>0</v>
      </c>
      <c r="G269" s="2" t="s">
        <v>26</v>
      </c>
      <c r="H269" s="2" t="s">
        <v>275</v>
      </c>
      <c r="I269" s="2" t="str">
        <f t="shared" si="47"/>
        <v>Unsold</v>
      </c>
      <c r="J269" s="2" t="str">
        <f t="shared" si="48"/>
        <v>unsold</v>
      </c>
      <c r="K269" t="str">
        <f t="shared" si="49"/>
        <v>Virat Singh</v>
      </c>
    </row>
    <row r="270" spans="1:11" x14ac:dyDescent="0.25">
      <c r="A270" s="2" t="s">
        <v>306</v>
      </c>
      <c r="B270" s="2" t="s">
        <v>56</v>
      </c>
      <c r="C270" s="2">
        <v>20</v>
      </c>
      <c r="D270" s="2" t="s">
        <v>706</v>
      </c>
      <c r="E270" s="2" t="s">
        <v>25</v>
      </c>
      <c r="F270" s="2">
        <v>0</v>
      </c>
      <c r="G270" s="2" t="s">
        <v>699</v>
      </c>
      <c r="H270" s="2" t="s">
        <v>275</v>
      </c>
      <c r="I270" s="2" t="str">
        <f t="shared" si="47"/>
        <v>Unsold</v>
      </c>
      <c r="J270" s="2" t="str">
        <f t="shared" si="48"/>
        <v>unsold</v>
      </c>
      <c r="K270" t="str">
        <f t="shared" si="49"/>
        <v>Arzan Nagwaswalla</v>
      </c>
    </row>
    <row r="271" spans="1:11" x14ac:dyDescent="0.25">
      <c r="A271" s="2" t="s">
        <v>307</v>
      </c>
      <c r="B271" s="2" t="s">
        <v>56</v>
      </c>
      <c r="C271" s="2">
        <v>20</v>
      </c>
      <c r="D271" s="2" t="s">
        <v>706</v>
      </c>
      <c r="E271" s="2" t="s">
        <v>25</v>
      </c>
      <c r="F271" s="2">
        <v>0</v>
      </c>
      <c r="G271" s="2" t="s">
        <v>34</v>
      </c>
      <c r="H271" s="2" t="s">
        <v>275</v>
      </c>
      <c r="I271" s="2" t="str">
        <f t="shared" si="47"/>
        <v>Unsold</v>
      </c>
      <c r="J271" s="2" t="str">
        <f t="shared" si="48"/>
        <v>unsold</v>
      </c>
      <c r="K271" t="str">
        <f t="shared" si="49"/>
        <v>Akash Singh</v>
      </c>
    </row>
    <row r="272" spans="1:11" x14ac:dyDescent="0.25">
      <c r="A272" s="2" t="s">
        <v>308</v>
      </c>
      <c r="B272" s="2" t="s">
        <v>56</v>
      </c>
      <c r="C272" s="2">
        <v>20</v>
      </c>
      <c r="D272" s="2" t="s">
        <v>706</v>
      </c>
      <c r="E272" s="2" t="s">
        <v>25</v>
      </c>
      <c r="F272" s="2">
        <v>0</v>
      </c>
      <c r="G272" s="2" t="s">
        <v>699</v>
      </c>
      <c r="H272" s="2" t="s">
        <v>275</v>
      </c>
      <c r="I272" s="2" t="str">
        <f t="shared" si="47"/>
        <v>Unsold</v>
      </c>
      <c r="J272" s="2" t="str">
        <f t="shared" si="48"/>
        <v>unsold</v>
      </c>
      <c r="K272" t="str">
        <f t="shared" si="49"/>
        <v>Yash Thakur</v>
      </c>
    </row>
    <row r="273" spans="1:11" x14ac:dyDescent="0.25">
      <c r="A273" s="2" t="s">
        <v>309</v>
      </c>
      <c r="B273" s="2" t="s">
        <v>56</v>
      </c>
      <c r="C273" s="2">
        <v>20</v>
      </c>
      <c r="D273" s="2" t="s">
        <v>706</v>
      </c>
      <c r="E273" s="2" t="s">
        <v>25</v>
      </c>
      <c r="F273" s="2">
        <v>0</v>
      </c>
      <c r="G273" s="2" t="s">
        <v>699</v>
      </c>
      <c r="H273" s="2" t="s">
        <v>275</v>
      </c>
      <c r="I273" s="2" t="str">
        <f t="shared" si="47"/>
        <v>Unsold</v>
      </c>
      <c r="J273" s="2" t="str">
        <f t="shared" si="48"/>
        <v>unsold</v>
      </c>
      <c r="K273" t="str">
        <f t="shared" si="49"/>
        <v>Vasu Vats</v>
      </c>
    </row>
    <row r="274" spans="1:11" x14ac:dyDescent="0.25">
      <c r="A274" s="2" t="s">
        <v>310</v>
      </c>
      <c r="B274" s="2" t="s">
        <v>56</v>
      </c>
      <c r="C274" s="2">
        <v>20</v>
      </c>
      <c r="D274" s="2" t="s">
        <v>706</v>
      </c>
      <c r="E274" s="2" t="s">
        <v>25</v>
      </c>
      <c r="F274" s="2">
        <v>0</v>
      </c>
      <c r="G274" s="2" t="s">
        <v>699</v>
      </c>
      <c r="H274" s="2" t="s">
        <v>275</v>
      </c>
      <c r="I274" s="2" t="str">
        <f t="shared" si="47"/>
        <v>Unsold</v>
      </c>
      <c r="J274" s="2" t="str">
        <f t="shared" si="48"/>
        <v>unsold</v>
      </c>
      <c r="K274" t="str">
        <f t="shared" si="49"/>
        <v>Mujtaba Yousuf</v>
      </c>
    </row>
    <row r="275" spans="1:11" x14ac:dyDescent="0.25">
      <c r="A275" s="2" t="s">
        <v>311</v>
      </c>
      <c r="B275" s="2" t="s">
        <v>53</v>
      </c>
      <c r="C275" s="2">
        <v>1.5</v>
      </c>
      <c r="D275" s="2" t="s">
        <v>705</v>
      </c>
      <c r="E275" s="2" t="s">
        <v>19</v>
      </c>
      <c r="F275" s="2">
        <v>0</v>
      </c>
      <c r="G275" s="2" t="s">
        <v>20</v>
      </c>
      <c r="H275" s="2" t="s">
        <v>275</v>
      </c>
      <c r="I275" s="2" t="str">
        <f t="shared" si="47"/>
        <v>Unsold</v>
      </c>
      <c r="J275" s="2" t="str">
        <f t="shared" si="48"/>
        <v>unsold</v>
      </c>
      <c r="K275" t="str">
        <f t="shared" si="49"/>
        <v>Chris Lynn</v>
      </c>
    </row>
    <row r="276" spans="1:11" x14ac:dyDescent="0.25">
      <c r="A276" s="2" t="s">
        <v>312</v>
      </c>
      <c r="B276" s="2" t="s">
        <v>106</v>
      </c>
      <c r="C276" s="2">
        <v>50</v>
      </c>
      <c r="D276" s="2" t="s">
        <v>706</v>
      </c>
      <c r="E276" s="2" t="s">
        <v>19</v>
      </c>
      <c r="F276" s="2">
        <v>0</v>
      </c>
      <c r="G276" s="2" t="s">
        <v>699</v>
      </c>
      <c r="H276" s="2" t="s">
        <v>275</v>
      </c>
      <c r="I276" s="2" t="str">
        <f t="shared" si="47"/>
        <v>Unsold</v>
      </c>
      <c r="J276" s="2" t="str">
        <f t="shared" si="48"/>
        <v>unsold</v>
      </c>
      <c r="K276" t="str">
        <f t="shared" si="49"/>
        <v>Najibullah Zadran</v>
      </c>
    </row>
    <row r="277" spans="1:11" x14ac:dyDescent="0.25">
      <c r="A277" s="2" t="s">
        <v>313</v>
      </c>
      <c r="B277" s="2" t="s">
        <v>106</v>
      </c>
      <c r="C277" s="2">
        <v>50</v>
      </c>
      <c r="D277" s="2" t="s">
        <v>706</v>
      </c>
      <c r="E277" s="2" t="s">
        <v>12</v>
      </c>
      <c r="F277" s="2">
        <v>0</v>
      </c>
      <c r="G277" s="2" t="s">
        <v>699</v>
      </c>
      <c r="H277" s="2" t="s">
        <v>275</v>
      </c>
      <c r="I277" s="2" t="str">
        <f t="shared" si="47"/>
        <v>Unsold</v>
      </c>
      <c r="J277" s="2" t="str">
        <f t="shared" si="48"/>
        <v>unsold</v>
      </c>
      <c r="K277" t="str">
        <f t="shared" si="49"/>
        <v>Charith Asalanka</v>
      </c>
    </row>
    <row r="278" spans="1:11" x14ac:dyDescent="0.25">
      <c r="A278" s="2" t="s">
        <v>314</v>
      </c>
      <c r="B278" s="2" t="s">
        <v>106</v>
      </c>
      <c r="C278" s="2">
        <v>50</v>
      </c>
      <c r="D278" s="2" t="s">
        <v>706</v>
      </c>
      <c r="E278" s="2" t="s">
        <v>12</v>
      </c>
      <c r="F278" s="2">
        <v>0</v>
      </c>
      <c r="G278" s="2" t="s">
        <v>30</v>
      </c>
      <c r="H278" s="2" t="s">
        <v>275</v>
      </c>
      <c r="I278" s="2" t="str">
        <f t="shared" si="47"/>
        <v>Unsold</v>
      </c>
      <c r="J278" s="2" t="str">
        <f t="shared" si="48"/>
        <v>unsold</v>
      </c>
      <c r="K278" t="str">
        <f t="shared" si="49"/>
        <v>George Garton</v>
      </c>
    </row>
    <row r="279" spans="1:11" x14ac:dyDescent="0.25">
      <c r="A279" s="2" t="s">
        <v>315</v>
      </c>
      <c r="B279" s="2" t="s">
        <v>106</v>
      </c>
      <c r="C279" s="2">
        <v>50</v>
      </c>
      <c r="D279" s="2" t="s">
        <v>706</v>
      </c>
      <c r="E279" s="2" t="s">
        <v>7</v>
      </c>
      <c r="F279" s="2">
        <v>0</v>
      </c>
      <c r="G279" s="2" t="s">
        <v>699</v>
      </c>
      <c r="H279" s="2" t="s">
        <v>275</v>
      </c>
      <c r="I279" s="2" t="str">
        <f t="shared" si="47"/>
        <v>Unsold</v>
      </c>
      <c r="J279" s="2" t="str">
        <f t="shared" si="48"/>
        <v>unsold</v>
      </c>
      <c r="K279" t="str">
        <f t="shared" si="49"/>
        <v>Litton Das</v>
      </c>
    </row>
    <row r="280" spans="1:11" x14ac:dyDescent="0.25">
      <c r="A280" s="2" t="s">
        <v>316</v>
      </c>
      <c r="B280" s="2" t="s">
        <v>106</v>
      </c>
      <c r="C280" s="2">
        <v>50</v>
      </c>
      <c r="D280" s="2" t="s">
        <v>706</v>
      </c>
      <c r="E280" s="2" t="s">
        <v>7</v>
      </c>
      <c r="F280" s="2">
        <v>0</v>
      </c>
      <c r="G280" s="2" t="s">
        <v>699</v>
      </c>
      <c r="H280" s="2" t="s">
        <v>275</v>
      </c>
      <c r="I280" s="2" t="str">
        <f t="shared" si="47"/>
        <v>Unsold</v>
      </c>
      <c r="J280" s="2" t="str">
        <f t="shared" si="48"/>
        <v>unsold</v>
      </c>
      <c r="K280" t="str">
        <f t="shared" si="49"/>
        <v>Niroshan Dickwella</v>
      </c>
    </row>
    <row r="281" spans="1:11" x14ac:dyDescent="0.25">
      <c r="A281" s="2" t="s">
        <v>317</v>
      </c>
      <c r="B281" s="2" t="s">
        <v>106</v>
      </c>
      <c r="C281" s="2">
        <v>50</v>
      </c>
      <c r="D281" s="2" t="s">
        <v>706</v>
      </c>
      <c r="E281" s="2" t="s">
        <v>7</v>
      </c>
      <c r="F281" s="2">
        <v>0</v>
      </c>
      <c r="G281" s="2" t="s">
        <v>699</v>
      </c>
      <c r="H281" s="2" t="s">
        <v>275</v>
      </c>
      <c r="I281" s="2" t="str">
        <f t="shared" si="47"/>
        <v>Unsold</v>
      </c>
      <c r="J281" s="2" t="str">
        <f t="shared" si="48"/>
        <v>unsold</v>
      </c>
      <c r="K281" t="str">
        <f t="shared" si="49"/>
        <v>Andre Fletcher</v>
      </c>
    </row>
    <row r="282" spans="1:11" x14ac:dyDescent="0.25">
      <c r="A282" s="2" t="s">
        <v>318</v>
      </c>
      <c r="B282" s="2" t="s">
        <v>106</v>
      </c>
      <c r="C282" s="2">
        <v>50</v>
      </c>
      <c r="D282" s="2" t="s">
        <v>706</v>
      </c>
      <c r="E282" s="2" t="s">
        <v>7</v>
      </c>
      <c r="F282" s="2">
        <v>0</v>
      </c>
      <c r="G282" s="2" t="s">
        <v>699</v>
      </c>
      <c r="H282" s="2" t="s">
        <v>275</v>
      </c>
      <c r="I282" s="2" t="str">
        <f t="shared" si="47"/>
        <v>Unsold</v>
      </c>
      <c r="J282" s="2" t="str">
        <f t="shared" si="48"/>
        <v>unsold</v>
      </c>
      <c r="K282" t="str">
        <f t="shared" si="49"/>
        <v>Rahmanullah Gurbaz</v>
      </c>
    </row>
    <row r="283" spans="1:11" x14ac:dyDescent="0.25">
      <c r="A283" s="2" t="s">
        <v>319</v>
      </c>
      <c r="B283" s="2" t="s">
        <v>106</v>
      </c>
      <c r="C283" s="2">
        <v>50</v>
      </c>
      <c r="D283" s="2" t="s">
        <v>706</v>
      </c>
      <c r="E283" s="2" t="s">
        <v>7</v>
      </c>
      <c r="F283" s="2">
        <v>0</v>
      </c>
      <c r="G283" s="2" t="s">
        <v>699</v>
      </c>
      <c r="H283" s="2" t="s">
        <v>275</v>
      </c>
      <c r="I283" s="2" t="str">
        <f t="shared" si="47"/>
        <v>Unsold</v>
      </c>
      <c r="J283" s="2" t="str">
        <f t="shared" si="48"/>
        <v>unsold</v>
      </c>
      <c r="K283" t="str">
        <f t="shared" si="49"/>
        <v>Shai Hope</v>
      </c>
    </row>
    <row r="284" spans="1:11" x14ac:dyDescent="0.25">
      <c r="A284" s="2" t="s">
        <v>320</v>
      </c>
      <c r="B284" s="2" t="s">
        <v>106</v>
      </c>
      <c r="C284" s="2">
        <v>50</v>
      </c>
      <c r="D284" s="2" t="s">
        <v>706</v>
      </c>
      <c r="E284" s="2" t="s">
        <v>7</v>
      </c>
      <c r="F284" s="2">
        <v>0</v>
      </c>
      <c r="G284" s="2" t="s">
        <v>699</v>
      </c>
      <c r="H284" s="2" t="s">
        <v>275</v>
      </c>
      <c r="I284" s="2" t="str">
        <f t="shared" si="47"/>
        <v>Unsold</v>
      </c>
      <c r="J284" s="2" t="str">
        <f t="shared" si="48"/>
        <v>unsold</v>
      </c>
      <c r="K284" t="str">
        <f t="shared" si="49"/>
        <v>Heinrich Klaasen</v>
      </c>
    </row>
    <row r="285" spans="1:11" x14ac:dyDescent="0.25">
      <c r="A285" s="2" t="s">
        <v>321</v>
      </c>
      <c r="B285" s="2" t="s">
        <v>106</v>
      </c>
      <c r="C285" s="2">
        <v>50</v>
      </c>
      <c r="D285" s="2" t="s">
        <v>706</v>
      </c>
      <c r="E285" s="2" t="s">
        <v>7</v>
      </c>
      <c r="F285" s="2">
        <v>0</v>
      </c>
      <c r="G285" s="2" t="s">
        <v>699</v>
      </c>
      <c r="H285" s="2" t="s">
        <v>275</v>
      </c>
      <c r="I285" s="2" t="str">
        <f t="shared" si="47"/>
        <v>Unsold</v>
      </c>
      <c r="J285" s="2" t="str">
        <f t="shared" si="48"/>
        <v>unsold</v>
      </c>
      <c r="K285" t="str">
        <f t="shared" si="49"/>
        <v>Ben Mcdermott</v>
      </c>
    </row>
    <row r="286" spans="1:11" x14ac:dyDescent="0.25">
      <c r="A286" s="2" t="s">
        <v>322</v>
      </c>
      <c r="B286" s="2" t="s">
        <v>106</v>
      </c>
      <c r="C286" s="2">
        <v>50</v>
      </c>
      <c r="D286" s="2" t="s">
        <v>706</v>
      </c>
      <c r="E286" s="2" t="s">
        <v>7</v>
      </c>
      <c r="F286" s="2">
        <v>0</v>
      </c>
      <c r="G286" s="2" t="s">
        <v>699</v>
      </c>
      <c r="H286" s="2" t="s">
        <v>275</v>
      </c>
      <c r="I286" s="2" t="str">
        <f t="shared" si="47"/>
        <v>Unsold</v>
      </c>
      <c r="J286" s="2" t="str">
        <f t="shared" si="48"/>
        <v>unsold</v>
      </c>
      <c r="K286" t="str">
        <f t="shared" si="49"/>
        <v>Kusal Mendis</v>
      </c>
    </row>
    <row r="287" spans="1:11" x14ac:dyDescent="0.25">
      <c r="A287" s="2" t="s">
        <v>323</v>
      </c>
      <c r="B287" s="2" t="s">
        <v>106</v>
      </c>
      <c r="C287" s="2">
        <v>50</v>
      </c>
      <c r="D287" s="2" t="s">
        <v>706</v>
      </c>
      <c r="E287" s="2" t="s">
        <v>7</v>
      </c>
      <c r="F287" s="2">
        <v>0</v>
      </c>
      <c r="G287" s="2" t="s">
        <v>699</v>
      </c>
      <c r="H287" s="2" t="s">
        <v>275</v>
      </c>
      <c r="I287" s="2" t="str">
        <f t="shared" si="47"/>
        <v>Unsold</v>
      </c>
      <c r="J287" s="2" t="str">
        <f t="shared" si="48"/>
        <v>unsold</v>
      </c>
      <c r="K287" t="str">
        <f t="shared" si="49"/>
        <v>Kusal Perera</v>
      </c>
    </row>
    <row r="288" spans="1:11" x14ac:dyDescent="0.25">
      <c r="A288" s="2" t="s">
        <v>324</v>
      </c>
      <c r="B288" s="2" t="s">
        <v>47</v>
      </c>
      <c r="C288" s="2">
        <v>1</v>
      </c>
      <c r="D288" s="2" t="s">
        <v>705</v>
      </c>
      <c r="E288" s="2" t="s">
        <v>7</v>
      </c>
      <c r="F288" s="2">
        <v>0</v>
      </c>
      <c r="G288" s="2" t="s">
        <v>699</v>
      </c>
      <c r="H288" s="2" t="s">
        <v>275</v>
      </c>
      <c r="I288" s="2" t="str">
        <f t="shared" si="47"/>
        <v>Unsold</v>
      </c>
      <c r="J288" s="2" t="str">
        <f t="shared" si="48"/>
        <v>unsold</v>
      </c>
      <c r="K288" t="str">
        <f t="shared" si="49"/>
        <v>Joshua Philippe</v>
      </c>
    </row>
    <row r="289" spans="1:11" x14ac:dyDescent="0.25">
      <c r="A289" s="2" t="s">
        <v>325</v>
      </c>
      <c r="B289" s="2" t="s">
        <v>83</v>
      </c>
      <c r="C289" s="2">
        <v>75</v>
      </c>
      <c r="D289" s="2" t="s">
        <v>706</v>
      </c>
      <c r="E289" s="2" t="s">
        <v>25</v>
      </c>
      <c r="F289" s="2">
        <v>0</v>
      </c>
      <c r="G289" s="2" t="s">
        <v>699</v>
      </c>
      <c r="H289" s="2" t="s">
        <v>275</v>
      </c>
      <c r="I289" s="2" t="str">
        <f t="shared" si="47"/>
        <v>Unsold</v>
      </c>
      <c r="J289" s="2" t="str">
        <f t="shared" si="48"/>
        <v>unsold</v>
      </c>
      <c r="K289" t="str">
        <f t="shared" si="49"/>
        <v>Reece Topley</v>
      </c>
    </row>
    <row r="290" spans="1:11" x14ac:dyDescent="0.25">
      <c r="A290" s="2" t="s">
        <v>326</v>
      </c>
      <c r="B290" s="2" t="s">
        <v>47</v>
      </c>
      <c r="C290" s="2">
        <v>1</v>
      </c>
      <c r="D290" s="2" t="s">
        <v>705</v>
      </c>
      <c r="E290" s="2" t="s">
        <v>25</v>
      </c>
      <c r="F290" s="2">
        <v>0</v>
      </c>
      <c r="G290" s="2" t="s">
        <v>34</v>
      </c>
      <c r="H290" s="2" t="s">
        <v>275</v>
      </c>
      <c r="I290" s="2" t="str">
        <f t="shared" si="47"/>
        <v>Unsold</v>
      </c>
      <c r="J290" s="2" t="str">
        <f t="shared" si="48"/>
        <v>unsold</v>
      </c>
      <c r="K290" t="str">
        <f t="shared" si="49"/>
        <v>Andrew Tye</v>
      </c>
    </row>
    <row r="291" spans="1:11" x14ac:dyDescent="0.25">
      <c r="A291" s="2" t="s">
        <v>327</v>
      </c>
      <c r="B291" s="2" t="s">
        <v>106</v>
      </c>
      <c r="C291" s="2">
        <v>50</v>
      </c>
      <c r="D291" s="2" t="s">
        <v>706</v>
      </c>
      <c r="E291" s="2" t="s">
        <v>25</v>
      </c>
      <c r="F291" s="2">
        <v>0</v>
      </c>
      <c r="G291" s="2" t="s">
        <v>42</v>
      </c>
      <c r="H291" s="2" t="s">
        <v>275</v>
      </c>
      <c r="I291" s="2" t="str">
        <f t="shared" si="47"/>
        <v>Unsold</v>
      </c>
      <c r="J291" s="2" t="str">
        <f t="shared" si="48"/>
        <v>unsold</v>
      </c>
      <c r="K291" t="str">
        <f t="shared" si="49"/>
        <v>Sandeep Warrier</v>
      </c>
    </row>
    <row r="292" spans="1:11" x14ac:dyDescent="0.25">
      <c r="A292" s="2" t="s">
        <v>328</v>
      </c>
      <c r="B292" s="2" t="s">
        <v>83</v>
      </c>
      <c r="C292" s="2">
        <v>75</v>
      </c>
      <c r="D292" s="2" t="s">
        <v>706</v>
      </c>
      <c r="E292" s="2" t="s">
        <v>25</v>
      </c>
      <c r="F292" s="2">
        <v>0</v>
      </c>
      <c r="G292" s="2" t="s">
        <v>699</v>
      </c>
      <c r="H292" s="2" t="s">
        <v>275</v>
      </c>
      <c r="I292" s="2" t="str">
        <f t="shared" si="47"/>
        <v>Unsold</v>
      </c>
      <c r="J292" s="2" t="str">
        <f t="shared" si="48"/>
        <v>unsold</v>
      </c>
      <c r="K292" t="str">
        <f t="shared" si="49"/>
        <v>Todd Astle</v>
      </c>
    </row>
    <row r="293" spans="1:11" x14ac:dyDescent="0.25">
      <c r="A293" s="2" t="s">
        <v>329</v>
      </c>
      <c r="B293" s="2" t="s">
        <v>106</v>
      </c>
      <c r="C293" s="2">
        <v>50</v>
      </c>
      <c r="D293" s="2" t="s">
        <v>706</v>
      </c>
      <c r="E293" s="2" t="s">
        <v>25</v>
      </c>
      <c r="F293" s="2">
        <v>0</v>
      </c>
      <c r="G293" s="2" t="s">
        <v>699</v>
      </c>
      <c r="H293" s="2" t="s">
        <v>275</v>
      </c>
      <c r="I293" s="2" t="str">
        <f t="shared" si="47"/>
        <v>Unsold</v>
      </c>
      <c r="J293" s="2" t="str">
        <f t="shared" si="48"/>
        <v>unsold</v>
      </c>
      <c r="K293" t="str">
        <f t="shared" si="49"/>
        <v>Akila Dhananjaya</v>
      </c>
    </row>
    <row r="294" spans="1:11" x14ac:dyDescent="0.25">
      <c r="A294" s="2" t="s">
        <v>330</v>
      </c>
      <c r="B294" s="2" t="s">
        <v>106</v>
      </c>
      <c r="C294" s="2">
        <v>50</v>
      </c>
      <c r="D294" s="2" t="s">
        <v>706</v>
      </c>
      <c r="E294" s="2" t="s">
        <v>25</v>
      </c>
      <c r="F294" s="2">
        <v>0</v>
      </c>
      <c r="G294" s="2" t="s">
        <v>699</v>
      </c>
      <c r="H294" s="2" t="s">
        <v>275</v>
      </c>
      <c r="I294" s="2" t="str">
        <f t="shared" si="47"/>
        <v>Unsold</v>
      </c>
      <c r="J294" s="2" t="str">
        <f t="shared" si="48"/>
        <v>unsold</v>
      </c>
      <c r="K294" t="str">
        <f t="shared" si="49"/>
        <v>Zahir Khan</v>
      </c>
    </row>
    <row r="295" spans="1:11" x14ac:dyDescent="0.25">
      <c r="A295" s="2" t="s">
        <v>331</v>
      </c>
      <c r="B295" s="2" t="s">
        <v>106</v>
      </c>
      <c r="C295" s="2">
        <v>50</v>
      </c>
      <c r="D295" s="2" t="s">
        <v>706</v>
      </c>
      <c r="E295" s="2" t="s">
        <v>25</v>
      </c>
      <c r="F295" s="2">
        <v>0</v>
      </c>
      <c r="G295" s="2" t="s">
        <v>699</v>
      </c>
      <c r="H295" s="2" t="s">
        <v>275</v>
      </c>
      <c r="I295" s="2" t="str">
        <f t="shared" si="47"/>
        <v>Unsold</v>
      </c>
      <c r="J295" s="2" t="str">
        <f t="shared" si="48"/>
        <v>unsold</v>
      </c>
      <c r="K295" t="str">
        <f t="shared" si="49"/>
        <v>Keshav Maharaj</v>
      </c>
    </row>
    <row r="296" spans="1:11" x14ac:dyDescent="0.25">
      <c r="A296" s="2" t="s">
        <v>332</v>
      </c>
      <c r="B296" s="2" t="s">
        <v>106</v>
      </c>
      <c r="C296" s="2">
        <v>50</v>
      </c>
      <c r="D296" s="2" t="s">
        <v>706</v>
      </c>
      <c r="E296" s="2" t="s">
        <v>25</v>
      </c>
      <c r="F296" s="2">
        <v>0</v>
      </c>
      <c r="G296" s="2" t="s">
        <v>699</v>
      </c>
      <c r="H296" s="2" t="s">
        <v>275</v>
      </c>
      <c r="I296" s="2" t="str">
        <f t="shared" si="47"/>
        <v>Unsold</v>
      </c>
      <c r="J296" s="2" t="str">
        <f t="shared" si="48"/>
        <v>unsold</v>
      </c>
      <c r="K296" t="str">
        <f t="shared" si="49"/>
        <v>Waqar Salamkheil</v>
      </c>
    </row>
    <row r="297" spans="1:11" x14ac:dyDescent="0.25">
      <c r="A297" s="2" t="s">
        <v>333</v>
      </c>
      <c r="B297" s="2" t="s">
        <v>106</v>
      </c>
      <c r="C297" s="2">
        <v>50</v>
      </c>
      <c r="D297" s="2" t="s">
        <v>706</v>
      </c>
      <c r="E297" s="2" t="s">
        <v>25</v>
      </c>
      <c r="F297" s="2">
        <v>0</v>
      </c>
      <c r="G297" s="2" t="s">
        <v>699</v>
      </c>
      <c r="H297" s="2" t="s">
        <v>275</v>
      </c>
      <c r="I297" s="2" t="str">
        <f t="shared" si="47"/>
        <v>Unsold</v>
      </c>
      <c r="J297" s="2" t="str">
        <f t="shared" si="48"/>
        <v>unsold</v>
      </c>
      <c r="K297" t="str">
        <f t="shared" si="49"/>
        <v>Rahul Sharma</v>
      </c>
    </row>
    <row r="298" spans="1:11" x14ac:dyDescent="0.25">
      <c r="A298" s="2" t="s">
        <v>334</v>
      </c>
      <c r="B298" s="2" t="s">
        <v>106</v>
      </c>
      <c r="C298" s="2">
        <v>50</v>
      </c>
      <c r="D298" s="2" t="s">
        <v>706</v>
      </c>
      <c r="E298" s="2" t="s">
        <v>25</v>
      </c>
      <c r="F298" s="2">
        <v>0</v>
      </c>
      <c r="G298" s="2" t="s">
        <v>699</v>
      </c>
      <c r="H298" s="2" t="s">
        <v>275</v>
      </c>
      <c r="I298" s="2" t="str">
        <f t="shared" si="47"/>
        <v>Unsold</v>
      </c>
      <c r="J298" s="2" t="str">
        <f t="shared" si="48"/>
        <v>unsold</v>
      </c>
      <c r="K298" t="str">
        <f t="shared" si="49"/>
        <v>Hayden Walsh</v>
      </c>
    </row>
    <row r="299" spans="1:11" x14ac:dyDescent="0.25">
      <c r="A299" s="2" t="s">
        <v>335</v>
      </c>
      <c r="B299" s="2" t="s">
        <v>56</v>
      </c>
      <c r="C299" s="2">
        <v>20</v>
      </c>
      <c r="D299" s="2" t="s">
        <v>706</v>
      </c>
      <c r="E299" s="2" t="s">
        <v>19</v>
      </c>
      <c r="F299" s="2">
        <v>0</v>
      </c>
      <c r="G299" s="2" t="s">
        <v>699</v>
      </c>
      <c r="H299" s="2" t="s">
        <v>275</v>
      </c>
      <c r="I299" s="2" t="str">
        <f t="shared" si="47"/>
        <v>Unsold</v>
      </c>
      <c r="J299" s="2" t="str">
        <f t="shared" si="48"/>
        <v>unsold</v>
      </c>
      <c r="K299" t="str">
        <f t="shared" si="49"/>
        <v>Tanmay Agarwal</v>
      </c>
    </row>
    <row r="300" spans="1:11" x14ac:dyDescent="0.25">
      <c r="A300" s="2" t="s">
        <v>336</v>
      </c>
      <c r="B300" s="2" t="s">
        <v>56</v>
      </c>
      <c r="C300" s="2">
        <v>20</v>
      </c>
      <c r="D300" s="2" t="s">
        <v>706</v>
      </c>
      <c r="E300" s="2" t="s">
        <v>19</v>
      </c>
      <c r="F300" s="2">
        <v>0</v>
      </c>
      <c r="G300" s="2" t="s">
        <v>699</v>
      </c>
      <c r="H300" s="2" t="s">
        <v>275</v>
      </c>
      <c r="I300" s="2" t="str">
        <f t="shared" si="47"/>
        <v>Unsold</v>
      </c>
      <c r="J300" s="2" t="str">
        <f t="shared" si="48"/>
        <v>unsold</v>
      </c>
      <c r="K300" t="str">
        <f t="shared" si="49"/>
        <v>Shivam Chauhan</v>
      </c>
    </row>
    <row r="301" spans="1:11" x14ac:dyDescent="0.25">
      <c r="A301" s="2" t="s">
        <v>337</v>
      </c>
      <c r="B301" s="2" t="s">
        <v>56</v>
      </c>
      <c r="C301" s="2">
        <v>20</v>
      </c>
      <c r="D301" s="2" t="s">
        <v>706</v>
      </c>
      <c r="E301" s="2" t="s">
        <v>19</v>
      </c>
      <c r="F301" s="2">
        <v>0</v>
      </c>
      <c r="G301" s="2" t="s">
        <v>699</v>
      </c>
      <c r="H301" s="2" t="s">
        <v>275</v>
      </c>
      <c r="I301" s="2" t="str">
        <f t="shared" si="47"/>
        <v>Unsold</v>
      </c>
      <c r="J301" s="2" t="str">
        <f t="shared" si="48"/>
        <v>unsold</v>
      </c>
      <c r="K301" t="str">
        <f t="shared" si="49"/>
        <v>Nikhil Gangta</v>
      </c>
    </row>
    <row r="302" spans="1:11" x14ac:dyDescent="0.25">
      <c r="A302" s="2" t="s">
        <v>338</v>
      </c>
      <c r="B302" s="2" t="s">
        <v>56</v>
      </c>
      <c r="C302" s="2">
        <v>20</v>
      </c>
      <c r="D302" s="2" t="s">
        <v>706</v>
      </c>
      <c r="E302" s="2" t="s">
        <v>19</v>
      </c>
      <c r="F302" s="2">
        <v>0</v>
      </c>
      <c r="G302" s="2" t="s">
        <v>699</v>
      </c>
      <c r="H302" s="2" t="s">
        <v>275</v>
      </c>
      <c r="I302" s="2" t="str">
        <f t="shared" si="47"/>
        <v>Unsold</v>
      </c>
      <c r="J302" s="2" t="str">
        <f t="shared" si="48"/>
        <v>unsold</v>
      </c>
      <c r="K302" t="str">
        <f t="shared" si="49"/>
        <v>Rohan Kadam</v>
      </c>
    </row>
    <row r="303" spans="1:11" x14ac:dyDescent="0.25">
      <c r="A303" s="2" t="s">
        <v>339</v>
      </c>
      <c r="B303" s="2" t="s">
        <v>62</v>
      </c>
      <c r="C303" s="2">
        <v>40</v>
      </c>
      <c r="D303" s="2" t="s">
        <v>706</v>
      </c>
      <c r="E303" s="2" t="s">
        <v>19</v>
      </c>
      <c r="F303" s="2">
        <v>0</v>
      </c>
      <c r="G303" s="2" t="s">
        <v>699</v>
      </c>
      <c r="H303" s="2" t="s">
        <v>275</v>
      </c>
      <c r="I303" s="2" t="str">
        <f t="shared" si="47"/>
        <v>Unsold</v>
      </c>
      <c r="J303" s="2" t="str">
        <f t="shared" si="48"/>
        <v>unsold</v>
      </c>
      <c r="K303" t="str">
        <f t="shared" si="49"/>
        <v>Tom Kohler-Cadmore</v>
      </c>
    </row>
    <row r="304" spans="1:11" x14ac:dyDescent="0.25">
      <c r="A304" s="2" t="s">
        <v>340</v>
      </c>
      <c r="B304" s="2" t="s">
        <v>56</v>
      </c>
      <c r="C304" s="2">
        <v>20</v>
      </c>
      <c r="D304" s="2" t="s">
        <v>706</v>
      </c>
      <c r="E304" s="2" t="s">
        <v>19</v>
      </c>
      <c r="F304" s="2">
        <v>0</v>
      </c>
      <c r="G304" s="2" t="s">
        <v>699</v>
      </c>
      <c r="H304" s="2" t="s">
        <v>275</v>
      </c>
      <c r="I304" s="2" t="str">
        <f t="shared" ref="I304:I367" si="50">IF(H304=H304,$H$239,0)</f>
        <v>Unsold</v>
      </c>
      <c r="J304" s="2" t="str">
        <f t="shared" si="48"/>
        <v>unsold</v>
      </c>
      <c r="K304" t="str">
        <f t="shared" si="49"/>
        <v>Priyank Panchal</v>
      </c>
    </row>
    <row r="305" spans="1:11" x14ac:dyDescent="0.25">
      <c r="A305" s="2" t="s">
        <v>341</v>
      </c>
      <c r="B305" s="2" t="s">
        <v>56</v>
      </c>
      <c r="C305" s="2">
        <v>20</v>
      </c>
      <c r="D305" s="2" t="s">
        <v>706</v>
      </c>
      <c r="E305" s="2" t="s">
        <v>19</v>
      </c>
      <c r="F305" s="2">
        <v>0</v>
      </c>
      <c r="G305" s="2" t="s">
        <v>699</v>
      </c>
      <c r="H305" s="2" t="s">
        <v>275</v>
      </c>
      <c r="I305" s="2" t="str">
        <f t="shared" si="50"/>
        <v>Unsold</v>
      </c>
      <c r="J305" s="2" t="str">
        <f t="shared" si="48"/>
        <v>unsold</v>
      </c>
      <c r="K305" t="str">
        <f t="shared" si="49"/>
        <v>Sameer Rizvi</v>
      </c>
    </row>
    <row r="306" spans="1:11" x14ac:dyDescent="0.25">
      <c r="A306" s="2" t="s">
        <v>342</v>
      </c>
      <c r="B306" s="2" t="s">
        <v>56</v>
      </c>
      <c r="C306" s="2">
        <v>20</v>
      </c>
      <c r="D306" s="2" t="s">
        <v>706</v>
      </c>
      <c r="E306" s="2" t="s">
        <v>19</v>
      </c>
      <c r="F306" s="2">
        <v>0</v>
      </c>
      <c r="G306" s="2" t="s">
        <v>699</v>
      </c>
      <c r="H306" s="2" t="s">
        <v>275</v>
      </c>
      <c r="I306" s="2" t="str">
        <f t="shared" si="50"/>
        <v>Unsold</v>
      </c>
      <c r="J306" s="2" t="str">
        <f t="shared" si="48"/>
        <v>unsold</v>
      </c>
      <c r="K306" t="str">
        <f t="shared" si="49"/>
        <v>Ritwik Roy Chowdhury</v>
      </c>
    </row>
    <row r="307" spans="1:11" x14ac:dyDescent="0.25">
      <c r="A307" s="2" t="s">
        <v>343</v>
      </c>
      <c r="B307" s="2" t="s">
        <v>56</v>
      </c>
      <c r="C307" s="2">
        <v>20</v>
      </c>
      <c r="D307" s="2" t="s">
        <v>706</v>
      </c>
      <c r="E307" s="2" t="s">
        <v>19</v>
      </c>
      <c r="F307" s="2">
        <v>0</v>
      </c>
      <c r="G307" s="2" t="s">
        <v>699</v>
      </c>
      <c r="H307" s="2" t="s">
        <v>275</v>
      </c>
      <c r="I307" s="2" t="str">
        <f t="shared" si="50"/>
        <v>Unsold</v>
      </c>
      <c r="J307" s="2" t="str">
        <f t="shared" si="48"/>
        <v>unsold</v>
      </c>
      <c r="K307" t="str">
        <f t="shared" si="49"/>
        <v>Apoorv Wankhade</v>
      </c>
    </row>
    <row r="308" spans="1:11" x14ac:dyDescent="0.25">
      <c r="A308" s="2" t="s">
        <v>344</v>
      </c>
      <c r="B308" s="2" t="s">
        <v>56</v>
      </c>
      <c r="C308" s="2">
        <v>20</v>
      </c>
      <c r="D308" s="2" t="s">
        <v>706</v>
      </c>
      <c r="E308" s="2" t="s">
        <v>12</v>
      </c>
      <c r="F308" s="2">
        <v>0</v>
      </c>
      <c r="G308" s="2" t="s">
        <v>699</v>
      </c>
      <c r="H308" s="2" t="s">
        <v>275</v>
      </c>
      <c r="I308" s="2" t="str">
        <f t="shared" si="50"/>
        <v>Unsold</v>
      </c>
      <c r="J308" s="2" t="str">
        <f t="shared" si="48"/>
        <v>unsold</v>
      </c>
      <c r="K308" t="str">
        <f t="shared" si="49"/>
        <v>Atharva Ankolekar</v>
      </c>
    </row>
    <row r="309" spans="1:11" x14ac:dyDescent="0.25">
      <c r="A309" s="2" t="s">
        <v>345</v>
      </c>
      <c r="B309" s="2" t="s">
        <v>56</v>
      </c>
      <c r="C309" s="2">
        <v>20</v>
      </c>
      <c r="D309" s="2" t="s">
        <v>706</v>
      </c>
      <c r="E309" s="2" t="s">
        <v>12</v>
      </c>
      <c r="F309" s="2">
        <v>0</v>
      </c>
      <c r="G309" s="2" t="s">
        <v>699</v>
      </c>
      <c r="H309" s="2" t="s">
        <v>275</v>
      </c>
      <c r="I309" s="2" t="str">
        <f t="shared" si="50"/>
        <v>Unsold</v>
      </c>
      <c r="J309" s="2" t="str">
        <f t="shared" si="48"/>
        <v>unsold</v>
      </c>
      <c r="K309" t="str">
        <f t="shared" si="49"/>
        <v>Tanay Thyagarajan</v>
      </c>
    </row>
    <row r="310" spans="1:11" x14ac:dyDescent="0.25">
      <c r="A310" s="2" t="s">
        <v>346</v>
      </c>
      <c r="B310" s="2" t="s">
        <v>56</v>
      </c>
      <c r="C310" s="2">
        <v>20</v>
      </c>
      <c r="D310" s="2" t="s">
        <v>706</v>
      </c>
      <c r="E310" s="2" t="s">
        <v>7</v>
      </c>
      <c r="F310" s="2">
        <v>0</v>
      </c>
      <c r="G310" s="2" t="s">
        <v>699</v>
      </c>
      <c r="H310" s="2" t="s">
        <v>275</v>
      </c>
      <c r="I310" s="2" t="str">
        <f t="shared" si="50"/>
        <v>Unsold</v>
      </c>
      <c r="J310" s="2" t="str">
        <f t="shared" si="48"/>
        <v>unsold</v>
      </c>
      <c r="K310" t="str">
        <f t="shared" si="49"/>
        <v>Ankush Bains</v>
      </c>
    </row>
    <row r="311" spans="1:11" x14ac:dyDescent="0.25">
      <c r="A311" s="2" t="s">
        <v>347</v>
      </c>
      <c r="B311" s="2" t="s">
        <v>56</v>
      </c>
      <c r="C311" s="2">
        <v>20</v>
      </c>
      <c r="D311" s="2" t="s">
        <v>706</v>
      </c>
      <c r="E311" s="2" t="s">
        <v>7</v>
      </c>
      <c r="F311" s="2">
        <v>0</v>
      </c>
      <c r="G311" s="2" t="s">
        <v>699</v>
      </c>
      <c r="H311" s="2" t="s">
        <v>275</v>
      </c>
      <c r="I311" s="2" t="str">
        <f t="shared" si="50"/>
        <v>Unsold</v>
      </c>
      <c r="J311" s="2" t="str">
        <f t="shared" si="48"/>
        <v>unsold</v>
      </c>
      <c r="K311" t="str">
        <f t="shared" si="49"/>
        <v>Prashant Chopra</v>
      </c>
    </row>
    <row r="312" spans="1:11" x14ac:dyDescent="0.25">
      <c r="A312" s="2" t="s">
        <v>348</v>
      </c>
      <c r="B312" s="2" t="s">
        <v>56</v>
      </c>
      <c r="C312" s="2">
        <v>20</v>
      </c>
      <c r="D312" s="2" t="s">
        <v>706</v>
      </c>
      <c r="E312" s="2" t="s">
        <v>7</v>
      </c>
      <c r="F312" s="2">
        <v>0</v>
      </c>
      <c r="G312" s="2" t="s">
        <v>699</v>
      </c>
      <c r="H312" s="2" t="s">
        <v>275</v>
      </c>
      <c r="I312" s="2" t="str">
        <f t="shared" si="50"/>
        <v>Unsold</v>
      </c>
      <c r="J312" s="2" t="str">
        <f t="shared" si="48"/>
        <v>unsold</v>
      </c>
      <c r="K312" t="str">
        <f t="shared" si="49"/>
        <v>Kedar Devdhar</v>
      </c>
    </row>
    <row r="313" spans="1:11" x14ac:dyDescent="0.25">
      <c r="A313" s="2" t="s">
        <v>349</v>
      </c>
      <c r="B313" s="2" t="s">
        <v>56</v>
      </c>
      <c r="C313" s="2">
        <v>20</v>
      </c>
      <c r="D313" s="2" t="s">
        <v>706</v>
      </c>
      <c r="E313" s="2" t="s">
        <v>7</v>
      </c>
      <c r="F313" s="2">
        <v>0</v>
      </c>
      <c r="G313" s="2" t="s">
        <v>26</v>
      </c>
      <c r="H313" s="2" t="s">
        <v>275</v>
      </c>
      <c r="I313" s="2" t="str">
        <f t="shared" si="50"/>
        <v>Unsold</v>
      </c>
      <c r="J313" s="2" t="str">
        <f t="shared" si="48"/>
        <v>unsold</v>
      </c>
      <c r="K313" t="str">
        <f t="shared" si="49"/>
        <v>Shreevats Goswami</v>
      </c>
    </row>
    <row r="314" spans="1:11" x14ac:dyDescent="0.25">
      <c r="A314" s="2" t="s">
        <v>350</v>
      </c>
      <c r="B314" s="2" t="s">
        <v>56</v>
      </c>
      <c r="C314" s="2">
        <v>20</v>
      </c>
      <c r="D314" s="2" t="s">
        <v>706</v>
      </c>
      <c r="E314" s="2" t="s">
        <v>7</v>
      </c>
      <c r="F314" s="2">
        <v>0</v>
      </c>
      <c r="G314" s="2" t="s">
        <v>699</v>
      </c>
      <c r="H314" s="2" t="s">
        <v>275</v>
      </c>
      <c r="I314" s="2" t="str">
        <f t="shared" si="50"/>
        <v>Unsold</v>
      </c>
      <c r="J314" s="2" t="str">
        <f t="shared" si="48"/>
        <v>unsold</v>
      </c>
      <c r="K314" t="str">
        <f t="shared" si="49"/>
        <v>Akshdeep Nath</v>
      </c>
    </row>
    <row r="315" spans="1:11" x14ac:dyDescent="0.25">
      <c r="A315" s="2" t="s">
        <v>351</v>
      </c>
      <c r="B315" s="2" t="s">
        <v>56</v>
      </c>
      <c r="C315" s="2">
        <v>20</v>
      </c>
      <c r="D315" s="2" t="s">
        <v>706</v>
      </c>
      <c r="E315" s="2" t="s">
        <v>7</v>
      </c>
      <c r="F315" s="2">
        <v>0</v>
      </c>
      <c r="G315" s="2" t="s">
        <v>20</v>
      </c>
      <c r="H315" s="2" t="s">
        <v>275</v>
      </c>
      <c r="I315" s="2" t="str">
        <f t="shared" si="50"/>
        <v>Unsold</v>
      </c>
      <c r="J315" s="2" t="str">
        <f t="shared" si="48"/>
        <v>unsold</v>
      </c>
      <c r="K315" t="str">
        <f t="shared" si="49"/>
        <v>Aditya Tare</v>
      </c>
    </row>
    <row r="316" spans="1:11" x14ac:dyDescent="0.25">
      <c r="A316" s="2" t="s">
        <v>352</v>
      </c>
      <c r="B316" s="2" t="s">
        <v>56</v>
      </c>
      <c r="C316" s="2">
        <v>20</v>
      </c>
      <c r="D316" s="2" t="s">
        <v>706</v>
      </c>
      <c r="E316" s="2" t="s">
        <v>7</v>
      </c>
      <c r="F316" s="2">
        <v>0</v>
      </c>
      <c r="G316" s="2" t="s">
        <v>699</v>
      </c>
      <c r="H316" s="2" t="s">
        <v>275</v>
      </c>
      <c r="I316" s="2" t="str">
        <f t="shared" si="50"/>
        <v>Unsold</v>
      </c>
      <c r="J316" s="2" t="str">
        <f t="shared" si="48"/>
        <v>unsold</v>
      </c>
      <c r="K316" t="str">
        <f t="shared" si="49"/>
        <v>Upendra Singh Yadav</v>
      </c>
    </row>
    <row r="317" spans="1:11" x14ac:dyDescent="0.25">
      <c r="A317" s="2" t="s">
        <v>353</v>
      </c>
      <c r="B317" s="2" t="s">
        <v>124</v>
      </c>
      <c r="C317" s="2">
        <v>30</v>
      </c>
      <c r="D317" s="2" t="s">
        <v>706</v>
      </c>
      <c r="E317" s="2" t="s">
        <v>25</v>
      </c>
      <c r="F317" s="2">
        <v>0</v>
      </c>
      <c r="G317" s="2" t="s">
        <v>699</v>
      </c>
      <c r="H317" s="2" t="s">
        <v>275</v>
      </c>
      <c r="I317" s="2" t="str">
        <f t="shared" si="50"/>
        <v>Unsold</v>
      </c>
      <c r="J317" s="2" t="str">
        <f t="shared" si="48"/>
        <v>unsold</v>
      </c>
      <c r="K317" t="str">
        <f t="shared" si="49"/>
        <v>Ben Dwarshuis</v>
      </c>
    </row>
    <row r="318" spans="1:11" x14ac:dyDescent="0.25">
      <c r="A318" s="2" t="s">
        <v>354</v>
      </c>
      <c r="B318" s="2" t="s">
        <v>56</v>
      </c>
      <c r="C318" s="2">
        <v>20</v>
      </c>
      <c r="D318" s="2" t="s">
        <v>706</v>
      </c>
      <c r="E318" s="2" t="s">
        <v>25</v>
      </c>
      <c r="F318" s="2">
        <v>0</v>
      </c>
      <c r="G318" s="2" t="s">
        <v>699</v>
      </c>
      <c r="H318" s="2" t="s">
        <v>275</v>
      </c>
      <c r="I318" s="2" t="str">
        <f t="shared" si="50"/>
        <v>Unsold</v>
      </c>
      <c r="J318" s="2" t="str">
        <f t="shared" si="48"/>
        <v>unsold</v>
      </c>
      <c r="K318" t="str">
        <f t="shared" si="49"/>
        <v>Pankaj Jaswal</v>
      </c>
    </row>
    <row r="319" spans="1:11" x14ac:dyDescent="0.25">
      <c r="A319" s="2" t="s">
        <v>355</v>
      </c>
      <c r="B319" s="2" t="s">
        <v>56</v>
      </c>
      <c r="C319" s="2">
        <v>20</v>
      </c>
      <c r="D319" s="2" t="s">
        <v>706</v>
      </c>
      <c r="E319" s="2" t="s">
        <v>25</v>
      </c>
      <c r="F319" s="2">
        <v>0</v>
      </c>
      <c r="G319" s="2" t="s">
        <v>16</v>
      </c>
      <c r="H319" s="2" t="s">
        <v>275</v>
      </c>
      <c r="I319" s="2" t="str">
        <f t="shared" si="50"/>
        <v>Unsold</v>
      </c>
      <c r="J319" s="2" t="str">
        <f t="shared" si="48"/>
        <v>unsold</v>
      </c>
      <c r="K319" t="str">
        <f t="shared" si="49"/>
        <v>Lukman Hussain Meriwala</v>
      </c>
    </row>
    <row r="320" spans="1:11" x14ac:dyDescent="0.25">
      <c r="A320" s="2" t="s">
        <v>356</v>
      </c>
      <c r="B320" s="2" t="s">
        <v>56</v>
      </c>
      <c r="C320" s="2">
        <v>20</v>
      </c>
      <c r="D320" s="2" t="s">
        <v>706</v>
      </c>
      <c r="E320" s="2" t="s">
        <v>25</v>
      </c>
      <c r="F320" s="2">
        <v>0</v>
      </c>
      <c r="G320" s="2" t="s">
        <v>699</v>
      </c>
      <c r="H320" s="2" t="s">
        <v>275</v>
      </c>
      <c r="I320" s="2" t="str">
        <f t="shared" si="50"/>
        <v>Unsold</v>
      </c>
      <c r="J320" s="2" t="str">
        <f t="shared" si="48"/>
        <v>unsold</v>
      </c>
      <c r="K320" t="str">
        <f t="shared" si="49"/>
        <v>Vyshak Vijay Kumar</v>
      </c>
    </row>
    <row r="321" spans="1:11" x14ac:dyDescent="0.25">
      <c r="A321" s="2" t="s">
        <v>357</v>
      </c>
      <c r="B321" s="2" t="s">
        <v>56</v>
      </c>
      <c r="C321" s="2">
        <v>20</v>
      </c>
      <c r="D321" s="2" t="s">
        <v>706</v>
      </c>
      <c r="E321" s="2" t="s">
        <v>25</v>
      </c>
      <c r="F321" s="2">
        <v>0</v>
      </c>
      <c r="G321" s="2" t="s">
        <v>699</v>
      </c>
      <c r="H321" s="2" t="s">
        <v>275</v>
      </c>
      <c r="I321" s="2" t="str">
        <f t="shared" si="50"/>
        <v>Unsold</v>
      </c>
      <c r="J321" s="2" t="str">
        <f t="shared" si="48"/>
        <v>unsold</v>
      </c>
      <c r="K321" t="str">
        <f t="shared" si="49"/>
        <v>Zeeshan Ansari</v>
      </c>
    </row>
    <row r="322" spans="1:11" x14ac:dyDescent="0.25">
      <c r="A322" s="2" t="s">
        <v>358</v>
      </c>
      <c r="B322" s="2" t="s">
        <v>56</v>
      </c>
      <c r="C322" s="2">
        <v>20</v>
      </c>
      <c r="D322" s="2" t="s">
        <v>706</v>
      </c>
      <c r="E322" s="2" t="s">
        <v>25</v>
      </c>
      <c r="F322" s="2">
        <v>0</v>
      </c>
      <c r="G322" s="2" t="s">
        <v>699</v>
      </c>
      <c r="H322" s="2" t="s">
        <v>275</v>
      </c>
      <c r="I322" s="2" t="str">
        <f t="shared" si="50"/>
        <v>Unsold</v>
      </c>
      <c r="J322" s="2" t="str">
        <f t="shared" ref="J322:J385" si="51">IF(H322=$H$624,"unsold","sold")</f>
        <v>unsold</v>
      </c>
      <c r="K322" t="str">
        <f t="shared" si="49"/>
        <v>Yuvraj Chudasama</v>
      </c>
    </row>
    <row r="323" spans="1:11" x14ac:dyDescent="0.25">
      <c r="A323" s="2" t="s">
        <v>359</v>
      </c>
      <c r="B323" s="2" t="s">
        <v>56</v>
      </c>
      <c r="C323" s="2">
        <v>20</v>
      </c>
      <c r="D323" s="2" t="s">
        <v>706</v>
      </c>
      <c r="E323" s="2" t="s">
        <v>25</v>
      </c>
      <c r="F323" s="2">
        <v>0</v>
      </c>
      <c r="G323" s="2" t="s">
        <v>699</v>
      </c>
      <c r="H323" s="2" t="s">
        <v>275</v>
      </c>
      <c r="I323" s="2" t="str">
        <f t="shared" si="50"/>
        <v>Unsold</v>
      </c>
      <c r="J323" s="2" t="str">
        <f t="shared" si="51"/>
        <v>unsold</v>
      </c>
      <c r="K323" t="str">
        <f t="shared" ref="K323:L386" si="52">IF(G323=I323,"Unsold",A323)</f>
        <v>Dharmendrasinh Jadeja</v>
      </c>
    </row>
    <row r="324" spans="1:11" x14ac:dyDescent="0.25">
      <c r="A324" s="2" t="s">
        <v>360</v>
      </c>
      <c r="B324" s="2" t="s">
        <v>56</v>
      </c>
      <c r="C324" s="2">
        <v>20</v>
      </c>
      <c r="D324" s="2" t="s">
        <v>706</v>
      </c>
      <c r="E324" s="2" t="s">
        <v>25</v>
      </c>
      <c r="F324" s="2">
        <v>0</v>
      </c>
      <c r="G324" s="2" t="s">
        <v>699</v>
      </c>
      <c r="H324" s="2" t="s">
        <v>275</v>
      </c>
      <c r="I324" s="2" t="str">
        <f t="shared" si="50"/>
        <v>Unsold</v>
      </c>
      <c r="J324" s="2" t="str">
        <f t="shared" si="51"/>
        <v>unsold</v>
      </c>
      <c r="K324" t="str">
        <f t="shared" si="52"/>
        <v>Khrievitso Kense</v>
      </c>
    </row>
    <row r="325" spans="1:11" x14ac:dyDescent="0.25">
      <c r="A325" s="2" t="s">
        <v>361</v>
      </c>
      <c r="B325" s="2" t="s">
        <v>56</v>
      </c>
      <c r="C325" s="2">
        <v>20</v>
      </c>
      <c r="D325" s="2" t="s">
        <v>706</v>
      </c>
      <c r="E325" s="2" t="s">
        <v>25</v>
      </c>
      <c r="F325" s="2">
        <v>0</v>
      </c>
      <c r="G325" s="2" t="s">
        <v>699</v>
      </c>
      <c r="H325" s="2" t="s">
        <v>275</v>
      </c>
      <c r="I325" s="2" t="str">
        <f t="shared" si="50"/>
        <v>Unsold</v>
      </c>
      <c r="J325" s="2" t="str">
        <f t="shared" si="51"/>
        <v>unsold</v>
      </c>
      <c r="K325" t="str">
        <f t="shared" si="52"/>
        <v>Prince Balwant Rai</v>
      </c>
    </row>
    <row r="326" spans="1:11" x14ac:dyDescent="0.25">
      <c r="A326" s="2" t="s">
        <v>362</v>
      </c>
      <c r="B326" s="2" t="s">
        <v>56</v>
      </c>
      <c r="C326" s="2">
        <v>20</v>
      </c>
      <c r="D326" s="2" t="s">
        <v>706</v>
      </c>
      <c r="E326" s="2" t="s">
        <v>25</v>
      </c>
      <c r="F326" s="2">
        <v>0</v>
      </c>
      <c r="G326" s="2" t="s">
        <v>699</v>
      </c>
      <c r="H326" s="2" t="s">
        <v>275</v>
      </c>
      <c r="I326" s="2" t="str">
        <f t="shared" si="50"/>
        <v>Unsold</v>
      </c>
      <c r="J326" s="2" t="str">
        <f t="shared" si="51"/>
        <v>unsold</v>
      </c>
      <c r="K326" t="str">
        <f t="shared" si="52"/>
        <v>Pardeep Sahu</v>
      </c>
    </row>
    <row r="327" spans="1:11" x14ac:dyDescent="0.25">
      <c r="A327" s="2" t="s">
        <v>363</v>
      </c>
      <c r="B327" s="2" t="s">
        <v>124</v>
      </c>
      <c r="C327" s="2">
        <v>30</v>
      </c>
      <c r="D327" s="2" t="s">
        <v>706</v>
      </c>
      <c r="E327" s="2" t="s">
        <v>25</v>
      </c>
      <c r="F327" s="2">
        <v>0</v>
      </c>
      <c r="G327" s="2" t="s">
        <v>8</v>
      </c>
      <c r="H327" s="2" t="s">
        <v>275</v>
      </c>
      <c r="I327" s="2" t="str">
        <f t="shared" si="50"/>
        <v>Unsold</v>
      </c>
      <c r="J327" s="2" t="str">
        <f t="shared" si="51"/>
        <v>unsold</v>
      </c>
      <c r="K327" t="str">
        <f t="shared" si="52"/>
        <v>Jalaj Saxena</v>
      </c>
    </row>
    <row r="328" spans="1:11" x14ac:dyDescent="0.25">
      <c r="A328" s="2" t="s">
        <v>364</v>
      </c>
      <c r="B328" s="2" t="s">
        <v>56</v>
      </c>
      <c r="C328" s="2">
        <v>20</v>
      </c>
      <c r="D328" s="2" t="s">
        <v>706</v>
      </c>
      <c r="E328" s="2" t="s">
        <v>25</v>
      </c>
      <c r="F328" s="2">
        <v>0</v>
      </c>
      <c r="G328" s="2" t="s">
        <v>699</v>
      </c>
      <c r="H328" s="2" t="s">
        <v>275</v>
      </c>
      <c r="I328" s="2" t="str">
        <f t="shared" si="50"/>
        <v>Unsold</v>
      </c>
      <c r="J328" s="2" t="str">
        <f t="shared" si="51"/>
        <v>unsold</v>
      </c>
      <c r="K328" t="str">
        <f t="shared" si="52"/>
        <v>Midhun Sudhesan</v>
      </c>
    </row>
    <row r="329" spans="1:11" x14ac:dyDescent="0.25">
      <c r="A329" s="2" t="s">
        <v>365</v>
      </c>
      <c r="B329" s="2" t="s">
        <v>83</v>
      </c>
      <c r="C329" s="2">
        <v>75</v>
      </c>
      <c r="D329" s="2" t="s">
        <v>706</v>
      </c>
      <c r="E329" s="2" t="s">
        <v>19</v>
      </c>
      <c r="F329" s="2">
        <v>0</v>
      </c>
      <c r="G329" s="2" t="s">
        <v>699</v>
      </c>
      <c r="H329" s="2" t="s">
        <v>275</v>
      </c>
      <c r="I329" s="2" t="str">
        <f t="shared" si="50"/>
        <v>Unsold</v>
      </c>
      <c r="J329" s="2" t="str">
        <f t="shared" si="51"/>
        <v>unsold</v>
      </c>
      <c r="K329" t="str">
        <f t="shared" si="52"/>
        <v>Martin Guptill</v>
      </c>
    </row>
    <row r="330" spans="1:11" x14ac:dyDescent="0.25">
      <c r="A330" s="2" t="s">
        <v>366</v>
      </c>
      <c r="B330" s="2" t="s">
        <v>53</v>
      </c>
      <c r="C330" s="2">
        <v>1.5</v>
      </c>
      <c r="D330" s="2" t="s">
        <v>705</v>
      </c>
      <c r="E330" s="2" t="s">
        <v>19</v>
      </c>
      <c r="F330" s="2">
        <v>0</v>
      </c>
      <c r="G330" s="2" t="s">
        <v>699</v>
      </c>
      <c r="H330" s="2" t="s">
        <v>275</v>
      </c>
      <c r="I330" s="2" t="str">
        <f t="shared" si="50"/>
        <v>Unsold</v>
      </c>
      <c r="J330" s="2" t="str">
        <f t="shared" si="51"/>
        <v>unsold</v>
      </c>
      <c r="K330" t="str">
        <f t="shared" si="52"/>
        <v>Usman Khawaja</v>
      </c>
    </row>
    <row r="331" spans="1:11" x14ac:dyDescent="0.25">
      <c r="A331" s="2" t="s">
        <v>367</v>
      </c>
      <c r="B331" s="2" t="s">
        <v>106</v>
      </c>
      <c r="C331" s="2">
        <v>50</v>
      </c>
      <c r="D331" s="2" t="s">
        <v>706</v>
      </c>
      <c r="E331" s="2" t="s">
        <v>19</v>
      </c>
      <c r="F331" s="2">
        <v>0</v>
      </c>
      <c r="G331" s="2" t="s">
        <v>699</v>
      </c>
      <c r="H331" s="2" t="s">
        <v>275</v>
      </c>
      <c r="I331" s="2" t="str">
        <f t="shared" si="50"/>
        <v>Unsold</v>
      </c>
      <c r="J331" s="2" t="str">
        <f t="shared" si="51"/>
        <v>unsold</v>
      </c>
      <c r="K331" t="str">
        <f t="shared" si="52"/>
        <v>Brandon King</v>
      </c>
    </row>
    <row r="332" spans="1:11" x14ac:dyDescent="0.25">
      <c r="A332" s="2" t="s">
        <v>368</v>
      </c>
      <c r="B332" s="2" t="s">
        <v>106</v>
      </c>
      <c r="C332" s="2">
        <v>50</v>
      </c>
      <c r="D332" s="2" t="s">
        <v>706</v>
      </c>
      <c r="E332" s="2" t="s">
        <v>19</v>
      </c>
      <c r="F332" s="2">
        <v>0</v>
      </c>
      <c r="G332" s="2" t="s">
        <v>699</v>
      </c>
      <c r="H332" s="2" t="s">
        <v>275</v>
      </c>
      <c r="I332" s="2" t="str">
        <f t="shared" si="50"/>
        <v>Unsold</v>
      </c>
      <c r="J332" s="2" t="str">
        <f t="shared" si="51"/>
        <v>unsold</v>
      </c>
      <c r="K332" t="str">
        <f t="shared" si="52"/>
        <v>Janneman Malan</v>
      </c>
    </row>
    <row r="333" spans="1:11" x14ac:dyDescent="0.25">
      <c r="A333" s="2" t="s">
        <v>369</v>
      </c>
      <c r="B333" s="2" t="s">
        <v>47</v>
      </c>
      <c r="C333" s="2">
        <v>1</v>
      </c>
      <c r="D333" s="2" t="s">
        <v>705</v>
      </c>
      <c r="E333" s="2" t="s">
        <v>19</v>
      </c>
      <c r="F333" s="2">
        <v>0</v>
      </c>
      <c r="G333" s="2" t="s">
        <v>699</v>
      </c>
      <c r="H333" s="2" t="s">
        <v>275</v>
      </c>
      <c r="I333" s="2" t="str">
        <f t="shared" si="50"/>
        <v>Unsold</v>
      </c>
      <c r="J333" s="2" t="str">
        <f t="shared" si="51"/>
        <v>unsold</v>
      </c>
      <c r="K333" t="str">
        <f t="shared" si="52"/>
        <v>Rilee Rossouw</v>
      </c>
    </row>
    <row r="334" spans="1:11" x14ac:dyDescent="0.25">
      <c r="A334" s="2" t="s">
        <v>370</v>
      </c>
      <c r="B334" s="2" t="s">
        <v>106</v>
      </c>
      <c r="C334" s="2">
        <v>50</v>
      </c>
      <c r="D334" s="2" t="s">
        <v>706</v>
      </c>
      <c r="E334" s="2" t="s">
        <v>19</v>
      </c>
      <c r="F334" s="2">
        <v>0</v>
      </c>
      <c r="G334" s="2" t="s">
        <v>699</v>
      </c>
      <c r="H334" s="2" t="s">
        <v>275</v>
      </c>
      <c r="I334" s="2" t="str">
        <f t="shared" si="50"/>
        <v>Unsold</v>
      </c>
      <c r="J334" s="2" t="str">
        <f t="shared" si="51"/>
        <v>unsold</v>
      </c>
      <c r="K334" t="str">
        <f t="shared" si="52"/>
        <v>Paul Stirling</v>
      </c>
    </row>
    <row r="335" spans="1:11" x14ac:dyDescent="0.25">
      <c r="A335" s="2" t="s">
        <v>371</v>
      </c>
      <c r="B335" s="2" t="s">
        <v>106</v>
      </c>
      <c r="C335" s="2">
        <v>50</v>
      </c>
      <c r="D335" s="2" t="s">
        <v>706</v>
      </c>
      <c r="E335" s="2" t="s">
        <v>19</v>
      </c>
      <c r="F335" s="2">
        <v>0</v>
      </c>
      <c r="G335" s="2" t="s">
        <v>699</v>
      </c>
      <c r="H335" s="2" t="s">
        <v>275</v>
      </c>
      <c r="I335" s="2" t="str">
        <f t="shared" si="50"/>
        <v>Unsold</v>
      </c>
      <c r="J335" s="2" t="str">
        <f t="shared" si="51"/>
        <v>unsold</v>
      </c>
      <c r="K335" t="str">
        <f t="shared" si="52"/>
        <v>Hanuma Vihari</v>
      </c>
    </row>
    <row r="336" spans="1:11" x14ac:dyDescent="0.25">
      <c r="A336" s="2" t="s">
        <v>372</v>
      </c>
      <c r="B336" s="2" t="s">
        <v>23</v>
      </c>
      <c r="C336" s="2">
        <v>2</v>
      </c>
      <c r="D336" s="2" t="s">
        <v>705</v>
      </c>
      <c r="E336" s="2" t="s">
        <v>19</v>
      </c>
      <c r="F336" s="2">
        <v>0</v>
      </c>
      <c r="G336" s="2" t="s">
        <v>699</v>
      </c>
      <c r="H336" s="2" t="s">
        <v>275</v>
      </c>
      <c r="I336" s="2" t="str">
        <f t="shared" si="50"/>
        <v>Unsold</v>
      </c>
      <c r="J336" s="2" t="str">
        <f t="shared" si="51"/>
        <v>unsold</v>
      </c>
      <c r="K336" t="str">
        <f t="shared" si="52"/>
        <v>James Vince</v>
      </c>
    </row>
    <row r="337" spans="1:11" x14ac:dyDescent="0.25">
      <c r="A337" s="2" t="s">
        <v>373</v>
      </c>
      <c r="B337" s="2" t="s">
        <v>106</v>
      </c>
      <c r="C337" s="2">
        <v>50</v>
      </c>
      <c r="D337" s="2" t="s">
        <v>706</v>
      </c>
      <c r="E337" s="2" t="s">
        <v>19</v>
      </c>
      <c r="F337" s="2">
        <v>0</v>
      </c>
      <c r="G337" s="2" t="s">
        <v>699</v>
      </c>
      <c r="H337" s="2" t="s">
        <v>275</v>
      </c>
      <c r="I337" s="2" t="str">
        <f t="shared" si="50"/>
        <v>Unsold</v>
      </c>
      <c r="J337" s="2" t="str">
        <f t="shared" si="51"/>
        <v>unsold</v>
      </c>
      <c r="K337" t="str">
        <f t="shared" si="52"/>
        <v>Hazratullah Zazai</v>
      </c>
    </row>
    <row r="338" spans="1:11" x14ac:dyDescent="0.25">
      <c r="A338" s="2" t="s">
        <v>374</v>
      </c>
      <c r="B338" s="2" t="s">
        <v>47</v>
      </c>
      <c r="C338" s="2">
        <v>1</v>
      </c>
      <c r="D338" s="2" t="s">
        <v>705</v>
      </c>
      <c r="E338" s="2" t="s">
        <v>12</v>
      </c>
      <c r="F338" s="2">
        <v>0</v>
      </c>
      <c r="G338" s="2" t="s">
        <v>699</v>
      </c>
      <c r="H338" s="2" t="s">
        <v>275</v>
      </c>
      <c r="I338" s="2" t="str">
        <f t="shared" si="50"/>
        <v>Unsold</v>
      </c>
      <c r="J338" s="2" t="str">
        <f t="shared" si="51"/>
        <v>unsold</v>
      </c>
      <c r="K338" t="str">
        <f t="shared" si="52"/>
        <v>Roston Chase</v>
      </c>
    </row>
    <row r="339" spans="1:11" x14ac:dyDescent="0.25">
      <c r="A339" s="2" t="s">
        <v>375</v>
      </c>
      <c r="B339" s="2" t="s">
        <v>83</v>
      </c>
      <c r="C339" s="2">
        <v>75</v>
      </c>
      <c r="D339" s="2" t="s">
        <v>706</v>
      </c>
      <c r="E339" s="2" t="s">
        <v>12</v>
      </c>
      <c r="F339" s="2">
        <v>0</v>
      </c>
      <c r="G339" s="2" t="s">
        <v>42</v>
      </c>
      <c r="H339" s="2" t="s">
        <v>275</v>
      </c>
      <c r="I339" s="2" t="str">
        <f t="shared" si="50"/>
        <v>Unsold</v>
      </c>
      <c r="J339" s="2" t="str">
        <f t="shared" si="51"/>
        <v>unsold</v>
      </c>
      <c r="K339" t="str">
        <f t="shared" si="52"/>
        <v>Ben Cutting</v>
      </c>
    </row>
    <row r="340" spans="1:11" x14ac:dyDescent="0.25">
      <c r="A340" s="2" t="s">
        <v>376</v>
      </c>
      <c r="B340" s="2" t="s">
        <v>53</v>
      </c>
      <c r="C340" s="2">
        <v>1.5</v>
      </c>
      <c r="D340" s="2" t="s">
        <v>705</v>
      </c>
      <c r="E340" s="2" t="s">
        <v>12</v>
      </c>
      <c r="F340" s="2">
        <v>0</v>
      </c>
      <c r="G340" s="2" t="s">
        <v>699</v>
      </c>
      <c r="H340" s="2" t="s">
        <v>275</v>
      </c>
      <c r="I340" s="2" t="str">
        <f t="shared" si="50"/>
        <v>Unsold</v>
      </c>
      <c r="J340" s="2" t="str">
        <f t="shared" si="51"/>
        <v>unsold</v>
      </c>
      <c r="K340" t="str">
        <f t="shared" si="52"/>
        <v>Lewis Gregory</v>
      </c>
    </row>
    <row r="341" spans="1:11" x14ac:dyDescent="0.25">
      <c r="A341" s="2" t="s">
        <v>377</v>
      </c>
      <c r="B341" s="2" t="s">
        <v>47</v>
      </c>
      <c r="C341" s="2">
        <v>1</v>
      </c>
      <c r="D341" s="2" t="s">
        <v>705</v>
      </c>
      <c r="E341" s="2" t="s">
        <v>12</v>
      </c>
      <c r="F341" s="2">
        <v>0</v>
      </c>
      <c r="G341" s="2" t="s">
        <v>8</v>
      </c>
      <c r="H341" s="2" t="s">
        <v>275</v>
      </c>
      <c r="I341" s="2" t="str">
        <f t="shared" si="50"/>
        <v>Unsold</v>
      </c>
      <c r="J341" s="2" t="str">
        <f t="shared" si="51"/>
        <v>unsold</v>
      </c>
      <c r="K341" t="str">
        <f t="shared" si="52"/>
        <v>Moises Henriques</v>
      </c>
    </row>
    <row r="342" spans="1:11" x14ac:dyDescent="0.25">
      <c r="A342" s="2" t="s">
        <v>378</v>
      </c>
      <c r="B342" s="2" t="s">
        <v>106</v>
      </c>
      <c r="C342" s="2">
        <v>50</v>
      </c>
      <c r="D342" s="2" t="s">
        <v>706</v>
      </c>
      <c r="E342" s="2" t="s">
        <v>12</v>
      </c>
      <c r="F342" s="2">
        <v>0</v>
      </c>
      <c r="G342" s="2" t="s">
        <v>699</v>
      </c>
      <c r="H342" s="2" t="s">
        <v>275</v>
      </c>
      <c r="I342" s="2" t="str">
        <f t="shared" si="50"/>
        <v>Unsold</v>
      </c>
      <c r="J342" s="2" t="str">
        <f t="shared" si="51"/>
        <v>unsold</v>
      </c>
      <c r="K342" t="str">
        <f t="shared" si="52"/>
        <v>Akeal Hosein</v>
      </c>
    </row>
    <row r="343" spans="1:11" x14ac:dyDescent="0.25">
      <c r="A343" s="2" t="s">
        <v>379</v>
      </c>
      <c r="B343" s="2" t="s">
        <v>106</v>
      </c>
      <c r="C343" s="2">
        <v>50</v>
      </c>
      <c r="D343" s="2" t="s">
        <v>706</v>
      </c>
      <c r="E343" s="2" t="s">
        <v>12</v>
      </c>
      <c r="F343" s="2">
        <v>0</v>
      </c>
      <c r="G343" s="2" t="s">
        <v>699</v>
      </c>
      <c r="H343" s="2" t="s">
        <v>275</v>
      </c>
      <c r="I343" s="2" t="str">
        <f t="shared" si="50"/>
        <v>Unsold</v>
      </c>
      <c r="J343" s="2" t="str">
        <f t="shared" si="51"/>
        <v>unsold</v>
      </c>
      <c r="K343" t="str">
        <f t="shared" si="52"/>
        <v>Karim Janat</v>
      </c>
    </row>
    <row r="344" spans="1:11" x14ac:dyDescent="0.25">
      <c r="A344" s="2" t="s">
        <v>380</v>
      </c>
      <c r="B344" s="2" t="s">
        <v>83</v>
      </c>
      <c r="C344" s="2">
        <v>75</v>
      </c>
      <c r="D344" s="2" t="s">
        <v>706</v>
      </c>
      <c r="E344" s="2" t="s">
        <v>12</v>
      </c>
      <c r="F344" s="2">
        <v>0</v>
      </c>
      <c r="G344" s="2" t="s">
        <v>30</v>
      </c>
      <c r="H344" s="2" t="s">
        <v>275</v>
      </c>
      <c r="I344" s="2" t="str">
        <f t="shared" si="50"/>
        <v>Unsold</v>
      </c>
      <c r="J344" s="2" t="str">
        <f t="shared" si="51"/>
        <v>unsold</v>
      </c>
      <c r="K344" t="str">
        <f t="shared" si="52"/>
        <v>Scott Kuggeleijn</v>
      </c>
    </row>
    <row r="345" spans="1:11" x14ac:dyDescent="0.25">
      <c r="A345" s="2" t="s">
        <v>381</v>
      </c>
      <c r="B345" s="2" t="s">
        <v>106</v>
      </c>
      <c r="C345" s="2">
        <v>50</v>
      </c>
      <c r="D345" s="2" t="s">
        <v>706</v>
      </c>
      <c r="E345" s="2" t="s">
        <v>12</v>
      </c>
      <c r="F345" s="2">
        <v>0</v>
      </c>
      <c r="G345" s="2" t="s">
        <v>42</v>
      </c>
      <c r="H345" s="2" t="s">
        <v>275</v>
      </c>
      <c r="I345" s="2" t="str">
        <f t="shared" si="50"/>
        <v>Unsold</v>
      </c>
      <c r="J345" s="2" t="str">
        <f t="shared" si="51"/>
        <v>unsold</v>
      </c>
      <c r="K345" t="str">
        <f t="shared" si="52"/>
        <v>Pawan Negi</v>
      </c>
    </row>
    <row r="346" spans="1:11" x14ac:dyDescent="0.25">
      <c r="A346" s="2" t="s">
        <v>382</v>
      </c>
      <c r="B346" s="2" t="s">
        <v>106</v>
      </c>
      <c r="C346" s="2">
        <v>50</v>
      </c>
      <c r="D346" s="2" t="s">
        <v>706</v>
      </c>
      <c r="E346" s="2" t="s">
        <v>25</v>
      </c>
      <c r="F346" s="2">
        <v>0</v>
      </c>
      <c r="G346" s="2" t="s">
        <v>699</v>
      </c>
      <c r="H346" s="2" t="s">
        <v>275</v>
      </c>
      <c r="I346" s="2" t="str">
        <f t="shared" si="50"/>
        <v>Unsold</v>
      </c>
      <c r="J346" s="2" t="str">
        <f t="shared" si="51"/>
        <v>unsold</v>
      </c>
      <c r="K346" t="str">
        <f t="shared" si="52"/>
        <v>Taskin Ahmed</v>
      </c>
    </row>
    <row r="347" spans="1:11" x14ac:dyDescent="0.25">
      <c r="A347" s="2" t="s">
        <v>383</v>
      </c>
      <c r="B347" s="2" t="s">
        <v>23</v>
      </c>
      <c r="C347" s="2">
        <v>2</v>
      </c>
      <c r="D347" s="2" t="s">
        <v>705</v>
      </c>
      <c r="E347" s="2" t="s">
        <v>25</v>
      </c>
      <c r="F347" s="2">
        <v>0</v>
      </c>
      <c r="G347" s="2" t="s">
        <v>699</v>
      </c>
      <c r="H347" s="2" t="s">
        <v>275</v>
      </c>
      <c r="I347" s="2" t="str">
        <f t="shared" si="50"/>
        <v>Unsold</v>
      </c>
      <c r="J347" s="2" t="str">
        <f t="shared" si="51"/>
        <v>unsold</v>
      </c>
      <c r="K347" t="str">
        <f t="shared" si="52"/>
        <v>Marchant De Lange</v>
      </c>
    </row>
    <row r="348" spans="1:11" x14ac:dyDescent="0.25">
      <c r="A348" s="2" t="s">
        <v>384</v>
      </c>
      <c r="B348" s="2" t="s">
        <v>83</v>
      </c>
      <c r="C348" s="2">
        <v>75</v>
      </c>
      <c r="D348" s="2" t="s">
        <v>706</v>
      </c>
      <c r="E348" s="2" t="s">
        <v>25</v>
      </c>
      <c r="F348" s="2">
        <v>0</v>
      </c>
      <c r="G348" s="2" t="s">
        <v>20</v>
      </c>
      <c r="H348" s="2" t="s">
        <v>275</v>
      </c>
      <c r="I348" s="2" t="str">
        <f t="shared" si="50"/>
        <v>Unsold</v>
      </c>
      <c r="J348" s="2" t="str">
        <f t="shared" si="51"/>
        <v>unsold</v>
      </c>
      <c r="K348" t="str">
        <f t="shared" si="52"/>
        <v>Dhawal Kulkarni</v>
      </c>
    </row>
    <row r="349" spans="1:11" x14ac:dyDescent="0.25">
      <c r="A349" s="2" t="s">
        <v>385</v>
      </c>
      <c r="B349" s="2" t="s">
        <v>23</v>
      </c>
      <c r="C349" s="2">
        <v>2</v>
      </c>
      <c r="D349" s="2" t="s">
        <v>705</v>
      </c>
      <c r="E349" s="2" t="s">
        <v>25</v>
      </c>
      <c r="F349" s="2">
        <v>0</v>
      </c>
      <c r="G349" s="2" t="s">
        <v>699</v>
      </c>
      <c r="H349" s="2" t="s">
        <v>275</v>
      </c>
      <c r="I349" s="2" t="str">
        <f t="shared" si="50"/>
        <v>Unsold</v>
      </c>
      <c r="J349" s="2" t="str">
        <f t="shared" si="51"/>
        <v>unsold</v>
      </c>
      <c r="K349" t="str">
        <f t="shared" si="52"/>
        <v>Saqib Mahmood</v>
      </c>
    </row>
    <row r="350" spans="1:11" x14ac:dyDescent="0.25">
      <c r="A350" s="2" t="s">
        <v>386</v>
      </c>
      <c r="B350" s="2" t="s">
        <v>53</v>
      </c>
      <c r="C350" s="2">
        <v>1.5</v>
      </c>
      <c r="D350" s="2" t="s">
        <v>705</v>
      </c>
      <c r="E350" s="2" t="s">
        <v>25</v>
      </c>
      <c r="F350" s="2">
        <v>0</v>
      </c>
      <c r="G350" s="2" t="s">
        <v>30</v>
      </c>
      <c r="H350" s="2" t="s">
        <v>275</v>
      </c>
      <c r="I350" s="2" t="str">
        <f t="shared" si="50"/>
        <v>Unsold</v>
      </c>
      <c r="J350" s="2" t="str">
        <f t="shared" si="51"/>
        <v>unsold</v>
      </c>
      <c r="K350" t="str">
        <f t="shared" si="52"/>
        <v>Kane Richardson</v>
      </c>
    </row>
    <row r="351" spans="1:11" x14ac:dyDescent="0.25">
      <c r="A351" s="2" t="s">
        <v>387</v>
      </c>
      <c r="B351" s="2" t="s">
        <v>106</v>
      </c>
      <c r="C351" s="2">
        <v>50</v>
      </c>
      <c r="D351" s="2" t="s">
        <v>706</v>
      </c>
      <c r="E351" s="2" t="s">
        <v>25</v>
      </c>
      <c r="F351" s="2">
        <v>0</v>
      </c>
      <c r="G351" s="2" t="s">
        <v>699</v>
      </c>
      <c r="H351" s="2" t="s">
        <v>275</v>
      </c>
      <c r="I351" s="2" t="str">
        <f t="shared" si="50"/>
        <v>Unsold</v>
      </c>
      <c r="J351" s="2" t="str">
        <f t="shared" si="51"/>
        <v>unsold</v>
      </c>
      <c r="K351" t="str">
        <f t="shared" si="52"/>
        <v>Naveen Ul Haq</v>
      </c>
    </row>
    <row r="352" spans="1:11" x14ac:dyDescent="0.25">
      <c r="A352" s="2" t="s">
        <v>388</v>
      </c>
      <c r="B352" s="2" t="s">
        <v>62</v>
      </c>
      <c r="C352" s="2">
        <v>40</v>
      </c>
      <c r="D352" s="2" t="s">
        <v>706</v>
      </c>
      <c r="E352" s="2" t="s">
        <v>19</v>
      </c>
      <c r="F352" s="2">
        <v>0</v>
      </c>
      <c r="G352" s="2" t="s">
        <v>699</v>
      </c>
      <c r="H352" s="2" t="s">
        <v>275</v>
      </c>
      <c r="I352" s="2" t="str">
        <f t="shared" si="50"/>
        <v>Unsold</v>
      </c>
      <c r="J352" s="2" t="str">
        <f t="shared" si="51"/>
        <v>unsold</v>
      </c>
      <c r="K352" t="str">
        <f t="shared" si="52"/>
        <v>Harpreet Bhatia</v>
      </c>
    </row>
    <row r="353" spans="1:11" x14ac:dyDescent="0.25">
      <c r="A353" s="2" t="s">
        <v>389</v>
      </c>
      <c r="B353" s="2" t="s">
        <v>56</v>
      </c>
      <c r="C353" s="2">
        <v>20</v>
      </c>
      <c r="D353" s="2" t="s">
        <v>706</v>
      </c>
      <c r="E353" s="2" t="s">
        <v>19</v>
      </c>
      <c r="F353" s="2">
        <v>0</v>
      </c>
      <c r="G353" s="2" t="s">
        <v>699</v>
      </c>
      <c r="H353" s="2" t="s">
        <v>275</v>
      </c>
      <c r="I353" s="2" t="str">
        <f t="shared" si="50"/>
        <v>Unsold</v>
      </c>
      <c r="J353" s="2" t="str">
        <f t="shared" si="51"/>
        <v>unsold</v>
      </c>
      <c r="K353" t="str">
        <f t="shared" si="52"/>
        <v>Sudip Chatterjee</v>
      </c>
    </row>
    <row r="354" spans="1:11" x14ac:dyDescent="0.25">
      <c r="A354" s="2" t="s">
        <v>390</v>
      </c>
      <c r="B354" s="2" t="s">
        <v>56</v>
      </c>
      <c r="C354" s="2">
        <v>20</v>
      </c>
      <c r="D354" s="2" t="s">
        <v>706</v>
      </c>
      <c r="E354" s="2" t="s">
        <v>19</v>
      </c>
      <c r="F354" s="2">
        <v>0</v>
      </c>
      <c r="G354" s="2" t="s">
        <v>699</v>
      </c>
      <c r="H354" s="2" t="s">
        <v>275</v>
      </c>
      <c r="I354" s="2" t="str">
        <f t="shared" si="50"/>
        <v>Unsold</v>
      </c>
      <c r="J354" s="2" t="str">
        <f t="shared" si="51"/>
        <v>unsold</v>
      </c>
      <c r="K354" t="str">
        <f t="shared" si="52"/>
        <v>Hiten Dalal</v>
      </c>
    </row>
    <row r="355" spans="1:11" x14ac:dyDescent="0.25">
      <c r="A355" s="2" t="s">
        <v>391</v>
      </c>
      <c r="B355" s="2" t="s">
        <v>56</v>
      </c>
      <c r="C355" s="2">
        <v>20</v>
      </c>
      <c r="D355" s="2" t="s">
        <v>706</v>
      </c>
      <c r="E355" s="2" t="s">
        <v>19</v>
      </c>
      <c r="F355" s="2">
        <v>0</v>
      </c>
      <c r="G355" s="2" t="s">
        <v>699</v>
      </c>
      <c r="H355" s="2" t="s">
        <v>275</v>
      </c>
      <c r="I355" s="2" t="str">
        <f t="shared" si="50"/>
        <v>Unsold</v>
      </c>
      <c r="J355" s="2" t="str">
        <f t="shared" si="51"/>
        <v>unsold</v>
      </c>
      <c r="K355" t="str">
        <f t="shared" si="52"/>
        <v>Abhimanyu Easwaran</v>
      </c>
    </row>
    <row r="356" spans="1:11" x14ac:dyDescent="0.25">
      <c r="A356" s="2" t="s">
        <v>392</v>
      </c>
      <c r="B356" s="2" t="s">
        <v>62</v>
      </c>
      <c r="C356" s="2">
        <v>40</v>
      </c>
      <c r="D356" s="2" t="s">
        <v>706</v>
      </c>
      <c r="E356" s="2" t="s">
        <v>19</v>
      </c>
      <c r="F356" s="2">
        <v>0</v>
      </c>
      <c r="G356" s="2" t="s">
        <v>699</v>
      </c>
      <c r="H356" s="2" t="s">
        <v>275</v>
      </c>
      <c r="I356" s="2" t="str">
        <f t="shared" si="50"/>
        <v>Unsold</v>
      </c>
      <c r="J356" s="2" t="str">
        <f t="shared" si="51"/>
        <v>unsold</v>
      </c>
      <c r="K356" t="str">
        <f t="shared" si="52"/>
        <v>Laurie Evans</v>
      </c>
    </row>
    <row r="357" spans="1:11" x14ac:dyDescent="0.25">
      <c r="A357" s="2" t="s">
        <v>393</v>
      </c>
      <c r="B357" s="2" t="s">
        <v>56</v>
      </c>
      <c r="C357" s="2">
        <v>20</v>
      </c>
      <c r="D357" s="2" t="s">
        <v>706</v>
      </c>
      <c r="E357" s="2" t="s">
        <v>19</v>
      </c>
      <c r="F357" s="2">
        <v>0</v>
      </c>
      <c r="G357" s="2" t="s">
        <v>699</v>
      </c>
      <c r="H357" s="2" t="s">
        <v>275</v>
      </c>
      <c r="I357" s="2" t="str">
        <f t="shared" si="50"/>
        <v>Unsold</v>
      </c>
      <c r="J357" s="2" t="str">
        <f t="shared" si="51"/>
        <v>unsold</v>
      </c>
      <c r="K357" t="str">
        <f t="shared" si="52"/>
        <v>Rahul Gahlaut</v>
      </c>
    </row>
    <row r="358" spans="1:11" x14ac:dyDescent="0.25">
      <c r="A358" s="2" t="s">
        <v>394</v>
      </c>
      <c r="B358" s="2" t="s">
        <v>56</v>
      </c>
      <c r="C358" s="2">
        <v>20</v>
      </c>
      <c r="D358" s="2" t="s">
        <v>706</v>
      </c>
      <c r="E358" s="2" t="s">
        <v>19</v>
      </c>
      <c r="F358" s="2">
        <v>0</v>
      </c>
      <c r="G358" s="2" t="s">
        <v>699</v>
      </c>
      <c r="H358" s="2" t="s">
        <v>275</v>
      </c>
      <c r="I358" s="2" t="str">
        <f t="shared" si="50"/>
        <v>Unsold</v>
      </c>
      <c r="J358" s="2" t="str">
        <f t="shared" si="51"/>
        <v>unsold</v>
      </c>
      <c r="K358" t="str">
        <f t="shared" si="52"/>
        <v>Amandeep Khare</v>
      </c>
    </row>
    <row r="359" spans="1:11" x14ac:dyDescent="0.25">
      <c r="A359" s="2" t="s">
        <v>395</v>
      </c>
      <c r="B359" s="2" t="s">
        <v>56</v>
      </c>
      <c r="C359" s="2">
        <v>20</v>
      </c>
      <c r="D359" s="2" t="s">
        <v>706</v>
      </c>
      <c r="E359" s="2" t="s">
        <v>19</v>
      </c>
      <c r="F359" s="2">
        <v>0</v>
      </c>
      <c r="G359" s="2" t="s">
        <v>699</v>
      </c>
      <c r="H359" s="2" t="s">
        <v>275</v>
      </c>
      <c r="I359" s="2" t="str">
        <f t="shared" si="50"/>
        <v>Unsold</v>
      </c>
      <c r="J359" s="2" t="str">
        <f t="shared" si="51"/>
        <v>unsold</v>
      </c>
      <c r="K359" t="str">
        <f t="shared" si="52"/>
        <v>Mayank Rawat</v>
      </c>
    </row>
    <row r="360" spans="1:11" x14ac:dyDescent="0.25">
      <c r="A360" s="2" t="s">
        <v>396</v>
      </c>
      <c r="B360" s="2" t="s">
        <v>56</v>
      </c>
      <c r="C360" s="2">
        <v>20</v>
      </c>
      <c r="D360" s="2" t="s">
        <v>706</v>
      </c>
      <c r="E360" s="2" t="s">
        <v>19</v>
      </c>
      <c r="F360" s="2">
        <v>0</v>
      </c>
      <c r="G360" s="2" t="s">
        <v>699</v>
      </c>
      <c r="H360" s="2" t="s">
        <v>275</v>
      </c>
      <c r="I360" s="2" t="str">
        <f t="shared" si="50"/>
        <v>Unsold</v>
      </c>
      <c r="J360" s="2" t="str">
        <f t="shared" si="51"/>
        <v>unsold</v>
      </c>
      <c r="K360" t="str">
        <f t="shared" si="52"/>
        <v>Dhruv Shorey</v>
      </c>
    </row>
    <row r="361" spans="1:11" x14ac:dyDescent="0.25">
      <c r="A361" s="2" t="s">
        <v>397</v>
      </c>
      <c r="B361" s="2" t="s">
        <v>56</v>
      </c>
      <c r="C361" s="2">
        <v>20</v>
      </c>
      <c r="D361" s="2" t="s">
        <v>706</v>
      </c>
      <c r="E361" s="2" t="s">
        <v>12</v>
      </c>
      <c r="F361" s="2">
        <v>0</v>
      </c>
      <c r="G361" s="2" t="s">
        <v>699</v>
      </c>
      <c r="H361" s="2" t="s">
        <v>275</v>
      </c>
      <c r="I361" s="2" t="str">
        <f t="shared" si="50"/>
        <v>Unsold</v>
      </c>
      <c r="J361" s="2" t="str">
        <f t="shared" si="51"/>
        <v>unsold</v>
      </c>
      <c r="K361" t="str">
        <f t="shared" si="52"/>
        <v>Hayden Kerr</v>
      </c>
    </row>
    <row r="362" spans="1:11" x14ac:dyDescent="0.25">
      <c r="A362" s="2" t="s">
        <v>398</v>
      </c>
      <c r="B362" s="2" t="s">
        <v>56</v>
      </c>
      <c r="C362" s="2">
        <v>20</v>
      </c>
      <c r="D362" s="2" t="s">
        <v>706</v>
      </c>
      <c r="E362" s="2" t="s">
        <v>12</v>
      </c>
      <c r="F362" s="2">
        <v>0</v>
      </c>
      <c r="G362" s="2" t="s">
        <v>699</v>
      </c>
      <c r="H362" s="2" t="s">
        <v>275</v>
      </c>
      <c r="I362" s="2" t="str">
        <f t="shared" si="50"/>
        <v>Unsold</v>
      </c>
      <c r="J362" s="2" t="str">
        <f t="shared" si="51"/>
        <v>unsold</v>
      </c>
      <c r="K362" t="str">
        <f t="shared" si="52"/>
        <v>Saurabh Kumar</v>
      </c>
    </row>
    <row r="363" spans="1:11" x14ac:dyDescent="0.25">
      <c r="A363" s="2" t="s">
        <v>399</v>
      </c>
      <c r="B363" s="2" t="s">
        <v>56</v>
      </c>
      <c r="C363" s="2">
        <v>20</v>
      </c>
      <c r="D363" s="2" t="s">
        <v>706</v>
      </c>
      <c r="E363" s="2" t="s">
        <v>12</v>
      </c>
      <c r="F363" s="2">
        <v>0</v>
      </c>
      <c r="G363" s="2" t="s">
        <v>699</v>
      </c>
      <c r="H363" s="2" t="s">
        <v>275</v>
      </c>
      <c r="I363" s="2" t="str">
        <f t="shared" si="50"/>
        <v>Unsold</v>
      </c>
      <c r="J363" s="2" t="str">
        <f t="shared" si="51"/>
        <v>unsold</v>
      </c>
      <c r="K363" t="str">
        <f t="shared" si="52"/>
        <v>Shams Mulani</v>
      </c>
    </row>
    <row r="364" spans="1:11" x14ac:dyDescent="0.25">
      <c r="A364" s="2" t="s">
        <v>400</v>
      </c>
      <c r="B364" s="2" t="s">
        <v>56</v>
      </c>
      <c r="C364" s="2">
        <v>20</v>
      </c>
      <c r="D364" s="2" t="s">
        <v>706</v>
      </c>
      <c r="E364" s="2" t="s">
        <v>12</v>
      </c>
      <c r="F364" s="2">
        <v>0</v>
      </c>
      <c r="G364" s="2" t="s">
        <v>699</v>
      </c>
      <c r="H364" s="2" t="s">
        <v>275</v>
      </c>
      <c r="I364" s="2" t="str">
        <f t="shared" si="50"/>
        <v>Unsold</v>
      </c>
      <c r="J364" s="2" t="str">
        <f t="shared" si="51"/>
        <v>unsold</v>
      </c>
      <c r="K364" t="str">
        <f t="shared" si="52"/>
        <v>Dhruv Patel</v>
      </c>
    </row>
    <row r="365" spans="1:11" x14ac:dyDescent="0.25">
      <c r="A365" s="2" t="s">
        <v>401</v>
      </c>
      <c r="B365" s="2" t="s">
        <v>56</v>
      </c>
      <c r="C365" s="2">
        <v>20</v>
      </c>
      <c r="D365" s="2" t="s">
        <v>706</v>
      </c>
      <c r="E365" s="2" t="s">
        <v>12</v>
      </c>
      <c r="F365" s="2">
        <v>0</v>
      </c>
      <c r="G365" s="2" t="s">
        <v>699</v>
      </c>
      <c r="H365" s="2" t="s">
        <v>275</v>
      </c>
      <c r="I365" s="2" t="str">
        <f t="shared" si="50"/>
        <v>Unsold</v>
      </c>
      <c r="J365" s="2" t="str">
        <f t="shared" si="51"/>
        <v>unsold</v>
      </c>
      <c r="K365" t="str">
        <f t="shared" si="52"/>
        <v>Atit Sheth</v>
      </c>
    </row>
    <row r="366" spans="1:11" x14ac:dyDescent="0.25">
      <c r="A366" s="2" t="s">
        <v>402</v>
      </c>
      <c r="B366" s="2" t="s">
        <v>56</v>
      </c>
      <c r="C366" s="2">
        <v>20</v>
      </c>
      <c r="D366" s="2" t="s">
        <v>706</v>
      </c>
      <c r="E366" s="2" t="s">
        <v>12</v>
      </c>
      <c r="F366" s="2">
        <v>0</v>
      </c>
      <c r="G366" s="2" t="s">
        <v>699</v>
      </c>
      <c r="H366" s="2" t="s">
        <v>275</v>
      </c>
      <c r="I366" s="2" t="str">
        <f t="shared" si="50"/>
        <v>Unsold</v>
      </c>
      <c r="J366" s="2" t="str">
        <f t="shared" si="51"/>
        <v>unsold</v>
      </c>
      <c r="K366" t="str">
        <f t="shared" si="52"/>
        <v>Utkarsh Singh</v>
      </c>
    </row>
    <row r="367" spans="1:11" x14ac:dyDescent="0.25">
      <c r="A367" s="2" t="s">
        <v>403</v>
      </c>
      <c r="B367" s="2" t="s">
        <v>106</v>
      </c>
      <c r="C367" s="2">
        <v>50</v>
      </c>
      <c r="D367" s="2" t="s">
        <v>706</v>
      </c>
      <c r="E367" s="2" t="s">
        <v>12</v>
      </c>
      <c r="F367" s="2">
        <v>0</v>
      </c>
      <c r="G367" s="2" t="s">
        <v>699</v>
      </c>
      <c r="H367" s="2" t="s">
        <v>275</v>
      </c>
      <c r="I367" s="2" t="str">
        <f t="shared" si="50"/>
        <v>Unsold</v>
      </c>
      <c r="J367" s="2" t="str">
        <f t="shared" si="51"/>
        <v>unsold</v>
      </c>
      <c r="K367" t="str">
        <f t="shared" si="52"/>
        <v>David Wiese</v>
      </c>
    </row>
    <row r="368" spans="1:11" x14ac:dyDescent="0.25">
      <c r="A368" s="2" t="s">
        <v>404</v>
      </c>
      <c r="B368" s="2" t="s">
        <v>56</v>
      </c>
      <c r="C368" s="2">
        <v>20</v>
      </c>
      <c r="D368" s="2" t="s">
        <v>706</v>
      </c>
      <c r="E368" s="2" t="s">
        <v>7</v>
      </c>
      <c r="F368" s="2">
        <v>0</v>
      </c>
      <c r="G368" s="2" t="s">
        <v>699</v>
      </c>
      <c r="H368" s="2" t="s">
        <v>275</v>
      </c>
      <c r="I368" s="2" t="str">
        <f t="shared" ref="I368:I431" si="53">IF(H368=H368,$H$239,0)</f>
        <v>Unsold</v>
      </c>
      <c r="J368" s="2" t="str">
        <f t="shared" si="51"/>
        <v>unsold</v>
      </c>
      <c r="K368" t="str">
        <f t="shared" si="52"/>
        <v>Kaif Ahmad</v>
      </c>
    </row>
    <row r="369" spans="1:11" x14ac:dyDescent="0.25">
      <c r="A369" s="2" t="s">
        <v>405</v>
      </c>
      <c r="B369" s="2" t="s">
        <v>56</v>
      </c>
      <c r="C369" s="2">
        <v>20</v>
      </c>
      <c r="D369" s="2" t="s">
        <v>706</v>
      </c>
      <c r="E369" s="2" t="s">
        <v>7</v>
      </c>
      <c r="F369" s="2">
        <v>0</v>
      </c>
      <c r="G369" s="2" t="s">
        <v>699</v>
      </c>
      <c r="H369" s="2" t="s">
        <v>275</v>
      </c>
      <c r="I369" s="2" t="str">
        <f t="shared" si="53"/>
        <v>Unsold</v>
      </c>
      <c r="J369" s="2" t="str">
        <f t="shared" si="51"/>
        <v>unsold</v>
      </c>
      <c r="K369" t="str">
        <f t="shared" si="52"/>
        <v>Shubhum Arora</v>
      </c>
    </row>
    <row r="370" spans="1:11" x14ac:dyDescent="0.25">
      <c r="A370" s="2" t="s">
        <v>406</v>
      </c>
      <c r="B370" s="2" t="s">
        <v>62</v>
      </c>
      <c r="C370" s="2">
        <v>40</v>
      </c>
      <c r="D370" s="2" t="s">
        <v>706</v>
      </c>
      <c r="E370" s="2" t="s">
        <v>7</v>
      </c>
      <c r="F370" s="2">
        <v>0</v>
      </c>
      <c r="G370" s="2" t="s">
        <v>699</v>
      </c>
      <c r="H370" s="2" t="s">
        <v>275</v>
      </c>
      <c r="I370" s="2" t="str">
        <f t="shared" si="53"/>
        <v>Unsold</v>
      </c>
      <c r="J370" s="2" t="str">
        <f t="shared" si="51"/>
        <v>unsold</v>
      </c>
      <c r="K370" t="str">
        <f t="shared" si="52"/>
        <v>Arun Karthick</v>
      </c>
    </row>
    <row r="371" spans="1:11" x14ac:dyDescent="0.25">
      <c r="A371" s="2" t="s">
        <v>407</v>
      </c>
      <c r="B371" s="2" t="s">
        <v>56</v>
      </c>
      <c r="C371" s="2">
        <v>20</v>
      </c>
      <c r="D371" s="2" t="s">
        <v>706</v>
      </c>
      <c r="E371" s="2" t="s">
        <v>7</v>
      </c>
      <c r="F371" s="2">
        <v>0</v>
      </c>
      <c r="G371" s="2" t="s">
        <v>699</v>
      </c>
      <c r="H371" s="2" t="s">
        <v>275</v>
      </c>
      <c r="I371" s="2" t="str">
        <f t="shared" si="53"/>
        <v>Unsold</v>
      </c>
      <c r="J371" s="2" t="str">
        <f t="shared" si="51"/>
        <v>unsold</v>
      </c>
      <c r="K371" t="str">
        <f t="shared" si="52"/>
        <v>Eknath Kerkar</v>
      </c>
    </row>
    <row r="372" spans="1:11" x14ac:dyDescent="0.25">
      <c r="A372" s="2" t="s">
        <v>408</v>
      </c>
      <c r="B372" s="2" t="s">
        <v>62</v>
      </c>
      <c r="C372" s="2">
        <v>40</v>
      </c>
      <c r="D372" s="2" t="s">
        <v>706</v>
      </c>
      <c r="E372" s="2" t="s">
        <v>7</v>
      </c>
      <c r="F372" s="2">
        <v>0</v>
      </c>
      <c r="G372" s="2" t="s">
        <v>699</v>
      </c>
      <c r="H372" s="2" t="s">
        <v>275</v>
      </c>
      <c r="I372" s="2" t="str">
        <f t="shared" si="53"/>
        <v>Unsold</v>
      </c>
      <c r="J372" s="2" t="str">
        <f t="shared" si="51"/>
        <v>unsold</v>
      </c>
      <c r="K372" t="str">
        <f t="shared" si="52"/>
        <v>Kennar Lewis</v>
      </c>
    </row>
    <row r="373" spans="1:11" x14ac:dyDescent="0.25">
      <c r="A373" s="2" t="s">
        <v>409</v>
      </c>
      <c r="B373" s="2" t="s">
        <v>56</v>
      </c>
      <c r="C373" s="2">
        <v>20</v>
      </c>
      <c r="D373" s="2" t="s">
        <v>706</v>
      </c>
      <c r="E373" s="2" t="s">
        <v>7</v>
      </c>
      <c r="F373" s="2">
        <v>0</v>
      </c>
      <c r="G373" s="2" t="s">
        <v>699</v>
      </c>
      <c r="H373" s="2" t="s">
        <v>275</v>
      </c>
      <c r="I373" s="2" t="str">
        <f t="shared" si="53"/>
        <v>Unsold</v>
      </c>
      <c r="J373" s="2" t="str">
        <f t="shared" si="51"/>
        <v>unsold</v>
      </c>
      <c r="K373" t="str">
        <f t="shared" si="52"/>
        <v>Nikhil Naik</v>
      </c>
    </row>
    <row r="374" spans="1:11" x14ac:dyDescent="0.25">
      <c r="A374" s="2" t="s">
        <v>410</v>
      </c>
      <c r="B374" s="2" t="s">
        <v>56</v>
      </c>
      <c r="C374" s="2">
        <v>20</v>
      </c>
      <c r="D374" s="2" t="s">
        <v>706</v>
      </c>
      <c r="E374" s="2" t="s">
        <v>7</v>
      </c>
      <c r="F374" s="2">
        <v>0</v>
      </c>
      <c r="G374" s="2" t="s">
        <v>699</v>
      </c>
      <c r="H374" s="2" t="s">
        <v>275</v>
      </c>
      <c r="I374" s="2" t="str">
        <f t="shared" si="53"/>
        <v>Unsold</v>
      </c>
      <c r="J374" s="2" t="str">
        <f t="shared" si="51"/>
        <v>unsold</v>
      </c>
      <c r="K374" t="str">
        <f t="shared" si="52"/>
        <v>Urvil Patel</v>
      </c>
    </row>
    <row r="375" spans="1:11" x14ac:dyDescent="0.25">
      <c r="A375" s="2" t="s">
        <v>411</v>
      </c>
      <c r="B375" s="2" t="s">
        <v>56</v>
      </c>
      <c r="C375" s="2">
        <v>20</v>
      </c>
      <c r="D375" s="2" t="s">
        <v>706</v>
      </c>
      <c r="E375" s="2" t="s">
        <v>7</v>
      </c>
      <c r="F375" s="2">
        <v>0</v>
      </c>
      <c r="G375" s="2" t="s">
        <v>699</v>
      </c>
      <c r="H375" s="2" t="s">
        <v>275</v>
      </c>
      <c r="I375" s="2" t="str">
        <f t="shared" si="53"/>
        <v>Unsold</v>
      </c>
      <c r="J375" s="2" t="str">
        <f t="shared" si="51"/>
        <v>unsold</v>
      </c>
      <c r="K375" t="str">
        <f t="shared" si="52"/>
        <v>B.R. Sharath</v>
      </c>
    </row>
    <row r="376" spans="1:11" x14ac:dyDescent="0.25">
      <c r="A376" s="2" t="s">
        <v>412</v>
      </c>
      <c r="B376" s="2" t="s">
        <v>56</v>
      </c>
      <c r="C376" s="2">
        <v>20</v>
      </c>
      <c r="D376" s="2" t="s">
        <v>706</v>
      </c>
      <c r="E376" s="2" t="s">
        <v>7</v>
      </c>
      <c r="F376" s="2">
        <v>0</v>
      </c>
      <c r="G376" s="2" t="s">
        <v>699</v>
      </c>
      <c r="H376" s="2" t="s">
        <v>275</v>
      </c>
      <c r="I376" s="2" t="str">
        <f t="shared" si="53"/>
        <v>Unsold</v>
      </c>
      <c r="J376" s="2" t="str">
        <f t="shared" si="51"/>
        <v>unsold</v>
      </c>
      <c r="K376" t="str">
        <f t="shared" si="52"/>
        <v>K.L. Shrijith</v>
      </c>
    </row>
    <row r="377" spans="1:11" x14ac:dyDescent="0.25">
      <c r="A377" s="2" t="s">
        <v>413</v>
      </c>
      <c r="B377" s="2" t="s">
        <v>56</v>
      </c>
      <c r="C377" s="2">
        <v>20</v>
      </c>
      <c r="D377" s="2" t="s">
        <v>706</v>
      </c>
      <c r="E377" s="2" t="s">
        <v>25</v>
      </c>
      <c r="F377" s="2">
        <v>0</v>
      </c>
      <c r="G377" s="2" t="s">
        <v>699</v>
      </c>
      <c r="H377" s="2" t="s">
        <v>275</v>
      </c>
      <c r="I377" s="2" t="str">
        <f t="shared" si="53"/>
        <v>Unsold</v>
      </c>
      <c r="J377" s="2" t="str">
        <f t="shared" si="51"/>
        <v>unsold</v>
      </c>
      <c r="K377" t="str">
        <f t="shared" si="52"/>
        <v>Mohit Avasthi</v>
      </c>
    </row>
    <row r="378" spans="1:11" x14ac:dyDescent="0.25">
      <c r="A378" s="2" t="s">
        <v>414</v>
      </c>
      <c r="B378" s="2" t="s">
        <v>56</v>
      </c>
      <c r="C378" s="2">
        <v>20</v>
      </c>
      <c r="D378" s="2" t="s">
        <v>706</v>
      </c>
      <c r="E378" s="2" t="s">
        <v>25</v>
      </c>
      <c r="F378" s="2">
        <v>0</v>
      </c>
      <c r="G378" s="2" t="s">
        <v>699</v>
      </c>
      <c r="H378" s="2" t="s">
        <v>275</v>
      </c>
      <c r="I378" s="2" t="str">
        <f t="shared" si="53"/>
        <v>Unsold</v>
      </c>
      <c r="J378" s="2" t="str">
        <f t="shared" si="51"/>
        <v>unsold</v>
      </c>
      <c r="K378" t="str">
        <f t="shared" si="52"/>
        <v>Sushant Mishra</v>
      </c>
    </row>
    <row r="379" spans="1:11" x14ac:dyDescent="0.25">
      <c r="A379" s="2" t="s">
        <v>415</v>
      </c>
      <c r="B379" s="2" t="s">
        <v>56</v>
      </c>
      <c r="C379" s="2">
        <v>20</v>
      </c>
      <c r="D379" s="2" t="s">
        <v>706</v>
      </c>
      <c r="E379" s="2" t="s">
        <v>25</v>
      </c>
      <c r="F379" s="2">
        <v>0</v>
      </c>
      <c r="G379" s="2" t="s">
        <v>699</v>
      </c>
      <c r="H379" s="2" t="s">
        <v>275</v>
      </c>
      <c r="I379" s="2" t="str">
        <f t="shared" si="53"/>
        <v>Unsold</v>
      </c>
      <c r="J379" s="2" t="str">
        <f t="shared" si="51"/>
        <v>unsold</v>
      </c>
      <c r="K379" t="str">
        <f t="shared" si="52"/>
        <v>Matheesha Pathirana</v>
      </c>
    </row>
    <row r="380" spans="1:11" x14ac:dyDescent="0.25">
      <c r="A380" s="2" t="s">
        <v>416</v>
      </c>
      <c r="B380" s="2" t="s">
        <v>56</v>
      </c>
      <c r="C380" s="2">
        <v>20</v>
      </c>
      <c r="D380" s="2" t="s">
        <v>706</v>
      </c>
      <c r="E380" s="2" t="s">
        <v>25</v>
      </c>
      <c r="F380" s="2">
        <v>0</v>
      </c>
      <c r="G380" s="2" t="s">
        <v>699</v>
      </c>
      <c r="H380" s="2" t="s">
        <v>275</v>
      </c>
      <c r="I380" s="2" t="str">
        <f t="shared" si="53"/>
        <v>Unsold</v>
      </c>
      <c r="J380" s="2" t="str">
        <f t="shared" si="51"/>
        <v>unsold</v>
      </c>
      <c r="K380" t="str">
        <f t="shared" si="52"/>
        <v>G Periyasamy</v>
      </c>
    </row>
    <row r="381" spans="1:11" x14ac:dyDescent="0.25">
      <c r="A381" s="2" t="s">
        <v>417</v>
      </c>
      <c r="B381" s="2" t="s">
        <v>56</v>
      </c>
      <c r="C381" s="2">
        <v>20</v>
      </c>
      <c r="D381" s="2" t="s">
        <v>706</v>
      </c>
      <c r="E381" s="2" t="s">
        <v>25</v>
      </c>
      <c r="F381" s="2">
        <v>0</v>
      </c>
      <c r="G381" s="2" t="s">
        <v>699</v>
      </c>
      <c r="H381" s="2" t="s">
        <v>275</v>
      </c>
      <c r="I381" s="2" t="str">
        <f t="shared" si="53"/>
        <v>Unsold</v>
      </c>
      <c r="J381" s="2" t="str">
        <f t="shared" si="51"/>
        <v>unsold</v>
      </c>
      <c r="K381" t="str">
        <f t="shared" si="52"/>
        <v>M.Harishankar Reddy</v>
      </c>
    </row>
    <row r="382" spans="1:11" x14ac:dyDescent="0.25">
      <c r="A382" s="2" t="s">
        <v>418</v>
      </c>
      <c r="B382" s="2" t="s">
        <v>56</v>
      </c>
      <c r="C382" s="2">
        <v>20</v>
      </c>
      <c r="D382" s="2" t="s">
        <v>706</v>
      </c>
      <c r="E382" s="2" t="s">
        <v>25</v>
      </c>
      <c r="F382" s="2">
        <v>0</v>
      </c>
      <c r="G382" s="2" t="s">
        <v>699</v>
      </c>
      <c r="H382" s="2" t="s">
        <v>275</v>
      </c>
      <c r="I382" s="2" t="str">
        <f t="shared" si="53"/>
        <v>Unsold</v>
      </c>
      <c r="J382" s="2" t="str">
        <f t="shared" si="51"/>
        <v>unsold</v>
      </c>
      <c r="K382" t="str">
        <f t="shared" si="52"/>
        <v>R. Silambarasan</v>
      </c>
    </row>
    <row r="383" spans="1:11" x14ac:dyDescent="0.25">
      <c r="A383" s="2" t="s">
        <v>419</v>
      </c>
      <c r="B383" s="2" t="s">
        <v>56</v>
      </c>
      <c r="C383" s="2">
        <v>20</v>
      </c>
      <c r="D383" s="2" t="s">
        <v>706</v>
      </c>
      <c r="E383" s="2" t="s">
        <v>25</v>
      </c>
      <c r="F383" s="2">
        <v>0</v>
      </c>
      <c r="G383" s="2" t="s">
        <v>699</v>
      </c>
      <c r="H383" s="2" t="s">
        <v>275</v>
      </c>
      <c r="I383" s="2" t="str">
        <f t="shared" si="53"/>
        <v>Unsold</v>
      </c>
      <c r="J383" s="2" t="str">
        <f t="shared" si="51"/>
        <v>unsold</v>
      </c>
      <c r="K383" t="str">
        <f t="shared" si="52"/>
        <v>Aditya Thakare</v>
      </c>
    </row>
    <row r="384" spans="1:11" x14ac:dyDescent="0.25">
      <c r="A384" s="2" t="s">
        <v>420</v>
      </c>
      <c r="B384" s="2" t="s">
        <v>56</v>
      </c>
      <c r="C384" s="2">
        <v>20</v>
      </c>
      <c r="D384" s="2" t="s">
        <v>706</v>
      </c>
      <c r="E384" s="2" t="s">
        <v>25</v>
      </c>
      <c r="F384" s="2">
        <v>0</v>
      </c>
      <c r="G384" s="2" t="s">
        <v>699</v>
      </c>
      <c r="H384" s="2" t="s">
        <v>275</v>
      </c>
      <c r="I384" s="2" t="str">
        <f t="shared" si="53"/>
        <v>Unsold</v>
      </c>
      <c r="J384" s="2" t="str">
        <f t="shared" si="51"/>
        <v>unsold</v>
      </c>
      <c r="K384" t="str">
        <f t="shared" si="52"/>
        <v>Tanveer Ul Haq</v>
      </c>
    </row>
    <row r="385" spans="1:11" x14ac:dyDescent="0.25">
      <c r="A385" s="2" t="s">
        <v>421</v>
      </c>
      <c r="B385" s="2" t="s">
        <v>56</v>
      </c>
      <c r="C385" s="2">
        <v>20</v>
      </c>
      <c r="D385" s="2" t="s">
        <v>706</v>
      </c>
      <c r="E385" s="2" t="s">
        <v>25</v>
      </c>
      <c r="F385" s="2">
        <v>0</v>
      </c>
      <c r="G385" s="2" t="s">
        <v>699</v>
      </c>
      <c r="H385" s="2" t="s">
        <v>275</v>
      </c>
      <c r="I385" s="2" t="str">
        <f t="shared" si="53"/>
        <v>Unsold</v>
      </c>
      <c r="J385" s="2" t="str">
        <f t="shared" si="51"/>
        <v>unsold</v>
      </c>
      <c r="K385" t="str">
        <f t="shared" si="52"/>
        <v>Prithviraj Yarra</v>
      </c>
    </row>
    <row r="386" spans="1:11" x14ac:dyDescent="0.25">
      <c r="A386" s="2" t="s">
        <v>422</v>
      </c>
      <c r="B386" s="2" t="s">
        <v>56</v>
      </c>
      <c r="C386" s="2">
        <v>20</v>
      </c>
      <c r="D386" s="2" t="s">
        <v>706</v>
      </c>
      <c r="E386" s="2" t="s">
        <v>25</v>
      </c>
      <c r="F386" s="2">
        <v>0</v>
      </c>
      <c r="G386" s="2" t="s">
        <v>699</v>
      </c>
      <c r="H386" s="2" t="s">
        <v>275</v>
      </c>
      <c r="I386" s="2" t="str">
        <f t="shared" si="53"/>
        <v>Unsold</v>
      </c>
      <c r="J386" s="2" t="str">
        <f t="shared" ref="J386:J449" si="54">IF(H386=$H$624,"unsold","sold")</f>
        <v>unsold</v>
      </c>
      <c r="K386" t="str">
        <f t="shared" si="52"/>
        <v>Satyajeet Bachhav</v>
      </c>
    </row>
    <row r="387" spans="1:11" x14ac:dyDescent="0.25">
      <c r="A387" s="2" t="s">
        <v>423</v>
      </c>
      <c r="B387" s="2" t="s">
        <v>56</v>
      </c>
      <c r="C387" s="2">
        <v>20</v>
      </c>
      <c r="D387" s="2" t="s">
        <v>706</v>
      </c>
      <c r="E387" s="2" t="s">
        <v>25</v>
      </c>
      <c r="F387" s="2">
        <v>0</v>
      </c>
      <c r="G387" s="2" t="s">
        <v>699</v>
      </c>
      <c r="H387" s="2" t="s">
        <v>275</v>
      </c>
      <c r="I387" s="2" t="str">
        <f t="shared" si="53"/>
        <v>Unsold</v>
      </c>
      <c r="J387" s="2" t="str">
        <f t="shared" si="54"/>
        <v>unsold</v>
      </c>
      <c r="K387" t="str">
        <f t="shared" ref="K387:L450" si="55">IF(G387=I387,"Unsold",A387)</f>
        <v>Chintal Gandhi</v>
      </c>
    </row>
    <row r="388" spans="1:11" x14ac:dyDescent="0.25">
      <c r="A388" s="2" t="s">
        <v>424</v>
      </c>
      <c r="B388" s="2" t="s">
        <v>56</v>
      </c>
      <c r="C388" s="2">
        <v>20</v>
      </c>
      <c r="D388" s="2" t="s">
        <v>706</v>
      </c>
      <c r="E388" s="2" t="s">
        <v>25</v>
      </c>
      <c r="F388" s="2">
        <v>0</v>
      </c>
      <c r="G388" s="2" t="s">
        <v>699</v>
      </c>
      <c r="H388" s="2" t="s">
        <v>275</v>
      </c>
      <c r="I388" s="2" t="str">
        <f t="shared" si="53"/>
        <v>Unsold</v>
      </c>
      <c r="J388" s="2" t="str">
        <f t="shared" si="54"/>
        <v>unsold</v>
      </c>
      <c r="K388" t="str">
        <f t="shared" si="55"/>
        <v>Jacob Lintott</v>
      </c>
    </row>
    <row r="389" spans="1:11" x14ac:dyDescent="0.25">
      <c r="A389" s="2" t="s">
        <v>425</v>
      </c>
      <c r="B389" s="2" t="s">
        <v>56</v>
      </c>
      <c r="C389" s="2">
        <v>20</v>
      </c>
      <c r="D389" s="2" t="s">
        <v>706</v>
      </c>
      <c r="E389" s="2" t="s">
        <v>25</v>
      </c>
      <c r="F389" s="2">
        <v>0</v>
      </c>
      <c r="G389" s="2" t="s">
        <v>699</v>
      </c>
      <c r="H389" s="2" t="s">
        <v>275</v>
      </c>
      <c r="I389" s="2" t="str">
        <f t="shared" si="53"/>
        <v>Unsold</v>
      </c>
      <c r="J389" s="2" t="str">
        <f t="shared" si="54"/>
        <v>unsold</v>
      </c>
      <c r="K389" t="str">
        <f t="shared" si="55"/>
        <v>Izharulhuq Naveed</v>
      </c>
    </row>
    <row r="390" spans="1:11" x14ac:dyDescent="0.25">
      <c r="A390" s="2" t="s">
        <v>426</v>
      </c>
      <c r="B390" s="2" t="s">
        <v>56</v>
      </c>
      <c r="C390" s="2">
        <v>20</v>
      </c>
      <c r="D390" s="2" t="s">
        <v>706</v>
      </c>
      <c r="E390" s="2" t="s">
        <v>25</v>
      </c>
      <c r="F390" s="2">
        <v>0</v>
      </c>
      <c r="G390" s="2" t="s">
        <v>699</v>
      </c>
      <c r="H390" s="2" t="s">
        <v>275</v>
      </c>
      <c r="I390" s="2" t="str">
        <f t="shared" si="53"/>
        <v>Unsold</v>
      </c>
      <c r="J390" s="2" t="str">
        <f t="shared" si="54"/>
        <v>unsold</v>
      </c>
      <c r="K390" t="str">
        <f t="shared" si="55"/>
        <v>Tanveer Sangha</v>
      </c>
    </row>
    <row r="391" spans="1:11" x14ac:dyDescent="0.25">
      <c r="A391" s="2" t="s">
        <v>427</v>
      </c>
      <c r="B391" s="2" t="s">
        <v>56</v>
      </c>
      <c r="C391" s="2">
        <v>20</v>
      </c>
      <c r="D391" s="2" t="s">
        <v>706</v>
      </c>
      <c r="E391" s="2" t="s">
        <v>25</v>
      </c>
      <c r="F391" s="2">
        <v>0</v>
      </c>
      <c r="G391" s="2" t="s">
        <v>699</v>
      </c>
      <c r="H391" s="2" t="s">
        <v>275</v>
      </c>
      <c r="I391" s="2" t="str">
        <f t="shared" si="53"/>
        <v>Unsold</v>
      </c>
      <c r="J391" s="2" t="str">
        <f t="shared" si="54"/>
        <v>unsold</v>
      </c>
      <c r="K391" t="str">
        <f t="shared" si="55"/>
        <v>Manav Suthar</v>
      </c>
    </row>
    <row r="392" spans="1:11" x14ac:dyDescent="0.25">
      <c r="A392" s="2" t="s">
        <v>428</v>
      </c>
      <c r="B392" s="2" t="s">
        <v>56</v>
      </c>
      <c r="C392" s="2">
        <v>20</v>
      </c>
      <c r="D392" s="2" t="s">
        <v>706</v>
      </c>
      <c r="E392" s="2" t="s">
        <v>25</v>
      </c>
      <c r="F392" s="2">
        <v>0</v>
      </c>
      <c r="G392" s="2" t="s">
        <v>699</v>
      </c>
      <c r="H392" s="2" t="s">
        <v>275</v>
      </c>
      <c r="I392" s="2" t="str">
        <f t="shared" si="53"/>
        <v>Unsold</v>
      </c>
      <c r="J392" s="2" t="str">
        <f t="shared" si="54"/>
        <v>unsold</v>
      </c>
      <c r="K392" t="str">
        <f t="shared" si="55"/>
        <v>Milind Tandon</v>
      </c>
    </row>
    <row r="393" spans="1:11" x14ac:dyDescent="0.25">
      <c r="A393" s="2" t="s">
        <v>429</v>
      </c>
      <c r="B393" s="2" t="s">
        <v>56</v>
      </c>
      <c r="C393" s="2">
        <v>20</v>
      </c>
      <c r="D393" s="2" t="s">
        <v>706</v>
      </c>
      <c r="E393" s="2" t="s">
        <v>25</v>
      </c>
      <c r="F393" s="2">
        <v>0</v>
      </c>
      <c r="G393" s="2" t="s">
        <v>699</v>
      </c>
      <c r="H393" s="2" t="s">
        <v>275</v>
      </c>
      <c r="I393" s="2" t="str">
        <f t="shared" si="53"/>
        <v>Unsold</v>
      </c>
      <c r="J393" s="2" t="str">
        <f t="shared" si="54"/>
        <v>unsold</v>
      </c>
      <c r="K393" t="str">
        <f t="shared" si="55"/>
        <v>Sagar Udeshi</v>
      </c>
    </row>
    <row r="394" spans="1:11" x14ac:dyDescent="0.25">
      <c r="A394" s="2" t="s">
        <v>430</v>
      </c>
      <c r="B394" s="2" t="s">
        <v>56</v>
      </c>
      <c r="C394" s="2">
        <v>20</v>
      </c>
      <c r="D394" s="2" t="s">
        <v>706</v>
      </c>
      <c r="E394" s="2" t="s">
        <v>25</v>
      </c>
      <c r="F394" s="2">
        <v>0</v>
      </c>
      <c r="G394" s="2" t="s">
        <v>699</v>
      </c>
      <c r="H394" s="2" t="s">
        <v>275</v>
      </c>
      <c r="I394" s="2" t="str">
        <f t="shared" si="53"/>
        <v>Unsold</v>
      </c>
      <c r="J394" s="2" t="str">
        <f t="shared" si="54"/>
        <v>unsold</v>
      </c>
      <c r="K394" t="str">
        <f t="shared" si="55"/>
        <v>Kushaal Wadhwani</v>
      </c>
    </row>
    <row r="395" spans="1:11" x14ac:dyDescent="0.25">
      <c r="A395" s="2" t="s">
        <v>431</v>
      </c>
      <c r="B395" s="2" t="s">
        <v>56</v>
      </c>
      <c r="C395" s="2">
        <v>20</v>
      </c>
      <c r="D395" s="2" t="s">
        <v>706</v>
      </c>
      <c r="E395" s="2" t="s">
        <v>25</v>
      </c>
      <c r="F395" s="2">
        <v>0</v>
      </c>
      <c r="G395" s="2" t="s">
        <v>699</v>
      </c>
      <c r="H395" s="2" t="s">
        <v>275</v>
      </c>
      <c r="I395" s="2" t="str">
        <f t="shared" si="53"/>
        <v>Unsold</v>
      </c>
      <c r="J395" s="2" t="str">
        <f t="shared" si="54"/>
        <v>unsold</v>
      </c>
      <c r="K395" t="str">
        <f t="shared" si="55"/>
        <v>Akshay Wakhare</v>
      </c>
    </row>
    <row r="396" spans="1:11" x14ac:dyDescent="0.25">
      <c r="A396" s="2" t="s">
        <v>432</v>
      </c>
      <c r="B396" s="2" t="s">
        <v>83</v>
      </c>
      <c r="C396" s="2">
        <v>75</v>
      </c>
      <c r="D396" s="2" t="s">
        <v>706</v>
      </c>
      <c r="E396" s="2" t="s">
        <v>19</v>
      </c>
      <c r="F396" s="2">
        <v>0</v>
      </c>
      <c r="G396" s="2" t="s">
        <v>699</v>
      </c>
      <c r="H396" s="2" t="s">
        <v>275</v>
      </c>
      <c r="I396" s="2" t="str">
        <f t="shared" si="53"/>
        <v>Unsold</v>
      </c>
      <c r="J396" s="2" t="str">
        <f t="shared" si="54"/>
        <v>unsold</v>
      </c>
      <c r="K396" t="str">
        <f t="shared" si="55"/>
        <v>Darren Bravo</v>
      </c>
    </row>
    <row r="397" spans="1:11" x14ac:dyDescent="0.25">
      <c r="A397" s="2" t="s">
        <v>433</v>
      </c>
      <c r="B397" s="2" t="s">
        <v>106</v>
      </c>
      <c r="C397" s="2">
        <v>50</v>
      </c>
      <c r="D397" s="2" t="s">
        <v>706</v>
      </c>
      <c r="E397" s="2" t="s">
        <v>19</v>
      </c>
      <c r="F397" s="2">
        <v>0</v>
      </c>
      <c r="G397" s="2" t="s">
        <v>699</v>
      </c>
      <c r="H397" s="2" t="s">
        <v>275</v>
      </c>
      <c r="I397" s="2" t="str">
        <f t="shared" si="53"/>
        <v>Unsold</v>
      </c>
      <c r="J397" s="2" t="str">
        <f t="shared" si="54"/>
        <v>unsold</v>
      </c>
      <c r="K397" t="str">
        <f t="shared" si="55"/>
        <v>Shamrah Brooks</v>
      </c>
    </row>
    <row r="398" spans="1:11" x14ac:dyDescent="0.25">
      <c r="A398" s="2" t="s">
        <v>434</v>
      </c>
      <c r="B398" s="2" t="s">
        <v>106</v>
      </c>
      <c r="C398" s="2">
        <v>50</v>
      </c>
      <c r="D398" s="2" t="s">
        <v>706</v>
      </c>
      <c r="E398" s="2" t="s">
        <v>19</v>
      </c>
      <c r="F398" s="2">
        <v>0</v>
      </c>
      <c r="G398" s="2" t="s">
        <v>699</v>
      </c>
      <c r="H398" s="2" t="s">
        <v>275</v>
      </c>
      <c r="I398" s="2" t="str">
        <f t="shared" si="53"/>
        <v>Unsold</v>
      </c>
      <c r="J398" s="2" t="str">
        <f t="shared" si="54"/>
        <v>unsold</v>
      </c>
      <c r="K398" t="str">
        <f t="shared" si="55"/>
        <v>Avishka Fernando</v>
      </c>
    </row>
    <row r="399" spans="1:11" x14ac:dyDescent="0.25">
      <c r="A399" s="2" t="s">
        <v>435</v>
      </c>
      <c r="B399" s="2" t="s">
        <v>106</v>
      </c>
      <c r="C399" s="2">
        <v>50</v>
      </c>
      <c r="D399" s="2" t="s">
        <v>706</v>
      </c>
      <c r="E399" s="2" t="s">
        <v>19</v>
      </c>
      <c r="F399" s="2">
        <v>0</v>
      </c>
      <c r="G399" s="2" t="s">
        <v>699</v>
      </c>
      <c r="H399" s="2" t="s">
        <v>275</v>
      </c>
      <c r="I399" s="2" t="str">
        <f t="shared" si="53"/>
        <v>Unsold</v>
      </c>
      <c r="J399" s="2" t="str">
        <f t="shared" si="54"/>
        <v>unsold</v>
      </c>
      <c r="K399" t="str">
        <f t="shared" si="55"/>
        <v>Zubayr Hamza</v>
      </c>
    </row>
    <row r="400" spans="1:11" x14ac:dyDescent="0.25">
      <c r="A400" s="2" t="s">
        <v>436</v>
      </c>
      <c r="B400" s="2" t="s">
        <v>106</v>
      </c>
      <c r="C400" s="2">
        <v>50</v>
      </c>
      <c r="D400" s="2" t="s">
        <v>706</v>
      </c>
      <c r="E400" s="2" t="s">
        <v>19</v>
      </c>
      <c r="F400" s="2">
        <v>0</v>
      </c>
      <c r="G400" s="2" t="s">
        <v>699</v>
      </c>
      <c r="H400" s="2" t="s">
        <v>275</v>
      </c>
      <c r="I400" s="2" t="str">
        <f t="shared" si="53"/>
        <v>Unsold</v>
      </c>
      <c r="J400" s="2" t="str">
        <f t="shared" si="54"/>
        <v>unsold</v>
      </c>
      <c r="K400" t="str">
        <f t="shared" si="55"/>
        <v>Pathum Nissaanka</v>
      </c>
    </row>
    <row r="401" spans="1:11" x14ac:dyDescent="0.25">
      <c r="A401" s="2" t="s">
        <v>437</v>
      </c>
      <c r="B401" s="2" t="s">
        <v>106</v>
      </c>
      <c r="C401" s="2">
        <v>50</v>
      </c>
      <c r="D401" s="2" t="s">
        <v>706</v>
      </c>
      <c r="E401" s="2" t="s">
        <v>19</v>
      </c>
      <c r="F401" s="2">
        <v>0</v>
      </c>
      <c r="G401" s="2" t="s">
        <v>699</v>
      </c>
      <c r="H401" s="2" t="s">
        <v>275</v>
      </c>
      <c r="I401" s="2" t="str">
        <f t="shared" si="53"/>
        <v>Unsold</v>
      </c>
      <c r="J401" s="2" t="str">
        <f t="shared" si="54"/>
        <v>unsold</v>
      </c>
      <c r="K401" t="str">
        <f t="shared" si="55"/>
        <v>Kurtis Patterson</v>
      </c>
    </row>
    <row r="402" spans="1:11" x14ac:dyDescent="0.25">
      <c r="A402" s="2" t="s">
        <v>438</v>
      </c>
      <c r="B402" s="2" t="s">
        <v>106</v>
      </c>
      <c r="C402" s="2">
        <v>50</v>
      </c>
      <c r="D402" s="2" t="s">
        <v>706</v>
      </c>
      <c r="E402" s="2" t="s">
        <v>19</v>
      </c>
      <c r="F402" s="2">
        <v>0</v>
      </c>
      <c r="G402" s="2" t="s">
        <v>699</v>
      </c>
      <c r="H402" s="2" t="s">
        <v>275</v>
      </c>
      <c r="I402" s="2" t="str">
        <f t="shared" si="53"/>
        <v>Unsold</v>
      </c>
      <c r="J402" s="2" t="str">
        <f t="shared" si="54"/>
        <v>unsold</v>
      </c>
      <c r="K402" t="str">
        <f t="shared" si="55"/>
        <v>Hashmatullah Shahidi</v>
      </c>
    </row>
    <row r="403" spans="1:11" x14ac:dyDescent="0.25">
      <c r="A403" s="2" t="s">
        <v>439</v>
      </c>
      <c r="B403" s="2" t="s">
        <v>106</v>
      </c>
      <c r="C403" s="2">
        <v>50</v>
      </c>
      <c r="D403" s="2" t="s">
        <v>706</v>
      </c>
      <c r="E403" s="2" t="s">
        <v>19</v>
      </c>
      <c r="F403" s="2">
        <v>0</v>
      </c>
      <c r="G403" s="2" t="s">
        <v>699</v>
      </c>
      <c r="H403" s="2" t="s">
        <v>275</v>
      </c>
      <c r="I403" s="2" t="str">
        <f t="shared" si="53"/>
        <v>Unsold</v>
      </c>
      <c r="J403" s="2" t="str">
        <f t="shared" si="54"/>
        <v>unsold</v>
      </c>
      <c r="K403" t="str">
        <f t="shared" si="55"/>
        <v>Manoj Tiwary</v>
      </c>
    </row>
    <row r="404" spans="1:11" x14ac:dyDescent="0.25">
      <c r="A404" s="2" t="s">
        <v>440</v>
      </c>
      <c r="B404" s="2" t="s">
        <v>23</v>
      </c>
      <c r="C404" s="2">
        <v>2</v>
      </c>
      <c r="D404" s="2" t="s">
        <v>705</v>
      </c>
      <c r="E404" s="2" t="s">
        <v>12</v>
      </c>
      <c r="F404" s="2">
        <v>0</v>
      </c>
      <c r="G404" s="2" t="s">
        <v>699</v>
      </c>
      <c r="H404" s="2" t="s">
        <v>275</v>
      </c>
      <c r="I404" s="2" t="str">
        <f t="shared" si="53"/>
        <v>Unsold</v>
      </c>
      <c r="J404" s="2" t="str">
        <f t="shared" si="54"/>
        <v>unsold</v>
      </c>
      <c r="K404" t="str">
        <f t="shared" si="55"/>
        <v>Ashton Agar</v>
      </c>
    </row>
    <row r="405" spans="1:11" x14ac:dyDescent="0.25">
      <c r="A405" s="2" t="s">
        <v>441</v>
      </c>
      <c r="B405" s="2" t="s">
        <v>83</v>
      </c>
      <c r="C405" s="2">
        <v>75</v>
      </c>
      <c r="D405" s="2" t="s">
        <v>706</v>
      </c>
      <c r="E405" s="2" t="s">
        <v>12</v>
      </c>
      <c r="F405" s="2">
        <v>0</v>
      </c>
      <c r="G405" s="2" t="s">
        <v>699</v>
      </c>
      <c r="H405" s="2" t="s">
        <v>275</v>
      </c>
      <c r="I405" s="2" t="str">
        <f t="shared" si="53"/>
        <v>Unsold</v>
      </c>
      <c r="J405" s="2" t="str">
        <f t="shared" si="54"/>
        <v>unsold</v>
      </c>
      <c r="K405" t="str">
        <f t="shared" si="55"/>
        <v>Carlos Brath15000000e</v>
      </c>
    </row>
    <row r="406" spans="1:11" x14ac:dyDescent="0.25">
      <c r="A406" s="2" t="s">
        <v>442</v>
      </c>
      <c r="B406" s="2" t="s">
        <v>47</v>
      </c>
      <c r="C406" s="2">
        <v>1</v>
      </c>
      <c r="D406" s="2" t="s">
        <v>705</v>
      </c>
      <c r="E406" s="2" t="s">
        <v>12</v>
      </c>
      <c r="F406" s="2">
        <v>0</v>
      </c>
      <c r="G406" s="2" t="s">
        <v>26</v>
      </c>
      <c r="H406" s="2" t="s">
        <v>275</v>
      </c>
      <c r="I406" s="2" t="str">
        <f t="shared" si="53"/>
        <v>Unsold</v>
      </c>
      <c r="J406" s="2" t="str">
        <f t="shared" si="54"/>
        <v>unsold</v>
      </c>
      <c r="K406" t="str">
        <f t="shared" si="55"/>
        <v>Kedar Jadhav</v>
      </c>
    </row>
    <row r="407" spans="1:11" x14ac:dyDescent="0.25">
      <c r="A407" s="2" t="s">
        <v>443</v>
      </c>
      <c r="B407" s="2" t="s">
        <v>53</v>
      </c>
      <c r="C407" s="2">
        <v>1.5</v>
      </c>
      <c r="D407" s="2" t="s">
        <v>705</v>
      </c>
      <c r="E407" s="2" t="s">
        <v>12</v>
      </c>
      <c r="F407" s="2">
        <v>0</v>
      </c>
      <c r="G407" s="2" t="s">
        <v>699</v>
      </c>
      <c r="H407" s="2" t="s">
        <v>275</v>
      </c>
      <c r="I407" s="2" t="str">
        <f t="shared" si="53"/>
        <v>Unsold</v>
      </c>
      <c r="J407" s="2" t="str">
        <f t="shared" si="54"/>
        <v>unsold</v>
      </c>
      <c r="K407" t="str">
        <f t="shared" si="55"/>
        <v>Colin Munro</v>
      </c>
    </row>
    <row r="408" spans="1:11" x14ac:dyDescent="0.25">
      <c r="A408" s="2" t="s">
        <v>444</v>
      </c>
      <c r="B408" s="2" t="s">
        <v>106</v>
      </c>
      <c r="C408" s="2">
        <v>50</v>
      </c>
      <c r="D408" s="2" t="s">
        <v>706</v>
      </c>
      <c r="E408" s="2" t="s">
        <v>12</v>
      </c>
      <c r="F408" s="2">
        <v>0</v>
      </c>
      <c r="G408" s="2" t="s">
        <v>699</v>
      </c>
      <c r="H408" s="2" t="s">
        <v>275</v>
      </c>
      <c r="I408" s="2" t="str">
        <f t="shared" si="53"/>
        <v>Unsold</v>
      </c>
      <c r="J408" s="2" t="str">
        <f t="shared" si="54"/>
        <v>unsold</v>
      </c>
      <c r="K408" t="str">
        <f t="shared" si="55"/>
        <v>Gulbadin Naib</v>
      </c>
    </row>
    <row r="409" spans="1:11" x14ac:dyDescent="0.25">
      <c r="A409" s="2" t="s">
        <v>445</v>
      </c>
      <c r="B409" s="2" t="s">
        <v>83</v>
      </c>
      <c r="C409" s="2">
        <v>75</v>
      </c>
      <c r="D409" s="2" t="s">
        <v>706</v>
      </c>
      <c r="E409" s="2" t="s">
        <v>12</v>
      </c>
      <c r="F409" s="2">
        <v>0</v>
      </c>
      <c r="G409" s="2" t="s">
        <v>699</v>
      </c>
      <c r="H409" s="2" t="s">
        <v>275</v>
      </c>
      <c r="I409" s="2" t="str">
        <f t="shared" si="53"/>
        <v>Unsold</v>
      </c>
      <c r="J409" s="2" t="str">
        <f t="shared" si="54"/>
        <v>unsold</v>
      </c>
      <c r="K409" t="str">
        <f t="shared" si="55"/>
        <v>Keemo Paul</v>
      </c>
    </row>
    <row r="410" spans="1:11" x14ac:dyDescent="0.25">
      <c r="A410" s="2" t="s">
        <v>446</v>
      </c>
      <c r="B410" s="2" t="s">
        <v>106</v>
      </c>
      <c r="C410" s="2">
        <v>50</v>
      </c>
      <c r="D410" s="2" t="s">
        <v>706</v>
      </c>
      <c r="E410" s="2" t="s">
        <v>12</v>
      </c>
      <c r="F410" s="2">
        <v>0</v>
      </c>
      <c r="G410" s="2" t="s">
        <v>699</v>
      </c>
      <c r="H410" s="2" t="s">
        <v>275</v>
      </c>
      <c r="I410" s="2" t="str">
        <f t="shared" si="53"/>
        <v>Unsold</v>
      </c>
      <c r="J410" s="2" t="str">
        <f t="shared" si="54"/>
        <v>unsold</v>
      </c>
      <c r="K410" t="str">
        <f t="shared" si="55"/>
        <v>Parvez Rasool</v>
      </c>
    </row>
    <row r="411" spans="1:11" x14ac:dyDescent="0.25">
      <c r="A411" s="2" t="s">
        <v>447</v>
      </c>
      <c r="B411" s="2" t="s">
        <v>106</v>
      </c>
      <c r="C411" s="2">
        <v>50</v>
      </c>
      <c r="D411" s="2" t="s">
        <v>706</v>
      </c>
      <c r="E411" s="2" t="s">
        <v>12</v>
      </c>
      <c r="F411" s="2">
        <v>0</v>
      </c>
      <c r="G411" s="2" t="s">
        <v>699</v>
      </c>
      <c r="H411" s="2" t="s">
        <v>275</v>
      </c>
      <c r="I411" s="2" t="str">
        <f t="shared" si="53"/>
        <v>Unsold</v>
      </c>
      <c r="J411" s="2" t="str">
        <f t="shared" si="54"/>
        <v>unsold</v>
      </c>
      <c r="K411" t="str">
        <f t="shared" si="55"/>
        <v>Dasun Shanaka</v>
      </c>
    </row>
    <row r="412" spans="1:11" x14ac:dyDescent="0.25">
      <c r="A412" s="2" t="s">
        <v>448</v>
      </c>
      <c r="B412" s="2" t="s">
        <v>106</v>
      </c>
      <c r="C412" s="2">
        <v>50</v>
      </c>
      <c r="D412" s="2" t="s">
        <v>706</v>
      </c>
      <c r="E412" s="2" t="s">
        <v>25</v>
      </c>
      <c r="F412" s="2">
        <v>0</v>
      </c>
      <c r="G412" s="2" t="s">
        <v>699</v>
      </c>
      <c r="H412" s="2" t="s">
        <v>275</v>
      </c>
      <c r="I412" s="2" t="str">
        <f t="shared" si="53"/>
        <v>Unsold</v>
      </c>
      <c r="J412" s="2" t="str">
        <f t="shared" si="54"/>
        <v>unsold</v>
      </c>
      <c r="K412" t="str">
        <f t="shared" si="55"/>
        <v>Wesley Agar</v>
      </c>
    </row>
    <row r="413" spans="1:11" x14ac:dyDescent="0.25">
      <c r="A413" s="2" t="s">
        <v>449</v>
      </c>
      <c r="B413" s="2" t="s">
        <v>106</v>
      </c>
      <c r="C413" s="2">
        <v>50</v>
      </c>
      <c r="D413" s="2" t="s">
        <v>706</v>
      </c>
      <c r="E413" s="2" t="s">
        <v>25</v>
      </c>
      <c r="F413" s="2">
        <v>0</v>
      </c>
      <c r="G413" s="2" t="s">
        <v>699</v>
      </c>
      <c r="H413" s="2" t="s">
        <v>275</v>
      </c>
      <c r="I413" s="2" t="str">
        <f t="shared" si="53"/>
        <v>Unsold</v>
      </c>
      <c r="J413" s="2" t="str">
        <f t="shared" si="54"/>
        <v>unsold</v>
      </c>
      <c r="K413" t="str">
        <f t="shared" si="55"/>
        <v>Shoriful Islam</v>
      </c>
    </row>
    <row r="414" spans="1:11" x14ac:dyDescent="0.25">
      <c r="A414" s="2" t="s">
        <v>450</v>
      </c>
      <c r="B414" s="2" t="s">
        <v>106</v>
      </c>
      <c r="C414" s="2">
        <v>50</v>
      </c>
      <c r="D414" s="2" t="s">
        <v>706</v>
      </c>
      <c r="E414" s="2" t="s">
        <v>25</v>
      </c>
      <c r="F414" s="2">
        <v>0</v>
      </c>
      <c r="G414" s="2" t="s">
        <v>699</v>
      </c>
      <c r="H414" s="2" t="s">
        <v>275</v>
      </c>
      <c r="I414" s="2" t="str">
        <f t="shared" si="53"/>
        <v>Unsold</v>
      </c>
      <c r="J414" s="2" t="str">
        <f t="shared" si="54"/>
        <v>unsold</v>
      </c>
      <c r="K414" t="str">
        <f t="shared" si="55"/>
        <v>Josh Little</v>
      </c>
    </row>
    <row r="415" spans="1:11" x14ac:dyDescent="0.25">
      <c r="A415" s="2" t="s">
        <v>451</v>
      </c>
      <c r="B415" s="2" t="s">
        <v>106</v>
      </c>
      <c r="C415" s="2">
        <v>50</v>
      </c>
      <c r="D415" s="2" t="s">
        <v>706</v>
      </c>
      <c r="E415" s="2" t="s">
        <v>25</v>
      </c>
      <c r="F415" s="2">
        <v>0</v>
      </c>
      <c r="G415" s="2" t="s">
        <v>699</v>
      </c>
      <c r="H415" s="2" t="s">
        <v>275</v>
      </c>
      <c r="I415" s="2" t="str">
        <f t="shared" si="53"/>
        <v>Unsold</v>
      </c>
      <c r="J415" s="2" t="str">
        <f t="shared" si="54"/>
        <v>unsold</v>
      </c>
      <c r="K415" t="str">
        <f t="shared" si="55"/>
        <v>Blessing Muzarabani</v>
      </c>
    </row>
    <row r="416" spans="1:11" x14ac:dyDescent="0.25">
      <c r="A416" s="2" t="s">
        <v>452</v>
      </c>
      <c r="B416" s="2" t="s">
        <v>106</v>
      </c>
      <c r="C416" s="2">
        <v>50</v>
      </c>
      <c r="D416" s="2" t="s">
        <v>706</v>
      </c>
      <c r="E416" s="2" t="s">
        <v>25</v>
      </c>
      <c r="F416" s="2">
        <v>0</v>
      </c>
      <c r="G416" s="2" t="s">
        <v>699</v>
      </c>
      <c r="H416" s="2" t="s">
        <v>275</v>
      </c>
      <c r="I416" s="2" t="str">
        <f t="shared" si="53"/>
        <v>Unsold</v>
      </c>
      <c r="J416" s="2" t="str">
        <f t="shared" si="54"/>
        <v>unsold</v>
      </c>
      <c r="K416" t="str">
        <f t="shared" si="55"/>
        <v>Jayden Seales</v>
      </c>
    </row>
    <row r="417" spans="1:11" x14ac:dyDescent="0.25">
      <c r="A417" s="2" t="s">
        <v>453</v>
      </c>
      <c r="B417" s="2" t="s">
        <v>106</v>
      </c>
      <c r="C417" s="2">
        <v>50</v>
      </c>
      <c r="D417" s="2" t="s">
        <v>706</v>
      </c>
      <c r="E417" s="2" t="s">
        <v>25</v>
      </c>
      <c r="F417" s="2">
        <v>0</v>
      </c>
      <c r="G417" s="2" t="s">
        <v>699</v>
      </c>
      <c r="H417" s="2" t="s">
        <v>275</v>
      </c>
      <c r="I417" s="2" t="str">
        <f t="shared" si="53"/>
        <v>Unsold</v>
      </c>
      <c r="J417" s="2" t="str">
        <f t="shared" si="54"/>
        <v>unsold</v>
      </c>
      <c r="K417" t="str">
        <f t="shared" si="55"/>
        <v>Mohit Sharma</v>
      </c>
    </row>
    <row r="418" spans="1:11" x14ac:dyDescent="0.25">
      <c r="A418" s="2" t="s">
        <v>454</v>
      </c>
      <c r="B418" s="2" t="s">
        <v>106</v>
      </c>
      <c r="C418" s="2">
        <v>50</v>
      </c>
      <c r="D418" s="2" t="s">
        <v>706</v>
      </c>
      <c r="E418" s="2" t="s">
        <v>25</v>
      </c>
      <c r="F418" s="2">
        <v>0</v>
      </c>
      <c r="G418" s="2" t="s">
        <v>699</v>
      </c>
      <c r="H418" s="2" t="s">
        <v>275</v>
      </c>
      <c r="I418" s="2" t="str">
        <f t="shared" si="53"/>
        <v>Unsold</v>
      </c>
      <c r="J418" s="2" t="str">
        <f t="shared" si="54"/>
        <v>unsold</v>
      </c>
      <c r="K418" t="str">
        <f t="shared" si="55"/>
        <v>Barinder Sran</v>
      </c>
    </row>
    <row r="419" spans="1:11" x14ac:dyDescent="0.25">
      <c r="A419" s="2" t="s">
        <v>455</v>
      </c>
      <c r="B419" s="2" t="s">
        <v>83</v>
      </c>
      <c r="C419" s="2">
        <v>75</v>
      </c>
      <c r="D419" s="2" t="s">
        <v>706</v>
      </c>
      <c r="E419" s="2" t="s">
        <v>25</v>
      </c>
      <c r="F419" s="2">
        <v>0</v>
      </c>
      <c r="G419" s="2" t="s">
        <v>699</v>
      </c>
      <c r="H419" s="2" t="s">
        <v>275</v>
      </c>
      <c r="I419" s="2" t="str">
        <f t="shared" si="53"/>
        <v>Unsold</v>
      </c>
      <c r="J419" s="2" t="str">
        <f t="shared" si="54"/>
        <v>unsold</v>
      </c>
      <c r="K419" t="str">
        <f t="shared" si="55"/>
        <v>Billy Stanlake</v>
      </c>
    </row>
    <row r="420" spans="1:11" x14ac:dyDescent="0.25">
      <c r="A420" s="2" t="s">
        <v>456</v>
      </c>
      <c r="B420" s="2" t="s">
        <v>106</v>
      </c>
      <c r="C420" s="2">
        <v>50</v>
      </c>
      <c r="D420" s="2" t="s">
        <v>706</v>
      </c>
      <c r="E420" s="2" t="s">
        <v>25</v>
      </c>
      <c r="F420" s="2">
        <v>0</v>
      </c>
      <c r="G420" s="2" t="s">
        <v>699</v>
      </c>
      <c r="H420" s="2" t="s">
        <v>275</v>
      </c>
      <c r="I420" s="2" t="str">
        <f t="shared" si="53"/>
        <v>Unsold</v>
      </c>
      <c r="J420" s="2" t="str">
        <f t="shared" si="54"/>
        <v>unsold</v>
      </c>
      <c r="K420" t="str">
        <f t="shared" si="55"/>
        <v>Neil Wagner</v>
      </c>
    </row>
    <row r="421" spans="1:11" x14ac:dyDescent="0.25">
      <c r="A421" s="2" t="s">
        <v>457</v>
      </c>
      <c r="B421" s="2" t="s">
        <v>56</v>
      </c>
      <c r="C421" s="2">
        <v>20</v>
      </c>
      <c r="D421" s="2" t="s">
        <v>706</v>
      </c>
      <c r="E421" s="2" t="s">
        <v>19</v>
      </c>
      <c r="F421" s="2">
        <v>0</v>
      </c>
      <c r="G421" s="2" t="s">
        <v>699</v>
      </c>
      <c r="H421" s="2" t="s">
        <v>275</v>
      </c>
      <c r="I421" s="2" t="str">
        <f t="shared" si="53"/>
        <v>Unsold</v>
      </c>
      <c r="J421" s="2" t="str">
        <f t="shared" si="54"/>
        <v>unsold</v>
      </c>
      <c r="K421" t="str">
        <f t="shared" si="55"/>
        <v>Qamran Iqbal</v>
      </c>
    </row>
    <row r="422" spans="1:11" x14ac:dyDescent="0.25">
      <c r="A422" s="2" t="s">
        <v>458</v>
      </c>
      <c r="B422" s="2" t="s">
        <v>56</v>
      </c>
      <c r="C422" s="2">
        <v>20</v>
      </c>
      <c r="D422" s="2" t="s">
        <v>706</v>
      </c>
      <c r="E422" s="2" t="s">
        <v>19</v>
      </c>
      <c r="F422" s="2">
        <v>0</v>
      </c>
      <c r="G422" s="2" t="s">
        <v>699</v>
      </c>
      <c r="H422" s="2" t="s">
        <v>275</v>
      </c>
      <c r="I422" s="2" t="str">
        <f t="shared" si="53"/>
        <v>Unsold</v>
      </c>
      <c r="J422" s="2" t="str">
        <f t="shared" si="54"/>
        <v>unsold</v>
      </c>
      <c r="K422" t="str">
        <f t="shared" si="55"/>
        <v>Ishank Jaggi</v>
      </c>
    </row>
    <row r="423" spans="1:11" x14ac:dyDescent="0.25">
      <c r="A423" s="2" t="s">
        <v>459</v>
      </c>
      <c r="B423" s="2" t="s">
        <v>56</v>
      </c>
      <c r="C423" s="2">
        <v>20</v>
      </c>
      <c r="D423" s="2" t="s">
        <v>706</v>
      </c>
      <c r="E423" s="2" t="s">
        <v>19</v>
      </c>
      <c r="F423" s="2">
        <v>0</v>
      </c>
      <c r="G423" s="2" t="s">
        <v>699</v>
      </c>
      <c r="H423" s="2" t="s">
        <v>275</v>
      </c>
      <c r="I423" s="2" t="str">
        <f t="shared" si="53"/>
        <v>Unsold</v>
      </c>
      <c r="J423" s="2" t="str">
        <f t="shared" si="54"/>
        <v>unsold</v>
      </c>
      <c r="K423" t="str">
        <f t="shared" si="55"/>
        <v>Rohan Kunnummal</v>
      </c>
    </row>
    <row r="424" spans="1:11" x14ac:dyDescent="0.25">
      <c r="A424" s="2" t="s">
        <v>460</v>
      </c>
      <c r="B424" s="2" t="s">
        <v>56</v>
      </c>
      <c r="C424" s="2">
        <v>20</v>
      </c>
      <c r="D424" s="2" t="s">
        <v>706</v>
      </c>
      <c r="E424" s="2" t="s">
        <v>19</v>
      </c>
      <c r="F424" s="2">
        <v>0</v>
      </c>
      <c r="G424" s="2" t="s">
        <v>699</v>
      </c>
      <c r="H424" s="2" t="s">
        <v>275</v>
      </c>
      <c r="I424" s="2" t="str">
        <f t="shared" si="53"/>
        <v>Unsold</v>
      </c>
      <c r="J424" s="2" t="str">
        <f t="shared" si="54"/>
        <v>unsold</v>
      </c>
      <c r="K424" t="str">
        <f t="shared" si="55"/>
        <v>Tanmay Mishra</v>
      </c>
    </row>
    <row r="425" spans="1:11" x14ac:dyDescent="0.25">
      <c r="A425" s="2" t="s">
        <v>461</v>
      </c>
      <c r="B425" s="2" t="s">
        <v>56</v>
      </c>
      <c r="C425" s="2">
        <v>20</v>
      </c>
      <c r="D425" s="2" t="s">
        <v>706</v>
      </c>
      <c r="E425" s="2" t="s">
        <v>19</v>
      </c>
      <c r="F425" s="2">
        <v>0</v>
      </c>
      <c r="G425" s="2" t="s">
        <v>699</v>
      </c>
      <c r="H425" s="2" t="s">
        <v>275</v>
      </c>
      <c r="I425" s="2" t="str">
        <f t="shared" si="53"/>
        <v>Unsold</v>
      </c>
      <c r="J425" s="2" t="str">
        <f t="shared" si="54"/>
        <v>unsold</v>
      </c>
      <c r="K425" t="str">
        <f t="shared" si="55"/>
        <v>Yash Nahar</v>
      </c>
    </row>
    <row r="426" spans="1:11" x14ac:dyDescent="0.25">
      <c r="A426" s="2" t="s">
        <v>462</v>
      </c>
      <c r="B426" s="2" t="s">
        <v>56</v>
      </c>
      <c r="C426" s="2">
        <v>20</v>
      </c>
      <c r="D426" s="2" t="s">
        <v>706</v>
      </c>
      <c r="E426" s="2" t="s">
        <v>19</v>
      </c>
      <c r="F426" s="2">
        <v>0</v>
      </c>
      <c r="G426" s="2" t="s">
        <v>699</v>
      </c>
      <c r="H426" s="2" t="s">
        <v>275</v>
      </c>
      <c r="I426" s="2" t="str">
        <f t="shared" si="53"/>
        <v>Unsold</v>
      </c>
      <c r="J426" s="2" t="str">
        <f t="shared" si="54"/>
        <v>unsold</v>
      </c>
      <c r="K426" t="str">
        <f t="shared" si="55"/>
        <v>Shubham Singh Rohilla</v>
      </c>
    </row>
    <row r="427" spans="1:11" x14ac:dyDescent="0.25">
      <c r="A427" s="2" t="s">
        <v>463</v>
      </c>
      <c r="B427" s="2" t="s">
        <v>56</v>
      </c>
      <c r="C427" s="2">
        <v>20</v>
      </c>
      <c r="D427" s="2" t="s">
        <v>706</v>
      </c>
      <c r="E427" s="2" t="s">
        <v>19</v>
      </c>
      <c r="F427" s="2">
        <v>0</v>
      </c>
      <c r="G427" s="2" t="s">
        <v>699</v>
      </c>
      <c r="H427" s="2" t="s">
        <v>275</v>
      </c>
      <c r="I427" s="2" t="str">
        <f t="shared" si="53"/>
        <v>Unsold</v>
      </c>
      <c r="J427" s="2" t="str">
        <f t="shared" si="54"/>
        <v>unsold</v>
      </c>
      <c r="K427" t="str">
        <f t="shared" si="55"/>
        <v>Alex Ross</v>
      </c>
    </row>
    <row r="428" spans="1:11" x14ac:dyDescent="0.25">
      <c r="A428" s="2" t="s">
        <v>464</v>
      </c>
      <c r="B428" s="2" t="s">
        <v>56</v>
      </c>
      <c r="C428" s="2">
        <v>20</v>
      </c>
      <c r="D428" s="2" t="s">
        <v>706</v>
      </c>
      <c r="E428" s="2" t="s">
        <v>19</v>
      </c>
      <c r="F428" s="2">
        <v>0</v>
      </c>
      <c r="G428" s="2" t="s">
        <v>699</v>
      </c>
      <c r="H428" s="2" t="s">
        <v>275</v>
      </c>
      <c r="I428" s="2" t="str">
        <f t="shared" si="53"/>
        <v>Unsold</v>
      </c>
      <c r="J428" s="2" t="str">
        <f t="shared" si="54"/>
        <v>unsold</v>
      </c>
      <c r="K428" t="str">
        <f t="shared" si="55"/>
        <v>Naushad Shaikh</v>
      </c>
    </row>
    <row r="429" spans="1:11" x14ac:dyDescent="0.25">
      <c r="A429" s="2" t="s">
        <v>465</v>
      </c>
      <c r="B429" s="2" t="s">
        <v>56</v>
      </c>
      <c r="C429" s="2">
        <v>20</v>
      </c>
      <c r="D429" s="2" t="s">
        <v>706</v>
      </c>
      <c r="E429" s="2" t="s">
        <v>12</v>
      </c>
      <c r="F429" s="2">
        <v>0</v>
      </c>
      <c r="G429" s="2" t="s">
        <v>699</v>
      </c>
      <c r="H429" s="2" t="s">
        <v>275</v>
      </c>
      <c r="I429" s="2" t="str">
        <f t="shared" si="53"/>
        <v>Unsold</v>
      </c>
      <c r="J429" s="2" t="str">
        <f t="shared" si="54"/>
        <v>unsold</v>
      </c>
      <c r="K429" t="str">
        <f t="shared" si="55"/>
        <v>Baba Aparajith</v>
      </c>
    </row>
    <row r="430" spans="1:11" x14ac:dyDescent="0.25">
      <c r="A430" s="2" t="s">
        <v>466</v>
      </c>
      <c r="B430" s="2" t="s">
        <v>56</v>
      </c>
      <c r="C430" s="2">
        <v>20</v>
      </c>
      <c r="D430" s="2" t="s">
        <v>706</v>
      </c>
      <c r="E430" s="2" t="s">
        <v>12</v>
      </c>
      <c r="F430" s="2">
        <v>0</v>
      </c>
      <c r="G430" s="2" t="s">
        <v>699</v>
      </c>
      <c r="H430" s="2" t="s">
        <v>275</v>
      </c>
      <c r="I430" s="2" t="str">
        <f t="shared" si="53"/>
        <v>Unsold</v>
      </c>
      <c r="J430" s="2" t="str">
        <f t="shared" si="54"/>
        <v>unsold</v>
      </c>
      <c r="K430" t="str">
        <f t="shared" si="55"/>
        <v>Prayas Barman</v>
      </c>
    </row>
    <row r="431" spans="1:11" x14ac:dyDescent="0.25">
      <c r="A431" s="2" t="s">
        <v>467</v>
      </c>
      <c r="B431" s="2" t="s">
        <v>56</v>
      </c>
      <c r="C431" s="2">
        <v>20</v>
      </c>
      <c r="D431" s="2" t="s">
        <v>706</v>
      </c>
      <c r="E431" s="2" t="s">
        <v>12</v>
      </c>
      <c r="F431" s="2">
        <v>0</v>
      </c>
      <c r="G431" s="2" t="s">
        <v>20</v>
      </c>
      <c r="H431" s="2" t="s">
        <v>275</v>
      </c>
      <c r="I431" s="2" t="str">
        <f t="shared" si="53"/>
        <v>Unsold</v>
      </c>
      <c r="J431" s="2" t="str">
        <f t="shared" si="54"/>
        <v>unsold</v>
      </c>
      <c r="K431" t="str">
        <f t="shared" si="55"/>
        <v>Yudhvir Charak</v>
      </c>
    </row>
    <row r="432" spans="1:11" x14ac:dyDescent="0.25">
      <c r="A432" s="2" t="s">
        <v>468</v>
      </c>
      <c r="B432" s="2" t="s">
        <v>56</v>
      </c>
      <c r="C432" s="2">
        <v>20</v>
      </c>
      <c r="D432" s="2" t="s">
        <v>706</v>
      </c>
      <c r="E432" s="2" t="s">
        <v>12</v>
      </c>
      <c r="F432" s="2">
        <v>0</v>
      </c>
      <c r="G432" s="2" t="s">
        <v>699</v>
      </c>
      <c r="H432" s="2" t="s">
        <v>275</v>
      </c>
      <c r="I432" s="2" t="str">
        <f t="shared" ref="I432:I495" si="56">IF(H432=H432,$H$239,0)</f>
        <v>Unsold</v>
      </c>
      <c r="J432" s="2" t="str">
        <f t="shared" si="54"/>
        <v>unsold</v>
      </c>
      <c r="K432" t="str">
        <f t="shared" si="55"/>
        <v>Shubhang Hegde</v>
      </c>
    </row>
    <row r="433" spans="1:11" x14ac:dyDescent="0.25">
      <c r="A433" s="2" t="s">
        <v>469</v>
      </c>
      <c r="B433" s="2" t="s">
        <v>56</v>
      </c>
      <c r="C433" s="2">
        <v>20</v>
      </c>
      <c r="D433" s="2" t="s">
        <v>706</v>
      </c>
      <c r="E433" s="2" t="s">
        <v>12</v>
      </c>
      <c r="F433" s="2">
        <v>0</v>
      </c>
      <c r="G433" s="2" t="s">
        <v>699</v>
      </c>
      <c r="H433" s="2" t="s">
        <v>275</v>
      </c>
      <c r="I433" s="2" t="str">
        <f t="shared" si="56"/>
        <v>Unsold</v>
      </c>
      <c r="J433" s="2" t="str">
        <f t="shared" si="54"/>
        <v>unsold</v>
      </c>
      <c r="K433" t="str">
        <f t="shared" si="55"/>
        <v>Roosh Kalaria</v>
      </c>
    </row>
    <row r="434" spans="1:11" x14ac:dyDescent="0.25">
      <c r="A434" s="2" t="s">
        <v>470</v>
      </c>
      <c r="B434" s="2" t="s">
        <v>56</v>
      </c>
      <c r="C434" s="2">
        <v>20</v>
      </c>
      <c r="D434" s="2" t="s">
        <v>706</v>
      </c>
      <c r="E434" s="2" t="s">
        <v>12</v>
      </c>
      <c r="F434" s="2">
        <v>0</v>
      </c>
      <c r="G434" s="2" t="s">
        <v>699</v>
      </c>
      <c r="H434" s="2" t="s">
        <v>275</v>
      </c>
      <c r="I434" s="2" t="str">
        <f t="shared" si="56"/>
        <v>Unsold</v>
      </c>
      <c r="J434" s="2" t="str">
        <f t="shared" si="54"/>
        <v>unsold</v>
      </c>
      <c r="K434" t="str">
        <f t="shared" si="55"/>
        <v>Tanush Kotian</v>
      </c>
    </row>
    <row r="435" spans="1:11" x14ac:dyDescent="0.25">
      <c r="A435" s="2" t="s">
        <v>471</v>
      </c>
      <c r="B435" s="2" t="s">
        <v>56</v>
      </c>
      <c r="C435" s="2">
        <v>20</v>
      </c>
      <c r="D435" s="2" t="s">
        <v>706</v>
      </c>
      <c r="E435" s="2" t="s">
        <v>12</v>
      </c>
      <c r="F435" s="2">
        <v>0</v>
      </c>
      <c r="G435" s="2" t="s">
        <v>699</v>
      </c>
      <c r="H435" s="2" t="s">
        <v>275</v>
      </c>
      <c r="I435" s="2" t="str">
        <f t="shared" si="56"/>
        <v>Unsold</v>
      </c>
      <c r="J435" s="2" t="str">
        <f t="shared" si="54"/>
        <v>unsold</v>
      </c>
      <c r="K435" t="str">
        <f t="shared" si="55"/>
        <v>Kaushal Tambe</v>
      </c>
    </row>
    <row r="436" spans="1:11" x14ac:dyDescent="0.25">
      <c r="A436" s="2" t="s">
        <v>472</v>
      </c>
      <c r="B436" s="2" t="s">
        <v>56</v>
      </c>
      <c r="C436" s="2">
        <v>20</v>
      </c>
      <c r="D436" s="2" t="s">
        <v>706</v>
      </c>
      <c r="E436" s="2" t="s">
        <v>12</v>
      </c>
      <c r="F436" s="2">
        <v>0</v>
      </c>
      <c r="G436" s="2" t="s">
        <v>699</v>
      </c>
      <c r="H436" s="2" t="s">
        <v>275</v>
      </c>
      <c r="I436" s="2" t="str">
        <f t="shared" si="56"/>
        <v>Unsold</v>
      </c>
      <c r="J436" s="2" t="str">
        <f t="shared" si="54"/>
        <v>unsold</v>
      </c>
      <c r="K436" t="str">
        <f t="shared" si="55"/>
        <v>Shivank Vashisth</v>
      </c>
    </row>
    <row r="437" spans="1:11" x14ac:dyDescent="0.25">
      <c r="A437" s="2" t="s">
        <v>473</v>
      </c>
      <c r="B437" s="2" t="s">
        <v>56</v>
      </c>
      <c r="C437" s="2">
        <v>20</v>
      </c>
      <c r="D437" s="2" t="s">
        <v>706</v>
      </c>
      <c r="E437" s="2" t="s">
        <v>7</v>
      </c>
      <c r="F437" s="2">
        <v>0</v>
      </c>
      <c r="G437" s="2" t="s">
        <v>699</v>
      </c>
      <c r="H437" s="2" t="s">
        <v>275</v>
      </c>
      <c r="I437" s="2" t="str">
        <f t="shared" si="56"/>
        <v>Unsold</v>
      </c>
      <c r="J437" s="2" t="str">
        <f t="shared" si="54"/>
        <v>unsold</v>
      </c>
      <c r="K437" t="str">
        <f t="shared" si="55"/>
        <v>Rahul Chandrol</v>
      </c>
    </row>
    <row r="438" spans="1:11" x14ac:dyDescent="0.25">
      <c r="A438" s="2" t="s">
        <v>474</v>
      </c>
      <c r="B438" s="2" t="s">
        <v>56</v>
      </c>
      <c r="C438" s="2">
        <v>20</v>
      </c>
      <c r="D438" s="2" t="s">
        <v>706</v>
      </c>
      <c r="E438" s="2" t="s">
        <v>7</v>
      </c>
      <c r="F438" s="2">
        <v>0</v>
      </c>
      <c r="G438" s="2" t="s">
        <v>699</v>
      </c>
      <c r="H438" s="2" t="s">
        <v>275</v>
      </c>
      <c r="I438" s="2" t="str">
        <f t="shared" si="56"/>
        <v>Unsold</v>
      </c>
      <c r="J438" s="2" t="str">
        <f t="shared" si="54"/>
        <v>unsold</v>
      </c>
      <c r="K438" t="str">
        <f t="shared" si="55"/>
        <v>Harvik Desai</v>
      </c>
    </row>
    <row r="439" spans="1:11" x14ac:dyDescent="0.25">
      <c r="A439" s="2" t="s">
        <v>475</v>
      </c>
      <c r="B439" s="2" t="s">
        <v>56</v>
      </c>
      <c r="C439" s="2">
        <v>20</v>
      </c>
      <c r="D439" s="2" t="s">
        <v>706</v>
      </c>
      <c r="E439" s="2" t="s">
        <v>7</v>
      </c>
      <c r="F439" s="2">
        <v>0</v>
      </c>
      <c r="G439" s="2" t="s">
        <v>699</v>
      </c>
      <c r="H439" s="2" t="s">
        <v>275</v>
      </c>
      <c r="I439" s="2" t="str">
        <f t="shared" si="56"/>
        <v>Unsold</v>
      </c>
      <c r="J439" s="2" t="str">
        <f t="shared" si="54"/>
        <v>unsold</v>
      </c>
      <c r="K439" t="str">
        <f t="shared" si="55"/>
        <v>Cam Fletcher</v>
      </c>
    </row>
    <row r="440" spans="1:11" x14ac:dyDescent="0.25">
      <c r="A440" s="2" t="s">
        <v>476</v>
      </c>
      <c r="B440" s="2" t="s">
        <v>56</v>
      </c>
      <c r="C440" s="2">
        <v>20</v>
      </c>
      <c r="D440" s="2" t="s">
        <v>706</v>
      </c>
      <c r="E440" s="2" t="s">
        <v>7</v>
      </c>
      <c r="F440" s="2">
        <v>0</v>
      </c>
      <c r="G440" s="2" t="s">
        <v>699</v>
      </c>
      <c r="H440" s="2" t="s">
        <v>275</v>
      </c>
      <c r="I440" s="2" t="str">
        <f t="shared" si="56"/>
        <v>Unsold</v>
      </c>
      <c r="J440" s="2" t="str">
        <f t="shared" si="54"/>
        <v>unsold</v>
      </c>
      <c r="K440" t="str">
        <f t="shared" si="55"/>
        <v>Tarang Gohel</v>
      </c>
    </row>
    <row r="441" spans="1:11" x14ac:dyDescent="0.25">
      <c r="A441" s="2" t="s">
        <v>477</v>
      </c>
      <c r="B441" s="2" t="s">
        <v>56</v>
      </c>
      <c r="C441" s="2">
        <v>20</v>
      </c>
      <c r="D441" s="2" t="s">
        <v>706</v>
      </c>
      <c r="E441" s="2" t="s">
        <v>7</v>
      </c>
      <c r="F441" s="2">
        <v>0</v>
      </c>
      <c r="G441" s="2" t="s">
        <v>699</v>
      </c>
      <c r="H441" s="2" t="s">
        <v>275</v>
      </c>
      <c r="I441" s="2" t="str">
        <f t="shared" si="56"/>
        <v>Unsold</v>
      </c>
      <c r="J441" s="2" t="str">
        <f t="shared" si="54"/>
        <v>unsold</v>
      </c>
      <c r="K441" t="str">
        <f t="shared" si="55"/>
        <v>Fazil Makaya</v>
      </c>
    </row>
    <row r="442" spans="1:11" x14ac:dyDescent="0.25">
      <c r="A442" s="2" t="s">
        <v>478</v>
      </c>
      <c r="B442" s="2" t="s">
        <v>56</v>
      </c>
      <c r="C442" s="2">
        <v>20</v>
      </c>
      <c r="D442" s="2" t="s">
        <v>706</v>
      </c>
      <c r="E442" s="2" t="s">
        <v>7</v>
      </c>
      <c r="F442" s="2">
        <v>0</v>
      </c>
      <c r="G442" s="2" t="s">
        <v>699</v>
      </c>
      <c r="H442" s="2" t="s">
        <v>275</v>
      </c>
      <c r="I442" s="2" t="str">
        <f t="shared" si="56"/>
        <v>Unsold</v>
      </c>
      <c r="J442" s="2" t="str">
        <f t="shared" si="54"/>
        <v>unsold</v>
      </c>
      <c r="K442" t="str">
        <f t="shared" si="55"/>
        <v>Ryan Rickelton</v>
      </c>
    </row>
    <row r="443" spans="1:11" x14ac:dyDescent="0.25">
      <c r="A443" s="2" t="s">
        <v>479</v>
      </c>
      <c r="B443" s="2" t="s">
        <v>56</v>
      </c>
      <c r="C443" s="2">
        <v>20</v>
      </c>
      <c r="D443" s="2" t="s">
        <v>706</v>
      </c>
      <c r="E443" s="2" t="s">
        <v>7</v>
      </c>
      <c r="F443" s="2">
        <v>0</v>
      </c>
      <c r="G443" s="2" t="s">
        <v>699</v>
      </c>
      <c r="H443" s="2" t="s">
        <v>275</v>
      </c>
      <c r="I443" s="2" t="str">
        <f t="shared" si="56"/>
        <v>Unsold</v>
      </c>
      <c r="J443" s="2" t="str">
        <f t="shared" si="54"/>
        <v>unsold</v>
      </c>
      <c r="K443" t="str">
        <f t="shared" si="55"/>
        <v>Sandeep Kumar Tomar</v>
      </c>
    </row>
    <row r="444" spans="1:11" x14ac:dyDescent="0.25">
      <c r="A444" s="2" t="s">
        <v>480</v>
      </c>
      <c r="B444" s="2" t="s">
        <v>56</v>
      </c>
      <c r="C444" s="2">
        <v>20</v>
      </c>
      <c r="D444" s="2" t="s">
        <v>706</v>
      </c>
      <c r="E444" s="2" t="s">
        <v>7</v>
      </c>
      <c r="F444" s="2">
        <v>0</v>
      </c>
      <c r="G444" s="2" t="s">
        <v>699</v>
      </c>
      <c r="H444" s="2" t="s">
        <v>275</v>
      </c>
      <c r="I444" s="2" t="str">
        <f t="shared" si="56"/>
        <v>Unsold</v>
      </c>
      <c r="J444" s="2" t="str">
        <f t="shared" si="54"/>
        <v>unsold</v>
      </c>
      <c r="K444" t="str">
        <f t="shared" si="55"/>
        <v>Siddhesh Wath</v>
      </c>
    </row>
    <row r="445" spans="1:11" x14ac:dyDescent="0.25">
      <c r="A445" s="2" t="s">
        <v>481</v>
      </c>
      <c r="B445" s="2" t="s">
        <v>56</v>
      </c>
      <c r="C445" s="2">
        <v>20</v>
      </c>
      <c r="D445" s="2" t="s">
        <v>706</v>
      </c>
      <c r="E445" s="2" t="s">
        <v>25</v>
      </c>
      <c r="F445" s="2">
        <v>0</v>
      </c>
      <c r="G445" s="2" t="s">
        <v>699</v>
      </c>
      <c r="H445" s="2" t="s">
        <v>275</v>
      </c>
      <c r="I445" s="2" t="str">
        <f t="shared" si="56"/>
        <v>Unsold</v>
      </c>
      <c r="J445" s="2" t="str">
        <f t="shared" si="54"/>
        <v>unsold</v>
      </c>
      <c r="K445" t="str">
        <f t="shared" si="55"/>
        <v>Stephen Cheepurupalli</v>
      </c>
    </row>
    <row r="446" spans="1:11" x14ac:dyDescent="0.25">
      <c r="A446" s="2" t="s">
        <v>482</v>
      </c>
      <c r="B446" s="2" t="s">
        <v>56</v>
      </c>
      <c r="C446" s="2">
        <v>20</v>
      </c>
      <c r="D446" s="2" t="s">
        <v>706</v>
      </c>
      <c r="E446" s="2" t="s">
        <v>25</v>
      </c>
      <c r="F446" s="2">
        <v>0</v>
      </c>
      <c r="G446" s="2" t="s">
        <v>699</v>
      </c>
      <c r="H446" s="2" t="s">
        <v>275</v>
      </c>
      <c r="I446" s="2" t="str">
        <f t="shared" si="56"/>
        <v>Unsold</v>
      </c>
      <c r="J446" s="2" t="str">
        <f t="shared" si="54"/>
        <v>unsold</v>
      </c>
      <c r="K446" t="str">
        <f t="shared" si="55"/>
        <v>Aniket Choudhary</v>
      </c>
    </row>
    <row r="447" spans="1:11" x14ac:dyDescent="0.25">
      <c r="A447" s="2" t="s">
        <v>483</v>
      </c>
      <c r="B447" s="2" t="s">
        <v>56</v>
      </c>
      <c r="C447" s="2">
        <v>20</v>
      </c>
      <c r="D447" s="2" t="s">
        <v>706</v>
      </c>
      <c r="E447" s="2" t="s">
        <v>25</v>
      </c>
      <c r="F447" s="2">
        <v>0</v>
      </c>
      <c r="G447" s="2" t="s">
        <v>699</v>
      </c>
      <c r="H447" s="2" t="s">
        <v>275</v>
      </c>
      <c r="I447" s="2" t="str">
        <f t="shared" si="56"/>
        <v>Unsold</v>
      </c>
      <c r="J447" s="2" t="str">
        <f t="shared" si="54"/>
        <v>unsold</v>
      </c>
      <c r="K447" t="str">
        <f t="shared" si="55"/>
        <v>Kartikeya Kak</v>
      </c>
    </row>
    <row r="448" spans="1:11" x14ac:dyDescent="0.25">
      <c r="A448" s="2" t="s">
        <v>484</v>
      </c>
      <c r="B448" s="2" t="s">
        <v>62</v>
      </c>
      <c r="C448" s="2">
        <v>40</v>
      </c>
      <c r="D448" s="2" t="s">
        <v>706</v>
      </c>
      <c r="E448" s="2" t="s">
        <v>25</v>
      </c>
      <c r="F448" s="2">
        <v>0</v>
      </c>
      <c r="G448" s="2" t="s">
        <v>699</v>
      </c>
      <c r="H448" s="2" t="s">
        <v>275</v>
      </c>
      <c r="I448" s="2" t="str">
        <f t="shared" si="56"/>
        <v>Unsold</v>
      </c>
      <c r="J448" s="2" t="str">
        <f t="shared" si="54"/>
        <v>unsold</v>
      </c>
      <c r="K448" t="str">
        <f t="shared" si="55"/>
        <v>Ali Khan</v>
      </c>
    </row>
    <row r="449" spans="1:11" x14ac:dyDescent="0.25">
      <c r="A449" s="2" t="s">
        <v>485</v>
      </c>
      <c r="B449" s="2" t="s">
        <v>56</v>
      </c>
      <c r="C449" s="2">
        <v>20</v>
      </c>
      <c r="D449" s="2" t="s">
        <v>706</v>
      </c>
      <c r="E449" s="2" t="s">
        <v>25</v>
      </c>
      <c r="F449" s="2">
        <v>0</v>
      </c>
      <c r="G449" s="2" t="s">
        <v>16</v>
      </c>
      <c r="H449" s="2" t="s">
        <v>275</v>
      </c>
      <c r="I449" s="2" t="str">
        <f t="shared" si="56"/>
        <v>Unsold</v>
      </c>
      <c r="J449" s="2" t="str">
        <f t="shared" si="54"/>
        <v>unsold</v>
      </c>
      <c r="K449" t="str">
        <f t="shared" si="55"/>
        <v>Kulwant Khejroliya</v>
      </c>
    </row>
    <row r="450" spans="1:11" x14ac:dyDescent="0.25">
      <c r="A450" s="2" t="s">
        <v>486</v>
      </c>
      <c r="B450" s="2" t="s">
        <v>56</v>
      </c>
      <c r="C450" s="2">
        <v>20</v>
      </c>
      <c r="D450" s="2" t="s">
        <v>706</v>
      </c>
      <c r="E450" s="2" t="s">
        <v>25</v>
      </c>
      <c r="F450" s="2">
        <v>0</v>
      </c>
      <c r="G450" s="2" t="s">
        <v>699</v>
      </c>
      <c r="H450" s="2" t="s">
        <v>275</v>
      </c>
      <c r="I450" s="2" t="str">
        <f t="shared" si="56"/>
        <v>Unsold</v>
      </c>
      <c r="J450" s="2" t="str">
        <f t="shared" ref="J450:J513" si="57">IF(H450=$H$624,"unsold","sold")</f>
        <v>unsold</v>
      </c>
      <c r="K450" t="str">
        <f t="shared" si="55"/>
        <v>Ronit More</v>
      </c>
    </row>
    <row r="451" spans="1:11" x14ac:dyDescent="0.25">
      <c r="A451" s="2" t="s">
        <v>487</v>
      </c>
      <c r="B451" s="2" t="s">
        <v>56</v>
      </c>
      <c r="C451" s="2">
        <v>20</v>
      </c>
      <c r="D451" s="2" t="s">
        <v>706</v>
      </c>
      <c r="E451" s="2" t="s">
        <v>25</v>
      </c>
      <c r="F451" s="2">
        <v>0</v>
      </c>
      <c r="G451" s="2" t="s">
        <v>699</v>
      </c>
      <c r="H451" s="2" t="s">
        <v>275</v>
      </c>
      <c r="I451" s="2" t="str">
        <f t="shared" si="56"/>
        <v>Unsold</v>
      </c>
      <c r="J451" s="2" t="str">
        <f t="shared" si="57"/>
        <v>unsold</v>
      </c>
      <c r="K451" t="str">
        <f t="shared" ref="K451:L514" si="58">IF(G451=I451,"Unsold",A451)</f>
        <v>M Nidheesh</v>
      </c>
    </row>
    <row r="452" spans="1:11" x14ac:dyDescent="0.25">
      <c r="A452" s="2" t="s">
        <v>488</v>
      </c>
      <c r="B452" s="2" t="s">
        <v>56</v>
      </c>
      <c r="C452" s="2">
        <v>20</v>
      </c>
      <c r="D452" s="2" t="s">
        <v>706</v>
      </c>
      <c r="E452" s="2" t="s">
        <v>25</v>
      </c>
      <c r="F452" s="2">
        <v>0</v>
      </c>
      <c r="G452" s="2" t="s">
        <v>699</v>
      </c>
      <c r="H452" s="2" t="s">
        <v>275</v>
      </c>
      <c r="I452" s="2" t="str">
        <f t="shared" si="56"/>
        <v>Unsold</v>
      </c>
      <c r="J452" s="2" t="str">
        <f t="shared" si="57"/>
        <v>unsold</v>
      </c>
      <c r="K452" t="str">
        <f t="shared" si="58"/>
        <v>Babasafi Pathan</v>
      </c>
    </row>
    <row r="453" spans="1:11" x14ac:dyDescent="0.25">
      <c r="A453" s="2" t="s">
        <v>489</v>
      </c>
      <c r="B453" s="2" t="s">
        <v>56</v>
      </c>
      <c r="C453" s="2">
        <v>20</v>
      </c>
      <c r="D453" s="2" t="s">
        <v>706</v>
      </c>
      <c r="E453" s="2" t="s">
        <v>25</v>
      </c>
      <c r="F453" s="2">
        <v>0</v>
      </c>
      <c r="G453" s="2" t="s">
        <v>699</v>
      </c>
      <c r="H453" s="2" t="s">
        <v>275</v>
      </c>
      <c r="I453" s="2" t="str">
        <f t="shared" si="56"/>
        <v>Unsold</v>
      </c>
      <c r="J453" s="2" t="str">
        <f t="shared" si="57"/>
        <v>unsold</v>
      </c>
      <c r="K453" t="str">
        <f t="shared" si="58"/>
        <v>Vidyadhar Patil</v>
      </c>
    </row>
    <row r="454" spans="1:11" x14ac:dyDescent="0.25">
      <c r="A454" s="2" t="s">
        <v>490</v>
      </c>
      <c r="B454" s="2" t="s">
        <v>56</v>
      </c>
      <c r="C454" s="2">
        <v>20</v>
      </c>
      <c r="D454" s="2" t="s">
        <v>706</v>
      </c>
      <c r="E454" s="2" t="s">
        <v>25</v>
      </c>
      <c r="F454" s="2">
        <v>0</v>
      </c>
      <c r="G454" s="2" t="s">
        <v>699</v>
      </c>
      <c r="H454" s="2" t="s">
        <v>275</v>
      </c>
      <c r="I454" s="2" t="str">
        <f t="shared" si="56"/>
        <v>Unsold</v>
      </c>
      <c r="J454" s="2" t="str">
        <f t="shared" si="57"/>
        <v>unsold</v>
      </c>
      <c r="K454" t="str">
        <f t="shared" si="58"/>
        <v>Mukesh Kumar Singh</v>
      </c>
    </row>
    <row r="455" spans="1:11" x14ac:dyDescent="0.25">
      <c r="A455" s="2" t="s">
        <v>491</v>
      </c>
      <c r="B455" s="2" t="s">
        <v>56</v>
      </c>
      <c r="C455" s="2">
        <v>20</v>
      </c>
      <c r="D455" s="2" t="s">
        <v>706</v>
      </c>
      <c r="E455" s="2" t="s">
        <v>25</v>
      </c>
      <c r="F455" s="2">
        <v>0</v>
      </c>
      <c r="G455" s="2" t="s">
        <v>699</v>
      </c>
      <c r="H455" s="2" t="s">
        <v>275</v>
      </c>
      <c r="I455" s="2" t="str">
        <f t="shared" si="56"/>
        <v>Unsold</v>
      </c>
      <c r="J455" s="2" t="str">
        <f t="shared" si="57"/>
        <v>unsold</v>
      </c>
      <c r="K455" t="str">
        <f t="shared" si="58"/>
        <v>R. Alexandar</v>
      </c>
    </row>
    <row r="456" spans="1:11" x14ac:dyDescent="0.25">
      <c r="A456" s="2" t="s">
        <v>492</v>
      </c>
      <c r="B456" s="2" t="s">
        <v>56</v>
      </c>
      <c r="C456" s="2">
        <v>20</v>
      </c>
      <c r="D456" s="2" t="s">
        <v>706</v>
      </c>
      <c r="E456" s="2" t="s">
        <v>25</v>
      </c>
      <c r="F456" s="2">
        <v>0</v>
      </c>
      <c r="G456" s="2" t="s">
        <v>699</v>
      </c>
      <c r="H456" s="2" t="s">
        <v>275</v>
      </c>
      <c r="I456" s="2" t="str">
        <f t="shared" si="56"/>
        <v>Unsold</v>
      </c>
      <c r="J456" s="2" t="str">
        <f t="shared" si="57"/>
        <v>unsold</v>
      </c>
      <c r="K456" t="str">
        <f t="shared" si="58"/>
        <v>Adithya Ashok</v>
      </c>
    </row>
    <row r="457" spans="1:11" x14ac:dyDescent="0.25">
      <c r="A457" s="2" t="s">
        <v>493</v>
      </c>
      <c r="B457" s="2" t="s">
        <v>56</v>
      </c>
      <c r="C457" s="2">
        <v>20</v>
      </c>
      <c r="D457" s="2" t="s">
        <v>706</v>
      </c>
      <c r="E457" s="2" t="s">
        <v>25</v>
      </c>
      <c r="F457" s="2">
        <v>0</v>
      </c>
      <c r="G457" s="2" t="s">
        <v>699</v>
      </c>
      <c r="H457" s="2" t="s">
        <v>275</v>
      </c>
      <c r="I457" s="2" t="str">
        <f t="shared" si="56"/>
        <v>Unsold</v>
      </c>
      <c r="J457" s="2" t="str">
        <f t="shared" si="57"/>
        <v>unsold</v>
      </c>
      <c r="K457" t="str">
        <f t="shared" si="58"/>
        <v>Jasmer Dhankhar</v>
      </c>
    </row>
    <row r="458" spans="1:11" x14ac:dyDescent="0.25">
      <c r="A458" s="2" t="s">
        <v>494</v>
      </c>
      <c r="B458" s="2" t="s">
        <v>56</v>
      </c>
      <c r="C458" s="2">
        <v>20</v>
      </c>
      <c r="D458" s="2" t="s">
        <v>706</v>
      </c>
      <c r="E458" s="2" t="s">
        <v>25</v>
      </c>
      <c r="F458" s="2">
        <v>0</v>
      </c>
      <c r="G458" s="2" t="s">
        <v>699</v>
      </c>
      <c r="H458" s="2" t="s">
        <v>275</v>
      </c>
      <c r="I458" s="2" t="str">
        <f t="shared" si="56"/>
        <v>Unsold</v>
      </c>
      <c r="J458" s="2" t="str">
        <f t="shared" si="57"/>
        <v>unsold</v>
      </c>
      <c r="K458" t="str">
        <f t="shared" si="58"/>
        <v>Prerit Dutta</v>
      </c>
    </row>
    <row r="459" spans="1:11" x14ac:dyDescent="0.25">
      <c r="A459" s="2" t="s">
        <v>495</v>
      </c>
      <c r="B459" s="2" t="s">
        <v>56</v>
      </c>
      <c r="C459" s="2">
        <v>20</v>
      </c>
      <c r="D459" s="2" t="s">
        <v>706</v>
      </c>
      <c r="E459" s="2" t="s">
        <v>25</v>
      </c>
      <c r="F459" s="2">
        <v>0</v>
      </c>
      <c r="G459" s="2" t="s">
        <v>699</v>
      </c>
      <c r="H459" s="2" t="s">
        <v>275</v>
      </c>
      <c r="I459" s="2" t="str">
        <f t="shared" si="56"/>
        <v>Unsold</v>
      </c>
      <c r="J459" s="2" t="str">
        <f t="shared" si="57"/>
        <v>unsold</v>
      </c>
      <c r="K459" t="str">
        <f t="shared" si="58"/>
        <v>Jon Russ Jaggesar</v>
      </c>
    </row>
    <row r="460" spans="1:11" x14ac:dyDescent="0.25">
      <c r="A460" s="2" t="s">
        <v>496</v>
      </c>
      <c r="B460" s="2" t="s">
        <v>56</v>
      </c>
      <c r="C460" s="2">
        <v>20</v>
      </c>
      <c r="D460" s="2" t="s">
        <v>706</v>
      </c>
      <c r="E460" s="2" t="s">
        <v>25</v>
      </c>
      <c r="F460" s="2">
        <v>0</v>
      </c>
      <c r="G460" s="2" t="s">
        <v>699</v>
      </c>
      <c r="H460" s="2" t="s">
        <v>275</v>
      </c>
      <c r="I460" s="2" t="str">
        <f t="shared" si="56"/>
        <v>Unsold</v>
      </c>
      <c r="J460" s="2" t="str">
        <f t="shared" si="57"/>
        <v>unsold</v>
      </c>
      <c r="K460" t="str">
        <f t="shared" si="58"/>
        <v>S. Kishan Kumar</v>
      </c>
    </row>
    <row r="461" spans="1:11" x14ac:dyDescent="0.25">
      <c r="A461" s="2" t="s">
        <v>497</v>
      </c>
      <c r="B461" s="2" t="s">
        <v>56</v>
      </c>
      <c r="C461" s="2">
        <v>20</v>
      </c>
      <c r="D461" s="2" t="s">
        <v>706</v>
      </c>
      <c r="E461" s="2" t="s">
        <v>25</v>
      </c>
      <c r="F461" s="2">
        <v>0</v>
      </c>
      <c r="G461" s="2" t="s">
        <v>699</v>
      </c>
      <c r="H461" s="2" t="s">
        <v>275</v>
      </c>
      <c r="I461" s="2" t="str">
        <f t="shared" si="56"/>
        <v>Unsold</v>
      </c>
      <c r="J461" s="2" t="str">
        <f t="shared" si="57"/>
        <v>unsold</v>
      </c>
      <c r="K461" t="str">
        <f t="shared" si="58"/>
        <v>Kevin Koththigoda</v>
      </c>
    </row>
    <row r="462" spans="1:11" x14ac:dyDescent="0.25">
      <c r="A462" s="2" t="s">
        <v>498</v>
      </c>
      <c r="B462" s="2" t="s">
        <v>56</v>
      </c>
      <c r="C462" s="2">
        <v>20</v>
      </c>
      <c r="D462" s="2" t="s">
        <v>706</v>
      </c>
      <c r="E462" s="2" t="s">
        <v>25</v>
      </c>
      <c r="F462" s="2">
        <v>0</v>
      </c>
      <c r="G462" s="2" t="s">
        <v>699</v>
      </c>
      <c r="H462" s="2" t="s">
        <v>275</v>
      </c>
      <c r="I462" s="2" t="str">
        <f t="shared" si="56"/>
        <v>Unsold</v>
      </c>
      <c r="J462" s="2" t="str">
        <f t="shared" si="57"/>
        <v>unsold</v>
      </c>
      <c r="K462" t="str">
        <f t="shared" si="58"/>
        <v>Swaraj Wabale</v>
      </c>
    </row>
    <row r="463" spans="1:11" x14ac:dyDescent="0.25">
      <c r="A463" s="2" t="s">
        <v>499</v>
      </c>
      <c r="B463" s="2" t="s">
        <v>106</v>
      </c>
      <c r="C463" s="2">
        <v>50</v>
      </c>
      <c r="D463" s="2" t="s">
        <v>706</v>
      </c>
      <c r="E463" s="2" t="s">
        <v>12</v>
      </c>
      <c r="F463" s="2">
        <v>0</v>
      </c>
      <c r="G463" s="2" t="s">
        <v>699</v>
      </c>
      <c r="H463" s="2" t="s">
        <v>275</v>
      </c>
      <c r="I463" s="2" t="str">
        <f t="shared" si="56"/>
        <v>Unsold</v>
      </c>
      <c r="J463" s="2" t="str">
        <f t="shared" si="57"/>
        <v>unsold</v>
      </c>
      <c r="K463" t="str">
        <f t="shared" si="58"/>
        <v>Curtis Campher</v>
      </c>
    </row>
    <row r="464" spans="1:11" x14ac:dyDescent="0.25">
      <c r="A464" s="2" t="s">
        <v>500</v>
      </c>
      <c r="B464" s="2" t="s">
        <v>47</v>
      </c>
      <c r="C464" s="2">
        <v>1</v>
      </c>
      <c r="D464" s="2" t="s">
        <v>705</v>
      </c>
      <c r="E464" s="2" t="s">
        <v>12</v>
      </c>
      <c r="F464" s="2">
        <v>0</v>
      </c>
      <c r="G464" s="2" t="s">
        <v>699</v>
      </c>
      <c r="H464" s="2" t="s">
        <v>275</v>
      </c>
      <c r="I464" s="2" t="str">
        <f t="shared" si="56"/>
        <v>Unsold</v>
      </c>
      <c r="J464" s="2" t="str">
        <f t="shared" si="57"/>
        <v>unsold</v>
      </c>
      <c r="K464" t="str">
        <f t="shared" si="58"/>
        <v>Colin De Grandhomme</v>
      </c>
    </row>
    <row r="465" spans="1:11" x14ac:dyDescent="0.25">
      <c r="A465" s="2" t="s">
        <v>501</v>
      </c>
      <c r="B465" s="2" t="s">
        <v>47</v>
      </c>
      <c r="C465" s="2">
        <v>1</v>
      </c>
      <c r="D465" s="2" t="s">
        <v>705</v>
      </c>
      <c r="E465" s="2" t="s">
        <v>12</v>
      </c>
      <c r="F465" s="2">
        <v>0</v>
      </c>
      <c r="G465" s="2" t="s">
        <v>699</v>
      </c>
      <c r="H465" s="2" t="s">
        <v>275</v>
      </c>
      <c r="I465" s="2" t="str">
        <f t="shared" si="56"/>
        <v>Unsold</v>
      </c>
      <c r="J465" s="2" t="str">
        <f t="shared" si="57"/>
        <v>unsold</v>
      </c>
      <c r="K465" t="str">
        <f t="shared" si="58"/>
        <v>James Faulkner</v>
      </c>
    </row>
    <row r="466" spans="1:11" x14ac:dyDescent="0.25">
      <c r="A466" s="2" t="s">
        <v>502</v>
      </c>
      <c r="B466" s="2" t="s">
        <v>23</v>
      </c>
      <c r="C466" s="2">
        <v>2</v>
      </c>
      <c r="D466" s="2" t="s">
        <v>705</v>
      </c>
      <c r="E466" s="2" t="s">
        <v>12</v>
      </c>
      <c r="F466" s="2">
        <v>0</v>
      </c>
      <c r="G466" s="2" t="s">
        <v>699</v>
      </c>
      <c r="H466" s="2" t="s">
        <v>275</v>
      </c>
      <c r="I466" s="2" t="str">
        <f t="shared" si="56"/>
        <v>Unsold</v>
      </c>
      <c r="J466" s="2" t="str">
        <f t="shared" si="57"/>
        <v>unsold</v>
      </c>
      <c r="K466" t="str">
        <f t="shared" si="58"/>
        <v>Craig Overton</v>
      </c>
    </row>
    <row r="467" spans="1:11" x14ac:dyDescent="0.25">
      <c r="A467" s="2" t="s">
        <v>503</v>
      </c>
      <c r="B467" s="2" t="s">
        <v>106</v>
      </c>
      <c r="C467" s="2">
        <v>50</v>
      </c>
      <c r="D467" s="2" t="s">
        <v>706</v>
      </c>
      <c r="E467" s="2" t="s">
        <v>12</v>
      </c>
      <c r="F467" s="2">
        <v>0</v>
      </c>
      <c r="G467" s="2" t="s">
        <v>699</v>
      </c>
      <c r="H467" s="2" t="s">
        <v>275</v>
      </c>
      <c r="I467" s="2" t="str">
        <f t="shared" si="56"/>
        <v>Unsold</v>
      </c>
      <c r="J467" s="2" t="str">
        <f t="shared" si="57"/>
        <v>unsold</v>
      </c>
      <c r="K467" t="str">
        <f t="shared" si="58"/>
        <v>Wayne Parnell</v>
      </c>
    </row>
    <row r="468" spans="1:11" x14ac:dyDescent="0.25">
      <c r="A468" s="2" t="s">
        <v>504</v>
      </c>
      <c r="B468" s="2" t="s">
        <v>106</v>
      </c>
      <c r="C468" s="2">
        <v>50</v>
      </c>
      <c r="D468" s="2" t="s">
        <v>706</v>
      </c>
      <c r="E468" s="2" t="s">
        <v>12</v>
      </c>
      <c r="F468" s="2">
        <v>0</v>
      </c>
      <c r="G468" s="2" t="s">
        <v>699</v>
      </c>
      <c r="H468" s="2" t="s">
        <v>275</v>
      </c>
      <c r="I468" s="2" t="str">
        <f t="shared" si="56"/>
        <v>Unsold</v>
      </c>
      <c r="J468" s="2" t="str">
        <f t="shared" si="57"/>
        <v>unsold</v>
      </c>
      <c r="K468" t="str">
        <f t="shared" si="58"/>
        <v>Samit Patel</v>
      </c>
    </row>
    <row r="469" spans="1:11" x14ac:dyDescent="0.25">
      <c r="A469" s="2" t="s">
        <v>505</v>
      </c>
      <c r="B469" s="2" t="s">
        <v>106</v>
      </c>
      <c r="C469" s="2">
        <v>50</v>
      </c>
      <c r="D469" s="2" t="s">
        <v>706</v>
      </c>
      <c r="E469" s="2" t="s">
        <v>12</v>
      </c>
      <c r="F469" s="2">
        <v>0</v>
      </c>
      <c r="G469" s="2" t="s">
        <v>699</v>
      </c>
      <c r="H469" s="2" t="s">
        <v>275</v>
      </c>
      <c r="I469" s="2" t="str">
        <f t="shared" si="56"/>
        <v>Unsold</v>
      </c>
      <c r="J469" s="2" t="str">
        <f t="shared" si="57"/>
        <v>unsold</v>
      </c>
      <c r="K469" t="str">
        <f t="shared" si="58"/>
        <v>Thisara Perera</v>
      </c>
    </row>
    <row r="470" spans="1:11" x14ac:dyDescent="0.25">
      <c r="A470" s="2" t="s">
        <v>506</v>
      </c>
      <c r="B470" s="2" t="s">
        <v>47</v>
      </c>
      <c r="C470" s="2">
        <v>1</v>
      </c>
      <c r="D470" s="2" t="s">
        <v>705</v>
      </c>
      <c r="E470" s="2" t="s">
        <v>12</v>
      </c>
      <c r="F470" s="2">
        <v>0</v>
      </c>
      <c r="G470" s="2" t="s">
        <v>699</v>
      </c>
      <c r="H470" s="2" t="s">
        <v>275</v>
      </c>
      <c r="I470" s="2" t="str">
        <f t="shared" si="56"/>
        <v>Unsold</v>
      </c>
      <c r="J470" s="2" t="str">
        <f t="shared" si="57"/>
        <v>unsold</v>
      </c>
      <c r="K470" t="str">
        <f t="shared" si="58"/>
        <v>Darcy Short</v>
      </c>
    </row>
    <row r="471" spans="1:11" x14ac:dyDescent="0.25">
      <c r="A471" s="2" t="s">
        <v>507</v>
      </c>
      <c r="B471" s="2" t="s">
        <v>106</v>
      </c>
      <c r="C471" s="2">
        <v>50</v>
      </c>
      <c r="D471" s="2" t="s">
        <v>706</v>
      </c>
      <c r="E471" s="2" t="s">
        <v>12</v>
      </c>
      <c r="F471" s="2">
        <v>0</v>
      </c>
      <c r="G471" s="2" t="s">
        <v>699</v>
      </c>
      <c r="H471" s="2" t="s">
        <v>275</v>
      </c>
      <c r="I471" s="2" t="str">
        <f t="shared" si="56"/>
        <v>Unsold</v>
      </c>
      <c r="J471" s="2" t="str">
        <f t="shared" si="57"/>
        <v>unsold</v>
      </c>
      <c r="K471" t="str">
        <f t="shared" si="58"/>
        <v>Murali Vijay</v>
      </c>
    </row>
    <row r="472" spans="1:11" x14ac:dyDescent="0.25">
      <c r="A472" s="2" t="s">
        <v>508</v>
      </c>
      <c r="B472" s="2" t="s">
        <v>106</v>
      </c>
      <c r="C472" s="2">
        <v>50</v>
      </c>
      <c r="D472" s="2" t="s">
        <v>706</v>
      </c>
      <c r="E472" s="2" t="s">
        <v>12</v>
      </c>
      <c r="F472" s="2">
        <v>0</v>
      </c>
      <c r="G472" s="2" t="s">
        <v>699</v>
      </c>
      <c r="H472" s="2" t="s">
        <v>275</v>
      </c>
      <c r="I472" s="2" t="str">
        <f t="shared" si="56"/>
        <v>Unsold</v>
      </c>
      <c r="J472" s="2" t="str">
        <f t="shared" si="57"/>
        <v>unsold</v>
      </c>
      <c r="K472" t="str">
        <f t="shared" si="58"/>
        <v>Jack Wildermuth</v>
      </c>
    </row>
    <row r="473" spans="1:11" x14ac:dyDescent="0.25">
      <c r="A473" s="2" t="s">
        <v>509</v>
      </c>
      <c r="B473" s="2" t="s">
        <v>106</v>
      </c>
      <c r="C473" s="2">
        <v>50</v>
      </c>
      <c r="D473" s="2" t="s">
        <v>706</v>
      </c>
      <c r="E473" s="2" t="s">
        <v>25</v>
      </c>
      <c r="F473" s="2">
        <v>0</v>
      </c>
      <c r="G473" s="2" t="s">
        <v>699</v>
      </c>
      <c r="H473" s="2" t="s">
        <v>275</v>
      </c>
      <c r="I473" s="2" t="str">
        <f t="shared" si="56"/>
        <v>Unsold</v>
      </c>
      <c r="J473" s="2" t="str">
        <f t="shared" si="57"/>
        <v>unsold</v>
      </c>
      <c r="K473" t="str">
        <f t="shared" si="58"/>
        <v>Hamish Bennett</v>
      </c>
    </row>
    <row r="474" spans="1:11" x14ac:dyDescent="0.25">
      <c r="A474" s="2" t="s">
        <v>510</v>
      </c>
      <c r="B474" s="2" t="s">
        <v>106</v>
      </c>
      <c r="C474" s="2">
        <v>50</v>
      </c>
      <c r="D474" s="2" t="s">
        <v>706</v>
      </c>
      <c r="E474" s="2" t="s">
        <v>25</v>
      </c>
      <c r="F474" s="2">
        <v>0</v>
      </c>
      <c r="G474" s="2" t="s">
        <v>699</v>
      </c>
      <c r="H474" s="2" t="s">
        <v>275</v>
      </c>
      <c r="I474" s="2" t="str">
        <f t="shared" si="56"/>
        <v>Unsold</v>
      </c>
      <c r="J474" s="2" t="str">
        <f t="shared" si="57"/>
        <v>unsold</v>
      </c>
      <c r="K474" t="str">
        <f t="shared" si="58"/>
        <v>Daryn Dupavillon</v>
      </c>
    </row>
    <row r="475" spans="1:11" x14ac:dyDescent="0.25">
      <c r="A475" s="2" t="s">
        <v>511</v>
      </c>
      <c r="B475" s="2" t="s">
        <v>106</v>
      </c>
      <c r="C475" s="2">
        <v>50</v>
      </c>
      <c r="D475" s="2" t="s">
        <v>706</v>
      </c>
      <c r="E475" s="2" t="s">
        <v>25</v>
      </c>
      <c r="F475" s="2">
        <v>0</v>
      </c>
      <c r="G475" s="2" t="s">
        <v>699</v>
      </c>
      <c r="H475" s="2" t="s">
        <v>275</v>
      </c>
      <c r="I475" s="2" t="str">
        <f t="shared" si="56"/>
        <v>Unsold</v>
      </c>
      <c r="J475" s="2" t="str">
        <f t="shared" si="57"/>
        <v>unsold</v>
      </c>
      <c r="K475" t="str">
        <f t="shared" si="58"/>
        <v>Fidel Edwards</v>
      </c>
    </row>
    <row r="476" spans="1:11" x14ac:dyDescent="0.25">
      <c r="A476" s="2" t="s">
        <v>512</v>
      </c>
      <c r="B476" s="2" t="s">
        <v>106</v>
      </c>
      <c r="C476" s="2">
        <v>50</v>
      </c>
      <c r="D476" s="2" t="s">
        <v>706</v>
      </c>
      <c r="E476" s="2" t="s">
        <v>25</v>
      </c>
      <c r="F476" s="2">
        <v>0</v>
      </c>
      <c r="G476" s="2" t="s">
        <v>699</v>
      </c>
      <c r="H476" s="2" t="s">
        <v>275</v>
      </c>
      <c r="I476" s="2" t="str">
        <f t="shared" si="56"/>
        <v>Unsold</v>
      </c>
      <c r="J476" s="2" t="str">
        <f t="shared" si="57"/>
        <v>unsold</v>
      </c>
      <c r="K476" t="str">
        <f t="shared" si="58"/>
        <v>Hamid Hassan</v>
      </c>
    </row>
    <row r="477" spans="1:11" x14ac:dyDescent="0.25">
      <c r="A477" s="2" t="s">
        <v>513</v>
      </c>
      <c r="B477" s="2" t="s">
        <v>106</v>
      </c>
      <c r="C477" s="2">
        <v>50</v>
      </c>
      <c r="D477" s="2" t="s">
        <v>706</v>
      </c>
      <c r="E477" s="2" t="s">
        <v>25</v>
      </c>
      <c r="F477" s="2">
        <v>0</v>
      </c>
      <c r="G477" s="2" t="s">
        <v>699</v>
      </c>
      <c r="H477" s="2" t="s">
        <v>275</v>
      </c>
      <c r="I477" s="2" t="str">
        <f t="shared" si="56"/>
        <v>Unsold</v>
      </c>
      <c r="J477" s="2" t="str">
        <f t="shared" si="57"/>
        <v>unsold</v>
      </c>
      <c r="K477" t="str">
        <f t="shared" si="58"/>
        <v>Lahiru Kumara</v>
      </c>
    </row>
    <row r="478" spans="1:11" x14ac:dyDescent="0.25">
      <c r="A478" s="2" t="s">
        <v>514</v>
      </c>
      <c r="B478" s="2" t="s">
        <v>106</v>
      </c>
      <c r="C478" s="2">
        <v>50</v>
      </c>
      <c r="D478" s="2" t="s">
        <v>706</v>
      </c>
      <c r="E478" s="2" t="s">
        <v>25</v>
      </c>
      <c r="F478" s="2">
        <v>0</v>
      </c>
      <c r="G478" s="2" t="s">
        <v>699</v>
      </c>
      <c r="H478" s="2" t="s">
        <v>275</v>
      </c>
      <c r="I478" s="2" t="str">
        <f t="shared" si="56"/>
        <v>Unsold</v>
      </c>
      <c r="J478" s="2" t="str">
        <f t="shared" si="57"/>
        <v>unsold</v>
      </c>
      <c r="K478" t="str">
        <f t="shared" si="58"/>
        <v>Joel Paris</v>
      </c>
    </row>
    <row r="479" spans="1:11" x14ac:dyDescent="0.25">
      <c r="A479" s="2" t="s">
        <v>515</v>
      </c>
      <c r="B479" s="2" t="s">
        <v>106</v>
      </c>
      <c r="C479" s="2">
        <v>50</v>
      </c>
      <c r="D479" s="2" t="s">
        <v>706</v>
      </c>
      <c r="E479" s="2" t="s">
        <v>25</v>
      </c>
      <c r="F479" s="2">
        <v>0</v>
      </c>
      <c r="G479" s="2" t="s">
        <v>699</v>
      </c>
      <c r="H479" s="2" t="s">
        <v>275</v>
      </c>
      <c r="I479" s="2" t="str">
        <f t="shared" si="56"/>
        <v>Unsold</v>
      </c>
      <c r="J479" s="2" t="str">
        <f t="shared" si="57"/>
        <v>unsold</v>
      </c>
      <c r="K479" t="str">
        <f t="shared" si="58"/>
        <v>S. Sreesanth</v>
      </c>
    </row>
    <row r="480" spans="1:11" x14ac:dyDescent="0.25">
      <c r="A480" s="2" t="s">
        <v>516</v>
      </c>
      <c r="B480" s="2" t="s">
        <v>106</v>
      </c>
      <c r="C480" s="2">
        <v>50</v>
      </c>
      <c r="D480" s="2" t="s">
        <v>706</v>
      </c>
      <c r="E480" s="2" t="s">
        <v>25</v>
      </c>
      <c r="F480" s="2">
        <v>0</v>
      </c>
      <c r="G480" s="2" t="s">
        <v>699</v>
      </c>
      <c r="H480" s="2" t="s">
        <v>275</v>
      </c>
      <c r="I480" s="2" t="str">
        <f t="shared" si="56"/>
        <v>Unsold</v>
      </c>
      <c r="J480" s="2" t="str">
        <f t="shared" si="57"/>
        <v>unsold</v>
      </c>
      <c r="K480" t="str">
        <f t="shared" si="58"/>
        <v>Oshane Thomas</v>
      </c>
    </row>
    <row r="481" spans="1:11" x14ac:dyDescent="0.25">
      <c r="A481" s="2" t="s">
        <v>517</v>
      </c>
      <c r="B481" s="2" t="s">
        <v>106</v>
      </c>
      <c r="C481" s="2">
        <v>50</v>
      </c>
      <c r="D481" s="2" t="s">
        <v>706</v>
      </c>
      <c r="E481" s="2" t="s">
        <v>25</v>
      </c>
      <c r="F481" s="2">
        <v>0</v>
      </c>
      <c r="G481" s="2" t="s">
        <v>699</v>
      </c>
      <c r="H481" s="2" t="s">
        <v>275</v>
      </c>
      <c r="I481" s="2" t="str">
        <f t="shared" si="56"/>
        <v>Unsold</v>
      </c>
      <c r="J481" s="2" t="str">
        <f t="shared" si="57"/>
        <v>unsold</v>
      </c>
      <c r="K481" t="str">
        <f t="shared" si="58"/>
        <v>Blair Tickner</v>
      </c>
    </row>
    <row r="482" spans="1:11" x14ac:dyDescent="0.25">
      <c r="A482" s="2" t="s">
        <v>518</v>
      </c>
      <c r="B482" s="2" t="s">
        <v>106</v>
      </c>
      <c r="C482" s="2">
        <v>50</v>
      </c>
      <c r="D482" s="2" t="s">
        <v>706</v>
      </c>
      <c r="E482" s="2" t="s">
        <v>25</v>
      </c>
      <c r="F482" s="2">
        <v>0</v>
      </c>
      <c r="G482" s="2" t="s">
        <v>699</v>
      </c>
      <c r="H482" s="2" t="s">
        <v>275</v>
      </c>
      <c r="I482" s="2" t="str">
        <f t="shared" si="56"/>
        <v>Unsold</v>
      </c>
      <c r="J482" s="2" t="str">
        <f t="shared" si="57"/>
        <v>unsold</v>
      </c>
      <c r="K482" t="str">
        <f t="shared" si="58"/>
        <v>Isuru Udana</v>
      </c>
    </row>
    <row r="483" spans="1:11" x14ac:dyDescent="0.25">
      <c r="A483" s="2" t="s">
        <v>519</v>
      </c>
      <c r="B483" s="2" t="s">
        <v>56</v>
      </c>
      <c r="C483" s="2">
        <v>20</v>
      </c>
      <c r="D483" s="2" t="s">
        <v>706</v>
      </c>
      <c r="E483" s="2" t="s">
        <v>19</v>
      </c>
      <c r="F483" s="2">
        <v>0</v>
      </c>
      <c r="G483" s="2" t="s">
        <v>699</v>
      </c>
      <c r="H483" s="2" t="s">
        <v>275</v>
      </c>
      <c r="I483" s="2" t="str">
        <f t="shared" si="56"/>
        <v>Unsold</v>
      </c>
      <c r="J483" s="2" t="str">
        <f t="shared" si="57"/>
        <v>unsold</v>
      </c>
      <c r="K483" t="str">
        <f t="shared" si="58"/>
        <v>Donavon Ferreira</v>
      </c>
    </row>
    <row r="484" spans="1:11" x14ac:dyDescent="0.25">
      <c r="A484" s="2" t="s">
        <v>520</v>
      </c>
      <c r="B484" s="2" t="s">
        <v>56</v>
      </c>
      <c r="C484" s="2">
        <v>20</v>
      </c>
      <c r="D484" s="2" t="s">
        <v>706</v>
      </c>
      <c r="E484" s="2" t="s">
        <v>19</v>
      </c>
      <c r="F484" s="2">
        <v>0</v>
      </c>
      <c r="G484" s="2" t="s">
        <v>699</v>
      </c>
      <c r="H484" s="2" t="s">
        <v>275</v>
      </c>
      <c r="I484" s="2" t="str">
        <f t="shared" si="56"/>
        <v>Unsold</v>
      </c>
      <c r="J484" s="2" t="str">
        <f t="shared" si="57"/>
        <v>unsold</v>
      </c>
      <c r="K484" t="str">
        <f t="shared" si="58"/>
        <v>Bhupen Lalwani</v>
      </c>
    </row>
    <row r="485" spans="1:11" x14ac:dyDescent="0.25">
      <c r="A485" s="2" t="s">
        <v>521</v>
      </c>
      <c r="B485" s="2" t="s">
        <v>56</v>
      </c>
      <c r="C485" s="2">
        <v>20</v>
      </c>
      <c r="D485" s="2" t="s">
        <v>706</v>
      </c>
      <c r="E485" s="2" t="s">
        <v>19</v>
      </c>
      <c r="F485" s="2">
        <v>0</v>
      </c>
      <c r="G485" s="2" t="s">
        <v>699</v>
      </c>
      <c r="H485" s="2" t="s">
        <v>275</v>
      </c>
      <c r="I485" s="2" t="str">
        <f t="shared" si="56"/>
        <v>Unsold</v>
      </c>
      <c r="J485" s="2" t="str">
        <f t="shared" si="57"/>
        <v>unsold</v>
      </c>
      <c r="K485" t="str">
        <f t="shared" si="58"/>
        <v>Henan Malik</v>
      </c>
    </row>
    <row r="486" spans="1:11" x14ac:dyDescent="0.25">
      <c r="A486" s="2" t="s">
        <v>522</v>
      </c>
      <c r="B486" s="2" t="s">
        <v>56</v>
      </c>
      <c r="C486" s="2">
        <v>20</v>
      </c>
      <c r="D486" s="2" t="s">
        <v>706</v>
      </c>
      <c r="E486" s="2" t="s">
        <v>19</v>
      </c>
      <c r="F486" s="2">
        <v>0</v>
      </c>
      <c r="G486" s="2" t="s">
        <v>699</v>
      </c>
      <c r="H486" s="2" t="s">
        <v>275</v>
      </c>
      <c r="I486" s="2" t="str">
        <f t="shared" si="56"/>
        <v>Unsold</v>
      </c>
      <c r="J486" s="2" t="str">
        <f t="shared" si="57"/>
        <v>unsold</v>
      </c>
      <c r="K486" t="str">
        <f t="shared" si="58"/>
        <v>Pukhraj Mann</v>
      </c>
    </row>
    <row r="487" spans="1:11" x14ac:dyDescent="0.25">
      <c r="A487" s="2" t="s">
        <v>523</v>
      </c>
      <c r="B487" s="2" t="s">
        <v>56</v>
      </c>
      <c r="C487" s="2">
        <v>20</v>
      </c>
      <c r="D487" s="2" t="s">
        <v>706</v>
      </c>
      <c r="E487" s="2" t="s">
        <v>19</v>
      </c>
      <c r="F487" s="2">
        <v>0</v>
      </c>
      <c r="G487" s="2" t="s">
        <v>699</v>
      </c>
      <c r="H487" s="2" t="s">
        <v>275</v>
      </c>
      <c r="I487" s="2" t="str">
        <f t="shared" si="56"/>
        <v>Unsold</v>
      </c>
      <c r="J487" s="2" t="str">
        <f t="shared" si="57"/>
        <v>unsold</v>
      </c>
      <c r="K487" t="str">
        <f t="shared" si="58"/>
        <v>Shashwat Rawat</v>
      </c>
    </row>
    <row r="488" spans="1:11" x14ac:dyDescent="0.25">
      <c r="A488" s="2" t="s">
        <v>524</v>
      </c>
      <c r="B488" s="2" t="s">
        <v>56</v>
      </c>
      <c r="C488" s="2">
        <v>20</v>
      </c>
      <c r="D488" s="2" t="s">
        <v>706</v>
      </c>
      <c r="E488" s="2" t="s">
        <v>19</v>
      </c>
      <c r="F488" s="2">
        <v>0</v>
      </c>
      <c r="G488" s="2" t="s">
        <v>699</v>
      </c>
      <c r="H488" s="2" t="s">
        <v>275</v>
      </c>
      <c r="I488" s="2" t="str">
        <f t="shared" si="56"/>
        <v>Unsold</v>
      </c>
      <c r="J488" s="2" t="str">
        <f t="shared" si="57"/>
        <v>unsold</v>
      </c>
      <c r="K488" t="str">
        <f t="shared" si="58"/>
        <v>Jake Weatherald</v>
      </c>
    </row>
    <row r="489" spans="1:11" x14ac:dyDescent="0.25">
      <c r="A489" s="2" t="s">
        <v>525</v>
      </c>
      <c r="B489" s="2" t="s">
        <v>56</v>
      </c>
      <c r="C489" s="2">
        <v>20</v>
      </c>
      <c r="D489" s="2" t="s">
        <v>706</v>
      </c>
      <c r="E489" s="2" t="s">
        <v>12</v>
      </c>
      <c r="F489" s="2">
        <v>0</v>
      </c>
      <c r="G489" s="2" t="s">
        <v>699</v>
      </c>
      <c r="H489" s="2" t="s">
        <v>275</v>
      </c>
      <c r="I489" s="2" t="str">
        <f t="shared" si="56"/>
        <v>Unsold</v>
      </c>
      <c r="J489" s="2" t="str">
        <f t="shared" si="57"/>
        <v>unsold</v>
      </c>
      <c r="K489" t="str">
        <f t="shared" si="58"/>
        <v>Gerald Coetzee</v>
      </c>
    </row>
    <row r="490" spans="1:11" x14ac:dyDescent="0.25">
      <c r="A490" s="2" t="s">
        <v>526</v>
      </c>
      <c r="B490" s="2" t="s">
        <v>56</v>
      </c>
      <c r="C490" s="2">
        <v>20</v>
      </c>
      <c r="D490" s="2" t="s">
        <v>706</v>
      </c>
      <c r="E490" s="2" t="s">
        <v>12</v>
      </c>
      <c r="F490" s="2">
        <v>0</v>
      </c>
      <c r="G490" s="2" t="s">
        <v>699</v>
      </c>
      <c r="H490" s="2" t="s">
        <v>275</v>
      </c>
      <c r="I490" s="2" t="str">
        <f t="shared" si="56"/>
        <v>Unsold</v>
      </c>
      <c r="J490" s="2" t="str">
        <f t="shared" si="57"/>
        <v>unsold</v>
      </c>
      <c r="K490" t="str">
        <f t="shared" si="58"/>
        <v>Akshay Karnewar</v>
      </c>
    </row>
    <row r="491" spans="1:11" x14ac:dyDescent="0.25">
      <c r="A491" s="2" t="s">
        <v>527</v>
      </c>
      <c r="B491" s="2" t="s">
        <v>56</v>
      </c>
      <c r="C491" s="2">
        <v>20</v>
      </c>
      <c r="D491" s="2" t="s">
        <v>706</v>
      </c>
      <c r="E491" s="2" t="s">
        <v>12</v>
      </c>
      <c r="F491" s="2">
        <v>0</v>
      </c>
      <c r="G491" s="2" t="s">
        <v>699</v>
      </c>
      <c r="H491" s="2" t="s">
        <v>275</v>
      </c>
      <c r="I491" s="2" t="str">
        <f t="shared" si="56"/>
        <v>Unsold</v>
      </c>
      <c r="J491" s="2" t="str">
        <f t="shared" si="57"/>
        <v>unsold</v>
      </c>
      <c r="K491" t="str">
        <f t="shared" si="58"/>
        <v>Sumit Kumar</v>
      </c>
    </row>
    <row r="492" spans="1:11" x14ac:dyDescent="0.25">
      <c r="A492" s="2" t="s">
        <v>528</v>
      </c>
      <c r="B492" s="2" t="s">
        <v>56</v>
      </c>
      <c r="C492" s="2">
        <v>20</v>
      </c>
      <c r="D492" s="2" t="s">
        <v>706</v>
      </c>
      <c r="E492" s="2" t="s">
        <v>12</v>
      </c>
      <c r="F492" s="2">
        <v>0</v>
      </c>
      <c r="G492" s="2" t="s">
        <v>699</v>
      </c>
      <c r="H492" s="2" t="s">
        <v>275</v>
      </c>
      <c r="I492" s="2" t="str">
        <f t="shared" si="56"/>
        <v>Unsold</v>
      </c>
      <c r="J492" s="2" t="str">
        <f t="shared" si="57"/>
        <v>unsold</v>
      </c>
      <c r="K492" t="str">
        <f t="shared" si="58"/>
        <v>Abid Mushtaq</v>
      </c>
    </row>
    <row r="493" spans="1:11" x14ac:dyDescent="0.25">
      <c r="A493" s="2" t="s">
        <v>529</v>
      </c>
      <c r="B493" s="2" t="s">
        <v>56</v>
      </c>
      <c r="C493" s="2">
        <v>20</v>
      </c>
      <c r="D493" s="2" t="s">
        <v>706</v>
      </c>
      <c r="E493" s="2" t="s">
        <v>12</v>
      </c>
      <c r="F493" s="2">
        <v>0</v>
      </c>
      <c r="G493" s="2" t="s">
        <v>699</v>
      </c>
      <c r="H493" s="2" t="s">
        <v>275</v>
      </c>
      <c r="I493" s="2" t="str">
        <f t="shared" si="56"/>
        <v>Unsold</v>
      </c>
      <c r="J493" s="2" t="str">
        <f t="shared" si="57"/>
        <v>unsold</v>
      </c>
      <c r="K493" t="str">
        <f t="shared" si="58"/>
        <v>Lone Muzaffar</v>
      </c>
    </row>
    <row r="494" spans="1:11" x14ac:dyDescent="0.25">
      <c r="A494" s="2" t="s">
        <v>530</v>
      </c>
      <c r="B494" s="2" t="s">
        <v>56</v>
      </c>
      <c r="C494" s="2">
        <v>20</v>
      </c>
      <c r="D494" s="2" t="s">
        <v>706</v>
      </c>
      <c r="E494" s="2" t="s">
        <v>12</v>
      </c>
      <c r="F494" s="2">
        <v>0</v>
      </c>
      <c r="G494" s="2" t="s">
        <v>699</v>
      </c>
      <c r="H494" s="2" t="s">
        <v>275</v>
      </c>
      <c r="I494" s="2" t="str">
        <f t="shared" si="56"/>
        <v>Unsold</v>
      </c>
      <c r="J494" s="2" t="str">
        <f t="shared" si="57"/>
        <v>unsold</v>
      </c>
      <c r="K494" t="str">
        <f t="shared" si="58"/>
        <v>Ninad Rathva</v>
      </c>
    </row>
    <row r="495" spans="1:11" x14ac:dyDescent="0.25">
      <c r="A495" s="2" t="s">
        <v>531</v>
      </c>
      <c r="B495" s="2" t="s">
        <v>56</v>
      </c>
      <c r="C495" s="2">
        <v>20</v>
      </c>
      <c r="D495" s="2" t="s">
        <v>706</v>
      </c>
      <c r="E495" s="2" t="s">
        <v>12</v>
      </c>
      <c r="F495" s="2">
        <v>0</v>
      </c>
      <c r="G495" s="2" t="s">
        <v>699</v>
      </c>
      <c r="H495" s="2" t="s">
        <v>275</v>
      </c>
      <c r="I495" s="2" t="str">
        <f t="shared" si="56"/>
        <v>Unsold</v>
      </c>
      <c r="J495" s="2" t="str">
        <f t="shared" si="57"/>
        <v>unsold</v>
      </c>
      <c r="K495" t="str">
        <f t="shared" si="58"/>
        <v>Shoun Roger</v>
      </c>
    </row>
    <row r="496" spans="1:11" x14ac:dyDescent="0.25">
      <c r="A496" s="2" t="s">
        <v>532</v>
      </c>
      <c r="B496" s="2" t="s">
        <v>56</v>
      </c>
      <c r="C496" s="2">
        <v>20</v>
      </c>
      <c r="D496" s="2" t="s">
        <v>706</v>
      </c>
      <c r="E496" s="2" t="s">
        <v>25</v>
      </c>
      <c r="F496" s="2">
        <v>0</v>
      </c>
      <c r="G496" s="2" t="s">
        <v>699</v>
      </c>
      <c r="H496" s="2" t="s">
        <v>275</v>
      </c>
      <c r="I496" s="2" t="str">
        <f t="shared" ref="I496:I559" si="59">IF(H496=H496,$H$239,0)</f>
        <v>Unsold</v>
      </c>
      <c r="J496" s="2" t="str">
        <f t="shared" si="57"/>
        <v>unsold</v>
      </c>
      <c r="K496" t="str">
        <f t="shared" si="58"/>
        <v>Jaideep Bhambhu</v>
      </c>
    </row>
    <row r="497" spans="1:11" x14ac:dyDescent="0.25">
      <c r="A497" s="2" t="s">
        <v>533</v>
      </c>
      <c r="B497" s="2" t="s">
        <v>56</v>
      </c>
      <c r="C497" s="2">
        <v>20</v>
      </c>
      <c r="D497" s="2" t="s">
        <v>706</v>
      </c>
      <c r="E497" s="2" t="s">
        <v>25</v>
      </c>
      <c r="F497" s="2">
        <v>0</v>
      </c>
      <c r="G497" s="2" t="s">
        <v>699</v>
      </c>
      <c r="H497" s="2" t="s">
        <v>275</v>
      </c>
      <c r="I497" s="2" t="str">
        <f t="shared" si="59"/>
        <v>Unsold</v>
      </c>
      <c r="J497" s="2" t="str">
        <f t="shared" si="57"/>
        <v>unsold</v>
      </c>
      <c r="K497" t="str">
        <f t="shared" si="58"/>
        <v>Nandre Burger</v>
      </c>
    </row>
    <row r="498" spans="1:11" x14ac:dyDescent="0.25">
      <c r="A498" s="2" t="s">
        <v>534</v>
      </c>
      <c r="B498" s="2" t="s">
        <v>124</v>
      </c>
      <c r="C498" s="2">
        <v>30</v>
      </c>
      <c r="D498" s="2" t="s">
        <v>706</v>
      </c>
      <c r="E498" s="2" t="s">
        <v>25</v>
      </c>
      <c r="F498" s="2">
        <v>0</v>
      </c>
      <c r="G498" s="2" t="s">
        <v>699</v>
      </c>
      <c r="H498" s="2" t="s">
        <v>275</v>
      </c>
      <c r="I498" s="2" t="str">
        <f t="shared" si="59"/>
        <v>Unsold</v>
      </c>
      <c r="J498" s="2" t="str">
        <f t="shared" si="57"/>
        <v>unsold</v>
      </c>
      <c r="K498" t="str">
        <f t="shared" si="58"/>
        <v>Matt Kelly</v>
      </c>
    </row>
    <row r="499" spans="1:11" x14ac:dyDescent="0.25">
      <c r="A499" s="2" t="s">
        <v>535</v>
      </c>
      <c r="B499" s="2" t="s">
        <v>56</v>
      </c>
      <c r="C499" s="2">
        <v>20</v>
      </c>
      <c r="D499" s="2" t="s">
        <v>706</v>
      </c>
      <c r="E499" s="2" t="s">
        <v>25</v>
      </c>
      <c r="F499" s="2">
        <v>0</v>
      </c>
      <c r="G499" s="2" t="s">
        <v>699</v>
      </c>
      <c r="H499" s="2" t="s">
        <v>275</v>
      </c>
      <c r="I499" s="2" t="str">
        <f t="shared" si="59"/>
        <v>Unsold</v>
      </c>
      <c r="J499" s="2" t="str">
        <f t="shared" si="57"/>
        <v>unsold</v>
      </c>
      <c r="K499" t="str">
        <f t="shared" si="58"/>
        <v>V Koushik</v>
      </c>
    </row>
    <row r="500" spans="1:11" x14ac:dyDescent="0.25">
      <c r="A500" s="2" t="s">
        <v>536</v>
      </c>
      <c r="B500" s="2" t="s">
        <v>56</v>
      </c>
      <c r="C500" s="2">
        <v>20</v>
      </c>
      <c r="D500" s="2" t="s">
        <v>706</v>
      </c>
      <c r="E500" s="2" t="s">
        <v>25</v>
      </c>
      <c r="F500" s="2">
        <v>0</v>
      </c>
      <c r="G500" s="2" t="s">
        <v>699</v>
      </c>
      <c r="H500" s="2" t="s">
        <v>275</v>
      </c>
      <c r="I500" s="2" t="str">
        <f t="shared" si="59"/>
        <v>Unsold</v>
      </c>
      <c r="J500" s="2" t="str">
        <f t="shared" si="57"/>
        <v>unsold</v>
      </c>
      <c r="K500" t="str">
        <f t="shared" si="58"/>
        <v>Akash Madhwal</v>
      </c>
    </row>
    <row r="501" spans="1:11" x14ac:dyDescent="0.25">
      <c r="A501" s="2" t="s">
        <v>278</v>
      </c>
      <c r="B501" s="2" t="s">
        <v>56</v>
      </c>
      <c r="C501" s="2">
        <v>20</v>
      </c>
      <c r="D501" s="2" t="s">
        <v>706</v>
      </c>
      <c r="E501" s="2" t="s">
        <v>25</v>
      </c>
      <c r="F501" s="2">
        <v>0</v>
      </c>
      <c r="G501" s="2" t="s">
        <v>699</v>
      </c>
      <c r="H501" s="2" t="s">
        <v>275</v>
      </c>
      <c r="I501" s="2" t="str">
        <f t="shared" si="59"/>
        <v>Unsold</v>
      </c>
      <c r="J501" s="2" t="str">
        <f t="shared" si="57"/>
        <v>unsold</v>
      </c>
      <c r="K501" t="str">
        <f t="shared" si="58"/>
        <v>Amit Mishra</v>
      </c>
    </row>
    <row r="502" spans="1:11" x14ac:dyDescent="0.25">
      <c r="A502" s="2" t="s">
        <v>537</v>
      </c>
      <c r="B502" s="2" t="s">
        <v>56</v>
      </c>
      <c r="C502" s="2">
        <v>20</v>
      </c>
      <c r="D502" s="2" t="s">
        <v>706</v>
      </c>
      <c r="E502" s="2" t="s">
        <v>25</v>
      </c>
      <c r="F502" s="2">
        <v>0</v>
      </c>
      <c r="G502" s="2" t="s">
        <v>699</v>
      </c>
      <c r="H502" s="2" t="s">
        <v>275</v>
      </c>
      <c r="I502" s="2" t="str">
        <f t="shared" si="59"/>
        <v>Unsold</v>
      </c>
      <c r="J502" s="2" t="str">
        <f t="shared" si="57"/>
        <v>unsold</v>
      </c>
      <c r="K502" t="str">
        <f t="shared" si="58"/>
        <v>Anuj Raj</v>
      </c>
    </row>
    <row r="503" spans="1:11" x14ac:dyDescent="0.25">
      <c r="A503" s="2" t="s">
        <v>538</v>
      </c>
      <c r="B503" s="2" t="s">
        <v>56</v>
      </c>
      <c r="C503" s="2">
        <v>20</v>
      </c>
      <c r="D503" s="2" t="s">
        <v>706</v>
      </c>
      <c r="E503" s="2" t="s">
        <v>25</v>
      </c>
      <c r="F503" s="2">
        <v>0</v>
      </c>
      <c r="G503" s="2" t="s">
        <v>699</v>
      </c>
      <c r="H503" s="2" t="s">
        <v>275</v>
      </c>
      <c r="I503" s="2" t="str">
        <f t="shared" si="59"/>
        <v>Unsold</v>
      </c>
      <c r="J503" s="2" t="str">
        <f t="shared" si="57"/>
        <v>unsold</v>
      </c>
      <c r="K503" t="str">
        <f t="shared" si="58"/>
        <v>Abhijeet Saket</v>
      </c>
    </row>
    <row r="504" spans="1:11" x14ac:dyDescent="0.25">
      <c r="A504" s="2" t="s">
        <v>539</v>
      </c>
      <c r="B504" s="2" t="s">
        <v>56</v>
      </c>
      <c r="C504" s="2">
        <v>20</v>
      </c>
      <c r="D504" s="2" t="s">
        <v>706</v>
      </c>
      <c r="E504" s="2" t="s">
        <v>25</v>
      </c>
      <c r="F504" s="2">
        <v>0</v>
      </c>
      <c r="G504" s="2" t="s">
        <v>699</v>
      </c>
      <c r="H504" s="2" t="s">
        <v>275</v>
      </c>
      <c r="I504" s="2" t="str">
        <f t="shared" si="59"/>
        <v>Unsold</v>
      </c>
      <c r="J504" s="2" t="str">
        <f t="shared" si="57"/>
        <v>unsold</v>
      </c>
      <c r="K504" t="str">
        <f t="shared" si="58"/>
        <v>Rahul Shukla</v>
      </c>
    </row>
    <row r="505" spans="1:11" x14ac:dyDescent="0.25">
      <c r="A505" s="2" t="s">
        <v>540</v>
      </c>
      <c r="B505" s="2" t="s">
        <v>56</v>
      </c>
      <c r="C505" s="2">
        <v>20</v>
      </c>
      <c r="D505" s="2" t="s">
        <v>706</v>
      </c>
      <c r="E505" s="2" t="s">
        <v>25</v>
      </c>
      <c r="F505" s="2">
        <v>0</v>
      </c>
      <c r="G505" s="2" t="s">
        <v>699</v>
      </c>
      <c r="H505" s="2" t="s">
        <v>275</v>
      </c>
      <c r="I505" s="2" t="str">
        <f t="shared" si="59"/>
        <v>Unsold</v>
      </c>
      <c r="J505" s="2" t="str">
        <f t="shared" si="57"/>
        <v>unsold</v>
      </c>
      <c r="K505" t="str">
        <f t="shared" si="58"/>
        <v>Nuwan Thushara</v>
      </c>
    </row>
    <row r="506" spans="1:11" x14ac:dyDescent="0.25">
      <c r="A506" s="2" t="s">
        <v>541</v>
      </c>
      <c r="B506" s="2" t="s">
        <v>106</v>
      </c>
      <c r="C506" s="2">
        <v>50</v>
      </c>
      <c r="D506" s="2" t="s">
        <v>706</v>
      </c>
      <c r="E506" s="2" t="s">
        <v>12</v>
      </c>
      <c r="F506" s="2">
        <v>0</v>
      </c>
      <c r="G506" s="2" t="s">
        <v>699</v>
      </c>
      <c r="H506" s="2" t="s">
        <v>275</v>
      </c>
      <c r="I506" s="2" t="str">
        <f t="shared" si="59"/>
        <v>Unsold</v>
      </c>
      <c r="J506" s="2" t="str">
        <f t="shared" si="57"/>
        <v>unsold</v>
      </c>
      <c r="K506" t="str">
        <f t="shared" si="58"/>
        <v>Mark Adnair</v>
      </c>
    </row>
    <row r="507" spans="1:11" x14ac:dyDescent="0.25">
      <c r="A507" s="2" t="s">
        <v>542</v>
      </c>
      <c r="B507" s="2" t="s">
        <v>106</v>
      </c>
      <c r="C507" s="2">
        <v>50</v>
      </c>
      <c r="D507" s="2" t="s">
        <v>706</v>
      </c>
      <c r="E507" s="2" t="s">
        <v>12</v>
      </c>
      <c r="F507" s="2">
        <v>0</v>
      </c>
      <c r="G507" s="2" t="s">
        <v>699</v>
      </c>
      <c r="H507" s="2" t="s">
        <v>275</v>
      </c>
      <c r="I507" s="2" t="str">
        <f t="shared" si="59"/>
        <v>Unsold</v>
      </c>
      <c r="J507" s="2" t="str">
        <f t="shared" si="57"/>
        <v>unsold</v>
      </c>
      <c r="K507" t="str">
        <f t="shared" si="58"/>
        <v>Hilton Cartwright</v>
      </c>
    </row>
    <row r="508" spans="1:11" x14ac:dyDescent="0.25">
      <c r="A508" s="2" t="s">
        <v>543</v>
      </c>
      <c r="B508" s="2" t="s">
        <v>106</v>
      </c>
      <c r="C508" s="2">
        <v>50</v>
      </c>
      <c r="D508" s="2" t="s">
        <v>706</v>
      </c>
      <c r="E508" s="2" t="s">
        <v>12</v>
      </c>
      <c r="F508" s="2">
        <v>0</v>
      </c>
      <c r="G508" s="2" t="s">
        <v>699</v>
      </c>
      <c r="H508" s="2" t="s">
        <v>275</v>
      </c>
      <c r="I508" s="2" t="str">
        <f t="shared" si="59"/>
        <v>Unsold</v>
      </c>
      <c r="J508" s="2" t="str">
        <f t="shared" si="57"/>
        <v>unsold</v>
      </c>
      <c r="K508" t="str">
        <f t="shared" si="58"/>
        <v>Gareth Delany</v>
      </c>
    </row>
    <row r="509" spans="1:11" x14ac:dyDescent="0.25">
      <c r="A509" s="2" t="s">
        <v>544</v>
      </c>
      <c r="B509" s="2" t="s">
        <v>106</v>
      </c>
      <c r="C509" s="2">
        <v>50</v>
      </c>
      <c r="D509" s="2" t="s">
        <v>706</v>
      </c>
      <c r="E509" s="2" t="s">
        <v>12</v>
      </c>
      <c r="F509" s="2">
        <v>0</v>
      </c>
      <c r="G509" s="2" t="s">
        <v>699</v>
      </c>
      <c r="H509" s="2" t="s">
        <v>275</v>
      </c>
      <c r="I509" s="2" t="str">
        <f t="shared" si="59"/>
        <v>Unsold</v>
      </c>
      <c r="J509" s="2" t="str">
        <f t="shared" si="57"/>
        <v>unsold</v>
      </c>
      <c r="K509" t="str">
        <f t="shared" si="58"/>
        <v>Danushka Gunatilaka</v>
      </c>
    </row>
    <row r="510" spans="1:11" x14ac:dyDescent="0.25">
      <c r="A510" s="2" t="s">
        <v>545</v>
      </c>
      <c r="B510" s="2" t="s">
        <v>106</v>
      </c>
      <c r="C510" s="2">
        <v>50</v>
      </c>
      <c r="D510" s="2" t="s">
        <v>706</v>
      </c>
      <c r="E510" s="2" t="s">
        <v>12</v>
      </c>
      <c r="F510" s="2">
        <v>0</v>
      </c>
      <c r="G510" s="2" t="s">
        <v>699</v>
      </c>
      <c r="H510" s="2" t="s">
        <v>275</v>
      </c>
      <c r="I510" s="2" t="str">
        <f t="shared" si="59"/>
        <v>Unsold</v>
      </c>
      <c r="J510" s="2" t="str">
        <f t="shared" si="57"/>
        <v>unsold</v>
      </c>
      <c r="K510" t="str">
        <f t="shared" si="58"/>
        <v>Anaru Kitchen</v>
      </c>
    </row>
    <row r="511" spans="1:11" x14ac:dyDescent="0.25">
      <c r="A511" s="2" t="s">
        <v>546</v>
      </c>
      <c r="B511" s="2" t="s">
        <v>106</v>
      </c>
      <c r="C511" s="2">
        <v>50</v>
      </c>
      <c r="D511" s="2" t="s">
        <v>706</v>
      </c>
      <c r="E511" s="2" t="s">
        <v>12</v>
      </c>
      <c r="F511" s="2">
        <v>0</v>
      </c>
      <c r="G511" s="2" t="s">
        <v>699</v>
      </c>
      <c r="H511" s="2" t="s">
        <v>275</v>
      </c>
      <c r="I511" s="2" t="str">
        <f t="shared" si="59"/>
        <v>Unsold</v>
      </c>
      <c r="J511" s="2" t="str">
        <f t="shared" si="57"/>
        <v>unsold</v>
      </c>
      <c r="K511" t="str">
        <f t="shared" si="58"/>
        <v>Dhananjaya Lakshan</v>
      </c>
    </row>
    <row r="512" spans="1:11" x14ac:dyDescent="0.25">
      <c r="A512" s="2" t="s">
        <v>547</v>
      </c>
      <c r="B512" s="2" t="s">
        <v>106</v>
      </c>
      <c r="C512" s="2">
        <v>50</v>
      </c>
      <c r="D512" s="2" t="s">
        <v>706</v>
      </c>
      <c r="E512" s="2" t="s">
        <v>12</v>
      </c>
      <c r="F512" s="2">
        <v>0</v>
      </c>
      <c r="G512" s="2" t="s">
        <v>699</v>
      </c>
      <c r="H512" s="2" t="s">
        <v>275</v>
      </c>
      <c r="I512" s="2" t="str">
        <f t="shared" si="59"/>
        <v>Unsold</v>
      </c>
      <c r="J512" s="2" t="str">
        <f t="shared" si="57"/>
        <v>unsold</v>
      </c>
      <c r="K512" t="str">
        <f t="shared" si="58"/>
        <v>Sisanda Magala</v>
      </c>
    </row>
    <row r="513" spans="1:11" x14ac:dyDescent="0.25">
      <c r="A513" s="2" t="s">
        <v>548</v>
      </c>
      <c r="B513" s="2" t="s">
        <v>106</v>
      </c>
      <c r="C513" s="2">
        <v>50</v>
      </c>
      <c r="D513" s="2" t="s">
        <v>706</v>
      </c>
      <c r="E513" s="2" t="s">
        <v>12</v>
      </c>
      <c r="F513" s="2">
        <v>0</v>
      </c>
      <c r="G513" s="2" t="s">
        <v>699</v>
      </c>
      <c r="H513" s="2" t="s">
        <v>275</v>
      </c>
      <c r="I513" s="2" t="str">
        <f t="shared" si="59"/>
        <v>Unsold</v>
      </c>
      <c r="J513" s="2" t="str">
        <f t="shared" si="57"/>
        <v>unsold</v>
      </c>
      <c r="K513" t="str">
        <f t="shared" si="58"/>
        <v>Andile Phehlukwayo</v>
      </c>
    </row>
    <row r="514" spans="1:11" x14ac:dyDescent="0.25">
      <c r="A514" s="2" t="s">
        <v>549</v>
      </c>
      <c r="B514" s="2" t="s">
        <v>106</v>
      </c>
      <c r="C514" s="2">
        <v>50</v>
      </c>
      <c r="D514" s="2" t="s">
        <v>706</v>
      </c>
      <c r="E514" s="2" t="s">
        <v>12</v>
      </c>
      <c r="F514" s="2">
        <v>0</v>
      </c>
      <c r="G514" s="2" t="s">
        <v>699</v>
      </c>
      <c r="H514" s="2" t="s">
        <v>275</v>
      </c>
      <c r="I514" s="2" t="str">
        <f t="shared" si="59"/>
        <v>Unsold</v>
      </c>
      <c r="J514" s="2" t="str">
        <f t="shared" ref="J514:J577" si="60">IF(H514=$H$624,"unsold","sold")</f>
        <v>unsold</v>
      </c>
      <c r="K514" t="str">
        <f t="shared" si="58"/>
        <v>Seekkuge Prasanna</v>
      </c>
    </row>
    <row r="515" spans="1:11" x14ac:dyDescent="0.25">
      <c r="A515" s="2" t="s">
        <v>550</v>
      </c>
      <c r="B515" s="2" t="s">
        <v>106</v>
      </c>
      <c r="C515" s="2">
        <v>50</v>
      </c>
      <c r="D515" s="2" t="s">
        <v>706</v>
      </c>
      <c r="E515" s="2" t="s">
        <v>12</v>
      </c>
      <c r="F515" s="2">
        <v>0</v>
      </c>
      <c r="G515" s="2" t="s">
        <v>699</v>
      </c>
      <c r="H515" s="2" t="s">
        <v>275</v>
      </c>
      <c r="I515" s="2" t="str">
        <f t="shared" si="59"/>
        <v>Unsold</v>
      </c>
      <c r="J515" s="2" t="str">
        <f t="shared" si="60"/>
        <v>unsold</v>
      </c>
      <c r="K515" t="str">
        <f t="shared" ref="K515:L578" si="61">IF(G515=I515,"Unsold",A515)</f>
        <v>Raymon Reifer</v>
      </c>
    </row>
    <row r="516" spans="1:11" x14ac:dyDescent="0.25">
      <c r="A516" s="2" t="s">
        <v>551</v>
      </c>
      <c r="B516" s="2" t="s">
        <v>56</v>
      </c>
      <c r="C516" s="2">
        <v>20</v>
      </c>
      <c r="D516" s="2" t="s">
        <v>706</v>
      </c>
      <c r="E516" s="2" t="s">
        <v>12</v>
      </c>
      <c r="F516" s="2">
        <v>0</v>
      </c>
      <c r="G516" s="2" t="s">
        <v>699</v>
      </c>
      <c r="H516" s="2" t="s">
        <v>275</v>
      </c>
      <c r="I516" s="2" t="str">
        <f t="shared" si="59"/>
        <v>Unsold</v>
      </c>
      <c r="J516" s="2" t="str">
        <f t="shared" si="60"/>
        <v>unsold</v>
      </c>
      <c r="K516" t="str">
        <f t="shared" si="61"/>
        <v>Amit Ali</v>
      </c>
    </row>
    <row r="517" spans="1:11" x14ac:dyDescent="0.25">
      <c r="A517" s="2" t="s">
        <v>552</v>
      </c>
      <c r="B517" s="2" t="s">
        <v>56</v>
      </c>
      <c r="C517" s="2">
        <v>20</v>
      </c>
      <c r="D517" s="2" t="s">
        <v>706</v>
      </c>
      <c r="E517" s="2" t="s">
        <v>12</v>
      </c>
      <c r="F517" s="2">
        <v>0</v>
      </c>
      <c r="G517" s="2" t="s">
        <v>699</v>
      </c>
      <c r="H517" s="2" t="s">
        <v>275</v>
      </c>
      <c r="I517" s="2" t="str">
        <f t="shared" si="59"/>
        <v>Unsold</v>
      </c>
      <c r="J517" s="2" t="str">
        <f t="shared" si="60"/>
        <v>unsold</v>
      </c>
      <c r="K517" t="str">
        <f t="shared" si="61"/>
        <v>Chaitanya Bishnoi</v>
      </c>
    </row>
    <row r="518" spans="1:11" x14ac:dyDescent="0.25">
      <c r="A518" s="2" t="s">
        <v>553</v>
      </c>
      <c r="B518" s="2" t="s">
        <v>56</v>
      </c>
      <c r="C518" s="2">
        <v>20</v>
      </c>
      <c r="D518" s="2" t="s">
        <v>706</v>
      </c>
      <c r="E518" s="2" t="s">
        <v>12</v>
      </c>
      <c r="F518" s="2">
        <v>0</v>
      </c>
      <c r="G518" s="2" t="s">
        <v>699</v>
      </c>
      <c r="H518" s="2" t="s">
        <v>275</v>
      </c>
      <c r="I518" s="2" t="str">
        <f t="shared" si="59"/>
        <v>Unsold</v>
      </c>
      <c r="J518" s="2" t="str">
        <f t="shared" si="60"/>
        <v>unsold</v>
      </c>
      <c r="K518" t="str">
        <f t="shared" si="61"/>
        <v>Mayank Dagar</v>
      </c>
    </row>
    <row r="519" spans="1:11" x14ac:dyDescent="0.25">
      <c r="A519" s="2" t="s">
        <v>554</v>
      </c>
      <c r="B519" s="2" t="s">
        <v>56</v>
      </c>
      <c r="C519" s="2">
        <v>20</v>
      </c>
      <c r="D519" s="2" t="s">
        <v>706</v>
      </c>
      <c r="E519" s="2" t="s">
        <v>12</v>
      </c>
      <c r="F519" s="2">
        <v>0</v>
      </c>
      <c r="G519" s="2" t="s">
        <v>699</v>
      </c>
      <c r="H519" s="2" t="s">
        <v>275</v>
      </c>
      <c r="I519" s="2" t="str">
        <f t="shared" si="59"/>
        <v>Unsold</v>
      </c>
      <c r="J519" s="2" t="str">
        <f t="shared" si="60"/>
        <v>unsold</v>
      </c>
      <c r="K519" t="str">
        <f t="shared" si="61"/>
        <v>Migael Pretorius</v>
      </c>
    </row>
    <row r="520" spans="1:11" x14ac:dyDescent="0.25">
      <c r="A520" s="2" t="s">
        <v>555</v>
      </c>
      <c r="B520" s="2" t="s">
        <v>56</v>
      </c>
      <c r="C520" s="2">
        <v>20</v>
      </c>
      <c r="D520" s="2" t="s">
        <v>706</v>
      </c>
      <c r="E520" s="2" t="s">
        <v>12</v>
      </c>
      <c r="F520" s="2">
        <v>0</v>
      </c>
      <c r="G520" s="2" t="s">
        <v>699</v>
      </c>
      <c r="H520" s="2" t="s">
        <v>275</v>
      </c>
      <c r="I520" s="2" t="str">
        <f t="shared" si="59"/>
        <v>Unsold</v>
      </c>
      <c r="J520" s="2" t="str">
        <f t="shared" si="60"/>
        <v>unsold</v>
      </c>
      <c r="K520" t="str">
        <f t="shared" si="61"/>
        <v>Shivam Sharma</v>
      </c>
    </row>
    <row r="521" spans="1:11" x14ac:dyDescent="0.25">
      <c r="A521" s="2" t="s">
        <v>556</v>
      </c>
      <c r="B521" s="2" t="s">
        <v>56</v>
      </c>
      <c r="C521" s="2">
        <v>20</v>
      </c>
      <c r="D521" s="2" t="s">
        <v>706</v>
      </c>
      <c r="E521" s="2" t="s">
        <v>12</v>
      </c>
      <c r="F521" s="2">
        <v>0</v>
      </c>
      <c r="G521" s="2" t="s">
        <v>699</v>
      </c>
      <c r="H521" s="2" t="s">
        <v>275</v>
      </c>
      <c r="I521" s="2" t="str">
        <f t="shared" si="59"/>
        <v>Unsold</v>
      </c>
      <c r="J521" s="2" t="str">
        <f t="shared" si="60"/>
        <v>unsold</v>
      </c>
      <c r="K521" t="str">
        <f t="shared" si="61"/>
        <v>Pratyush Singh</v>
      </c>
    </row>
    <row r="522" spans="1:11" x14ac:dyDescent="0.25">
      <c r="A522" s="2" t="s">
        <v>557</v>
      </c>
      <c r="B522" s="2" t="s">
        <v>56</v>
      </c>
      <c r="C522" s="2">
        <v>20</v>
      </c>
      <c r="D522" s="2" t="s">
        <v>706</v>
      </c>
      <c r="E522" s="2" t="s">
        <v>12</v>
      </c>
      <c r="F522" s="2">
        <v>0</v>
      </c>
      <c r="G522" s="2" t="s">
        <v>699</v>
      </c>
      <c r="H522" s="2" t="s">
        <v>275</v>
      </c>
      <c r="I522" s="2" t="str">
        <f t="shared" si="59"/>
        <v>Unsold</v>
      </c>
      <c r="J522" s="2" t="str">
        <f t="shared" si="60"/>
        <v>unsold</v>
      </c>
      <c r="K522" t="str">
        <f t="shared" si="61"/>
        <v>Sanvir Singh</v>
      </c>
    </row>
    <row r="523" spans="1:11" x14ac:dyDescent="0.25">
      <c r="A523" s="2" t="s">
        <v>558</v>
      </c>
      <c r="B523" s="2" t="s">
        <v>56</v>
      </c>
      <c r="C523" s="2">
        <v>20</v>
      </c>
      <c r="D523" s="2" t="s">
        <v>706</v>
      </c>
      <c r="E523" s="2" t="s">
        <v>12</v>
      </c>
      <c r="F523" s="2">
        <v>0</v>
      </c>
      <c r="G523" s="2" t="s">
        <v>699</v>
      </c>
      <c r="H523" s="2" t="s">
        <v>275</v>
      </c>
      <c r="I523" s="2" t="str">
        <f t="shared" si="59"/>
        <v>Unsold</v>
      </c>
      <c r="J523" s="2" t="str">
        <f t="shared" si="60"/>
        <v>unsold</v>
      </c>
      <c r="K523" t="str">
        <f t="shared" si="61"/>
        <v>Dhrushant Soni</v>
      </c>
    </row>
    <row r="524" spans="1:11" x14ac:dyDescent="0.25">
      <c r="A524" s="2" t="s">
        <v>559</v>
      </c>
      <c r="B524" s="2" t="s">
        <v>56</v>
      </c>
      <c r="C524" s="2">
        <v>20</v>
      </c>
      <c r="D524" s="2" t="s">
        <v>706</v>
      </c>
      <c r="E524" s="2" t="s">
        <v>12</v>
      </c>
      <c r="F524" s="2">
        <v>0</v>
      </c>
      <c r="G524" s="2" t="s">
        <v>699</v>
      </c>
      <c r="H524" s="2" t="s">
        <v>275</v>
      </c>
      <c r="I524" s="2" t="str">
        <f t="shared" si="59"/>
        <v>Unsold</v>
      </c>
      <c r="J524" s="2" t="str">
        <f t="shared" si="60"/>
        <v>unsold</v>
      </c>
      <c r="K524" t="str">
        <f t="shared" si="61"/>
        <v>M Venkatesh</v>
      </c>
    </row>
    <row r="525" spans="1:11" x14ac:dyDescent="0.25">
      <c r="A525" s="2" t="s">
        <v>560</v>
      </c>
      <c r="B525" s="2" t="s">
        <v>56</v>
      </c>
      <c r="C525" s="2">
        <v>20</v>
      </c>
      <c r="D525" s="2" t="s">
        <v>706</v>
      </c>
      <c r="E525" s="2" t="s">
        <v>25</v>
      </c>
      <c r="F525" s="2">
        <v>0</v>
      </c>
      <c r="G525" s="2" t="s">
        <v>699</v>
      </c>
      <c r="H525" s="2" t="s">
        <v>275</v>
      </c>
      <c r="I525" s="2" t="str">
        <f t="shared" si="59"/>
        <v>Unsold</v>
      </c>
      <c r="J525" s="2" t="str">
        <f t="shared" si="60"/>
        <v>unsold</v>
      </c>
      <c r="K525" t="str">
        <f t="shared" si="61"/>
        <v>Bandaru Ayyappa</v>
      </c>
    </row>
    <row r="526" spans="1:11" x14ac:dyDescent="0.25">
      <c r="A526" s="2" t="s">
        <v>561</v>
      </c>
      <c r="B526" s="2" t="s">
        <v>56</v>
      </c>
      <c r="C526" s="2">
        <v>20</v>
      </c>
      <c r="D526" s="2" t="s">
        <v>706</v>
      </c>
      <c r="E526" s="2" t="s">
        <v>25</v>
      </c>
      <c r="F526" s="2">
        <v>0</v>
      </c>
      <c r="G526" s="2" t="s">
        <v>699</v>
      </c>
      <c r="H526" s="2" t="s">
        <v>275</v>
      </c>
      <c r="I526" s="2" t="str">
        <f t="shared" si="59"/>
        <v>Unsold</v>
      </c>
      <c r="J526" s="2" t="str">
        <f t="shared" si="60"/>
        <v>unsold</v>
      </c>
      <c r="K526" t="str">
        <f t="shared" si="61"/>
        <v>Gurnoor Singh Brar</v>
      </c>
    </row>
    <row r="527" spans="1:11" x14ac:dyDescent="0.25">
      <c r="A527" s="2" t="s">
        <v>562</v>
      </c>
      <c r="B527" s="2" t="s">
        <v>56</v>
      </c>
      <c r="C527" s="2">
        <v>20</v>
      </c>
      <c r="D527" s="2" t="s">
        <v>706</v>
      </c>
      <c r="E527" s="2" t="s">
        <v>25</v>
      </c>
      <c r="F527" s="2">
        <v>0</v>
      </c>
      <c r="G527" s="2" t="s">
        <v>699</v>
      </c>
      <c r="H527" s="2" t="s">
        <v>275</v>
      </c>
      <c r="I527" s="2" t="str">
        <f t="shared" si="59"/>
        <v>Unsold</v>
      </c>
      <c r="J527" s="2" t="str">
        <f t="shared" si="60"/>
        <v>unsold</v>
      </c>
      <c r="K527" t="str">
        <f t="shared" si="61"/>
        <v>Akash Choudhary</v>
      </c>
    </row>
    <row r="528" spans="1:11" x14ac:dyDescent="0.25">
      <c r="A528" s="2" t="s">
        <v>563</v>
      </c>
      <c r="B528" s="2" t="s">
        <v>56</v>
      </c>
      <c r="C528" s="2">
        <v>20</v>
      </c>
      <c r="D528" s="2" t="s">
        <v>706</v>
      </c>
      <c r="E528" s="2" t="s">
        <v>25</v>
      </c>
      <c r="F528" s="2">
        <v>0</v>
      </c>
      <c r="G528" s="2" t="s">
        <v>699</v>
      </c>
      <c r="H528" s="2" t="s">
        <v>275</v>
      </c>
      <c r="I528" s="2" t="str">
        <f t="shared" si="59"/>
        <v>Unsold</v>
      </c>
      <c r="J528" s="2" t="str">
        <f t="shared" si="60"/>
        <v>unsold</v>
      </c>
      <c r="K528" t="str">
        <f t="shared" si="61"/>
        <v>Mohit Jangra</v>
      </c>
    </row>
    <row r="529" spans="1:11" x14ac:dyDescent="0.25">
      <c r="A529" s="2" t="s">
        <v>564</v>
      </c>
      <c r="B529" s="2" t="s">
        <v>56</v>
      </c>
      <c r="C529" s="2">
        <v>20</v>
      </c>
      <c r="D529" s="2" t="s">
        <v>706</v>
      </c>
      <c r="E529" s="2" t="s">
        <v>25</v>
      </c>
      <c r="F529" s="2">
        <v>0</v>
      </c>
      <c r="G529" s="2" t="s">
        <v>699</v>
      </c>
      <c r="H529" s="2" t="s">
        <v>275</v>
      </c>
      <c r="I529" s="2" t="str">
        <f t="shared" si="59"/>
        <v>Unsold</v>
      </c>
      <c r="J529" s="2" t="str">
        <f t="shared" si="60"/>
        <v>unsold</v>
      </c>
      <c r="K529" t="str">
        <f t="shared" si="61"/>
        <v>Aaqib Khan</v>
      </c>
    </row>
    <row r="530" spans="1:11" x14ac:dyDescent="0.25">
      <c r="A530" s="2" t="s">
        <v>565</v>
      </c>
      <c r="B530" s="2" t="s">
        <v>56</v>
      </c>
      <c r="C530" s="2">
        <v>20</v>
      </c>
      <c r="D530" s="2" t="s">
        <v>706</v>
      </c>
      <c r="E530" s="2" t="s">
        <v>25</v>
      </c>
      <c r="F530" s="2">
        <v>0</v>
      </c>
      <c r="G530" s="2" t="s">
        <v>699</v>
      </c>
      <c r="H530" s="2" t="s">
        <v>275</v>
      </c>
      <c r="I530" s="2" t="str">
        <f t="shared" si="59"/>
        <v>Unsold</v>
      </c>
      <c r="J530" s="2" t="str">
        <f t="shared" si="60"/>
        <v>unsold</v>
      </c>
      <c r="K530" t="str">
        <f t="shared" si="61"/>
        <v>Ruben Trumpelmann</v>
      </c>
    </row>
    <row r="531" spans="1:11" x14ac:dyDescent="0.25">
      <c r="A531" s="2" t="s">
        <v>566</v>
      </c>
      <c r="B531" s="2" t="s">
        <v>106</v>
      </c>
      <c r="C531" s="2">
        <v>50</v>
      </c>
      <c r="D531" s="2" t="s">
        <v>706</v>
      </c>
      <c r="E531" s="2" t="s">
        <v>25</v>
      </c>
      <c r="F531" s="2">
        <v>0</v>
      </c>
      <c r="G531" s="2" t="s">
        <v>699</v>
      </c>
      <c r="H531" s="2" t="s">
        <v>275</v>
      </c>
      <c r="I531" s="2" t="str">
        <f t="shared" si="59"/>
        <v>Unsold</v>
      </c>
      <c r="J531" s="2" t="str">
        <f t="shared" si="60"/>
        <v>unsold</v>
      </c>
      <c r="K531" t="str">
        <f t="shared" si="61"/>
        <v>Brad Wheal</v>
      </c>
    </row>
    <row r="532" spans="1:11" x14ac:dyDescent="0.25">
      <c r="A532" s="2" t="s">
        <v>189</v>
      </c>
      <c r="B532" s="2" t="s">
        <v>56</v>
      </c>
      <c r="C532" s="2">
        <v>20</v>
      </c>
      <c r="D532" s="2" t="s">
        <v>706</v>
      </c>
      <c r="E532" s="2" t="s">
        <v>25</v>
      </c>
      <c r="F532" s="2">
        <v>0</v>
      </c>
      <c r="G532" s="2" t="s">
        <v>699</v>
      </c>
      <c r="H532" s="2" t="s">
        <v>275</v>
      </c>
      <c r="I532" s="2" t="str">
        <f t="shared" si="59"/>
        <v>Unsold</v>
      </c>
      <c r="J532" s="2" t="str">
        <f t="shared" si="60"/>
        <v>unsold</v>
      </c>
      <c r="K532" t="str">
        <f t="shared" si="61"/>
        <v>Lalit Yadav</v>
      </c>
    </row>
    <row r="533" spans="1:11" x14ac:dyDescent="0.25">
      <c r="A533" s="2" t="s">
        <v>567</v>
      </c>
      <c r="B533" s="2" t="s">
        <v>56</v>
      </c>
      <c r="C533" s="2">
        <v>20</v>
      </c>
      <c r="D533" s="2" t="s">
        <v>706</v>
      </c>
      <c r="E533" s="2" t="s">
        <v>12</v>
      </c>
      <c r="F533" s="2">
        <v>0</v>
      </c>
      <c r="G533" s="2" t="s">
        <v>699</v>
      </c>
      <c r="H533" s="2" t="s">
        <v>275</v>
      </c>
      <c r="I533" s="2" t="str">
        <f t="shared" si="59"/>
        <v>Unsold</v>
      </c>
      <c r="J533" s="2" t="str">
        <f t="shared" si="60"/>
        <v>unsold</v>
      </c>
      <c r="K533" t="str">
        <f t="shared" si="61"/>
        <v>Auqib Dar</v>
      </c>
    </row>
    <row r="534" spans="1:11" x14ac:dyDescent="0.25">
      <c r="A534" s="2" t="s">
        <v>568</v>
      </c>
      <c r="B534" s="2" t="s">
        <v>56</v>
      </c>
      <c r="C534" s="2">
        <v>20</v>
      </c>
      <c r="D534" s="2" t="s">
        <v>706</v>
      </c>
      <c r="E534" s="2" t="s">
        <v>12</v>
      </c>
      <c r="F534" s="2">
        <v>0</v>
      </c>
      <c r="G534" s="2" t="s">
        <v>699</v>
      </c>
      <c r="H534" s="2" t="s">
        <v>275</v>
      </c>
      <c r="I534" s="2" t="str">
        <f t="shared" si="59"/>
        <v>Unsold</v>
      </c>
      <c r="J534" s="2" t="str">
        <f t="shared" si="60"/>
        <v>unsold</v>
      </c>
      <c r="K534" t="str">
        <f t="shared" si="61"/>
        <v>Chirag Gandhi</v>
      </c>
    </row>
    <row r="535" spans="1:11" x14ac:dyDescent="0.25">
      <c r="A535" s="2" t="s">
        <v>569</v>
      </c>
      <c r="B535" s="2" t="s">
        <v>62</v>
      </c>
      <c r="C535" s="2">
        <v>40</v>
      </c>
      <c r="D535" s="2" t="s">
        <v>706</v>
      </c>
      <c r="E535" s="2" t="s">
        <v>12</v>
      </c>
      <c r="F535" s="2">
        <v>0</v>
      </c>
      <c r="G535" s="2" t="s">
        <v>699</v>
      </c>
      <c r="H535" s="2" t="s">
        <v>275</v>
      </c>
      <c r="I535" s="2" t="str">
        <f t="shared" si="59"/>
        <v>Unsold</v>
      </c>
      <c r="J535" s="2" t="str">
        <f t="shared" si="60"/>
        <v>unsold</v>
      </c>
      <c r="K535" t="str">
        <f t="shared" si="61"/>
        <v>Chris Green</v>
      </c>
    </row>
    <row r="536" spans="1:11" x14ac:dyDescent="0.25">
      <c r="A536" s="2" t="s">
        <v>570</v>
      </c>
      <c r="B536" s="2" t="s">
        <v>56</v>
      </c>
      <c r="C536" s="2">
        <v>20</v>
      </c>
      <c r="D536" s="2" t="s">
        <v>706</v>
      </c>
      <c r="E536" s="2" t="s">
        <v>12</v>
      </c>
      <c r="F536" s="2">
        <v>0</v>
      </c>
      <c r="G536" s="2" t="s">
        <v>699</v>
      </c>
      <c r="H536" s="2" t="s">
        <v>275</v>
      </c>
      <c r="I536" s="2" t="str">
        <f t="shared" si="59"/>
        <v>Unsold</v>
      </c>
      <c r="J536" s="2" t="str">
        <f t="shared" si="60"/>
        <v>unsold</v>
      </c>
      <c r="K536" t="str">
        <f t="shared" si="61"/>
        <v>Sijomon Joseph</v>
      </c>
    </row>
    <row r="537" spans="1:11" x14ac:dyDescent="0.25">
      <c r="A537" s="2" t="s">
        <v>571</v>
      </c>
      <c r="B537" s="2" t="s">
        <v>56</v>
      </c>
      <c r="C537" s="2">
        <v>20</v>
      </c>
      <c r="D537" s="2" t="s">
        <v>706</v>
      </c>
      <c r="E537" s="2" t="s">
        <v>12</v>
      </c>
      <c r="F537" s="2">
        <v>0</v>
      </c>
      <c r="G537" s="2" t="s">
        <v>16</v>
      </c>
      <c r="H537" s="2" t="s">
        <v>275</v>
      </c>
      <c r="I537" s="2" t="str">
        <f t="shared" si="59"/>
        <v>Unsold</v>
      </c>
      <c r="J537" s="2" t="str">
        <f t="shared" si="60"/>
        <v>unsold</v>
      </c>
      <c r="K537" t="str">
        <f t="shared" si="61"/>
        <v>Anirudha Joshi</v>
      </c>
    </row>
    <row r="538" spans="1:11" x14ac:dyDescent="0.25">
      <c r="A538" s="2" t="s">
        <v>572</v>
      </c>
      <c r="B538" s="2" t="s">
        <v>56</v>
      </c>
      <c r="C538" s="2">
        <v>20</v>
      </c>
      <c r="D538" s="2" t="s">
        <v>706</v>
      </c>
      <c r="E538" s="2" t="s">
        <v>12</v>
      </c>
      <c r="F538" s="2">
        <v>0</v>
      </c>
      <c r="G538" s="2" t="s">
        <v>699</v>
      </c>
      <c r="H538" s="2" t="s">
        <v>275</v>
      </c>
      <c r="I538" s="2" t="str">
        <f t="shared" si="59"/>
        <v>Unsold</v>
      </c>
      <c r="J538" s="2" t="str">
        <f t="shared" si="60"/>
        <v>unsold</v>
      </c>
      <c r="K538" t="str">
        <f t="shared" si="61"/>
        <v>Shubham Sharma</v>
      </c>
    </row>
    <row r="539" spans="1:11" x14ac:dyDescent="0.25">
      <c r="A539" s="2" t="s">
        <v>573</v>
      </c>
      <c r="B539" s="2" t="s">
        <v>56</v>
      </c>
      <c r="C539" s="2">
        <v>20</v>
      </c>
      <c r="D539" s="2" t="s">
        <v>706</v>
      </c>
      <c r="E539" s="2" t="s">
        <v>12</v>
      </c>
      <c r="F539" s="2">
        <v>0</v>
      </c>
      <c r="G539" s="2" t="s">
        <v>699</v>
      </c>
      <c r="H539" s="2" t="s">
        <v>275</v>
      </c>
      <c r="I539" s="2" t="str">
        <f t="shared" si="59"/>
        <v>Unsold</v>
      </c>
      <c r="J539" s="2" t="str">
        <f t="shared" si="60"/>
        <v>unsold</v>
      </c>
      <c r="K539" t="str">
        <f t="shared" si="61"/>
        <v>Shubham Singh</v>
      </c>
    </row>
    <row r="540" spans="1:11" x14ac:dyDescent="0.25">
      <c r="A540" s="2" t="s">
        <v>574</v>
      </c>
      <c r="B540" s="2" t="s">
        <v>56</v>
      </c>
      <c r="C540" s="2">
        <v>20</v>
      </c>
      <c r="D540" s="2" t="s">
        <v>706</v>
      </c>
      <c r="E540" s="2" t="s">
        <v>25</v>
      </c>
      <c r="F540" s="2">
        <v>0</v>
      </c>
      <c r="G540" s="2" t="s">
        <v>699</v>
      </c>
      <c r="H540" s="2" t="s">
        <v>275</v>
      </c>
      <c r="I540" s="2" t="str">
        <f t="shared" si="59"/>
        <v>Unsold</v>
      </c>
      <c r="J540" s="2" t="str">
        <f t="shared" si="60"/>
        <v>unsold</v>
      </c>
      <c r="K540" t="str">
        <f t="shared" si="61"/>
        <v>Arpit Guleria</v>
      </c>
    </row>
    <row r="541" spans="1:11" x14ac:dyDescent="0.25">
      <c r="A541" s="2" t="s">
        <v>575</v>
      </c>
      <c r="B541" s="2" t="s">
        <v>56</v>
      </c>
      <c r="C541" s="2">
        <v>20</v>
      </c>
      <c r="D541" s="2" t="s">
        <v>706</v>
      </c>
      <c r="E541" s="2" t="s">
        <v>25</v>
      </c>
      <c r="F541" s="2">
        <v>0</v>
      </c>
      <c r="G541" s="2" t="s">
        <v>699</v>
      </c>
      <c r="H541" s="2" t="s">
        <v>275</v>
      </c>
      <c r="I541" s="2" t="str">
        <f t="shared" si="59"/>
        <v>Unsold</v>
      </c>
      <c r="J541" s="2" t="str">
        <f t="shared" si="60"/>
        <v>unsold</v>
      </c>
      <c r="K541" t="str">
        <f t="shared" si="61"/>
        <v>Vipul Krishna</v>
      </c>
    </row>
    <row r="542" spans="1:11" x14ac:dyDescent="0.25">
      <c r="A542" s="2" t="s">
        <v>576</v>
      </c>
      <c r="B542" s="2" t="s">
        <v>56</v>
      </c>
      <c r="C542" s="2">
        <v>20</v>
      </c>
      <c r="D542" s="2" t="s">
        <v>706</v>
      </c>
      <c r="E542" s="2" t="s">
        <v>25</v>
      </c>
      <c r="F542" s="2">
        <v>0</v>
      </c>
      <c r="G542" s="2" t="s">
        <v>699</v>
      </c>
      <c r="H542" s="2" t="s">
        <v>275</v>
      </c>
      <c r="I542" s="2" t="str">
        <f t="shared" si="59"/>
        <v>Unsold</v>
      </c>
      <c r="J542" s="2" t="str">
        <f t="shared" si="60"/>
        <v>unsold</v>
      </c>
      <c r="K542" t="str">
        <f t="shared" si="61"/>
        <v>Safvan Patel</v>
      </c>
    </row>
    <row r="543" spans="1:11" x14ac:dyDescent="0.25">
      <c r="A543" s="2" t="s">
        <v>577</v>
      </c>
      <c r="B543" s="2" t="s">
        <v>56</v>
      </c>
      <c r="C543" s="2">
        <v>20</v>
      </c>
      <c r="D543" s="2" t="s">
        <v>706</v>
      </c>
      <c r="E543" s="2" t="s">
        <v>25</v>
      </c>
      <c r="F543" s="2">
        <v>0</v>
      </c>
      <c r="G543" s="2" t="s">
        <v>699</v>
      </c>
      <c r="H543" s="2" t="s">
        <v>275</v>
      </c>
      <c r="I543" s="2" t="str">
        <f t="shared" si="59"/>
        <v>Unsold</v>
      </c>
      <c r="J543" s="2" t="str">
        <f t="shared" si="60"/>
        <v>unsold</v>
      </c>
      <c r="K543" t="str">
        <f t="shared" si="61"/>
        <v>Chinntla Readdi</v>
      </c>
    </row>
    <row r="544" spans="1:11" x14ac:dyDescent="0.25">
      <c r="A544" s="2" t="s">
        <v>578</v>
      </c>
      <c r="B544" s="2" t="s">
        <v>56</v>
      </c>
      <c r="C544" s="2">
        <v>20</v>
      </c>
      <c r="D544" s="2" t="s">
        <v>706</v>
      </c>
      <c r="E544" s="2" t="s">
        <v>25</v>
      </c>
      <c r="F544" s="2">
        <v>0</v>
      </c>
      <c r="G544" s="2" t="s">
        <v>699</v>
      </c>
      <c r="H544" s="2" t="s">
        <v>275</v>
      </c>
      <c r="I544" s="2" t="str">
        <f t="shared" si="59"/>
        <v>Unsold</v>
      </c>
      <c r="J544" s="2" t="str">
        <f t="shared" si="60"/>
        <v>unsold</v>
      </c>
      <c r="K544" t="str">
        <f t="shared" si="61"/>
        <v>Manish Reddy</v>
      </c>
    </row>
    <row r="545" spans="1:11" x14ac:dyDescent="0.25">
      <c r="A545" s="2" t="s">
        <v>579</v>
      </c>
      <c r="B545" s="2" t="s">
        <v>56</v>
      </c>
      <c r="C545" s="2">
        <v>20</v>
      </c>
      <c r="D545" s="2" t="s">
        <v>706</v>
      </c>
      <c r="E545" s="2" t="s">
        <v>25</v>
      </c>
      <c r="F545" s="2">
        <v>0</v>
      </c>
      <c r="G545" s="2" t="s">
        <v>699</v>
      </c>
      <c r="H545" s="2" t="s">
        <v>275</v>
      </c>
      <c r="I545" s="2" t="str">
        <f t="shared" si="59"/>
        <v>Unsold</v>
      </c>
      <c r="J545" s="2" t="str">
        <f t="shared" si="60"/>
        <v>unsold</v>
      </c>
      <c r="K545" t="str">
        <f t="shared" si="61"/>
        <v>Ravi Sharma</v>
      </c>
    </row>
    <row r="546" spans="1:11" x14ac:dyDescent="0.25">
      <c r="A546" s="2" t="s">
        <v>573</v>
      </c>
      <c r="B546" s="2" t="s">
        <v>56</v>
      </c>
      <c r="C546" s="2">
        <v>20</v>
      </c>
      <c r="D546" s="2" t="s">
        <v>706</v>
      </c>
      <c r="E546" s="2" t="s">
        <v>25</v>
      </c>
      <c r="F546" s="2">
        <v>0</v>
      </c>
      <c r="G546" s="2" t="s">
        <v>699</v>
      </c>
      <c r="H546" s="2" t="s">
        <v>275</v>
      </c>
      <c r="I546" s="2" t="str">
        <f t="shared" si="59"/>
        <v>Unsold</v>
      </c>
      <c r="J546" s="2" t="str">
        <f t="shared" si="60"/>
        <v>unsold</v>
      </c>
      <c r="K546" t="str">
        <f t="shared" si="61"/>
        <v>Shubham Singh</v>
      </c>
    </row>
    <row r="547" spans="1:11" x14ac:dyDescent="0.25">
      <c r="A547" s="2" t="s">
        <v>580</v>
      </c>
      <c r="B547" s="2" t="s">
        <v>56</v>
      </c>
      <c r="C547" s="2">
        <v>20</v>
      </c>
      <c r="D547" s="2" t="s">
        <v>706</v>
      </c>
      <c r="E547" s="2" t="s">
        <v>12</v>
      </c>
      <c r="F547" s="2">
        <v>0</v>
      </c>
      <c r="G547" s="2" t="s">
        <v>699</v>
      </c>
      <c r="H547" s="2" t="s">
        <v>275</v>
      </c>
      <c r="I547" s="2" t="str">
        <f t="shared" si="59"/>
        <v>Unsold</v>
      </c>
      <c r="J547" s="2" t="str">
        <f t="shared" si="60"/>
        <v>unsold</v>
      </c>
      <c r="K547" t="str">
        <f t="shared" si="61"/>
        <v>Corbin Bosch</v>
      </c>
    </row>
    <row r="548" spans="1:11" x14ac:dyDescent="0.25">
      <c r="A548" s="2" t="s">
        <v>581</v>
      </c>
      <c r="B548" s="2" t="s">
        <v>56</v>
      </c>
      <c r="C548" s="2">
        <v>20</v>
      </c>
      <c r="D548" s="2" t="s">
        <v>706</v>
      </c>
      <c r="E548" s="2" t="s">
        <v>12</v>
      </c>
      <c r="F548" s="2">
        <v>0</v>
      </c>
      <c r="G548" s="2" t="s">
        <v>699</v>
      </c>
      <c r="H548" s="2" t="s">
        <v>275</v>
      </c>
      <c r="I548" s="2" t="str">
        <f t="shared" si="59"/>
        <v>Unsold</v>
      </c>
      <c r="J548" s="2" t="str">
        <f t="shared" si="60"/>
        <v>unsold</v>
      </c>
      <c r="K548" t="str">
        <f t="shared" si="61"/>
        <v>Nathan McAndrew</v>
      </c>
    </row>
    <row r="549" spans="1:11" x14ac:dyDescent="0.25">
      <c r="A549" s="2" t="s">
        <v>582</v>
      </c>
      <c r="B549" s="2" t="s">
        <v>56</v>
      </c>
      <c r="C549" s="2">
        <v>20</v>
      </c>
      <c r="D549" s="2" t="s">
        <v>706</v>
      </c>
      <c r="E549" s="2" t="s">
        <v>12</v>
      </c>
      <c r="F549" s="2">
        <v>0</v>
      </c>
      <c r="G549" s="2" t="s">
        <v>699</v>
      </c>
      <c r="H549" s="2" t="s">
        <v>275</v>
      </c>
      <c r="I549" s="2" t="str">
        <f t="shared" si="59"/>
        <v>Unsold</v>
      </c>
      <c r="J549" s="2" t="str">
        <f t="shared" si="60"/>
        <v>unsold</v>
      </c>
      <c r="K549" t="str">
        <f t="shared" si="61"/>
        <v>Diwesh Pathania</v>
      </c>
    </row>
    <row r="550" spans="1:11" x14ac:dyDescent="0.25">
      <c r="A550" s="2" t="s">
        <v>583</v>
      </c>
      <c r="B550" s="2" t="s">
        <v>56</v>
      </c>
      <c r="C550" s="2">
        <v>20</v>
      </c>
      <c r="D550" s="2" t="s">
        <v>706</v>
      </c>
      <c r="E550" s="2" t="s">
        <v>12</v>
      </c>
      <c r="F550" s="2">
        <v>0</v>
      </c>
      <c r="G550" s="2" t="s">
        <v>699</v>
      </c>
      <c r="H550" s="2" t="s">
        <v>275</v>
      </c>
      <c r="I550" s="2" t="str">
        <f t="shared" si="59"/>
        <v>Unsold</v>
      </c>
      <c r="J550" s="2" t="str">
        <f t="shared" si="60"/>
        <v>unsold</v>
      </c>
      <c r="K550" t="str">
        <f t="shared" si="61"/>
        <v>Shubham Ranjane</v>
      </c>
    </row>
    <row r="551" spans="1:11" x14ac:dyDescent="0.25">
      <c r="A551" s="2" t="s">
        <v>584</v>
      </c>
      <c r="B551" s="2" t="s">
        <v>56</v>
      </c>
      <c r="C551" s="2">
        <v>20</v>
      </c>
      <c r="D551" s="2" t="s">
        <v>706</v>
      </c>
      <c r="E551" s="2" t="s">
        <v>12</v>
      </c>
      <c r="F551" s="2">
        <v>0</v>
      </c>
      <c r="G551" s="2" t="s">
        <v>699</v>
      </c>
      <c r="H551" s="2" t="s">
        <v>275</v>
      </c>
      <c r="I551" s="2" t="str">
        <f t="shared" si="59"/>
        <v>Unsold</v>
      </c>
      <c r="J551" s="2" t="str">
        <f t="shared" si="60"/>
        <v>unsold</v>
      </c>
      <c r="K551" t="str">
        <f t="shared" si="61"/>
        <v>Tom Rogers</v>
      </c>
    </row>
    <row r="552" spans="1:11" x14ac:dyDescent="0.25">
      <c r="A552" s="2" t="s">
        <v>585</v>
      </c>
      <c r="B552" s="2" t="s">
        <v>56</v>
      </c>
      <c r="C552" s="2">
        <v>20</v>
      </c>
      <c r="D552" s="2" t="s">
        <v>706</v>
      </c>
      <c r="E552" s="2" t="s">
        <v>12</v>
      </c>
      <c r="F552" s="2">
        <v>0</v>
      </c>
      <c r="G552" s="2" t="s">
        <v>699</v>
      </c>
      <c r="H552" s="2" t="s">
        <v>275</v>
      </c>
      <c r="I552" s="2" t="str">
        <f t="shared" si="59"/>
        <v>Unsold</v>
      </c>
      <c r="J552" s="2" t="str">
        <f t="shared" si="60"/>
        <v>unsold</v>
      </c>
      <c r="K552" t="str">
        <f t="shared" si="61"/>
        <v>Johannes Smit</v>
      </c>
    </row>
    <row r="553" spans="1:11" x14ac:dyDescent="0.25">
      <c r="A553" s="2" t="s">
        <v>586</v>
      </c>
      <c r="B553" s="2" t="s">
        <v>56</v>
      </c>
      <c r="C553" s="2">
        <v>20</v>
      </c>
      <c r="D553" s="2" t="s">
        <v>706</v>
      </c>
      <c r="E553" s="2" t="s">
        <v>12</v>
      </c>
      <c r="F553" s="2">
        <v>0</v>
      </c>
      <c r="G553" s="2" t="s">
        <v>699</v>
      </c>
      <c r="H553" s="2" t="s">
        <v>275</v>
      </c>
      <c r="I553" s="2" t="str">
        <f t="shared" si="59"/>
        <v>Unsold</v>
      </c>
      <c r="J553" s="2" t="str">
        <f t="shared" si="60"/>
        <v>unsold</v>
      </c>
      <c r="K553" t="str">
        <f t="shared" si="61"/>
        <v>Sagar Trivedi</v>
      </c>
    </row>
    <row r="554" spans="1:11" x14ac:dyDescent="0.25">
      <c r="A554" s="2" t="s">
        <v>587</v>
      </c>
      <c r="B554" s="2" t="s">
        <v>56</v>
      </c>
      <c r="C554" s="2">
        <v>20</v>
      </c>
      <c r="D554" s="2" t="s">
        <v>706</v>
      </c>
      <c r="E554" s="2" t="s">
        <v>12</v>
      </c>
      <c r="F554" s="2">
        <v>0</v>
      </c>
      <c r="G554" s="2" t="s">
        <v>699</v>
      </c>
      <c r="H554" s="2" t="s">
        <v>275</v>
      </c>
      <c r="I554" s="2" t="str">
        <f t="shared" si="59"/>
        <v>Unsold</v>
      </c>
      <c r="J554" s="2" t="str">
        <f t="shared" si="60"/>
        <v>unsold</v>
      </c>
      <c r="K554" t="str">
        <f t="shared" si="61"/>
        <v>Harsh Tyagi</v>
      </c>
    </row>
    <row r="555" spans="1:11" x14ac:dyDescent="0.25">
      <c r="A555" s="2" t="s">
        <v>588</v>
      </c>
      <c r="B555" s="2" t="s">
        <v>56</v>
      </c>
      <c r="C555" s="2">
        <v>20</v>
      </c>
      <c r="D555" s="2" t="s">
        <v>706</v>
      </c>
      <c r="E555" s="2" t="s">
        <v>12</v>
      </c>
      <c r="F555" s="2">
        <v>0</v>
      </c>
      <c r="G555" s="2" t="s">
        <v>699</v>
      </c>
      <c r="H555" s="2" t="s">
        <v>275</v>
      </c>
      <c r="I555" s="2" t="str">
        <f t="shared" si="59"/>
        <v>Unsold</v>
      </c>
      <c r="J555" s="2" t="str">
        <f t="shared" si="60"/>
        <v>unsold</v>
      </c>
      <c r="K555" t="str">
        <f t="shared" si="61"/>
        <v>R. Vivek</v>
      </c>
    </row>
    <row r="556" spans="1:11" x14ac:dyDescent="0.25">
      <c r="A556" s="2" t="s">
        <v>589</v>
      </c>
      <c r="B556" s="2" t="s">
        <v>56</v>
      </c>
      <c r="C556" s="2">
        <v>20</v>
      </c>
      <c r="D556" s="2" t="s">
        <v>706</v>
      </c>
      <c r="E556" s="2" t="s">
        <v>12</v>
      </c>
      <c r="F556" s="2">
        <v>0</v>
      </c>
      <c r="G556" s="2" t="s">
        <v>699</v>
      </c>
      <c r="H556" s="2" t="s">
        <v>275</v>
      </c>
      <c r="I556" s="2" t="str">
        <f t="shared" si="59"/>
        <v>Unsold</v>
      </c>
      <c r="J556" s="2" t="str">
        <f t="shared" si="60"/>
        <v>unsold</v>
      </c>
      <c r="K556" t="str">
        <f t="shared" si="61"/>
        <v>R.Sonu Yadav</v>
      </c>
    </row>
    <row r="557" spans="1:11" x14ac:dyDescent="0.25">
      <c r="A557" s="2" t="s">
        <v>590</v>
      </c>
      <c r="B557" s="2" t="s">
        <v>56</v>
      </c>
      <c r="C557" s="2">
        <v>20</v>
      </c>
      <c r="D557" s="2" t="s">
        <v>706</v>
      </c>
      <c r="E557" s="2" t="s">
        <v>25</v>
      </c>
      <c r="F557" s="2">
        <v>0</v>
      </c>
      <c r="G557" s="2" t="s">
        <v>699</v>
      </c>
      <c r="H557" s="2" t="s">
        <v>275</v>
      </c>
      <c r="I557" s="2" t="str">
        <f t="shared" si="59"/>
        <v>Unsold</v>
      </c>
      <c r="J557" s="2" t="str">
        <f t="shared" si="60"/>
        <v>unsold</v>
      </c>
      <c r="K557" t="str">
        <f t="shared" si="61"/>
        <v>V. Athisayaraj</v>
      </c>
    </row>
    <row r="558" spans="1:11" x14ac:dyDescent="0.25">
      <c r="A558" s="2" t="s">
        <v>591</v>
      </c>
      <c r="B558" s="2" t="s">
        <v>56</v>
      </c>
      <c r="C558" s="2">
        <v>20</v>
      </c>
      <c r="D558" s="2" t="s">
        <v>706</v>
      </c>
      <c r="E558" s="2" t="s">
        <v>25</v>
      </c>
      <c r="F558" s="2">
        <v>0</v>
      </c>
      <c r="G558" s="2" t="s">
        <v>699</v>
      </c>
      <c r="H558" s="2" t="s">
        <v>275</v>
      </c>
      <c r="I558" s="2" t="str">
        <f t="shared" si="59"/>
        <v>Unsold</v>
      </c>
      <c r="J558" s="2" t="str">
        <f t="shared" si="60"/>
        <v>unsold</v>
      </c>
      <c r="K558" t="str">
        <f t="shared" si="61"/>
        <v>Ottneil Baartman</v>
      </c>
    </row>
    <row r="559" spans="1:11" x14ac:dyDescent="0.25">
      <c r="A559" s="2" t="s">
        <v>592</v>
      </c>
      <c r="B559" s="2" t="s">
        <v>56</v>
      </c>
      <c r="C559" s="2">
        <v>20</v>
      </c>
      <c r="D559" s="2" t="s">
        <v>706</v>
      </c>
      <c r="E559" s="2" t="s">
        <v>25</v>
      </c>
      <c r="F559" s="2">
        <v>0</v>
      </c>
      <c r="G559" s="2" t="s">
        <v>699</v>
      </c>
      <c r="H559" s="2" t="s">
        <v>275</v>
      </c>
      <c r="I559" s="2" t="str">
        <f t="shared" si="59"/>
        <v>Unsold</v>
      </c>
      <c r="J559" s="2" t="str">
        <f t="shared" si="60"/>
        <v>unsold</v>
      </c>
      <c r="K559" t="str">
        <f t="shared" si="61"/>
        <v>M.B. Darshan</v>
      </c>
    </row>
    <row r="560" spans="1:11" x14ac:dyDescent="0.25">
      <c r="A560" s="2" t="s">
        <v>593</v>
      </c>
      <c r="B560" s="2" t="s">
        <v>56</v>
      </c>
      <c r="C560" s="2">
        <v>20</v>
      </c>
      <c r="D560" s="2" t="s">
        <v>706</v>
      </c>
      <c r="E560" s="2" t="s">
        <v>25</v>
      </c>
      <c r="F560" s="2">
        <v>0</v>
      </c>
      <c r="G560" s="2" t="s">
        <v>699</v>
      </c>
      <c r="H560" s="2" t="s">
        <v>275</v>
      </c>
      <c r="I560" s="2" t="str">
        <f t="shared" ref="I560:I623" si="62">IF(H560=H560,$H$239,0)</f>
        <v>Unsold</v>
      </c>
      <c r="J560" s="2" t="str">
        <f t="shared" si="60"/>
        <v>unsold</v>
      </c>
      <c r="K560" t="str">
        <f t="shared" si="61"/>
        <v>V. Gowtham</v>
      </c>
    </row>
    <row r="561" spans="1:11" x14ac:dyDescent="0.25">
      <c r="A561" s="2" t="s">
        <v>594</v>
      </c>
      <c r="B561" s="2" t="s">
        <v>56</v>
      </c>
      <c r="C561" s="2">
        <v>20</v>
      </c>
      <c r="D561" s="2" t="s">
        <v>706</v>
      </c>
      <c r="E561" s="2" t="s">
        <v>25</v>
      </c>
      <c r="F561" s="2">
        <v>0</v>
      </c>
      <c r="G561" s="2" t="s">
        <v>699</v>
      </c>
      <c r="H561" s="2" t="s">
        <v>275</v>
      </c>
      <c r="I561" s="2" t="str">
        <f t="shared" si="62"/>
        <v>Unsold</v>
      </c>
      <c r="J561" s="2" t="str">
        <f t="shared" si="60"/>
        <v>unsold</v>
      </c>
      <c r="K561" t="str">
        <f t="shared" si="61"/>
        <v>Khwezi Gumede</v>
      </c>
    </row>
    <row r="562" spans="1:11" x14ac:dyDescent="0.25">
      <c r="A562" s="2" t="s">
        <v>595</v>
      </c>
      <c r="B562" s="2" t="s">
        <v>56</v>
      </c>
      <c r="C562" s="2">
        <v>20</v>
      </c>
      <c r="D562" s="2" t="s">
        <v>706</v>
      </c>
      <c r="E562" s="2" t="s">
        <v>25</v>
      </c>
      <c r="F562" s="2">
        <v>0</v>
      </c>
      <c r="G562" s="2" t="s">
        <v>699</v>
      </c>
      <c r="H562" s="2" t="s">
        <v>275</v>
      </c>
      <c r="I562" s="2" t="str">
        <f t="shared" si="62"/>
        <v>Unsold</v>
      </c>
      <c r="J562" s="2" t="str">
        <f t="shared" si="60"/>
        <v>unsold</v>
      </c>
      <c r="K562" t="str">
        <f t="shared" si="61"/>
        <v>Liam Guthrie</v>
      </c>
    </row>
    <row r="563" spans="1:11" x14ac:dyDescent="0.25">
      <c r="A563" s="2" t="s">
        <v>596</v>
      </c>
      <c r="B563" s="2" t="s">
        <v>56</v>
      </c>
      <c r="C563" s="2">
        <v>20</v>
      </c>
      <c r="D563" s="2" t="s">
        <v>706</v>
      </c>
      <c r="E563" s="2" t="s">
        <v>25</v>
      </c>
      <c r="F563" s="2">
        <v>0</v>
      </c>
      <c r="G563" s="2" t="s">
        <v>699</v>
      </c>
      <c r="H563" s="2" t="s">
        <v>275</v>
      </c>
      <c r="I563" s="2" t="str">
        <f t="shared" si="62"/>
        <v>Unsold</v>
      </c>
      <c r="J563" s="2" t="str">
        <f t="shared" si="60"/>
        <v>unsold</v>
      </c>
      <c r="K563" t="str">
        <f t="shared" si="61"/>
        <v>Liam Hatcher</v>
      </c>
    </row>
    <row r="564" spans="1:11" x14ac:dyDescent="0.25">
      <c r="A564" s="2" t="s">
        <v>597</v>
      </c>
      <c r="B564" s="2" t="s">
        <v>56</v>
      </c>
      <c r="C564" s="2">
        <v>20</v>
      </c>
      <c r="D564" s="2" t="s">
        <v>706</v>
      </c>
      <c r="E564" s="2" t="s">
        <v>12</v>
      </c>
      <c r="F564" s="2">
        <v>0</v>
      </c>
      <c r="G564" s="2" t="s">
        <v>699</v>
      </c>
      <c r="H564" s="2" t="s">
        <v>275</v>
      </c>
      <c r="I564" s="2" t="str">
        <f t="shared" si="62"/>
        <v>Unsold</v>
      </c>
      <c r="J564" s="2" t="str">
        <f t="shared" si="60"/>
        <v>unsold</v>
      </c>
      <c r="K564" t="str">
        <f t="shared" si="61"/>
        <v>Jay Bista</v>
      </c>
    </row>
    <row r="565" spans="1:11" x14ac:dyDescent="0.25">
      <c r="A565" s="2" t="s">
        <v>598</v>
      </c>
      <c r="B565" s="2" t="s">
        <v>56</v>
      </c>
      <c r="C565" s="2">
        <v>20</v>
      </c>
      <c r="D565" s="2" t="s">
        <v>706</v>
      </c>
      <c r="E565" s="2" t="s">
        <v>12</v>
      </c>
      <c r="F565" s="2">
        <v>0</v>
      </c>
      <c r="G565" s="2" t="s">
        <v>699</v>
      </c>
      <c r="H565" s="2" t="s">
        <v>275</v>
      </c>
      <c r="I565" s="2" t="str">
        <f t="shared" si="62"/>
        <v>Unsold</v>
      </c>
      <c r="J565" s="2" t="str">
        <f t="shared" si="60"/>
        <v>unsold</v>
      </c>
      <c r="K565" t="str">
        <f t="shared" si="61"/>
        <v>Saurav Chuahan</v>
      </c>
    </row>
    <row r="566" spans="1:11" x14ac:dyDescent="0.25">
      <c r="A566" s="2" t="s">
        <v>599</v>
      </c>
      <c r="B566" s="2" t="s">
        <v>56</v>
      </c>
      <c r="C566" s="2">
        <v>20</v>
      </c>
      <c r="D566" s="2" t="s">
        <v>706</v>
      </c>
      <c r="E566" s="2" t="s">
        <v>12</v>
      </c>
      <c r="F566" s="2">
        <v>0</v>
      </c>
      <c r="G566" s="2" t="s">
        <v>699</v>
      </c>
      <c r="H566" s="2" t="s">
        <v>275</v>
      </c>
      <c r="I566" s="2" t="str">
        <f t="shared" si="62"/>
        <v>Unsold</v>
      </c>
      <c r="J566" s="2" t="str">
        <f t="shared" si="60"/>
        <v>unsold</v>
      </c>
      <c r="K566" t="str">
        <f t="shared" si="61"/>
        <v>Tajinder Dhillon</v>
      </c>
    </row>
    <row r="567" spans="1:11" x14ac:dyDescent="0.25">
      <c r="A567" s="2" t="s">
        <v>600</v>
      </c>
      <c r="B567" s="2" t="s">
        <v>56</v>
      </c>
      <c r="C567" s="2">
        <v>20</v>
      </c>
      <c r="D567" s="2" t="s">
        <v>706</v>
      </c>
      <c r="E567" s="2" t="s">
        <v>12</v>
      </c>
      <c r="F567" s="2">
        <v>0</v>
      </c>
      <c r="G567" s="2" t="s">
        <v>699</v>
      </c>
      <c r="H567" s="2" t="s">
        <v>275</v>
      </c>
      <c r="I567" s="2" t="str">
        <f t="shared" si="62"/>
        <v>Unsold</v>
      </c>
      <c r="J567" s="2" t="str">
        <f t="shared" si="60"/>
        <v>unsold</v>
      </c>
      <c r="K567" t="str">
        <f t="shared" si="61"/>
        <v>Dikshanshu Negi</v>
      </c>
    </row>
    <row r="568" spans="1:11" x14ac:dyDescent="0.25">
      <c r="A568" s="2" t="s">
        <v>601</v>
      </c>
      <c r="B568" s="2" t="s">
        <v>56</v>
      </c>
      <c r="C568" s="2">
        <v>20</v>
      </c>
      <c r="D568" s="2" t="s">
        <v>706</v>
      </c>
      <c r="E568" s="2" t="s">
        <v>12</v>
      </c>
      <c r="F568" s="2">
        <v>0</v>
      </c>
      <c r="G568" s="2" t="s">
        <v>699</v>
      </c>
      <c r="H568" s="2" t="s">
        <v>275</v>
      </c>
      <c r="I568" s="2" t="str">
        <f t="shared" si="62"/>
        <v>Unsold</v>
      </c>
      <c r="J568" s="2" t="str">
        <f t="shared" si="60"/>
        <v>unsold</v>
      </c>
      <c r="K568" t="str">
        <f t="shared" si="61"/>
        <v>Abhishek Raut</v>
      </c>
    </row>
    <row r="569" spans="1:11" x14ac:dyDescent="0.25">
      <c r="A569" s="2" t="s">
        <v>602</v>
      </c>
      <c r="B569" s="2" t="s">
        <v>56</v>
      </c>
      <c r="C569" s="2">
        <v>20</v>
      </c>
      <c r="D569" s="2" t="s">
        <v>706</v>
      </c>
      <c r="E569" s="2" t="s">
        <v>12</v>
      </c>
      <c r="F569" s="2">
        <v>0</v>
      </c>
      <c r="G569" s="2" t="s">
        <v>699</v>
      </c>
      <c r="H569" s="2" t="s">
        <v>275</v>
      </c>
      <c r="I569" s="2" t="str">
        <f t="shared" si="62"/>
        <v>Unsold</v>
      </c>
      <c r="J569" s="2" t="str">
        <f t="shared" si="60"/>
        <v>unsold</v>
      </c>
      <c r="K569" t="str">
        <f t="shared" si="61"/>
        <v>K.V. Sasikanth</v>
      </c>
    </row>
    <row r="570" spans="1:11" x14ac:dyDescent="0.25">
      <c r="A570" s="2" t="s">
        <v>603</v>
      </c>
      <c r="B570" s="2" t="s">
        <v>56</v>
      </c>
      <c r="C570" s="2">
        <v>20</v>
      </c>
      <c r="D570" s="2" t="s">
        <v>706</v>
      </c>
      <c r="E570" s="2" t="s">
        <v>12</v>
      </c>
      <c r="F570" s="2">
        <v>0</v>
      </c>
      <c r="G570" s="2" t="s">
        <v>699</v>
      </c>
      <c r="H570" s="2" t="s">
        <v>275</v>
      </c>
      <c r="I570" s="2" t="str">
        <f t="shared" si="62"/>
        <v>Unsold</v>
      </c>
      <c r="J570" s="2" t="str">
        <f t="shared" si="60"/>
        <v>unsold</v>
      </c>
      <c r="K570" t="str">
        <f t="shared" si="61"/>
        <v>Bharat Sharma</v>
      </c>
    </row>
    <row r="571" spans="1:11" x14ac:dyDescent="0.25">
      <c r="A571" s="2" t="s">
        <v>555</v>
      </c>
      <c r="B571" s="2" t="s">
        <v>56</v>
      </c>
      <c r="C571" s="2">
        <v>20</v>
      </c>
      <c r="D571" s="2" t="s">
        <v>706</v>
      </c>
      <c r="E571" s="2" t="s">
        <v>12</v>
      </c>
      <c r="F571" s="2">
        <v>0</v>
      </c>
      <c r="G571" s="2" t="s">
        <v>699</v>
      </c>
      <c r="H571" s="2" t="s">
        <v>275</v>
      </c>
      <c r="I571" s="2" t="str">
        <f t="shared" si="62"/>
        <v>Unsold</v>
      </c>
      <c r="J571" s="2" t="str">
        <f t="shared" si="60"/>
        <v>unsold</v>
      </c>
      <c r="K571" t="str">
        <f t="shared" si="61"/>
        <v>Shivam Sharma</v>
      </c>
    </row>
    <row r="572" spans="1:11" x14ac:dyDescent="0.25">
      <c r="A572" s="2" t="s">
        <v>604</v>
      </c>
      <c r="B572" s="2" t="s">
        <v>56</v>
      </c>
      <c r="C572" s="2">
        <v>20</v>
      </c>
      <c r="D572" s="2" t="s">
        <v>706</v>
      </c>
      <c r="E572" s="2" t="s">
        <v>12</v>
      </c>
      <c r="F572" s="2">
        <v>0</v>
      </c>
      <c r="G572" s="2" t="s">
        <v>699</v>
      </c>
      <c r="H572" s="2" t="s">
        <v>275</v>
      </c>
      <c r="I572" s="2" t="str">
        <f t="shared" si="62"/>
        <v>Unsold</v>
      </c>
      <c r="J572" s="2" t="str">
        <f t="shared" si="60"/>
        <v>unsold</v>
      </c>
      <c r="K572" t="str">
        <f t="shared" si="61"/>
        <v>Amit Yadav</v>
      </c>
    </row>
    <row r="573" spans="1:11" x14ac:dyDescent="0.25">
      <c r="A573" s="2" t="s">
        <v>605</v>
      </c>
      <c r="B573" s="2" t="s">
        <v>56</v>
      </c>
      <c r="C573" s="2">
        <v>20</v>
      </c>
      <c r="D573" s="2" t="s">
        <v>706</v>
      </c>
      <c r="E573" s="2" t="s">
        <v>12</v>
      </c>
      <c r="F573" s="2">
        <v>0</v>
      </c>
      <c r="G573" s="2" t="s">
        <v>699</v>
      </c>
      <c r="H573" s="2" t="s">
        <v>275</v>
      </c>
      <c r="I573" s="2" t="str">
        <f t="shared" si="62"/>
        <v>Unsold</v>
      </c>
      <c r="J573" s="2" t="str">
        <f t="shared" si="60"/>
        <v>unsold</v>
      </c>
      <c r="K573" t="str">
        <f t="shared" si="61"/>
        <v>Manoj Bhandage</v>
      </c>
    </row>
    <row r="574" spans="1:11" x14ac:dyDescent="0.25">
      <c r="A574" s="2" t="s">
        <v>606</v>
      </c>
      <c r="B574" s="2" t="s">
        <v>56</v>
      </c>
      <c r="C574" s="2">
        <v>20</v>
      </c>
      <c r="D574" s="2" t="s">
        <v>706</v>
      </c>
      <c r="E574" s="2" t="s">
        <v>12</v>
      </c>
      <c r="F574" s="2">
        <v>0</v>
      </c>
      <c r="G574" s="2" t="s">
        <v>699</v>
      </c>
      <c r="H574" s="2" t="s">
        <v>275</v>
      </c>
      <c r="I574" s="2" t="str">
        <f t="shared" si="62"/>
        <v>Unsold</v>
      </c>
      <c r="J574" s="2" t="str">
        <f t="shared" si="60"/>
        <v>unsold</v>
      </c>
      <c r="K574" t="str">
        <f t="shared" si="61"/>
        <v>Arun Chaprana</v>
      </c>
    </row>
    <row r="575" spans="1:11" x14ac:dyDescent="0.25">
      <c r="A575" s="2" t="s">
        <v>607</v>
      </c>
      <c r="B575" s="2" t="s">
        <v>56</v>
      </c>
      <c r="C575" s="2">
        <v>20</v>
      </c>
      <c r="D575" s="2" t="s">
        <v>706</v>
      </c>
      <c r="E575" s="2" t="s">
        <v>12</v>
      </c>
      <c r="F575" s="2">
        <v>0</v>
      </c>
      <c r="G575" s="2" t="s">
        <v>699</v>
      </c>
      <c r="H575" s="2" t="s">
        <v>275</v>
      </c>
      <c r="I575" s="2" t="str">
        <f t="shared" si="62"/>
        <v>Unsold</v>
      </c>
      <c r="J575" s="2" t="str">
        <f t="shared" si="60"/>
        <v>unsold</v>
      </c>
      <c r="K575" t="str">
        <f t="shared" si="61"/>
        <v>Ajay Dev Goud</v>
      </c>
    </row>
    <row r="576" spans="1:11" x14ac:dyDescent="0.25">
      <c r="A576" s="2" t="s">
        <v>608</v>
      </c>
      <c r="B576" s="2" t="s">
        <v>56</v>
      </c>
      <c r="C576" s="2">
        <v>20</v>
      </c>
      <c r="D576" s="2" t="s">
        <v>706</v>
      </c>
      <c r="E576" s="2" t="s">
        <v>12</v>
      </c>
      <c r="F576" s="2">
        <v>0</v>
      </c>
      <c r="G576" s="2" t="s">
        <v>699</v>
      </c>
      <c r="H576" s="2" t="s">
        <v>275</v>
      </c>
      <c r="I576" s="2" t="str">
        <f t="shared" si="62"/>
        <v>Unsold</v>
      </c>
      <c r="J576" s="2" t="str">
        <f t="shared" si="60"/>
        <v>unsold</v>
      </c>
      <c r="K576" t="str">
        <f t="shared" si="61"/>
        <v>Divyang Hinganekar</v>
      </c>
    </row>
    <row r="577" spans="1:11" x14ac:dyDescent="0.25">
      <c r="A577" s="2" t="s">
        <v>609</v>
      </c>
      <c r="B577" s="2" t="s">
        <v>56</v>
      </c>
      <c r="C577" s="2">
        <v>20</v>
      </c>
      <c r="D577" s="2" t="s">
        <v>706</v>
      </c>
      <c r="E577" s="2" t="s">
        <v>12</v>
      </c>
      <c r="F577" s="2">
        <v>0</v>
      </c>
      <c r="G577" s="2" t="s">
        <v>699</v>
      </c>
      <c r="H577" s="2" t="s">
        <v>275</v>
      </c>
      <c r="I577" s="2" t="str">
        <f t="shared" si="62"/>
        <v>Unsold</v>
      </c>
      <c r="J577" s="2" t="str">
        <f t="shared" si="60"/>
        <v>unsold</v>
      </c>
      <c r="K577" t="str">
        <f t="shared" si="61"/>
        <v>Azim Kazi</v>
      </c>
    </row>
    <row r="578" spans="1:11" x14ac:dyDescent="0.25">
      <c r="A578" s="2" t="s">
        <v>610</v>
      </c>
      <c r="B578" s="2" t="s">
        <v>56</v>
      </c>
      <c r="C578" s="2">
        <v>20</v>
      </c>
      <c r="D578" s="2" t="s">
        <v>706</v>
      </c>
      <c r="E578" s="2" t="s">
        <v>12</v>
      </c>
      <c r="F578" s="2">
        <v>0</v>
      </c>
      <c r="G578" s="2" t="s">
        <v>699</v>
      </c>
      <c r="H578" s="2" t="s">
        <v>275</v>
      </c>
      <c r="I578" s="2" t="str">
        <f t="shared" si="62"/>
        <v>Unsold</v>
      </c>
      <c r="J578" s="2" t="str">
        <f t="shared" ref="J578:J634" si="63">IF(H578=$H$624,"unsold","sold")</f>
        <v>unsold</v>
      </c>
      <c r="K578" t="str">
        <f t="shared" si="61"/>
        <v>Sujit Nayak</v>
      </c>
    </row>
    <row r="579" spans="1:11" x14ac:dyDescent="0.25">
      <c r="A579" s="2" t="s">
        <v>611</v>
      </c>
      <c r="B579" s="2" t="s">
        <v>56</v>
      </c>
      <c r="C579" s="2">
        <v>20</v>
      </c>
      <c r="D579" s="2" t="s">
        <v>706</v>
      </c>
      <c r="E579" s="2" t="s">
        <v>12</v>
      </c>
      <c r="F579" s="2">
        <v>0</v>
      </c>
      <c r="G579" s="2" t="s">
        <v>699</v>
      </c>
      <c r="H579" s="2" t="s">
        <v>275</v>
      </c>
      <c r="I579" s="2" t="str">
        <f t="shared" si="62"/>
        <v>Unsold</v>
      </c>
      <c r="J579" s="2" t="str">
        <f t="shared" si="63"/>
        <v>unsold</v>
      </c>
      <c r="K579" t="str">
        <f t="shared" ref="K579:L634" si="64">IF(G579=I579,"Unsold",A579)</f>
        <v>Parth Sahani</v>
      </c>
    </row>
    <row r="580" spans="1:11" x14ac:dyDescent="0.25">
      <c r="A580" s="2" t="s">
        <v>612</v>
      </c>
      <c r="B580" s="2" t="s">
        <v>56</v>
      </c>
      <c r="C580" s="2">
        <v>20</v>
      </c>
      <c r="D580" s="2" t="s">
        <v>706</v>
      </c>
      <c r="E580" s="2" t="s">
        <v>12</v>
      </c>
      <c r="F580" s="2">
        <v>0</v>
      </c>
      <c r="G580" s="2" t="s">
        <v>699</v>
      </c>
      <c r="H580" s="2" t="s">
        <v>275</v>
      </c>
      <c r="I580" s="2" t="str">
        <f t="shared" si="62"/>
        <v>Unsold</v>
      </c>
      <c r="J580" s="2" t="str">
        <f t="shared" si="63"/>
        <v>unsold</v>
      </c>
      <c r="K580" t="str">
        <f t="shared" si="64"/>
        <v>Ashutosh Sharma</v>
      </c>
    </row>
    <row r="581" spans="1:11" x14ac:dyDescent="0.25">
      <c r="A581" s="2" t="s">
        <v>613</v>
      </c>
      <c r="B581" s="2" t="s">
        <v>56</v>
      </c>
      <c r="C581" s="2">
        <v>20</v>
      </c>
      <c r="D581" s="2" t="s">
        <v>706</v>
      </c>
      <c r="E581" s="2" t="s">
        <v>12</v>
      </c>
      <c r="F581" s="2">
        <v>0</v>
      </c>
      <c r="G581" s="2" t="s">
        <v>699</v>
      </c>
      <c r="H581" s="2" t="s">
        <v>275</v>
      </c>
      <c r="I581" s="2" t="str">
        <f t="shared" si="62"/>
        <v>Unsold</v>
      </c>
      <c r="J581" s="2" t="str">
        <f t="shared" si="63"/>
        <v>unsold</v>
      </c>
      <c r="K581" t="str">
        <f t="shared" si="64"/>
        <v>Vivrant Sharma</v>
      </c>
    </row>
    <row r="582" spans="1:11" x14ac:dyDescent="0.25">
      <c r="A582" s="2" t="s">
        <v>614</v>
      </c>
      <c r="B582" s="2" t="s">
        <v>56</v>
      </c>
      <c r="C582" s="2">
        <v>20</v>
      </c>
      <c r="D582" s="2" t="s">
        <v>706</v>
      </c>
      <c r="E582" s="2" t="s">
        <v>12</v>
      </c>
      <c r="F582" s="2">
        <v>0</v>
      </c>
      <c r="G582" s="2" t="s">
        <v>699</v>
      </c>
      <c r="H582" s="2" t="s">
        <v>275</v>
      </c>
      <c r="I582" s="2" t="str">
        <f t="shared" si="62"/>
        <v>Unsold</v>
      </c>
      <c r="J582" s="2" t="str">
        <f t="shared" si="63"/>
        <v>unsold</v>
      </c>
      <c r="K582" t="str">
        <f t="shared" si="64"/>
        <v>Kumar Kartikeya Singh</v>
      </c>
    </row>
    <row r="583" spans="1:11" x14ac:dyDescent="0.25">
      <c r="A583" s="2" t="s">
        <v>615</v>
      </c>
      <c r="B583" s="2" t="s">
        <v>56</v>
      </c>
      <c r="C583" s="2">
        <v>20</v>
      </c>
      <c r="D583" s="2" t="s">
        <v>706</v>
      </c>
      <c r="E583" s="2" t="s">
        <v>12</v>
      </c>
      <c r="F583" s="2">
        <v>0</v>
      </c>
      <c r="G583" s="2" t="s">
        <v>699</v>
      </c>
      <c r="H583" s="2" t="s">
        <v>275</v>
      </c>
      <c r="I583" s="2" t="str">
        <f t="shared" si="62"/>
        <v>Unsold</v>
      </c>
      <c r="J583" s="2" t="str">
        <f t="shared" si="63"/>
        <v>unsold</v>
      </c>
      <c r="K583" t="str">
        <f t="shared" si="64"/>
        <v>Ravi Chauhan</v>
      </c>
    </row>
    <row r="584" spans="1:11" x14ac:dyDescent="0.25">
      <c r="A584" s="2" t="s">
        <v>616</v>
      </c>
      <c r="B584" s="2" t="s">
        <v>56</v>
      </c>
      <c r="C584" s="2">
        <v>20</v>
      </c>
      <c r="D584" s="2" t="s">
        <v>706</v>
      </c>
      <c r="E584" s="2" t="s">
        <v>12</v>
      </c>
      <c r="F584" s="2">
        <v>0</v>
      </c>
      <c r="G584" s="2" t="s">
        <v>699</v>
      </c>
      <c r="H584" s="2" t="s">
        <v>275</v>
      </c>
      <c r="I584" s="2" t="str">
        <f t="shared" si="62"/>
        <v>Unsold</v>
      </c>
      <c r="J584" s="2" t="str">
        <f t="shared" si="63"/>
        <v>unsold</v>
      </c>
      <c r="K584" t="str">
        <f t="shared" si="64"/>
        <v>Shafiqullah Ghafari</v>
      </c>
    </row>
    <row r="585" spans="1:11" x14ac:dyDescent="0.25">
      <c r="A585" s="2" t="s">
        <v>617</v>
      </c>
      <c r="B585" s="2" t="s">
        <v>56</v>
      </c>
      <c r="C585" s="2">
        <v>20</v>
      </c>
      <c r="D585" s="2" t="s">
        <v>706</v>
      </c>
      <c r="E585" s="2" t="s">
        <v>12</v>
      </c>
      <c r="F585" s="2">
        <v>0</v>
      </c>
      <c r="G585" s="2" t="s">
        <v>699</v>
      </c>
      <c r="H585" s="2" t="s">
        <v>275</v>
      </c>
      <c r="I585" s="2" t="str">
        <f t="shared" si="62"/>
        <v>Unsold</v>
      </c>
      <c r="J585" s="2" t="str">
        <f t="shared" si="63"/>
        <v>unsold</v>
      </c>
      <c r="K585" t="str">
        <f t="shared" si="64"/>
        <v>M. Mohammed</v>
      </c>
    </row>
    <row r="586" spans="1:11" x14ac:dyDescent="0.25">
      <c r="A586" s="2" t="s">
        <v>618</v>
      </c>
      <c r="B586" s="2" t="s">
        <v>56</v>
      </c>
      <c r="C586" s="2">
        <v>20</v>
      </c>
      <c r="D586" s="2" t="s">
        <v>706</v>
      </c>
      <c r="E586" s="2" t="s">
        <v>12</v>
      </c>
      <c r="F586" s="2">
        <v>0</v>
      </c>
      <c r="G586" s="2" t="s">
        <v>699</v>
      </c>
      <c r="H586" s="2" t="s">
        <v>275</v>
      </c>
      <c r="I586" s="2" t="str">
        <f t="shared" si="62"/>
        <v>Unsold</v>
      </c>
      <c r="J586" s="2" t="str">
        <f t="shared" si="63"/>
        <v>unsold</v>
      </c>
      <c r="K586" t="str">
        <f t="shared" si="64"/>
        <v>Pulkit Narang</v>
      </c>
    </row>
    <row r="587" spans="1:11" x14ac:dyDescent="0.25">
      <c r="A587" s="2" t="s">
        <v>619</v>
      </c>
      <c r="B587" s="2" t="s">
        <v>56</v>
      </c>
      <c r="C587" s="2">
        <v>20</v>
      </c>
      <c r="D587" s="2" t="s">
        <v>706</v>
      </c>
      <c r="E587" s="2" t="s">
        <v>12</v>
      </c>
      <c r="F587" s="2">
        <v>0</v>
      </c>
      <c r="G587" s="2" t="s">
        <v>699</v>
      </c>
      <c r="H587" s="2" t="s">
        <v>275</v>
      </c>
      <c r="I587" s="2" t="str">
        <f t="shared" si="62"/>
        <v>Unsold</v>
      </c>
      <c r="J587" s="2" t="str">
        <f t="shared" si="63"/>
        <v>unsold</v>
      </c>
      <c r="K587" t="str">
        <f t="shared" si="64"/>
        <v>Pradosh Paul</v>
      </c>
    </row>
    <row r="588" spans="1:11" x14ac:dyDescent="0.25">
      <c r="A588" s="2" t="s">
        <v>620</v>
      </c>
      <c r="B588" s="2" t="s">
        <v>56</v>
      </c>
      <c r="C588" s="2">
        <v>20</v>
      </c>
      <c r="D588" s="2" t="s">
        <v>706</v>
      </c>
      <c r="E588" s="2" t="s">
        <v>12</v>
      </c>
      <c r="F588" s="2">
        <v>0</v>
      </c>
      <c r="G588" s="2" t="s">
        <v>699</v>
      </c>
      <c r="H588" s="2" t="s">
        <v>275</v>
      </c>
      <c r="I588" s="2" t="str">
        <f t="shared" si="62"/>
        <v>Unsold</v>
      </c>
      <c r="J588" s="2" t="str">
        <f t="shared" si="63"/>
        <v>unsold</v>
      </c>
      <c r="K588" t="str">
        <f t="shared" si="64"/>
        <v>Pushpendra Singh Rathore</v>
      </c>
    </row>
    <row r="589" spans="1:11" x14ac:dyDescent="0.25">
      <c r="A589" s="2" t="s">
        <v>621</v>
      </c>
      <c r="B589" s="2" t="s">
        <v>56</v>
      </c>
      <c r="C589" s="2">
        <v>20</v>
      </c>
      <c r="D589" s="2" t="s">
        <v>706</v>
      </c>
      <c r="E589" s="2" t="s">
        <v>12</v>
      </c>
      <c r="F589" s="2">
        <v>0</v>
      </c>
      <c r="G589" s="2" t="s">
        <v>699</v>
      </c>
      <c r="H589" s="2" t="s">
        <v>275</v>
      </c>
      <c r="I589" s="2" t="str">
        <f t="shared" si="62"/>
        <v>Unsold</v>
      </c>
      <c r="J589" s="2" t="str">
        <f t="shared" si="63"/>
        <v>unsold</v>
      </c>
      <c r="K589" t="str">
        <f t="shared" si="64"/>
        <v>Jason Sangha</v>
      </c>
    </row>
    <row r="590" spans="1:11" x14ac:dyDescent="0.25">
      <c r="A590" s="2" t="s">
        <v>622</v>
      </c>
      <c r="B590" s="2" t="s">
        <v>56</v>
      </c>
      <c r="C590" s="2">
        <v>20</v>
      </c>
      <c r="D590" s="2" t="s">
        <v>706</v>
      </c>
      <c r="E590" s="2" t="s">
        <v>12</v>
      </c>
      <c r="F590" s="2">
        <v>0</v>
      </c>
      <c r="G590" s="2" t="s">
        <v>699</v>
      </c>
      <c r="H590" s="2" t="s">
        <v>275</v>
      </c>
      <c r="I590" s="2" t="str">
        <f t="shared" si="62"/>
        <v>Unsold</v>
      </c>
      <c r="J590" s="2" t="str">
        <f t="shared" si="63"/>
        <v>unsold</v>
      </c>
      <c r="K590" t="str">
        <f t="shared" si="64"/>
        <v>Purnank Tyagi</v>
      </c>
    </row>
    <row r="591" spans="1:11" x14ac:dyDescent="0.25">
      <c r="A591" s="2" t="s">
        <v>623</v>
      </c>
      <c r="B591" s="2" t="s">
        <v>56</v>
      </c>
      <c r="C591" s="2">
        <v>20</v>
      </c>
      <c r="D591" s="2" t="s">
        <v>706</v>
      </c>
      <c r="E591" s="2" t="s">
        <v>12</v>
      </c>
      <c r="F591" s="2">
        <v>0</v>
      </c>
      <c r="G591" s="2" t="s">
        <v>699</v>
      </c>
      <c r="H591" s="2" t="s">
        <v>275</v>
      </c>
      <c r="I591" s="2" t="str">
        <f t="shared" si="62"/>
        <v>Unsold</v>
      </c>
      <c r="J591" s="2" t="str">
        <f t="shared" si="63"/>
        <v>unsold</v>
      </c>
      <c r="K591" t="str">
        <f t="shared" si="64"/>
        <v>Samarth Vyas</v>
      </c>
    </row>
    <row r="592" spans="1:11" x14ac:dyDescent="0.25">
      <c r="A592" s="2" t="s">
        <v>624</v>
      </c>
      <c r="B592" s="2" t="s">
        <v>56</v>
      </c>
      <c r="C592" s="2">
        <v>20</v>
      </c>
      <c r="D592" s="2" t="s">
        <v>706</v>
      </c>
      <c r="E592" s="2" t="s">
        <v>12</v>
      </c>
      <c r="F592" s="2">
        <v>0</v>
      </c>
      <c r="G592" s="2" t="s">
        <v>699</v>
      </c>
      <c r="H592" s="2" t="s">
        <v>275</v>
      </c>
      <c r="I592" s="2" t="str">
        <f t="shared" si="62"/>
        <v>Unsold</v>
      </c>
      <c r="J592" s="2" t="str">
        <f t="shared" si="63"/>
        <v>unsold</v>
      </c>
      <c r="K592" t="str">
        <f t="shared" si="64"/>
        <v>Duan Jansen</v>
      </c>
    </row>
    <row r="593" spans="1:11" x14ac:dyDescent="0.25">
      <c r="A593" s="2" t="s">
        <v>625</v>
      </c>
      <c r="B593" s="2" t="s">
        <v>56</v>
      </c>
      <c r="C593" s="2">
        <v>20</v>
      </c>
      <c r="D593" s="2" t="s">
        <v>706</v>
      </c>
      <c r="E593" s="2" t="s">
        <v>12</v>
      </c>
      <c r="F593" s="2">
        <v>0</v>
      </c>
      <c r="G593" s="2" t="s">
        <v>699</v>
      </c>
      <c r="H593" s="2" t="s">
        <v>275</v>
      </c>
      <c r="I593" s="2" t="str">
        <f t="shared" si="62"/>
        <v>Unsold</v>
      </c>
      <c r="J593" s="2" t="str">
        <f t="shared" si="63"/>
        <v>unsold</v>
      </c>
      <c r="K593" t="str">
        <f t="shared" si="64"/>
        <v>Dev Lakra</v>
      </c>
    </row>
    <row r="594" spans="1:11" x14ac:dyDescent="0.25">
      <c r="A594" s="2" t="s">
        <v>626</v>
      </c>
      <c r="B594" s="2" t="s">
        <v>56</v>
      </c>
      <c r="C594" s="2">
        <v>20</v>
      </c>
      <c r="D594" s="2" t="s">
        <v>706</v>
      </c>
      <c r="E594" s="2" t="s">
        <v>12</v>
      </c>
      <c r="F594" s="2">
        <v>0</v>
      </c>
      <c r="G594" s="2" t="s">
        <v>699</v>
      </c>
      <c r="H594" s="2" t="s">
        <v>275</v>
      </c>
      <c r="I594" s="2" t="str">
        <f t="shared" si="62"/>
        <v>Unsold</v>
      </c>
      <c r="J594" s="2" t="str">
        <f t="shared" si="63"/>
        <v>unsold</v>
      </c>
      <c r="K594" t="str">
        <f t="shared" si="64"/>
        <v>Ajay Mandal</v>
      </c>
    </row>
    <row r="595" spans="1:11" x14ac:dyDescent="0.25">
      <c r="A595" s="2" t="s">
        <v>627</v>
      </c>
      <c r="B595" s="2" t="s">
        <v>56</v>
      </c>
      <c r="C595" s="2">
        <v>20</v>
      </c>
      <c r="D595" s="2" t="s">
        <v>706</v>
      </c>
      <c r="E595" s="2" t="s">
        <v>12</v>
      </c>
      <c r="F595" s="2">
        <v>0</v>
      </c>
      <c r="G595" s="2" t="s">
        <v>699</v>
      </c>
      <c r="H595" s="2" t="s">
        <v>275</v>
      </c>
      <c r="I595" s="2" t="str">
        <f t="shared" si="62"/>
        <v>Unsold</v>
      </c>
      <c r="J595" s="2" t="str">
        <f t="shared" si="63"/>
        <v>unsold</v>
      </c>
      <c r="K595" t="str">
        <f t="shared" si="64"/>
        <v>Lakhan Raja</v>
      </c>
    </row>
    <row r="596" spans="1:11" x14ac:dyDescent="0.25">
      <c r="A596" s="2" t="s">
        <v>628</v>
      </c>
      <c r="B596" s="2" t="s">
        <v>56</v>
      </c>
      <c r="C596" s="2">
        <v>20</v>
      </c>
      <c r="D596" s="2" t="s">
        <v>706</v>
      </c>
      <c r="E596" s="2" t="s">
        <v>12</v>
      </c>
      <c r="F596" s="2">
        <v>0</v>
      </c>
      <c r="G596" s="2" t="s">
        <v>699</v>
      </c>
      <c r="H596" s="2" t="s">
        <v>275</v>
      </c>
      <c r="I596" s="2" t="str">
        <f t="shared" si="62"/>
        <v>Unsold</v>
      </c>
      <c r="J596" s="2" t="str">
        <f t="shared" si="63"/>
        <v>unsold</v>
      </c>
      <c r="K596" t="str">
        <f t="shared" si="64"/>
        <v>Girinath Reddy</v>
      </c>
    </row>
    <row r="597" spans="1:11" x14ac:dyDescent="0.25">
      <c r="A597" s="2" t="s">
        <v>629</v>
      </c>
      <c r="B597" s="2" t="s">
        <v>56</v>
      </c>
      <c r="C597" s="2">
        <v>20</v>
      </c>
      <c r="D597" s="2" t="s">
        <v>706</v>
      </c>
      <c r="E597" s="2" t="s">
        <v>12</v>
      </c>
      <c r="F597" s="2">
        <v>0</v>
      </c>
      <c r="G597" s="2" t="s">
        <v>699</v>
      </c>
      <c r="H597" s="2" t="s">
        <v>275</v>
      </c>
      <c r="I597" s="2" t="str">
        <f t="shared" si="62"/>
        <v>Unsold</v>
      </c>
      <c r="J597" s="2" t="str">
        <f t="shared" si="63"/>
        <v>unsold</v>
      </c>
      <c r="K597" t="str">
        <f t="shared" si="64"/>
        <v>Siddhant Sharma</v>
      </c>
    </row>
    <row r="598" spans="1:11" x14ac:dyDescent="0.25">
      <c r="A598" s="2" t="s">
        <v>630</v>
      </c>
      <c r="B598" s="2" t="s">
        <v>56</v>
      </c>
      <c r="C598" s="2">
        <v>20</v>
      </c>
      <c r="D598" s="2" t="s">
        <v>706</v>
      </c>
      <c r="E598" s="2" t="s">
        <v>12</v>
      </c>
      <c r="F598" s="2">
        <v>0</v>
      </c>
      <c r="G598" s="2" t="s">
        <v>699</v>
      </c>
      <c r="H598" s="2" t="s">
        <v>275</v>
      </c>
      <c r="I598" s="2" t="str">
        <f t="shared" si="62"/>
        <v>Unsold</v>
      </c>
      <c r="J598" s="2" t="str">
        <f t="shared" si="63"/>
        <v>unsold</v>
      </c>
      <c r="K598" t="str">
        <f t="shared" si="64"/>
        <v>Matthew Short</v>
      </c>
    </row>
    <row r="599" spans="1:11" x14ac:dyDescent="0.25">
      <c r="A599" s="2" t="s">
        <v>631</v>
      </c>
      <c r="B599" s="2" t="s">
        <v>56</v>
      </c>
      <c r="C599" s="2">
        <v>20</v>
      </c>
      <c r="D599" s="2" t="s">
        <v>706</v>
      </c>
      <c r="E599" s="2" t="s">
        <v>12</v>
      </c>
      <c r="F599" s="2">
        <v>0</v>
      </c>
      <c r="G599" s="2" t="s">
        <v>699</v>
      </c>
      <c r="H599" s="2" t="s">
        <v>275</v>
      </c>
      <c r="I599" s="2" t="str">
        <f t="shared" si="62"/>
        <v>Unsold</v>
      </c>
      <c r="J599" s="2" t="str">
        <f t="shared" si="63"/>
        <v>unsold</v>
      </c>
      <c r="K599" t="str">
        <f t="shared" si="64"/>
        <v>Saurin Thakar</v>
      </c>
    </row>
    <row r="600" spans="1:11" x14ac:dyDescent="0.25">
      <c r="A600" s="2" t="s">
        <v>632</v>
      </c>
      <c r="B600" s="2" t="s">
        <v>56</v>
      </c>
      <c r="C600" s="2">
        <v>20</v>
      </c>
      <c r="D600" s="2" t="s">
        <v>706</v>
      </c>
      <c r="E600" s="2" t="s">
        <v>12</v>
      </c>
      <c r="F600" s="2">
        <v>0</v>
      </c>
      <c r="G600" s="2" t="s">
        <v>699</v>
      </c>
      <c r="H600" s="2" t="s">
        <v>275</v>
      </c>
      <c r="I600" s="2" t="str">
        <f t="shared" si="62"/>
        <v>Unsold</v>
      </c>
      <c r="J600" s="2" t="str">
        <f t="shared" si="63"/>
        <v>unsold</v>
      </c>
      <c r="K600" t="str">
        <f t="shared" si="64"/>
        <v>Nyeem Young</v>
      </c>
    </row>
    <row r="601" spans="1:11" x14ac:dyDescent="0.25">
      <c r="A601" s="2" t="s">
        <v>633</v>
      </c>
      <c r="B601" s="2" t="s">
        <v>56</v>
      </c>
      <c r="C601" s="2">
        <v>20</v>
      </c>
      <c r="D601" s="2" t="s">
        <v>706</v>
      </c>
      <c r="E601" s="2" t="s">
        <v>12</v>
      </c>
      <c r="F601" s="2">
        <v>0</v>
      </c>
      <c r="G601" s="2" t="s">
        <v>699</v>
      </c>
      <c r="H601" s="2" t="s">
        <v>275</v>
      </c>
      <c r="I601" s="2" t="str">
        <f t="shared" si="62"/>
        <v>Unsold</v>
      </c>
      <c r="J601" s="2" t="str">
        <f t="shared" si="63"/>
        <v>unsold</v>
      </c>
      <c r="K601" t="str">
        <f t="shared" si="64"/>
        <v>Yuvraj Chaudhary</v>
      </c>
    </row>
    <row r="602" spans="1:11" x14ac:dyDescent="0.25">
      <c r="A602" s="2" t="s">
        <v>634</v>
      </c>
      <c r="B602" s="2" t="s">
        <v>56</v>
      </c>
      <c r="C602" s="2">
        <v>20</v>
      </c>
      <c r="D602" s="2" t="s">
        <v>706</v>
      </c>
      <c r="E602" s="2" t="s">
        <v>12</v>
      </c>
      <c r="F602" s="2">
        <v>0</v>
      </c>
      <c r="G602" s="2" t="s">
        <v>699</v>
      </c>
      <c r="H602" s="2" t="s">
        <v>275</v>
      </c>
      <c r="I602" s="2" t="str">
        <f t="shared" si="62"/>
        <v>Unsold</v>
      </c>
      <c r="J602" s="2" t="str">
        <f t="shared" si="63"/>
        <v>unsold</v>
      </c>
      <c r="K602" t="str">
        <f t="shared" si="64"/>
        <v>Khizar Dafedar</v>
      </c>
    </row>
    <row r="603" spans="1:11" x14ac:dyDescent="0.25">
      <c r="A603" s="2" t="s">
        <v>635</v>
      </c>
      <c r="B603" s="2" t="s">
        <v>56</v>
      </c>
      <c r="C603" s="2">
        <v>20</v>
      </c>
      <c r="D603" s="2" t="s">
        <v>706</v>
      </c>
      <c r="E603" s="2" t="s">
        <v>12</v>
      </c>
      <c r="F603" s="2">
        <v>0</v>
      </c>
      <c r="G603" s="2" t="s">
        <v>699</v>
      </c>
      <c r="H603" s="2" t="s">
        <v>275</v>
      </c>
      <c r="I603" s="2" t="str">
        <f t="shared" si="62"/>
        <v>Unsold</v>
      </c>
      <c r="J603" s="2" t="str">
        <f t="shared" si="63"/>
        <v>unsold</v>
      </c>
      <c r="K603" t="str">
        <f t="shared" si="64"/>
        <v>Sahil Dhiwan</v>
      </c>
    </row>
    <row r="604" spans="1:11" x14ac:dyDescent="0.25">
      <c r="A604" s="2" t="s">
        <v>636</v>
      </c>
      <c r="B604" s="2" t="s">
        <v>56</v>
      </c>
      <c r="C604" s="2">
        <v>20</v>
      </c>
      <c r="D604" s="2" t="s">
        <v>706</v>
      </c>
      <c r="E604" s="2" t="s">
        <v>12</v>
      </c>
      <c r="F604" s="2">
        <v>0</v>
      </c>
      <c r="G604" s="2" t="s">
        <v>699</v>
      </c>
      <c r="H604" s="2" t="s">
        <v>275</v>
      </c>
      <c r="I604" s="2" t="str">
        <f t="shared" si="62"/>
        <v>Unsold</v>
      </c>
      <c r="J604" s="2" t="str">
        <f t="shared" si="63"/>
        <v>unsold</v>
      </c>
      <c r="K604" t="str">
        <f t="shared" si="64"/>
        <v>Arjit Gupta</v>
      </c>
    </row>
    <row r="605" spans="1:11" x14ac:dyDescent="0.25">
      <c r="A605" s="2" t="s">
        <v>637</v>
      </c>
      <c r="B605" s="2" t="s">
        <v>56</v>
      </c>
      <c r="C605" s="2">
        <v>20</v>
      </c>
      <c r="D605" s="2" t="s">
        <v>706</v>
      </c>
      <c r="E605" s="2" t="s">
        <v>12</v>
      </c>
      <c r="F605" s="2">
        <v>0</v>
      </c>
      <c r="G605" s="2" t="s">
        <v>699</v>
      </c>
      <c r="H605" s="2" t="s">
        <v>275</v>
      </c>
      <c r="I605" s="2" t="str">
        <f t="shared" si="62"/>
        <v>Unsold</v>
      </c>
      <c r="J605" s="2" t="str">
        <f t="shared" si="63"/>
        <v>unsold</v>
      </c>
      <c r="K605" t="str">
        <f t="shared" si="64"/>
        <v>Mickil Jaiswal</v>
      </c>
    </row>
    <row r="606" spans="1:11" x14ac:dyDescent="0.25">
      <c r="A606" s="2" t="s">
        <v>638</v>
      </c>
      <c r="B606" s="2" t="s">
        <v>56</v>
      </c>
      <c r="C606" s="2">
        <v>20</v>
      </c>
      <c r="D606" s="2" t="s">
        <v>706</v>
      </c>
      <c r="E606" s="2" t="s">
        <v>12</v>
      </c>
      <c r="F606" s="2">
        <v>0</v>
      </c>
      <c r="G606" s="2" t="s">
        <v>699</v>
      </c>
      <c r="H606" s="2" t="s">
        <v>275</v>
      </c>
      <c r="I606" s="2" t="str">
        <f t="shared" si="62"/>
        <v>Unsold</v>
      </c>
      <c r="J606" s="2" t="str">
        <f t="shared" si="63"/>
        <v>unsold</v>
      </c>
      <c r="K606" t="str">
        <f t="shared" si="64"/>
        <v>Ryan John</v>
      </c>
    </row>
    <row r="607" spans="1:11" x14ac:dyDescent="0.25">
      <c r="A607" s="2" t="s">
        <v>639</v>
      </c>
      <c r="B607" s="2" t="s">
        <v>56</v>
      </c>
      <c r="C607" s="2">
        <v>20</v>
      </c>
      <c r="D607" s="2" t="s">
        <v>706</v>
      </c>
      <c r="E607" s="2" t="s">
        <v>12</v>
      </c>
      <c r="F607" s="2">
        <v>0</v>
      </c>
      <c r="G607" s="2" t="s">
        <v>699</v>
      </c>
      <c r="H607" s="2" t="s">
        <v>275</v>
      </c>
      <c r="I607" s="2" t="str">
        <f t="shared" si="62"/>
        <v>Unsold</v>
      </c>
      <c r="J607" s="2" t="str">
        <f t="shared" si="63"/>
        <v>unsold</v>
      </c>
      <c r="K607" t="str">
        <f t="shared" si="64"/>
        <v>J. Kousik</v>
      </c>
    </row>
    <row r="608" spans="1:11" x14ac:dyDescent="0.25">
      <c r="A608" s="2" t="s">
        <v>640</v>
      </c>
      <c r="B608" s="2" t="s">
        <v>56</v>
      </c>
      <c r="C608" s="2">
        <v>20</v>
      </c>
      <c r="D608" s="2" t="s">
        <v>706</v>
      </c>
      <c r="E608" s="2" t="s">
        <v>12</v>
      </c>
      <c r="F608" s="2">
        <v>0</v>
      </c>
      <c r="G608" s="2" t="s">
        <v>699</v>
      </c>
      <c r="H608" s="2" t="s">
        <v>275</v>
      </c>
      <c r="I608" s="2" t="str">
        <f t="shared" si="62"/>
        <v>Unsold</v>
      </c>
      <c r="J608" s="2" t="str">
        <f t="shared" si="63"/>
        <v>unsold</v>
      </c>
      <c r="K608" t="str">
        <f t="shared" si="64"/>
        <v>Jitender Pal</v>
      </c>
    </row>
    <row r="609" spans="1:11" x14ac:dyDescent="0.25">
      <c r="A609" s="2" t="s">
        <v>641</v>
      </c>
      <c r="B609" s="2" t="s">
        <v>56</v>
      </c>
      <c r="C609" s="2">
        <v>20</v>
      </c>
      <c r="D609" s="2" t="s">
        <v>706</v>
      </c>
      <c r="E609" s="2" t="s">
        <v>12</v>
      </c>
      <c r="F609" s="2">
        <v>0</v>
      </c>
      <c r="G609" s="2" t="s">
        <v>699</v>
      </c>
      <c r="H609" s="2" t="s">
        <v>275</v>
      </c>
      <c r="I609" s="2" t="str">
        <f t="shared" si="62"/>
        <v>Unsold</v>
      </c>
      <c r="J609" s="2" t="str">
        <f t="shared" si="63"/>
        <v>unsold</v>
      </c>
      <c r="K609" t="str">
        <f t="shared" si="64"/>
        <v>Jonty Sidhu</v>
      </c>
    </row>
    <row r="610" spans="1:11" x14ac:dyDescent="0.25">
      <c r="A610" s="2" t="s">
        <v>642</v>
      </c>
      <c r="B610" s="2" t="s">
        <v>56</v>
      </c>
      <c r="C610" s="2">
        <v>20</v>
      </c>
      <c r="D610" s="2" t="s">
        <v>706</v>
      </c>
      <c r="E610" s="2" t="s">
        <v>12</v>
      </c>
      <c r="F610" s="2">
        <v>0</v>
      </c>
      <c r="G610" s="2" t="s">
        <v>699</v>
      </c>
      <c r="H610" s="2" t="s">
        <v>275</v>
      </c>
      <c r="I610" s="2" t="str">
        <f t="shared" si="62"/>
        <v>Unsold</v>
      </c>
      <c r="J610" s="2" t="str">
        <f t="shared" si="63"/>
        <v>unsold</v>
      </c>
      <c r="K610" t="str">
        <f t="shared" si="64"/>
        <v>Yashovardhan Singh</v>
      </c>
    </row>
    <row r="611" spans="1:11" x14ac:dyDescent="0.25">
      <c r="A611" s="2" t="s">
        <v>643</v>
      </c>
      <c r="B611" s="2" t="s">
        <v>56</v>
      </c>
      <c r="C611" s="2">
        <v>20</v>
      </c>
      <c r="D611" s="2" t="s">
        <v>706</v>
      </c>
      <c r="E611" s="2" t="s">
        <v>12</v>
      </c>
      <c r="F611" s="2">
        <v>0</v>
      </c>
      <c r="G611" s="2" t="s">
        <v>699</v>
      </c>
      <c r="H611" s="2" t="s">
        <v>275</v>
      </c>
      <c r="I611" s="2" t="str">
        <f t="shared" si="62"/>
        <v>Unsold</v>
      </c>
      <c r="J611" s="2" t="str">
        <f t="shared" si="63"/>
        <v>unsold</v>
      </c>
      <c r="K611" t="str">
        <f t="shared" si="64"/>
        <v>Beyers Swanepoel</v>
      </c>
    </row>
    <row r="612" spans="1:11" x14ac:dyDescent="0.25">
      <c r="A612" s="2" t="s">
        <v>644</v>
      </c>
      <c r="B612" s="2" t="s">
        <v>56</v>
      </c>
      <c r="C612" s="2">
        <v>20</v>
      </c>
      <c r="D612" s="2" t="s">
        <v>706</v>
      </c>
      <c r="E612" s="2" t="s">
        <v>12</v>
      </c>
      <c r="F612" s="2">
        <v>0</v>
      </c>
      <c r="G612" s="2" t="s">
        <v>699</v>
      </c>
      <c r="H612" s="2" t="s">
        <v>275</v>
      </c>
      <c r="I612" s="2" t="str">
        <f t="shared" si="62"/>
        <v>Unsold</v>
      </c>
      <c r="J612" s="2" t="str">
        <f t="shared" si="63"/>
        <v>unsold</v>
      </c>
      <c r="K612" t="str">
        <f t="shared" si="64"/>
        <v>Pranshu Vijayran</v>
      </c>
    </row>
    <row r="613" spans="1:11" x14ac:dyDescent="0.25">
      <c r="A613" s="2" t="s">
        <v>645</v>
      </c>
      <c r="B613" s="2" t="s">
        <v>56</v>
      </c>
      <c r="C613" s="2">
        <v>20</v>
      </c>
      <c r="D613" s="2" t="s">
        <v>706</v>
      </c>
      <c r="E613" s="2" t="s">
        <v>12</v>
      </c>
      <c r="F613" s="2">
        <v>0</v>
      </c>
      <c r="G613" s="2" t="s">
        <v>699</v>
      </c>
      <c r="H613" s="2" t="s">
        <v>275</v>
      </c>
      <c r="I613" s="2" t="str">
        <f t="shared" si="62"/>
        <v>Unsold</v>
      </c>
      <c r="J613" s="2" t="str">
        <f t="shared" si="63"/>
        <v>unsold</v>
      </c>
      <c r="K613" t="str">
        <f t="shared" si="64"/>
        <v>Ishan Afridi</v>
      </c>
    </row>
    <row r="614" spans="1:11" x14ac:dyDescent="0.25">
      <c r="A614" s="2" t="s">
        <v>646</v>
      </c>
      <c r="B614" s="2" t="s">
        <v>56</v>
      </c>
      <c r="C614" s="2">
        <v>20</v>
      </c>
      <c r="D614" s="2" t="s">
        <v>706</v>
      </c>
      <c r="E614" s="2" t="s">
        <v>12</v>
      </c>
      <c r="F614" s="2">
        <v>0</v>
      </c>
      <c r="G614" s="2" t="s">
        <v>699</v>
      </c>
      <c r="H614" s="2" t="s">
        <v>275</v>
      </c>
      <c r="I614" s="2" t="str">
        <f t="shared" si="62"/>
        <v>Unsold</v>
      </c>
      <c r="J614" s="2" t="str">
        <f t="shared" si="63"/>
        <v>unsold</v>
      </c>
      <c r="K614" t="str">
        <f t="shared" si="64"/>
        <v>Mohammed Afridi</v>
      </c>
    </row>
    <row r="615" spans="1:11" x14ac:dyDescent="0.25">
      <c r="A615" s="2" t="s">
        <v>647</v>
      </c>
      <c r="B615" s="2" t="s">
        <v>56</v>
      </c>
      <c r="C615" s="2">
        <v>20</v>
      </c>
      <c r="D615" s="2" t="s">
        <v>706</v>
      </c>
      <c r="E615" s="2" t="s">
        <v>12</v>
      </c>
      <c r="F615" s="2">
        <v>0</v>
      </c>
      <c r="G615" s="2" t="s">
        <v>699</v>
      </c>
      <c r="H615" s="2" t="s">
        <v>275</v>
      </c>
      <c r="I615" s="2" t="str">
        <f t="shared" si="62"/>
        <v>Unsold</v>
      </c>
      <c r="J615" s="2" t="str">
        <f t="shared" si="63"/>
        <v>unsold</v>
      </c>
      <c r="K615" t="str">
        <f t="shared" si="64"/>
        <v>Prerit Agrawal</v>
      </c>
    </row>
    <row r="616" spans="1:11" x14ac:dyDescent="0.25">
      <c r="A616" s="2" t="s">
        <v>648</v>
      </c>
      <c r="B616" s="2" t="s">
        <v>56</v>
      </c>
      <c r="C616" s="2">
        <v>20</v>
      </c>
      <c r="D616" s="2" t="s">
        <v>706</v>
      </c>
      <c r="E616" s="2" t="s">
        <v>12</v>
      </c>
      <c r="F616" s="2">
        <v>0</v>
      </c>
      <c r="G616" s="2" t="s">
        <v>699</v>
      </c>
      <c r="H616" s="2" t="s">
        <v>275</v>
      </c>
      <c r="I616" s="2" t="str">
        <f t="shared" si="62"/>
        <v>Unsold</v>
      </c>
      <c r="J616" s="2" t="str">
        <f t="shared" si="63"/>
        <v>unsold</v>
      </c>
      <c r="K616" t="str">
        <f t="shared" si="64"/>
        <v>Aidan Cahill</v>
      </c>
    </row>
    <row r="617" spans="1:11" x14ac:dyDescent="0.25">
      <c r="A617" s="2" t="s">
        <v>649</v>
      </c>
      <c r="B617" s="2" t="s">
        <v>56</v>
      </c>
      <c r="C617" s="2">
        <v>20</v>
      </c>
      <c r="D617" s="2" t="s">
        <v>706</v>
      </c>
      <c r="E617" s="2" t="s">
        <v>12</v>
      </c>
      <c r="F617" s="2">
        <v>0</v>
      </c>
      <c r="G617" s="2" t="s">
        <v>699</v>
      </c>
      <c r="H617" s="2" t="s">
        <v>275</v>
      </c>
      <c r="I617" s="2" t="str">
        <f t="shared" si="62"/>
        <v>Unsold</v>
      </c>
      <c r="J617" s="2" t="str">
        <f t="shared" si="63"/>
        <v>unsold</v>
      </c>
      <c r="K617" t="str">
        <f t="shared" si="64"/>
        <v>Mark Deyal</v>
      </c>
    </row>
    <row r="618" spans="1:11" x14ac:dyDescent="0.25">
      <c r="A618" s="2" t="s">
        <v>650</v>
      </c>
      <c r="B618" s="2" t="s">
        <v>56</v>
      </c>
      <c r="C618" s="2">
        <v>20</v>
      </c>
      <c r="D618" s="2" t="s">
        <v>706</v>
      </c>
      <c r="E618" s="2" t="s">
        <v>12</v>
      </c>
      <c r="F618" s="2">
        <v>0</v>
      </c>
      <c r="G618" s="2" t="s">
        <v>699</v>
      </c>
      <c r="H618" s="2" t="s">
        <v>275</v>
      </c>
      <c r="I618" s="2" t="str">
        <f t="shared" si="62"/>
        <v>Unsold</v>
      </c>
      <c r="J618" s="2" t="str">
        <f t="shared" si="63"/>
        <v>unsold</v>
      </c>
      <c r="K618" t="str">
        <f t="shared" si="64"/>
        <v>Nidhish Rajagopal</v>
      </c>
    </row>
    <row r="619" spans="1:11" x14ac:dyDescent="0.25">
      <c r="A619" s="2" t="s">
        <v>651</v>
      </c>
      <c r="B619" s="2" t="s">
        <v>56</v>
      </c>
      <c r="C619" s="2">
        <v>20</v>
      </c>
      <c r="D619" s="2" t="s">
        <v>706</v>
      </c>
      <c r="E619" s="2" t="s">
        <v>12</v>
      </c>
      <c r="F619" s="2">
        <v>0</v>
      </c>
      <c r="G619" s="2" t="s">
        <v>699</v>
      </c>
      <c r="H619" s="2" t="s">
        <v>275</v>
      </c>
      <c r="I619" s="2" t="str">
        <f t="shared" si="62"/>
        <v>Unsold</v>
      </c>
      <c r="J619" s="2" t="str">
        <f t="shared" si="63"/>
        <v>unsold</v>
      </c>
      <c r="K619" t="str">
        <f t="shared" si="64"/>
        <v>Bavanaka Sandeep</v>
      </c>
    </row>
    <row r="620" spans="1:11" x14ac:dyDescent="0.25">
      <c r="A620" s="2" t="s">
        <v>652</v>
      </c>
      <c r="B620" s="2" t="s">
        <v>56</v>
      </c>
      <c r="C620" s="2">
        <v>20</v>
      </c>
      <c r="D620" s="2" t="s">
        <v>706</v>
      </c>
      <c r="E620" s="2" t="s">
        <v>12</v>
      </c>
      <c r="F620" s="2">
        <v>0</v>
      </c>
      <c r="G620" s="2" t="s">
        <v>699</v>
      </c>
      <c r="H620" s="2" t="s">
        <v>275</v>
      </c>
      <c r="I620" s="2" t="str">
        <f t="shared" si="62"/>
        <v>Unsold</v>
      </c>
      <c r="J620" s="2" t="str">
        <f t="shared" si="63"/>
        <v>unsold</v>
      </c>
      <c r="K620" t="str">
        <f t="shared" si="64"/>
        <v>Safyaan Sharif</v>
      </c>
    </row>
    <row r="621" spans="1:11" x14ac:dyDescent="0.25">
      <c r="A621" s="2" t="s">
        <v>653</v>
      </c>
      <c r="B621" s="2" t="s">
        <v>56</v>
      </c>
      <c r="C621" s="2">
        <v>20</v>
      </c>
      <c r="D621" s="2" t="s">
        <v>706</v>
      </c>
      <c r="E621" s="2" t="s">
        <v>12</v>
      </c>
      <c r="F621" s="2">
        <v>0</v>
      </c>
      <c r="G621" s="2" t="s">
        <v>699</v>
      </c>
      <c r="H621" s="2" t="s">
        <v>275</v>
      </c>
      <c r="I621" s="2" t="str">
        <f t="shared" si="62"/>
        <v>Unsold</v>
      </c>
      <c r="J621" s="2" t="str">
        <f t="shared" si="63"/>
        <v>unsold</v>
      </c>
      <c r="K621" t="str">
        <f t="shared" si="64"/>
        <v>Henry Shipley</v>
      </c>
    </row>
    <row r="622" spans="1:11" x14ac:dyDescent="0.25">
      <c r="A622" s="2" t="s">
        <v>654</v>
      </c>
      <c r="B622" s="2" t="s">
        <v>56</v>
      </c>
      <c r="C622" s="2">
        <v>20</v>
      </c>
      <c r="D622" s="2" t="s">
        <v>706</v>
      </c>
      <c r="E622" s="2" t="s">
        <v>12</v>
      </c>
      <c r="F622" s="2">
        <v>0</v>
      </c>
      <c r="G622" s="2" t="s">
        <v>699</v>
      </c>
      <c r="H622" s="2" t="s">
        <v>275</v>
      </c>
      <c r="I622" s="2" t="str">
        <f t="shared" si="62"/>
        <v>Unsold</v>
      </c>
      <c r="J622" s="2" t="str">
        <f t="shared" si="63"/>
        <v>unsold</v>
      </c>
      <c r="K622" t="str">
        <f t="shared" si="64"/>
        <v>Maxwell Swaminathan</v>
      </c>
    </row>
    <row r="623" spans="1:11" x14ac:dyDescent="0.25">
      <c r="A623" s="2" t="s">
        <v>655</v>
      </c>
      <c r="B623" s="2" t="s">
        <v>56</v>
      </c>
      <c r="C623" s="2">
        <v>20</v>
      </c>
      <c r="D623" s="2" t="s">
        <v>706</v>
      </c>
      <c r="E623" s="2" t="s">
        <v>12</v>
      </c>
      <c r="F623" s="2">
        <v>0</v>
      </c>
      <c r="G623" s="2" t="s">
        <v>699</v>
      </c>
      <c r="H623" s="2" t="s">
        <v>275</v>
      </c>
      <c r="I623" s="2" t="str">
        <f t="shared" si="62"/>
        <v>Unsold</v>
      </c>
      <c r="J623" s="2" t="str">
        <f t="shared" si="63"/>
        <v>unsold</v>
      </c>
      <c r="K623" t="str">
        <f t="shared" si="64"/>
        <v>Johan Van Dyk</v>
      </c>
    </row>
    <row r="624" spans="1:11" x14ac:dyDescent="0.25">
      <c r="A624" s="2" t="s">
        <v>656</v>
      </c>
      <c r="B624" s="2" t="s">
        <v>56</v>
      </c>
      <c r="C624" s="2">
        <v>20</v>
      </c>
      <c r="D624" s="2" t="s">
        <v>706</v>
      </c>
      <c r="E624" s="2" t="s">
        <v>12</v>
      </c>
      <c r="F624" s="2">
        <v>0</v>
      </c>
      <c r="G624" s="2" t="s">
        <v>699</v>
      </c>
      <c r="H624" s="2" t="s">
        <v>275</v>
      </c>
      <c r="I624" s="2" t="str">
        <f t="shared" ref="I624:I634" si="65">IF(H624=H624,$H$239,0)</f>
        <v>Unsold</v>
      </c>
      <c r="J624" s="2" t="str">
        <f t="shared" si="63"/>
        <v>unsold</v>
      </c>
      <c r="K624" t="str">
        <f t="shared" si="64"/>
        <v>Dunith Wellalage</v>
      </c>
    </row>
    <row r="625" spans="1:11" x14ac:dyDescent="0.25">
      <c r="A625" s="2" t="s">
        <v>657</v>
      </c>
      <c r="B625" s="2" t="s">
        <v>56</v>
      </c>
      <c r="C625" s="2">
        <v>20</v>
      </c>
      <c r="D625" s="2" t="s">
        <v>706</v>
      </c>
      <c r="E625" s="2" t="s">
        <v>12</v>
      </c>
      <c r="F625" s="2">
        <v>0</v>
      </c>
      <c r="G625" s="2" t="s">
        <v>8</v>
      </c>
      <c r="H625" s="2" t="s">
        <v>275</v>
      </c>
      <c r="I625" s="2" t="str">
        <f t="shared" si="65"/>
        <v>Unsold</v>
      </c>
      <c r="J625" s="2" t="str">
        <f t="shared" si="63"/>
        <v>unsold</v>
      </c>
      <c r="K625" t="str">
        <f t="shared" si="64"/>
        <v>Agnivesh Ayachi</v>
      </c>
    </row>
    <row r="626" spans="1:11" x14ac:dyDescent="0.25">
      <c r="A626" s="2" t="s">
        <v>658</v>
      </c>
      <c r="B626" s="2" t="s">
        <v>56</v>
      </c>
      <c r="C626" s="2">
        <v>20</v>
      </c>
      <c r="D626" s="2" t="s">
        <v>706</v>
      </c>
      <c r="E626" s="2" t="s">
        <v>12</v>
      </c>
      <c r="F626" s="2">
        <v>0</v>
      </c>
      <c r="G626" s="2" t="s">
        <v>699</v>
      </c>
      <c r="H626" s="2" t="s">
        <v>275</v>
      </c>
      <c r="I626" s="2" t="str">
        <f t="shared" si="65"/>
        <v>Unsold</v>
      </c>
      <c r="J626" s="2" t="str">
        <f t="shared" si="63"/>
        <v>unsold</v>
      </c>
      <c r="K626" t="str">
        <f t="shared" si="64"/>
        <v>Rohan Rana</v>
      </c>
    </row>
    <row r="627" spans="1:11" x14ac:dyDescent="0.25">
      <c r="A627" s="2" t="s">
        <v>659</v>
      </c>
      <c r="B627" s="2" t="s">
        <v>56</v>
      </c>
      <c r="C627" s="2">
        <v>20</v>
      </c>
      <c r="D627" s="2" t="s">
        <v>706</v>
      </c>
      <c r="E627" s="2" t="s">
        <v>12</v>
      </c>
      <c r="F627" s="2">
        <v>0</v>
      </c>
      <c r="G627" s="2" t="s">
        <v>699</v>
      </c>
      <c r="H627" s="2" t="s">
        <v>275</v>
      </c>
      <c r="I627" s="2" t="str">
        <f t="shared" si="65"/>
        <v>Unsold</v>
      </c>
      <c r="J627" s="2" t="str">
        <f t="shared" si="63"/>
        <v>unsold</v>
      </c>
      <c r="K627" t="str">
        <f t="shared" si="64"/>
        <v>Nitish Reddy</v>
      </c>
    </row>
    <row r="628" spans="1:11" x14ac:dyDescent="0.25">
      <c r="A628" s="2" t="s">
        <v>660</v>
      </c>
      <c r="B628" s="2" t="s">
        <v>56</v>
      </c>
      <c r="C628" s="2">
        <v>20</v>
      </c>
      <c r="D628" s="2" t="s">
        <v>706</v>
      </c>
      <c r="E628" s="2" t="s">
        <v>7</v>
      </c>
      <c r="F628" s="2">
        <v>0</v>
      </c>
      <c r="G628" s="2" t="s">
        <v>699</v>
      </c>
      <c r="H628" s="2" t="s">
        <v>275</v>
      </c>
      <c r="I628" s="2" t="str">
        <f t="shared" si="65"/>
        <v>Unsold</v>
      </c>
      <c r="J628" s="2" t="str">
        <f t="shared" si="63"/>
        <v>unsold</v>
      </c>
      <c r="K628" t="str">
        <f t="shared" si="64"/>
        <v>Hardik Tamore</v>
      </c>
    </row>
    <row r="629" spans="1:11" x14ac:dyDescent="0.25">
      <c r="A629" s="2" t="s">
        <v>661</v>
      </c>
      <c r="B629" s="2" t="s">
        <v>56</v>
      </c>
      <c r="C629" s="2">
        <v>20</v>
      </c>
      <c r="D629" s="2" t="s">
        <v>706</v>
      </c>
      <c r="E629" s="2" t="s">
        <v>25</v>
      </c>
      <c r="F629" s="2">
        <v>0</v>
      </c>
      <c r="G629" s="2" t="s">
        <v>699</v>
      </c>
      <c r="H629" s="2" t="s">
        <v>275</v>
      </c>
      <c r="I629" s="2" t="str">
        <f t="shared" si="65"/>
        <v>Unsold</v>
      </c>
      <c r="J629" s="2" t="str">
        <f t="shared" si="63"/>
        <v>unsold</v>
      </c>
      <c r="K629" t="str">
        <f t="shared" si="64"/>
        <v>Mihir Hirwani</v>
      </c>
    </row>
    <row r="630" spans="1:11" x14ac:dyDescent="0.25">
      <c r="A630" s="2" t="s">
        <v>662</v>
      </c>
      <c r="B630" s="2" t="s">
        <v>56</v>
      </c>
      <c r="C630" s="2">
        <v>20</v>
      </c>
      <c r="D630" s="2" t="s">
        <v>706</v>
      </c>
      <c r="E630" s="2" t="s">
        <v>19</v>
      </c>
      <c r="F630" s="2">
        <v>0</v>
      </c>
      <c r="G630" s="2" t="s">
        <v>699</v>
      </c>
      <c r="H630" s="2" t="s">
        <v>275</v>
      </c>
      <c r="I630" s="2" t="str">
        <f t="shared" si="65"/>
        <v>Unsold</v>
      </c>
      <c r="J630" s="2" t="str">
        <f t="shared" si="63"/>
        <v>unsold</v>
      </c>
      <c r="K630" t="str">
        <f t="shared" si="64"/>
        <v>Sairaj Patil</v>
      </c>
    </row>
    <row r="631" spans="1:11" x14ac:dyDescent="0.25">
      <c r="A631" s="2" t="s">
        <v>663</v>
      </c>
      <c r="B631" s="2" t="s">
        <v>56</v>
      </c>
      <c r="C631" s="2">
        <v>20</v>
      </c>
      <c r="D631" s="2" t="s">
        <v>706</v>
      </c>
      <c r="E631" s="2" t="s">
        <v>25</v>
      </c>
      <c r="F631" s="2">
        <v>0</v>
      </c>
      <c r="G631" s="2" t="s">
        <v>699</v>
      </c>
      <c r="H631" s="2" t="s">
        <v>275</v>
      </c>
      <c r="I631" s="2" t="str">
        <f t="shared" si="65"/>
        <v>Unsold</v>
      </c>
      <c r="J631" s="2" t="str">
        <f t="shared" si="63"/>
        <v>unsold</v>
      </c>
      <c r="K631" t="str">
        <f t="shared" si="64"/>
        <v>Monu Singh</v>
      </c>
    </row>
    <row r="632" spans="1:11" x14ac:dyDescent="0.25">
      <c r="A632" s="2" t="s">
        <v>664</v>
      </c>
      <c r="B632" s="2" t="s">
        <v>56</v>
      </c>
      <c r="C632" s="2">
        <v>20</v>
      </c>
      <c r="D632" s="2" t="s">
        <v>706</v>
      </c>
      <c r="E632" s="2" t="s">
        <v>25</v>
      </c>
      <c r="F632" s="2">
        <v>0</v>
      </c>
      <c r="G632" s="2" t="s">
        <v>699</v>
      </c>
      <c r="H632" s="2" t="s">
        <v>275</v>
      </c>
      <c r="I632" s="2" t="str">
        <f t="shared" si="65"/>
        <v>Unsold</v>
      </c>
      <c r="J632" s="2" t="str">
        <f t="shared" si="63"/>
        <v>unsold</v>
      </c>
      <c r="K632" t="str">
        <f t="shared" si="64"/>
        <v>Nivethan Radhakrishnan</v>
      </c>
    </row>
    <row r="633" spans="1:11" x14ac:dyDescent="0.25">
      <c r="A633" s="2" t="s">
        <v>665</v>
      </c>
      <c r="B633" s="2" t="s">
        <v>56</v>
      </c>
      <c r="C633" s="2">
        <v>20</v>
      </c>
      <c r="D633" s="2" t="s">
        <v>706</v>
      </c>
      <c r="E633" s="2" t="s">
        <v>25</v>
      </c>
      <c r="F633" s="2">
        <v>0</v>
      </c>
      <c r="G633" s="2" t="s">
        <v>699</v>
      </c>
      <c r="H633" s="2" t="s">
        <v>275</v>
      </c>
      <c r="I633" s="2" t="str">
        <f t="shared" si="65"/>
        <v>Unsold</v>
      </c>
      <c r="J633" s="2" t="str">
        <f t="shared" si="63"/>
        <v>unsold</v>
      </c>
      <c r="K633" t="str">
        <f t="shared" si="64"/>
        <v>Lance Morris</v>
      </c>
    </row>
    <row r="634" spans="1:11" x14ac:dyDescent="0.25">
      <c r="A634" s="2" t="s">
        <v>666</v>
      </c>
      <c r="B634" s="2" t="s">
        <v>56</v>
      </c>
      <c r="C634" s="2">
        <v>20</v>
      </c>
      <c r="D634" s="2" t="s">
        <v>706</v>
      </c>
      <c r="E634" s="2" t="s">
        <v>12</v>
      </c>
      <c r="F634" s="2">
        <v>0</v>
      </c>
      <c r="G634" s="2" t="s">
        <v>699</v>
      </c>
      <c r="H634" s="2" t="s">
        <v>275</v>
      </c>
      <c r="I634" s="2" t="str">
        <f t="shared" si="65"/>
        <v>Unsold</v>
      </c>
      <c r="J634" s="2" t="str">
        <f t="shared" si="63"/>
        <v>unsold</v>
      </c>
      <c r="K634" t="str">
        <f t="shared" si="64"/>
        <v>Aaron Hardie</v>
      </c>
    </row>
  </sheetData>
  <conditionalFormatting sqref="K2:K241 K243:K545 K547:K570 K572:K634">
    <cfRule type="duplicateValues" dxfId="2" priority="3"/>
  </conditionalFormatting>
  <conditionalFormatting sqref="L2:L241 L243:L545 L547:L570 L572:L63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Analysis 1</vt:lpstr>
      <vt:lpstr>1. IPL Auction data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Ahil Quazi</cp:lastModifiedBy>
  <dcterms:created xsi:type="dcterms:W3CDTF">2022-06-08T18:15:02Z</dcterms:created>
  <dcterms:modified xsi:type="dcterms:W3CDTF">2023-04-01T11:25:28Z</dcterms:modified>
</cp:coreProperties>
</file>