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7FDEDD21-3A53-4BE1-9BAB-586F71A268D1}" xr6:coauthVersionLast="47" xr6:coauthVersionMax="47" xr10:uidLastSave="{00000000-0000-0000-0000-000000000000}"/>
  <bookViews>
    <workbookView xWindow="-108" yWindow="-108" windowWidth="23256" windowHeight="12456" xr2:uid="{8ACE0E55-3560-6249-94BE-18E098E86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2" i="1"/>
  <c r="C17" i="1"/>
  <c r="C18" i="1"/>
  <c r="C19" i="1"/>
  <c r="C16" i="1"/>
  <c r="C31" i="1"/>
  <c r="C30" i="1"/>
  <c r="C29" i="1"/>
  <c r="C28" i="1"/>
  <c r="C27" i="1"/>
  <c r="C26" i="1"/>
  <c r="C25" i="1"/>
  <c r="C24" i="1"/>
  <c r="C23" i="1"/>
  <c r="C21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 l="1"/>
  <c r="D30" i="1" s="1"/>
  <c r="D29" i="1" l="1"/>
  <c r="D28" i="1"/>
  <c r="D27" i="1"/>
  <c r="D26" i="1"/>
  <c r="D24" i="1"/>
  <c r="D22" i="1"/>
  <c r="D21" i="1"/>
  <c r="D19" i="1"/>
  <c r="D18" i="1"/>
  <c r="D17" i="1"/>
  <c r="D16" i="1"/>
  <c r="D25" i="1"/>
  <c r="B12" i="1"/>
  <c r="D31" i="1"/>
  <c r="C34" i="1"/>
  <c r="B13" i="1" s="1"/>
  <c r="D23" i="1"/>
  <c r="D20" i="1"/>
  <c r="D32" i="1" l="1"/>
</calcChain>
</file>

<file path=xl/sharedStrings.xml><?xml version="1.0" encoding="utf-8"?>
<sst xmlns="http://schemas.openxmlformats.org/spreadsheetml/2006/main" count="44" uniqueCount="44">
  <si>
    <t>Company Name:</t>
  </si>
  <si>
    <t>Project Name: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</si>
  <si>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</si>
  <si>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</si>
  <si>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</si>
  <si>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</si>
  <si>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</si>
  <si>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</si>
  <si>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</si>
  <si>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</si>
  <si>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</si>
  <si>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</si>
  <si>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</si>
  <si>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</si>
  <si>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Next Era: Project Financials</t>
  </si>
  <si>
    <t>Expense Categories</t>
  </si>
  <si>
    <t>Breakdown</t>
  </si>
  <si>
    <t>% From Total</t>
  </si>
  <si>
    <t>Salaries</t>
  </si>
  <si>
    <t>Outsourced Services</t>
  </si>
  <si>
    <t>Software, Material ,Supplies, and Equipment</t>
  </si>
  <si>
    <t>Other Services(legal,IP)</t>
  </si>
  <si>
    <t>Yaerly Project Budget(SAR)</t>
  </si>
  <si>
    <t>Project Total</t>
  </si>
  <si>
    <t>Grant Amount requested(70% of total)</t>
  </si>
  <si>
    <t>Project Total:</t>
  </si>
  <si>
    <t>Grant Total(70% of project total):</t>
  </si>
  <si>
    <t>1. Project Manager</t>
  </si>
  <si>
    <t>3. Graphic Designers</t>
  </si>
  <si>
    <t>4. Technical Support</t>
  </si>
  <si>
    <t>4. Equipment: In addition to the hardware mentioned earlier, there may be a need for additional equipment such as motion capture systems, audio equipment, and video recording devices.</t>
  </si>
  <si>
    <t xml:space="preserve">2. Voiceover and Audio Services: For a more immersive experience, you may require professional voiceover services and audio production. </t>
  </si>
  <si>
    <t>AI-Powered Interactive Poetry Generation Application</t>
  </si>
  <si>
    <t>2. Hardware: including HOLOBOX, computers, graphics cards, and sensors.</t>
  </si>
  <si>
    <t>3. Supplies: Supplies such as cables, connectors, batteries, and other accessories necessary for the AI-Powered Interactive Poetry Generation Application setup should also be considered.</t>
  </si>
  <si>
    <t>Software Licensing(Convai Plugin License,Unreal Engine License)</t>
  </si>
  <si>
    <t>2. Developers(Unreal Engine Developer,AI Specialist…</t>
  </si>
  <si>
    <t>3. Testing and Quality Assurance</t>
  </si>
  <si>
    <t>1. Content Development</t>
  </si>
  <si>
    <t>4. Project Management: If you require assistance in managing the  project, including coordinating with different teams, ensuring timely delivery, and overseeing the development process, you may consider outsourcing project management services.</t>
  </si>
  <si>
    <t>1. Marketing and Promotion.</t>
  </si>
  <si>
    <t>2. Intellectual Property (IP) Protection</t>
  </si>
  <si>
    <t>3. Maintenance and Updates</t>
  </si>
  <si>
    <t>4. Legal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</si>
</sst>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7F7F7F"/>
      <name val="Calibri"/>
      <family val="2"/>
      <scheme val="minor"/>
    </font>
    <font>
      <sz val="20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3" fillId="2" borderId="0" xfId="0" applyFont="1" applyFill="1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2" xfId="0" applyFill="1" applyBorder="1"/>
    <xf numFmtId="0" fontId="7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left"/>
    </xf>
    <xf numFmtId="0" fontId="7" fillId="4" borderId="2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9" fontId="1" fillId="2" borderId="6" xfId="1" applyFont="1" applyFill="1" applyBorder="1" applyAlignment="1">
      <alignment horizontal="center"/>
    </xf>
    <xf numFmtId="9" fontId="1" fillId="2" borderId="8" xfId="1" applyFont="1" applyFill="1" applyBorder="1" applyAlignment="1">
      <alignment horizontal="center"/>
    </xf>
    <xf numFmtId="9" fontId="1" fillId="2" borderId="9" xfId="1" applyFont="1" applyFill="1" applyBorder="1" applyAlignment="1">
      <alignment horizontal="center"/>
    </xf>
    <xf numFmtId="9" fontId="1" fillId="4" borderId="6" xfId="1" applyFont="1" applyFill="1" applyBorder="1" applyAlignment="1">
      <alignment horizontal="center"/>
    </xf>
    <xf numFmtId="9" fontId="1" fillId="4" borderId="8" xfId="1" applyFont="1" applyFill="1" applyBorder="1" applyAlignment="1">
      <alignment horizontal="center"/>
    </xf>
    <xf numFmtId="9" fontId="1" fillId="4" borderId="15" xfId="1" applyFont="1" applyFill="1" applyBorder="1" applyAlignment="1">
      <alignment horizontal="center"/>
    </xf>
    <xf numFmtId="9" fontId="1" fillId="2" borderId="15" xfId="1" applyFont="1" applyFill="1" applyBorder="1" applyAlignment="1">
      <alignment horizontal="center"/>
    </xf>
    <xf numFmtId="3" fontId="8" fillId="2" borderId="20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/>
    </xf>
    <xf numFmtId="3" fontId="8" fillId="2" borderId="21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/>
    </xf>
    <xf numFmtId="3" fontId="8" fillId="2" borderId="25" xfId="0" applyNumberFormat="1" applyFont="1" applyFill="1" applyBorder="1" applyAlignment="1">
      <alignment horizontal="center" vertical="center"/>
    </xf>
    <xf numFmtId="3" fontId="8" fillId="2" borderId="11" xfId="0" applyNumberFormat="1" applyFont="1" applyFill="1" applyBorder="1" applyAlignment="1">
      <alignment horizontal="center" vertical="center"/>
    </xf>
    <xf numFmtId="3" fontId="8" fillId="4" borderId="20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3" fontId="8" fillId="4" borderId="21" xfId="0" applyNumberFormat="1" applyFont="1" applyFill="1" applyBorder="1" applyAlignment="1">
      <alignment horizontal="center" vertical="center"/>
    </xf>
    <xf numFmtId="3" fontId="8" fillId="4" borderId="10" xfId="0" applyNumberFormat="1" applyFont="1" applyFill="1" applyBorder="1" applyAlignment="1">
      <alignment horizontal="center" vertical="center"/>
    </xf>
    <xf numFmtId="3" fontId="8" fillId="4" borderId="25" xfId="0" applyNumberFormat="1" applyFont="1" applyFill="1" applyBorder="1" applyAlignment="1">
      <alignment horizontal="center" vertical="center"/>
    </xf>
    <xf numFmtId="3" fontId="8" fillId="4" borderId="11" xfId="0" applyNumberFormat="1" applyFont="1" applyFill="1" applyBorder="1" applyAlignment="1">
      <alignment horizontal="center" vertical="center"/>
    </xf>
    <xf numFmtId="3" fontId="8" fillId="4" borderId="16" xfId="0" applyNumberFormat="1" applyFont="1" applyFill="1" applyBorder="1" applyAlignment="1">
      <alignment horizontal="center" vertical="center"/>
    </xf>
    <xf numFmtId="3" fontId="8" fillId="4" borderId="33" xfId="0" applyNumberFormat="1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2" borderId="16" xfId="0" applyNumberFormat="1" applyFont="1" applyFill="1" applyBorder="1" applyAlignment="1">
      <alignment horizontal="center" vertical="center"/>
    </xf>
    <xf numFmtId="3" fontId="8" fillId="2" borderId="33" xfId="0" applyNumberFormat="1" applyFont="1" applyFill="1" applyBorder="1" applyAlignment="1">
      <alignment horizontal="center" vertical="center"/>
    </xf>
    <xf numFmtId="3" fontId="8" fillId="2" borderId="17" xfId="0" applyNumberFormat="1" applyFont="1" applyFill="1" applyBorder="1" applyAlignment="1">
      <alignment horizontal="center" vertical="center"/>
    </xf>
    <xf numFmtId="3" fontId="8" fillId="4" borderId="24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4" borderId="2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3" fontId="6" fillId="2" borderId="3" xfId="0" applyNumberFormat="1" applyFont="1" applyFill="1" applyBorder="1" applyAlignment="1">
      <alignment horizontal="center" vertical="center"/>
    </xf>
    <xf numFmtId="3" fontId="6" fillId="2" borderId="22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3" fontId="8" fillId="2" borderId="31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center" vertical="center"/>
    </xf>
    <xf numFmtId="3" fontId="8" fillId="4" borderId="31" xfId="0" applyNumberFormat="1" applyFont="1" applyFill="1" applyBorder="1" applyAlignment="1">
      <alignment horizontal="center" vertical="center"/>
    </xf>
    <xf numFmtId="3" fontId="8" fillId="4" borderId="12" xfId="0" applyNumberFormat="1" applyFont="1" applyFill="1" applyBorder="1" applyAlignment="1">
      <alignment horizontal="center" vertical="center"/>
    </xf>
    <xf numFmtId="3" fontId="8" fillId="4" borderId="18" xfId="0" applyNumberFormat="1" applyFont="1" applyFill="1" applyBorder="1" applyAlignment="1">
      <alignment horizontal="center" vertical="center"/>
    </xf>
    <xf numFmtId="3" fontId="8" fillId="2" borderId="18" xfId="0" applyNumberFormat="1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8" fillId="2" borderId="5" xfId="0" applyNumberFormat="1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3" fontId="8" fillId="4" borderId="7" xfId="0" applyNumberFormat="1" applyFont="1" applyFill="1" applyBorder="1" applyAlignment="1">
      <alignment horizontal="center"/>
    </xf>
    <xf numFmtId="3" fontId="8" fillId="4" borderId="14" xfId="0" applyNumberFormat="1" applyFont="1" applyFill="1" applyBorder="1" applyAlignment="1">
      <alignment horizontal="center"/>
    </xf>
    <xf numFmtId="3" fontId="8" fillId="2" borderId="14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Border="1"/>
    <xf numFmtId="9" fontId="2" fillId="2" borderId="3" xfId="1" applyFont="1" applyFill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3" fontId="6" fillId="0" borderId="34" xfId="0" applyNumberFormat="1" applyFont="1" applyBorder="1" applyAlignment="1">
      <alignment horizontal="center" vertical="center"/>
    </xf>
    <xf numFmtId="3" fontId="6" fillId="0" borderId="3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6" fillId="0" borderId="37" xfId="0" applyFont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9" fontId="2" fillId="0" borderId="23" xfId="1" applyFont="1" applyBorder="1" applyAlignment="1">
      <alignment horizontal="center" vertical="center"/>
    </xf>
    <xf numFmtId="9" fontId="2" fillId="0" borderId="19" xfId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7" fillId="4" borderId="19" xfId="0" applyFont="1" applyFill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5302-E417-174E-AAD6-B4C03F31513E}">
  <dimension ref="A1:P58"/>
  <sheetViews>
    <sheetView tabSelected="1" zoomScale="70" zoomScaleNormal="70" workbookViewId="0">
      <selection activeCell="B11" sqref="B11"/>
    </sheetView>
  </sheetViews>
  <sheetFormatPr baseColWidth="10" defaultColWidth="23" defaultRowHeight="15.6" x14ac:dyDescent="0.3"/>
  <cols>
    <col min="1" max="1" width="39" style="13" customWidth="1"/>
    <col min="2" max="2" width="108.8984375" customWidth="1"/>
    <col min="3" max="3" width="26" customWidth="1"/>
    <col min="4" max="4" width="9.796875" customWidth="1"/>
    <col min="5" max="16" width="10.69921875" customWidth="1"/>
  </cols>
  <sheetData>
    <row r="1" spans="1:16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5.8" x14ac:dyDescent="0.3">
      <c r="A2" s="3"/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6.2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3.4" x14ac:dyDescent="0.45">
      <c r="A8" s="7" t="s">
        <v>14</v>
      </c>
      <c r="B8" s="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.6" thickBot="1" x14ac:dyDescent="0.45">
      <c r="A9" s="9"/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6.2" thickBot="1" x14ac:dyDescent="0.35">
      <c r="A10" s="10" t="s">
        <v>0</v>
      </c>
      <c r="B10" s="1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6.2" thickBot="1" x14ac:dyDescent="0.35">
      <c r="A11" s="10" t="s">
        <v>1</v>
      </c>
      <c r="B11" s="11" t="s">
        <v>32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6.2" thickBot="1" x14ac:dyDescent="0.35">
      <c r="A12" s="10" t="s">
        <v>25</v>
      </c>
      <c r="B12" s="65">
        <f>C32</f>
        <v>383300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6.2" thickBot="1" x14ac:dyDescent="0.35">
      <c r="A13" s="10" t="s">
        <v>26</v>
      </c>
      <c r="B13" s="65">
        <f>C34</f>
        <v>268310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6.2" thickBot="1" x14ac:dyDescent="0.3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36.6" thickBot="1" x14ac:dyDescent="0.35">
      <c r="A15" s="12" t="s">
        <v>15</v>
      </c>
      <c r="B15" s="14" t="s">
        <v>16</v>
      </c>
      <c r="C15" s="26" t="s">
        <v>22</v>
      </c>
      <c r="D15" s="25" t="s">
        <v>17</v>
      </c>
      <c r="E15" s="24" t="s">
        <v>2</v>
      </c>
      <c r="F15" s="15" t="s">
        <v>3</v>
      </c>
      <c r="G15" s="16" t="s">
        <v>4</v>
      </c>
      <c r="H15" s="15" t="s">
        <v>5</v>
      </c>
      <c r="I15" s="16" t="s">
        <v>6</v>
      </c>
      <c r="J15" s="15" t="s">
        <v>7</v>
      </c>
      <c r="K15" s="16" t="s">
        <v>8</v>
      </c>
      <c r="L15" s="15" t="s">
        <v>9</v>
      </c>
      <c r="M15" s="16" t="s">
        <v>10</v>
      </c>
      <c r="N15" s="15" t="s">
        <v>11</v>
      </c>
      <c r="O15" s="16" t="s">
        <v>12</v>
      </c>
      <c r="P15" s="58" t="s">
        <v>13</v>
      </c>
    </row>
    <row r="16" spans="1:16" ht="18.600000000000001" thickBot="1" x14ac:dyDescent="0.4">
      <c r="A16" s="91" t="s">
        <v>18</v>
      </c>
      <c r="B16" s="17" t="s">
        <v>27</v>
      </c>
      <c r="C16" s="66">
        <f>SUM(E16:P16)</f>
        <v>6000</v>
      </c>
      <c r="D16" s="27">
        <f>C16/$C$32</f>
        <v>1.5653535090007827E-2</v>
      </c>
      <c r="E16" s="34">
        <v>500</v>
      </c>
      <c r="F16" s="34">
        <v>500</v>
      </c>
      <c r="G16" s="34">
        <v>500</v>
      </c>
      <c r="H16" s="34">
        <v>500</v>
      </c>
      <c r="I16" s="34">
        <v>500</v>
      </c>
      <c r="J16" s="34">
        <v>500</v>
      </c>
      <c r="K16" s="34">
        <v>500</v>
      </c>
      <c r="L16" s="34">
        <v>500</v>
      </c>
      <c r="M16" s="34">
        <v>500</v>
      </c>
      <c r="N16" s="34">
        <v>500</v>
      </c>
      <c r="O16" s="34">
        <v>500</v>
      </c>
      <c r="P16" s="34">
        <v>500</v>
      </c>
    </row>
    <row r="17" spans="1:16" ht="18.600000000000001" thickBot="1" x14ac:dyDescent="0.4">
      <c r="A17" s="92"/>
      <c r="B17" s="18" t="s">
        <v>36</v>
      </c>
      <c r="C17" s="66">
        <f t="shared" ref="C17:C19" si="0">SUM(E17:P17)</f>
        <v>5000</v>
      </c>
      <c r="D17" s="28">
        <f t="shared" ref="D17:D31" si="1">C17/$C$32</f>
        <v>1.3044612575006522E-2</v>
      </c>
      <c r="E17" s="34"/>
      <c r="F17" s="34"/>
      <c r="G17" s="34">
        <v>500</v>
      </c>
      <c r="H17" s="34">
        <v>500</v>
      </c>
      <c r="I17" s="34">
        <v>500</v>
      </c>
      <c r="J17" s="34">
        <v>500</v>
      </c>
      <c r="K17" s="34">
        <v>500</v>
      </c>
      <c r="L17" s="34">
        <v>500</v>
      </c>
      <c r="M17" s="34">
        <v>500</v>
      </c>
      <c r="N17" s="34">
        <v>500</v>
      </c>
      <c r="O17" s="34">
        <v>500</v>
      </c>
      <c r="P17" s="34">
        <v>500</v>
      </c>
    </row>
    <row r="18" spans="1:16" ht="18.600000000000001" thickBot="1" x14ac:dyDescent="0.4">
      <c r="A18" s="92"/>
      <c r="B18" s="18" t="s">
        <v>28</v>
      </c>
      <c r="C18" s="66">
        <f t="shared" si="0"/>
        <v>1500</v>
      </c>
      <c r="D18" s="28">
        <f t="shared" si="1"/>
        <v>3.9133837725019568E-3</v>
      </c>
      <c r="E18" s="34">
        <v>500</v>
      </c>
      <c r="F18" s="34">
        <v>500</v>
      </c>
      <c r="G18" s="34">
        <v>500</v>
      </c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8.600000000000001" thickBot="1" x14ac:dyDescent="0.4">
      <c r="A19" s="92"/>
      <c r="B19" s="19" t="s">
        <v>29</v>
      </c>
      <c r="C19" s="66">
        <f t="shared" si="0"/>
        <v>6000</v>
      </c>
      <c r="D19" s="29">
        <f t="shared" si="1"/>
        <v>1.5653535090007827E-2</v>
      </c>
      <c r="E19" s="34">
        <v>500</v>
      </c>
      <c r="F19" s="34">
        <v>500</v>
      </c>
      <c r="G19" s="34">
        <v>500</v>
      </c>
      <c r="H19" s="34">
        <v>500</v>
      </c>
      <c r="I19" s="34">
        <v>500</v>
      </c>
      <c r="J19" s="34">
        <v>500</v>
      </c>
      <c r="K19" s="34">
        <v>500</v>
      </c>
      <c r="L19" s="34">
        <v>500</v>
      </c>
      <c r="M19" s="34">
        <v>500</v>
      </c>
      <c r="N19" s="34">
        <v>500</v>
      </c>
      <c r="O19" s="34">
        <v>500</v>
      </c>
      <c r="P19" s="34">
        <v>500</v>
      </c>
    </row>
    <row r="20" spans="1:16" ht="18" x14ac:dyDescent="0.35">
      <c r="A20" s="93" t="s">
        <v>20</v>
      </c>
      <c r="B20" s="20" t="s">
        <v>35</v>
      </c>
      <c r="C20" s="68">
        <f>SUM(E20:P20)</f>
        <v>40000</v>
      </c>
      <c r="D20" s="30">
        <f t="shared" si="1"/>
        <v>0.10435690060005218</v>
      </c>
      <c r="E20" s="40"/>
      <c r="F20" s="41">
        <v>40000</v>
      </c>
      <c r="G20" s="42"/>
      <c r="H20" s="41"/>
      <c r="I20" s="42"/>
      <c r="J20" s="41"/>
      <c r="K20" s="42"/>
      <c r="L20" s="41"/>
      <c r="M20" s="42"/>
      <c r="N20" s="41"/>
      <c r="O20" s="42"/>
      <c r="P20" s="61"/>
    </row>
    <row r="21" spans="1:16" ht="18" x14ac:dyDescent="0.35">
      <c r="A21" s="94"/>
      <c r="B21" s="21" t="s">
        <v>33</v>
      </c>
      <c r="C21" s="69">
        <f t="shared" ref="C21:C31" si="2">SUM(E21:P21)</f>
        <v>75000</v>
      </c>
      <c r="D21" s="31">
        <f t="shared" si="1"/>
        <v>0.19566918862509783</v>
      </c>
      <c r="E21" s="43"/>
      <c r="F21" s="44"/>
      <c r="G21" s="45">
        <v>50000</v>
      </c>
      <c r="H21" s="44"/>
      <c r="I21" s="45"/>
      <c r="J21" s="44"/>
      <c r="K21" s="45"/>
      <c r="L21" s="44"/>
      <c r="M21" s="45"/>
      <c r="N21" s="44">
        <v>25000</v>
      </c>
      <c r="O21" s="45"/>
      <c r="P21" s="62"/>
    </row>
    <row r="22" spans="1:16" ht="18" x14ac:dyDescent="0.35">
      <c r="A22" s="94"/>
      <c r="B22" s="21" t="s">
        <v>34</v>
      </c>
      <c r="C22" s="69">
        <f>SUM(E22:P22)</f>
        <v>25000</v>
      </c>
      <c r="D22" s="31">
        <f t="shared" si="1"/>
        <v>6.5223062875032614E-2</v>
      </c>
      <c r="E22" s="43"/>
      <c r="F22" s="44"/>
      <c r="G22" s="45"/>
      <c r="H22" s="44"/>
      <c r="I22" s="45"/>
      <c r="J22" s="44"/>
      <c r="K22" s="45"/>
      <c r="L22" s="44"/>
      <c r="M22" s="45"/>
      <c r="N22" s="44">
        <v>25000</v>
      </c>
      <c r="O22" s="45"/>
      <c r="P22" s="62"/>
    </row>
    <row r="23" spans="1:16" ht="18.600000000000001" thickBot="1" x14ac:dyDescent="0.4">
      <c r="A23" s="95"/>
      <c r="B23" s="22" t="s">
        <v>30</v>
      </c>
      <c r="C23" s="70">
        <f t="shared" si="2"/>
        <v>0</v>
      </c>
      <c r="D23" s="32">
        <f t="shared" si="1"/>
        <v>0</v>
      </c>
      <c r="E23" s="46"/>
      <c r="F23" s="47"/>
      <c r="G23" s="48"/>
      <c r="H23" s="47"/>
      <c r="I23" s="48"/>
      <c r="J23" s="47"/>
      <c r="K23" s="48"/>
      <c r="L23" s="47"/>
      <c r="M23" s="48"/>
      <c r="N23" s="47"/>
      <c r="O23" s="48"/>
      <c r="P23" s="63"/>
    </row>
    <row r="24" spans="1:16" ht="18" x14ac:dyDescent="0.35">
      <c r="A24" s="91" t="s">
        <v>19</v>
      </c>
      <c r="B24" s="17" t="s">
        <v>38</v>
      </c>
      <c r="C24" s="66">
        <f t="shared" si="2"/>
        <v>10000</v>
      </c>
      <c r="D24" s="27">
        <f t="shared" si="1"/>
        <v>2.6089225150013044E-2</v>
      </c>
      <c r="E24" s="34">
        <v>10000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59"/>
    </row>
    <row r="25" spans="1:16" ht="18" x14ac:dyDescent="0.35">
      <c r="A25" s="92"/>
      <c r="B25" s="18" t="s">
        <v>31</v>
      </c>
      <c r="C25" s="67">
        <f t="shared" si="2"/>
        <v>800</v>
      </c>
      <c r="D25" s="28">
        <f t="shared" si="1"/>
        <v>2.0871380120010435E-3</v>
      </c>
      <c r="E25" s="37">
        <v>800</v>
      </c>
      <c r="F25" s="38"/>
      <c r="G25" s="39"/>
      <c r="H25" s="38"/>
      <c r="I25" s="39"/>
      <c r="J25" s="38"/>
      <c r="K25" s="39"/>
      <c r="L25" s="38"/>
      <c r="M25" s="39"/>
      <c r="N25" s="38"/>
      <c r="O25" s="39"/>
      <c r="P25" s="60"/>
    </row>
    <row r="26" spans="1:16" ht="18" x14ac:dyDescent="0.35">
      <c r="A26" s="92"/>
      <c r="B26" s="18" t="s">
        <v>37</v>
      </c>
      <c r="C26" s="67">
        <f t="shared" si="2"/>
        <v>125000</v>
      </c>
      <c r="D26" s="28">
        <f t="shared" si="1"/>
        <v>0.32611531437516306</v>
      </c>
      <c r="E26" s="37"/>
      <c r="F26" s="38">
        <v>5000</v>
      </c>
      <c r="G26" s="39"/>
      <c r="H26" s="38">
        <v>10000</v>
      </c>
      <c r="I26" s="39"/>
      <c r="J26" s="38"/>
      <c r="K26" s="39"/>
      <c r="L26" s="38"/>
      <c r="M26" s="39"/>
      <c r="N26" s="38">
        <v>10000</v>
      </c>
      <c r="O26" s="39">
        <v>100000</v>
      </c>
      <c r="P26" s="60"/>
    </row>
    <row r="27" spans="1:16" ht="18.600000000000001" thickBot="1" x14ac:dyDescent="0.4">
      <c r="A27" s="96"/>
      <c r="B27" s="23" t="s">
        <v>39</v>
      </c>
      <c r="C27" s="71">
        <f t="shared" si="2"/>
        <v>5000</v>
      </c>
      <c r="D27" s="33">
        <f t="shared" si="1"/>
        <v>1.3044612575006522E-2</v>
      </c>
      <c r="E27" s="49"/>
      <c r="F27" s="50"/>
      <c r="G27" s="51"/>
      <c r="H27" s="50"/>
      <c r="I27" s="51">
        <v>5000</v>
      </c>
      <c r="J27" s="50"/>
      <c r="K27" s="51"/>
      <c r="L27" s="50"/>
      <c r="M27" s="51"/>
      <c r="N27" s="50"/>
      <c r="O27" s="51"/>
      <c r="P27" s="64"/>
    </row>
    <row r="28" spans="1:16" ht="18" x14ac:dyDescent="0.35">
      <c r="A28" s="93" t="s">
        <v>21</v>
      </c>
      <c r="B28" s="20" t="s">
        <v>40</v>
      </c>
      <c r="C28" s="68">
        <f t="shared" si="2"/>
        <v>10000</v>
      </c>
      <c r="D28" s="30">
        <f t="shared" si="1"/>
        <v>2.6089225150013044E-2</v>
      </c>
      <c r="E28" s="40">
        <v>10000</v>
      </c>
      <c r="F28" s="41"/>
      <c r="G28" s="42"/>
      <c r="H28" s="41"/>
      <c r="I28" s="42"/>
      <c r="J28" s="41"/>
      <c r="K28" s="42"/>
      <c r="L28" s="41"/>
      <c r="M28" s="42"/>
      <c r="N28" s="41"/>
      <c r="O28" s="42"/>
      <c r="P28" s="61"/>
    </row>
    <row r="29" spans="1:16" ht="18.600000000000001" thickBot="1" x14ac:dyDescent="0.4">
      <c r="A29" s="94"/>
      <c r="B29" s="21" t="s">
        <v>41</v>
      </c>
      <c r="C29" s="69">
        <f t="shared" si="2"/>
        <v>4000</v>
      </c>
      <c r="D29" s="31">
        <f t="shared" si="1"/>
        <v>1.0435690060005217E-2</v>
      </c>
      <c r="E29" s="43"/>
      <c r="F29" s="44"/>
      <c r="G29" s="45">
        <v>4000</v>
      </c>
      <c r="H29" s="44"/>
      <c r="I29" s="45"/>
      <c r="J29" s="44"/>
      <c r="K29" s="45"/>
      <c r="L29" s="44"/>
      <c r="M29" s="45"/>
      <c r="N29" s="44"/>
      <c r="O29" s="45"/>
      <c r="P29" s="62"/>
    </row>
    <row r="30" spans="1:16" ht="18.600000000000001" thickBot="1" x14ac:dyDescent="0.4">
      <c r="A30" s="94"/>
      <c r="B30" s="21" t="s">
        <v>42</v>
      </c>
      <c r="C30" s="69">
        <f t="shared" si="2"/>
        <v>50000</v>
      </c>
      <c r="D30" s="31">
        <f t="shared" si="1"/>
        <v>0.13044612575006523</v>
      </c>
      <c r="E30" s="43"/>
      <c r="F30" s="44"/>
      <c r="G30" s="52"/>
      <c r="H30" s="54"/>
      <c r="I30" s="43"/>
      <c r="J30" s="44"/>
      <c r="K30" s="45"/>
      <c r="L30" s="44"/>
      <c r="M30" s="45"/>
      <c r="N30" s="44"/>
      <c r="O30" s="45"/>
      <c r="P30" s="62">
        <v>50000</v>
      </c>
    </row>
    <row r="31" spans="1:16" ht="18.600000000000001" thickBot="1" x14ac:dyDescent="0.4">
      <c r="A31" s="95"/>
      <c r="B31" s="22" t="s">
        <v>43</v>
      </c>
      <c r="C31" s="70">
        <f t="shared" si="2"/>
        <v>20000</v>
      </c>
      <c r="D31" s="32">
        <f t="shared" si="1"/>
        <v>5.2178450300026089E-2</v>
      </c>
      <c r="E31" s="46"/>
      <c r="F31" s="47"/>
      <c r="G31" s="48"/>
      <c r="H31" s="53"/>
      <c r="I31" s="48"/>
      <c r="J31" s="47"/>
      <c r="K31" s="48"/>
      <c r="L31" s="47"/>
      <c r="M31" s="48"/>
      <c r="N31" s="47"/>
      <c r="O31" s="48"/>
      <c r="P31" s="63">
        <v>20000</v>
      </c>
    </row>
    <row r="32" spans="1:16" x14ac:dyDescent="0.3">
      <c r="A32" s="97" t="s">
        <v>23</v>
      </c>
      <c r="B32" s="98"/>
      <c r="C32" s="85">
        <f t="shared" ref="C32:P32" si="3">SUM(C16:C31)</f>
        <v>383300</v>
      </c>
      <c r="D32" s="87">
        <f t="shared" si="3"/>
        <v>1</v>
      </c>
      <c r="E32" s="89">
        <f t="shared" si="3"/>
        <v>22300</v>
      </c>
      <c r="F32" s="78">
        <f t="shared" si="3"/>
        <v>46500</v>
      </c>
      <c r="G32" s="78">
        <f t="shared" si="3"/>
        <v>56000</v>
      </c>
      <c r="H32" s="78">
        <f t="shared" si="3"/>
        <v>11500</v>
      </c>
      <c r="I32" s="78">
        <f t="shared" si="3"/>
        <v>6500</v>
      </c>
      <c r="J32" s="78">
        <f t="shared" si="3"/>
        <v>1500</v>
      </c>
      <c r="K32" s="78">
        <f t="shared" si="3"/>
        <v>1500</v>
      </c>
      <c r="L32" s="78">
        <f t="shared" si="3"/>
        <v>1500</v>
      </c>
      <c r="M32" s="78">
        <f t="shared" si="3"/>
        <v>1500</v>
      </c>
      <c r="N32" s="78">
        <f t="shared" si="3"/>
        <v>61500</v>
      </c>
      <c r="O32" s="78">
        <f t="shared" si="3"/>
        <v>101500</v>
      </c>
      <c r="P32" s="80">
        <f t="shared" si="3"/>
        <v>71500</v>
      </c>
    </row>
    <row r="33" spans="1:16" ht="16.2" thickBot="1" x14ac:dyDescent="0.35">
      <c r="A33" s="99"/>
      <c r="B33" s="100"/>
      <c r="C33" s="86"/>
      <c r="D33" s="88"/>
      <c r="E33" s="90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81"/>
    </row>
    <row r="34" spans="1:16" ht="21" x14ac:dyDescent="0.3">
      <c r="A34" s="83" t="s">
        <v>24</v>
      </c>
      <c r="B34" s="83"/>
      <c r="C34" s="84">
        <f>+C32*0.7</f>
        <v>268310</v>
      </c>
      <c r="D34" s="77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7"/>
    </row>
    <row r="35" spans="1:16" ht="16.2" thickBot="1" x14ac:dyDescent="0.35">
      <c r="A35" s="83"/>
      <c r="B35" s="83"/>
      <c r="C35" s="8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55"/>
    </row>
    <row r="36" spans="1:16" ht="18" customHeight="1" x14ac:dyDescent="0.3">
      <c r="A36" s="72"/>
      <c r="B36" s="73"/>
      <c r="C36" s="73"/>
    </row>
    <row r="37" spans="1:16" ht="18" customHeight="1" x14ac:dyDescent="0.3">
      <c r="A37" s="74"/>
      <c r="B37" s="73"/>
      <c r="C37" s="73"/>
    </row>
    <row r="38" spans="1:16" ht="18" customHeight="1" x14ac:dyDescent="0.3">
      <c r="A38" s="74"/>
      <c r="B38" s="73"/>
      <c r="C38" s="73"/>
    </row>
    <row r="39" spans="1:16" ht="18" customHeight="1" x14ac:dyDescent="0.3">
      <c r="A39" s="75"/>
      <c r="B39" s="73"/>
      <c r="C39" s="73"/>
    </row>
    <row r="40" spans="1:16" ht="18" customHeight="1" x14ac:dyDescent="0.3">
      <c r="A40" s="75"/>
      <c r="B40" s="73"/>
      <c r="C40" s="73"/>
    </row>
    <row r="41" spans="1:16" ht="18" customHeight="1" x14ac:dyDescent="0.3">
      <c r="A41" s="75"/>
      <c r="B41" s="73"/>
      <c r="C41" s="73"/>
    </row>
    <row r="42" spans="1:16" ht="18" customHeight="1" x14ac:dyDescent="0.3">
      <c r="A42" s="75"/>
      <c r="B42" s="73"/>
      <c r="C42" s="73"/>
    </row>
    <row r="43" spans="1:16" ht="18" customHeight="1" x14ac:dyDescent="0.3">
      <c r="A43" s="75"/>
      <c r="B43" s="73"/>
      <c r="C43" s="73"/>
    </row>
    <row r="44" spans="1:16" ht="18" customHeight="1" x14ac:dyDescent="0.3">
      <c r="A44" s="75"/>
      <c r="B44" s="73"/>
      <c r="C44" s="73"/>
    </row>
    <row r="45" spans="1:16" ht="28.95" customHeight="1" x14ac:dyDescent="0.3">
      <c r="A45" s="82"/>
      <c r="B45" s="82"/>
      <c r="C45" s="82"/>
    </row>
    <row r="46" spans="1:16" x14ac:dyDescent="0.3">
      <c r="A46" s="75"/>
      <c r="B46" s="73"/>
      <c r="C46" s="73"/>
    </row>
    <row r="47" spans="1:16" x14ac:dyDescent="0.3">
      <c r="A47" s="74"/>
      <c r="B47" s="73"/>
      <c r="C47" s="73"/>
    </row>
    <row r="48" spans="1:16" x14ac:dyDescent="0.3">
      <c r="A48" s="76"/>
      <c r="B48" s="73"/>
      <c r="C48" s="73"/>
    </row>
    <row r="49" spans="1:3" x14ac:dyDescent="0.3">
      <c r="A49" s="76"/>
      <c r="B49" s="73"/>
      <c r="C49" s="73"/>
    </row>
    <row r="50" spans="1:3" x14ac:dyDescent="0.3">
      <c r="A50" s="76"/>
      <c r="B50" s="73"/>
      <c r="C50" s="73"/>
    </row>
    <row r="51" spans="1:3" x14ac:dyDescent="0.3">
      <c r="A51" s="76"/>
      <c r="B51" s="73"/>
      <c r="C51" s="73"/>
    </row>
    <row r="52" spans="1:3" x14ac:dyDescent="0.3">
      <c r="A52" s="74"/>
      <c r="B52" s="73"/>
      <c r="C52" s="73"/>
    </row>
    <row r="53" spans="1:3" x14ac:dyDescent="0.3">
      <c r="A53" s="75"/>
      <c r="B53" s="73"/>
      <c r="C53" s="73"/>
    </row>
    <row r="54" spans="1:3" x14ac:dyDescent="0.3">
      <c r="A54" s="75"/>
      <c r="B54" s="73"/>
      <c r="C54" s="73"/>
    </row>
    <row r="55" spans="1:3" x14ac:dyDescent="0.3">
      <c r="A55" s="75"/>
      <c r="B55" s="73"/>
      <c r="C55" s="73"/>
    </row>
    <row r="56" spans="1:3" x14ac:dyDescent="0.3">
      <c r="A56" s="75"/>
      <c r="B56" s="73"/>
      <c r="C56" s="73"/>
    </row>
    <row r="57" spans="1:3" x14ac:dyDescent="0.3">
      <c r="A57" s="75"/>
      <c r="B57" s="73"/>
      <c r="C57" s="73"/>
    </row>
    <row r="58" spans="1:3" x14ac:dyDescent="0.3">
      <c r="A58" s="75"/>
      <c r="B58" s="73"/>
      <c r="C58" s="73"/>
    </row>
  </sheetData>
  <mergeCells count="22">
    <mergeCell ref="G32:G33"/>
    <mergeCell ref="A16:A19"/>
    <mergeCell ref="A20:A23"/>
    <mergeCell ref="A24:A27"/>
    <mergeCell ref="A28:A31"/>
    <mergeCell ref="A32:B33"/>
    <mergeCell ref="N32:N33"/>
    <mergeCell ref="O32:O33"/>
    <mergeCell ref="P32:P33"/>
    <mergeCell ref="A45:C45"/>
    <mergeCell ref="A34:B35"/>
    <mergeCell ref="C34:C35"/>
    <mergeCell ref="H32:H33"/>
    <mergeCell ref="I32:I33"/>
    <mergeCell ref="J32:J33"/>
    <mergeCell ref="K32:K33"/>
    <mergeCell ref="L32:L33"/>
    <mergeCell ref="M32:M33"/>
    <mergeCell ref="C32:C33"/>
    <mergeCell ref="D32:D33"/>
    <mergeCell ref="E32:E33"/>
    <mergeCell ref="F32: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Entrepreneurship Centre - Deeptech</dc:creator>
  <cp:lastModifiedBy>NAHI HAMZA</cp:lastModifiedBy>
  <dcterms:created xsi:type="dcterms:W3CDTF">2023-11-05T08:42:45Z</dcterms:created>
  <dcterms:modified xsi:type="dcterms:W3CDTF">2024-11-08T17:17:18Z</dcterms:modified>
</cp:coreProperties>
</file>