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workbookProtection workbookPassword="DF8D" lockStructure="1"/>
  <bookViews>
    <workbookView xWindow="-75" yWindow="-465" windowWidth="28800" windowHeight="16440"/>
  </bookViews>
  <sheets>
    <sheet name="Entry" sheetId="1" r:id="rId1"/>
    <sheet name="Summary"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2" l="1"/>
  <c r="M72" i="1"/>
  <c r="M56" i="1"/>
  <c r="M40" i="1"/>
  <c r="M24" i="1"/>
  <c r="M88" i="1"/>
  <c r="F9" i="2"/>
  <c r="E9" i="2"/>
  <c r="D9" i="2"/>
  <c r="B9" i="2"/>
  <c r="A9" i="2"/>
  <c r="K82" i="1"/>
  <c r="K85" i="1"/>
  <c r="J82" i="1"/>
  <c r="J85" i="1"/>
  <c r="I82" i="1"/>
  <c r="I85" i="1"/>
  <c r="H82" i="1"/>
  <c r="H85" i="1"/>
  <c r="G82" i="1"/>
  <c r="G85" i="1"/>
  <c r="F82" i="1"/>
  <c r="F85" i="1"/>
  <c r="E82" i="1"/>
  <c r="E85" i="1"/>
  <c r="F8" i="2"/>
  <c r="F7" i="2"/>
  <c r="F5" i="2"/>
  <c r="F6" i="2"/>
  <c r="E8" i="2"/>
  <c r="D8" i="2"/>
  <c r="E7" i="2"/>
  <c r="D7" i="2"/>
  <c r="E6" i="2"/>
  <c r="D6" i="2"/>
  <c r="E5" i="2"/>
  <c r="D5" i="2"/>
  <c r="B3" i="2"/>
  <c r="D1" i="2"/>
  <c r="B8" i="2"/>
  <c r="A8" i="2"/>
  <c r="B7" i="2"/>
  <c r="A7" i="2"/>
  <c r="B6" i="2"/>
  <c r="A6" i="2"/>
  <c r="B5" i="2"/>
  <c r="A5" i="2"/>
  <c r="B2" i="2"/>
  <c r="B1" i="2"/>
  <c r="K66" i="1"/>
  <c r="K69" i="1"/>
  <c r="J66" i="1"/>
  <c r="J69" i="1"/>
  <c r="I66" i="1"/>
  <c r="I69" i="1"/>
  <c r="H66" i="1"/>
  <c r="H69" i="1"/>
  <c r="G66" i="1"/>
  <c r="G69" i="1"/>
  <c r="F66" i="1"/>
  <c r="F69" i="1"/>
  <c r="E66" i="1"/>
  <c r="E69" i="1"/>
  <c r="K50" i="1"/>
  <c r="K53" i="1"/>
  <c r="J50" i="1"/>
  <c r="J53" i="1"/>
  <c r="I50" i="1"/>
  <c r="I53" i="1"/>
  <c r="H50" i="1"/>
  <c r="H53" i="1"/>
  <c r="G50" i="1"/>
  <c r="G53" i="1"/>
  <c r="F50" i="1"/>
  <c r="F53" i="1"/>
  <c r="E50" i="1"/>
  <c r="E53" i="1"/>
  <c r="K34" i="1"/>
  <c r="K37" i="1"/>
  <c r="J34" i="1"/>
  <c r="J37" i="1"/>
  <c r="I34" i="1"/>
  <c r="I37" i="1"/>
  <c r="H34" i="1"/>
  <c r="H37" i="1"/>
  <c r="G34" i="1"/>
  <c r="G37" i="1"/>
  <c r="F34" i="1"/>
  <c r="F37" i="1"/>
  <c r="E34" i="1"/>
  <c r="E37" i="1"/>
  <c r="K18" i="1"/>
  <c r="K21" i="1"/>
  <c r="J18" i="1"/>
  <c r="J21" i="1"/>
  <c r="I18" i="1"/>
  <c r="I21" i="1"/>
  <c r="H18" i="1"/>
  <c r="H21" i="1"/>
  <c r="G18" i="1"/>
  <c r="G21" i="1"/>
  <c r="F18" i="1"/>
  <c r="F21" i="1"/>
  <c r="E18" i="1"/>
  <c r="E21" i="1"/>
</calcChain>
</file>

<file path=xl/sharedStrings.xml><?xml version="1.0" encoding="utf-8"?>
<sst xmlns="http://schemas.openxmlformats.org/spreadsheetml/2006/main" count="124" uniqueCount="58">
  <si>
    <t>Student #:</t>
  </si>
  <si>
    <t>Exceptional (80-89)</t>
  </si>
  <si>
    <t>Outstanding (90-100)</t>
  </si>
  <si>
    <t>Significantly below expectations (0-39)</t>
  </si>
  <si>
    <t>Below expectations (40-49)</t>
  </si>
  <si>
    <t>Meets expectations (50-59)</t>
  </si>
  <si>
    <t>Above expectations (60-69)</t>
  </si>
  <si>
    <t>Significantly above expectations (70-79)</t>
  </si>
  <si>
    <t>Project - Personal Performance Review</t>
  </si>
  <si>
    <t>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t>
  </si>
  <si>
    <t>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t>
  </si>
  <si>
    <t>Assessment done by (name):</t>
  </si>
  <si>
    <t>Assessment for (name):</t>
  </si>
  <si>
    <t>Performance as a team member:</t>
  </si>
  <si>
    <t>Technical contribution:</t>
  </si>
  <si>
    <t>Assessment for Team Member #1</t>
  </si>
  <si>
    <t>Overall assessment</t>
  </si>
  <si>
    <t>Managerial override:</t>
  </si>
  <si>
    <t>Your manager may override your assessment.  If that is the case, justification will be shown in this box.</t>
  </si>
  <si>
    <t>Date:</t>
  </si>
  <si>
    <t>Fill in the green blanks.  Your manager may override your assessment using the blue blanks.</t>
  </si>
  <si>
    <t>Assessment for Team Member #2</t>
  </si>
  <si>
    <t>Assessment for Team Member #3</t>
  </si>
  <si>
    <t>Assessment for Team Member #4</t>
  </si>
  <si>
    <t>Student number:</t>
  </si>
  <si>
    <t>Name</t>
  </si>
  <si>
    <t>Number</t>
  </si>
  <si>
    <t>Manager's assessment of your review:</t>
  </si>
  <si>
    <t>10% weight</t>
  </si>
  <si>
    <t>Review:</t>
  </si>
  <si>
    <t>Member</t>
  </si>
  <si>
    <t>Technical</t>
  </si>
  <si>
    <t>Team</t>
  </si>
  <si>
    <t>Override</t>
  </si>
  <si>
    <t>Assessment for Team Member #5</t>
  </si>
  <si>
    <t>Team Name:</t>
  </si>
  <si>
    <t>5% weight</t>
  </si>
  <si>
    <t>15% weight.</t>
  </si>
  <si>
    <t>Team Number:</t>
  </si>
  <si>
    <t>Team (Number &amp; Name):</t>
  </si>
  <si>
    <t>Project summary by (Number):</t>
  </si>
  <si>
    <t>Project summary by (Name):</t>
  </si>
  <si>
    <t>Michael Sharpington</t>
  </si>
  <si>
    <t>Acension</t>
  </si>
  <si>
    <t>1407802</t>
  </si>
  <si>
    <t>Tony Baldock</t>
  </si>
  <si>
    <t>Alex Hunt</t>
  </si>
  <si>
    <t>69 - As the designer, he was always in talks with Jai, basically being a second team leader, when designing tasks and planning he was on his a game, but he sometimes went silent, like the rest of the group and miscommunication occurs. This stopped him from reaching the 70's to 80's.</t>
  </si>
  <si>
    <t>1530845</t>
  </si>
  <si>
    <t>8</t>
  </si>
  <si>
    <t>74- He has done all the work assigned to him, scoring him his 50 alone, then with the added effort, planning and trello work I have pushed it to 70's, why I havent pushed it further is due to conflicts in tasks given to him by the lead coder, stopping him from reaching further, however he has eared his mark with alot of finesse and hard work.</t>
  </si>
  <si>
    <t>1519938</t>
  </si>
  <si>
    <t>Jai Bowles</t>
  </si>
  <si>
    <t>75 - In terms of team leading, he did his job VERY well, he talked and assigned tasks accordingly, and answered any questions asked, however, like everyone else in our group, he dissappeared for a few weeks, as team leader I have to lower his score harsher than the others due to this fact, as he is the main person to counter this. However, he was persuasive, sorted arguements and helps others when needed, he gets a 75 due to this, however no higher.</t>
  </si>
  <si>
    <t>71 - When talking about technical level, he helped with a lot of other members work, lightening the load of each members tasks to managable levels AND managed to keep his work to a successful level, his worked helped with the database, UI code, and planning documents, however coding he has a differant way of showing his code to the lead coder, making it seems like one was canadian and one american, similiar but one had alot more syrup.</t>
  </si>
  <si>
    <t>1536026</t>
  </si>
  <si>
    <t>In  terms of helping out others, he mostl kept to himself, he was able to do a god job of his side of the project, however he has a big dissconnect in terms of conveying his ideas and style of coding to the rest of the group. He was too advanced for me to understand msotly, and his comments were not good for idiots first guide, which was needed for me apparently. However, his group work was enough to push us through the assignment.</t>
  </si>
  <si>
    <t>In the technical side of the assignment, as lead coder, he has done fantastically, he has covered all of his tasks to a very high standard and has worked hard for this grade, however due to said communication being lost at times, this was making him unable to score higher than 80.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</si>
</sst>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
      <b/>
      <sz val="10"/>
      <name val="Arial"/>
      <family val="2"/>
    </font>
    <font>
      <sz val="28"/>
      <color theme="1"/>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b/>
      <sz val="14"/>
      <color theme="1"/>
      <name val="Calibri"/>
      <scheme val="minor"/>
    </font>
  </fonts>
  <fills count="6">
    <fill>
      <patternFill patternType="none"/>
    </fill>
    <fill>
      <patternFill patternType="gray125"/>
    </fill>
    <fill>
      <patternFill patternType="solid">
        <fgColor theme="6" tint="0.59996337778862885"/>
        <bgColor indexed="64"/>
      </patternFill>
    </fill>
    <fill>
      <patternFill patternType="solid">
        <fgColor theme="1"/>
        <bgColor indexed="64"/>
      </patternFill>
    </fill>
    <fill>
      <patternFill patternType="solid">
        <fgColor theme="3" tint="0.79998168889431442"/>
        <bgColor indexed="64"/>
      </patternFill>
    </fill>
    <fill>
      <patternFill patternType="solid">
        <fgColor theme="6"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s>
  <cellStyleXfs count="6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0" fillId="0" borderId="0" xfId="0" applyAlignment="1">
      <alignment horizontal="center" vertical="center"/>
    </xf>
    <xf numFmtId="0" fontId="0" fillId="0" borderId="0" xfId="0" applyBorder="1"/>
    <xf numFmtId="0" fontId="0" fillId="0" borderId="4" xfId="0" applyBorder="1" applyAlignment="1">
      <alignment horizontal="center" vertical="center"/>
    </xf>
    <xf numFmtId="0" fontId="1" fillId="0" borderId="0" xfId="0" applyFont="1"/>
    <xf numFmtId="0" fontId="2" fillId="0" borderId="0" xfId="0" applyFont="1"/>
    <xf numFmtId="0" fontId="0" fillId="0" borderId="0" xfId="0" applyAlignment="1">
      <alignment horizontal="right"/>
    </xf>
    <xf numFmtId="0" fontId="0" fillId="0" borderId="0" xfId="0" applyBorder="1" applyAlignment="1">
      <alignment horizontal="left" vertical="top"/>
    </xf>
    <xf numFmtId="0" fontId="0" fillId="0" borderId="7" xfId="0" applyBorder="1" applyAlignment="1">
      <alignment horizontal="center" vertical="center"/>
    </xf>
    <xf numFmtId="0" fontId="0" fillId="0" borderId="0" xfId="0" applyAlignment="1">
      <alignment vertical="top"/>
    </xf>
    <xf numFmtId="0" fontId="4" fillId="0" borderId="0" xfId="0" applyFont="1" applyAlignment="1"/>
    <xf numFmtId="0" fontId="1" fillId="0" borderId="0" xfId="0" applyFont="1" applyAlignment="1">
      <alignment horizontal="right"/>
    </xf>
    <xf numFmtId="0" fontId="6" fillId="0" borderId="0" xfId="0" applyFont="1"/>
    <xf numFmtId="0" fontId="0" fillId="0" borderId="0" xfId="0" applyAlignment="1">
      <alignment horizontal="left" vertical="top"/>
    </xf>
    <xf numFmtId="0" fontId="3" fillId="2" borderId="1" xfId="0" applyFont="1" applyFill="1" applyBorder="1" applyProtection="1">
      <protection locked="0"/>
    </xf>
    <xf numFmtId="0" fontId="1" fillId="0" borderId="0" xfId="0" applyFont="1" applyFill="1"/>
    <xf numFmtId="0" fontId="0" fillId="0" borderId="0" xfId="0" applyFill="1" applyBorder="1" applyProtection="1">
      <protection locked="0"/>
    </xf>
    <xf numFmtId="0" fontId="0" fillId="0" borderId="0" xfId="0" applyFill="1"/>
    <xf numFmtId="0" fontId="1" fillId="0" borderId="0" xfId="0" applyFont="1" applyFill="1" applyAlignment="1">
      <alignment horizontal="right"/>
    </xf>
    <xf numFmtId="0" fontId="0" fillId="0" borderId="0" xfId="0" applyFill="1" applyBorder="1" applyAlignment="1" applyProtection="1">
      <alignment horizontal="left" vertical="top"/>
      <protection locked="0"/>
    </xf>
    <xf numFmtId="0" fontId="0" fillId="0" borderId="8" xfId="0" applyBorder="1" applyAlignment="1"/>
    <xf numFmtId="0" fontId="1" fillId="0" borderId="0" xfId="0" applyFont="1" applyFill="1" applyBorder="1" applyAlignment="1" applyProtection="1">
      <alignment horizontal="right" vertical="top"/>
      <protection locked="0"/>
    </xf>
    <xf numFmtId="0" fontId="1" fillId="3" borderId="0" xfId="0" applyFont="1" applyFill="1"/>
    <xf numFmtId="0" fontId="0" fillId="3" borderId="0" xfId="0" applyFill="1" applyBorder="1" applyProtection="1">
      <protection locked="0"/>
    </xf>
    <xf numFmtId="0" fontId="0" fillId="3" borderId="0" xfId="0" applyFill="1"/>
    <xf numFmtId="0" fontId="1" fillId="3" borderId="0" xfId="0" applyFont="1" applyFill="1" applyAlignment="1">
      <alignment horizontal="right"/>
    </xf>
    <xf numFmtId="0" fontId="0" fillId="3" borderId="0" xfId="0" applyFill="1" applyBorder="1" applyAlignment="1" applyProtection="1">
      <alignment horizontal="left" vertical="top"/>
      <protection locked="0"/>
    </xf>
    <xf numFmtId="0" fontId="1" fillId="3" borderId="0" xfId="0" applyFont="1" applyFill="1" applyBorder="1" applyAlignment="1" applyProtection="1">
      <alignment horizontal="right" vertical="top"/>
      <protection locked="0"/>
    </xf>
    <xf numFmtId="0" fontId="0" fillId="3" borderId="0" xfId="0" applyFill="1" applyAlignment="1">
      <alignment vertical="top"/>
    </xf>
    <xf numFmtId="0" fontId="3" fillId="4" borderId="1" xfId="0" applyFont="1" applyFill="1" applyBorder="1" applyProtection="1">
      <protection locked="0"/>
    </xf>
    <xf numFmtId="0" fontId="1" fillId="0" borderId="0" xfId="0" applyFont="1" applyBorder="1" applyAlignment="1">
      <alignment horizontal="right"/>
    </xf>
    <xf numFmtId="0" fontId="9" fillId="0" borderId="0" xfId="0" applyFont="1" applyFill="1"/>
    <xf numFmtId="0" fontId="1" fillId="0" borderId="0" xfId="0" applyFont="1" applyFill="1" applyBorder="1" applyAlignment="1" applyProtection="1">
      <alignment horizontal="right"/>
      <protection locked="0"/>
    </xf>
    <xf numFmtId="49" fontId="0" fillId="0" borderId="0" xfId="0" applyNumberFormat="1"/>
    <xf numFmtId="49" fontId="0" fillId="2" borderId="1" xfId="0" applyNumberFormat="1" applyFill="1" applyBorder="1" applyProtection="1">
      <protection locked="0"/>
    </xf>
    <xf numFmtId="49" fontId="0" fillId="0" borderId="0" xfId="0" applyNumberFormat="1" applyAlignment="1">
      <alignment wrapText="1"/>
    </xf>
    <xf numFmtId="14" fontId="0" fillId="5" borderId="1" xfId="0" applyNumberFormat="1" applyFill="1" applyBorder="1" applyProtection="1">
      <protection locked="0"/>
    </xf>
    <xf numFmtId="49" fontId="0" fillId="5" borderId="1" xfId="0" applyNumberFormat="1" applyFill="1" applyBorder="1" applyProtection="1">
      <protection locked="0"/>
    </xf>
    <xf numFmtId="0" fontId="1" fillId="0" borderId="0" xfId="0" applyFont="1" applyAlignment="1">
      <alignment wrapText="1"/>
    </xf>
    <xf numFmtId="0" fontId="1" fillId="0" borderId="0" xfId="0" applyFont="1" applyFill="1" applyBorder="1" applyAlignment="1" applyProtection="1">
      <alignment horizontal="right" vertical="top"/>
      <protection locked="0"/>
    </xf>
    <xf numFmtId="0" fontId="3" fillId="0" borderId="0" xfId="0" applyFont="1" applyFill="1" applyBorder="1" applyProtection="1">
      <protection locked="0"/>
    </xf>
    <xf numFmtId="0" fontId="0" fillId="0" borderId="0" xfId="0" applyFill="1" applyBorder="1" applyAlignment="1">
      <alignment vertical="top"/>
    </xf>
    <xf numFmtId="0" fontId="0" fillId="0" borderId="0" xfId="0" applyFill="1" applyBorder="1"/>
    <xf numFmtId="0" fontId="5" fillId="0" borderId="4" xfId="0" applyFont="1" applyBorder="1" applyAlignment="1"/>
    <xf numFmtId="0" fontId="5" fillId="0" borderId="6" xfId="0" applyFont="1" applyBorder="1" applyAlignment="1"/>
    <xf numFmtId="49" fontId="0" fillId="2" borderId="5" xfId="0" applyNumberFormat="1" applyFill="1" applyBorder="1" applyAlignment="1" applyProtection="1">
      <alignment horizontal="left"/>
      <protection locked="0"/>
    </xf>
    <xf numFmtId="49" fontId="0" fillId="2" borderId="2" xfId="0" applyNumberFormat="1" applyFill="1" applyBorder="1" applyAlignment="1" applyProtection="1">
      <alignment horizontal="left"/>
      <protection locked="0"/>
    </xf>
    <xf numFmtId="49" fontId="0" fillId="2" borderId="3" xfId="0" applyNumberFormat="1" applyFill="1" applyBorder="1" applyAlignment="1" applyProtection="1">
      <alignment horizontal="left"/>
      <protection locked="0"/>
    </xf>
    <xf numFmtId="0" fontId="1" fillId="0" borderId="0" xfId="0" applyFont="1" applyAlignment="1">
      <alignment wrapText="1"/>
    </xf>
    <xf numFmtId="0" fontId="0" fillId="2" borderId="5" xfId="0"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5" xfId="0" applyFill="1" applyBorder="1" applyAlignment="1" applyProtection="1">
      <alignment horizontal="left"/>
      <protection locked="0"/>
    </xf>
    <xf numFmtId="0" fontId="0" fillId="2" borderId="2" xfId="0" applyFill="1" applyBorder="1" applyAlignment="1" applyProtection="1">
      <alignment horizontal="left"/>
      <protection locked="0"/>
    </xf>
    <xf numFmtId="0" fontId="0" fillId="2" borderId="3" xfId="0" applyFill="1" applyBorder="1" applyAlignment="1" applyProtection="1">
      <alignment horizontal="left"/>
      <protection locked="0"/>
    </xf>
    <xf numFmtId="49" fontId="0" fillId="2" borderId="5" xfId="0" applyNumberFormat="1" applyFill="1" applyBorder="1" applyAlignment="1" applyProtection="1">
      <alignment horizontal="left" vertical="top"/>
      <protection locked="0"/>
    </xf>
    <xf numFmtId="49" fontId="0" fillId="2" borderId="2" xfId="0" applyNumberFormat="1" applyFill="1" applyBorder="1" applyAlignment="1" applyProtection="1">
      <alignment horizontal="left" vertical="top"/>
      <protection locked="0"/>
    </xf>
    <xf numFmtId="49" fontId="0" fillId="2" borderId="3" xfId="0" applyNumberFormat="1" applyFill="1" applyBorder="1" applyAlignment="1" applyProtection="1">
      <alignment horizontal="left" vertical="top"/>
      <protection locked="0"/>
    </xf>
    <xf numFmtId="0" fontId="0" fillId="4" borderId="5" xfId="0" applyFill="1" applyBorder="1" applyAlignment="1" applyProtection="1">
      <alignment horizontal="left" vertical="top" wrapText="1"/>
      <protection locked="0"/>
    </xf>
    <xf numFmtId="0" fontId="0" fillId="4" borderId="2" xfId="0" applyFill="1" applyBorder="1" applyAlignment="1" applyProtection="1">
      <alignment horizontal="left" vertical="top" wrapText="1"/>
      <protection locked="0"/>
    </xf>
    <xf numFmtId="0" fontId="0" fillId="4" borderId="3" xfId="0" applyFill="1" applyBorder="1" applyAlignment="1" applyProtection="1">
      <alignment horizontal="left" vertical="top" wrapText="1"/>
      <protection locked="0"/>
    </xf>
    <xf numFmtId="0" fontId="1" fillId="0" borderId="0" xfId="0" applyFont="1" applyFill="1" applyBorder="1" applyAlignment="1" applyProtection="1">
      <alignment horizontal="right" vertical="top"/>
      <protection locked="0"/>
    </xf>
    <xf numFmtId="49" fontId="0" fillId="0" borderId="0" xfId="0" applyNumberFormat="1" applyAlignment="1">
      <alignment horizontal="left"/>
    </xf>
    <xf numFmtId="0" fontId="0" fillId="0" borderId="0" xfId="0" applyAlignment="1">
      <alignment horizontal="left"/>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9"/>
  <sheetViews>
    <sheetView tabSelected="1" topLeftCell="A58" zoomScale="85" zoomScaleNormal="85" zoomScalePageLayoutView="85" workbookViewId="0">
      <selection activeCell="B35" sqref="B35:K35"/>
    </sheetView>
  </sheetViews>
  <sheetFormatPr defaultColWidth="8.85546875" defaultRowHeight="15" x14ac:dyDescent="0.25"/>
  <cols>
    <col min="1" max="1" width="28.42578125" customWidth="1"/>
    <col min="2" max="2" width="30.42578125" customWidth="1"/>
    <col min="3" max="3" width="2.42578125" customWidth="1"/>
    <col min="4" max="4" width="1.42578125" customWidth="1"/>
    <col min="5" max="5" width="36.140625" customWidth="1"/>
    <col min="6" max="6" width="25.85546875" customWidth="1"/>
    <col min="7" max="7" width="26.28515625" customWidth="1"/>
    <col min="8" max="8" width="25" customWidth="1"/>
    <col min="9" max="9" width="37.28515625" customWidth="1"/>
    <col min="10" max="10" width="19.42578125" customWidth="1"/>
    <col min="11" max="11" width="19.85546875" customWidth="1"/>
    <col min="12" max="12" width="0.85546875" customWidth="1"/>
    <col min="13" max="13" width="11.42578125" customWidth="1"/>
  </cols>
  <sheetData>
    <row r="1" spans="1:13" ht="23.25" x14ac:dyDescent="0.35">
      <c r="A1" s="5" t="s">
        <v>8</v>
      </c>
      <c r="G1" s="4" t="s">
        <v>20</v>
      </c>
    </row>
    <row r="3" spans="1:13" ht="22.5" customHeight="1" x14ac:dyDescent="0.25">
      <c r="A3" s="4" t="s">
        <v>11</v>
      </c>
      <c r="B3" s="52" t="s">
        <v>42</v>
      </c>
      <c r="C3" s="53"/>
      <c r="D3" s="53"/>
      <c r="E3" s="54"/>
      <c r="F3" s="30" t="s">
        <v>19</v>
      </c>
      <c r="G3" s="36">
        <v>42710</v>
      </c>
      <c r="H3" s="2"/>
      <c r="I3" s="2"/>
      <c r="J3" s="2"/>
    </row>
    <row r="4" spans="1:13" ht="4.5" customHeight="1" x14ac:dyDescent="0.25"/>
    <row r="5" spans="1:13" ht="22.5" customHeight="1" x14ac:dyDescent="0.25">
      <c r="A5" s="4" t="s">
        <v>0</v>
      </c>
      <c r="B5" s="34" t="s">
        <v>44</v>
      </c>
      <c r="F5" s="11" t="s">
        <v>38</v>
      </c>
      <c r="G5" s="55" t="s">
        <v>49</v>
      </c>
      <c r="H5" s="56"/>
      <c r="I5" s="56"/>
      <c r="J5" s="56"/>
      <c r="K5" s="57"/>
    </row>
    <row r="6" spans="1:13" ht="22.5" customHeight="1" x14ac:dyDescent="0.25">
      <c r="A6" s="15"/>
      <c r="B6" s="16"/>
      <c r="C6" s="17"/>
      <c r="D6" s="17"/>
      <c r="E6" s="18"/>
      <c r="F6" s="11" t="s">
        <v>35</v>
      </c>
      <c r="G6" s="55" t="s">
        <v>43</v>
      </c>
      <c r="H6" s="56"/>
      <c r="I6" s="56"/>
      <c r="J6" s="56"/>
      <c r="K6" s="57"/>
    </row>
    <row r="7" spans="1:13" ht="22.5" customHeight="1" x14ac:dyDescent="0.35">
      <c r="A7" s="15"/>
      <c r="B7" s="16"/>
      <c r="C7" s="17"/>
      <c r="D7" s="17"/>
      <c r="E7" s="18"/>
      <c r="F7" s="19"/>
      <c r="H7" s="19"/>
      <c r="I7" s="19"/>
      <c r="J7" s="61"/>
      <c r="K7" s="61"/>
      <c r="L7" s="42"/>
      <c r="M7" s="40"/>
    </row>
    <row r="8" spans="1:13" ht="22.5" customHeight="1" x14ac:dyDescent="0.25">
      <c r="A8" s="15"/>
      <c r="B8" s="16"/>
      <c r="C8" s="17"/>
      <c r="D8" s="17"/>
      <c r="E8" s="18"/>
      <c r="F8" s="19"/>
      <c r="H8" s="19"/>
      <c r="I8" s="19"/>
      <c r="J8" s="39"/>
      <c r="K8" s="39"/>
      <c r="L8" s="42"/>
      <c r="M8" s="41"/>
    </row>
    <row r="9" spans="1:13" ht="22.5" customHeight="1" x14ac:dyDescent="0.35">
      <c r="A9" s="15"/>
      <c r="B9" s="16"/>
      <c r="C9" s="17"/>
      <c r="D9" s="17"/>
      <c r="E9" s="18"/>
      <c r="F9" s="19"/>
      <c r="H9" s="19"/>
      <c r="I9" s="19"/>
      <c r="K9" s="21" t="s">
        <v>27</v>
      </c>
      <c r="M9" s="29"/>
    </row>
    <row r="10" spans="1:13" ht="22.5" customHeight="1" x14ac:dyDescent="0.25">
      <c r="A10" s="15"/>
      <c r="B10" s="16"/>
      <c r="C10" s="17"/>
      <c r="D10" s="17"/>
      <c r="E10" s="18"/>
      <c r="F10" s="19"/>
      <c r="H10" s="19"/>
      <c r="I10" s="19"/>
      <c r="J10" s="21"/>
      <c r="K10" s="21"/>
      <c r="M10" s="9" t="s">
        <v>36</v>
      </c>
    </row>
    <row r="11" spans="1:13" ht="6" customHeight="1" x14ac:dyDescent="0.25">
      <c r="A11" s="22"/>
      <c r="B11" s="23"/>
      <c r="C11" s="24"/>
      <c r="D11" s="24"/>
      <c r="E11" s="25"/>
      <c r="F11" s="26"/>
      <c r="G11" s="24"/>
      <c r="H11" s="26"/>
      <c r="I11" s="26"/>
      <c r="J11" s="27"/>
      <c r="K11" s="27"/>
      <c r="L11" s="24"/>
      <c r="M11" s="28"/>
    </row>
    <row r="12" spans="1:13" ht="22.5" customHeight="1" x14ac:dyDescent="0.3">
      <c r="A12" s="31" t="s">
        <v>15</v>
      </c>
      <c r="B12" s="16"/>
      <c r="C12" s="17"/>
      <c r="D12" s="17"/>
      <c r="E12" s="18"/>
      <c r="F12" s="19"/>
      <c r="G12" s="19"/>
      <c r="H12" s="19"/>
      <c r="I12" s="19"/>
      <c r="J12" s="19"/>
      <c r="K12" s="19"/>
    </row>
    <row r="13" spans="1:13" ht="22.5" customHeight="1" x14ac:dyDescent="0.25">
      <c r="A13" s="15" t="s">
        <v>12</v>
      </c>
      <c r="B13" s="45" t="s">
        <v>52</v>
      </c>
      <c r="C13" s="46"/>
      <c r="D13" s="46"/>
      <c r="E13" s="47"/>
      <c r="F13" s="32" t="s">
        <v>24</v>
      </c>
      <c r="G13" s="37" t="s">
        <v>51</v>
      </c>
      <c r="H13" s="19"/>
      <c r="I13" s="19"/>
      <c r="J13" s="19"/>
      <c r="K13" s="19"/>
    </row>
    <row r="14" spans="1:13" ht="18.75" customHeight="1" x14ac:dyDescent="0.25">
      <c r="M14" s="4"/>
    </row>
    <row r="15" spans="1:13" ht="20.25" customHeight="1" x14ac:dyDescent="0.35">
      <c r="A15" s="48" t="s">
        <v>13</v>
      </c>
      <c r="B15" s="48"/>
      <c r="E15" s="3" t="s">
        <v>3</v>
      </c>
      <c r="F15" s="3" t="s">
        <v>4</v>
      </c>
      <c r="G15" s="3" t="s">
        <v>5</v>
      </c>
      <c r="H15" s="3" t="s">
        <v>6</v>
      </c>
      <c r="I15" s="3" t="s">
        <v>7</v>
      </c>
      <c r="J15" s="3" t="s">
        <v>1</v>
      </c>
      <c r="K15" s="3" t="s">
        <v>2</v>
      </c>
      <c r="L15" s="8"/>
      <c r="M15" s="14">
        <v>75</v>
      </c>
    </row>
    <row r="16" spans="1:13" ht="90.75" customHeight="1" x14ac:dyDescent="0.25">
      <c r="B16" s="49" t="s">
        <v>53</v>
      </c>
      <c r="C16" s="50"/>
      <c r="D16" s="50"/>
      <c r="E16" s="50"/>
      <c r="F16" s="50"/>
      <c r="G16" s="50"/>
      <c r="H16" s="50"/>
      <c r="I16" s="50"/>
      <c r="J16" s="50"/>
      <c r="K16" s="51"/>
      <c r="L16" s="7"/>
      <c r="M16" s="13" t="s">
        <v>37</v>
      </c>
    </row>
    <row r="17" spans="1:13" ht="8.25" customHeight="1" x14ac:dyDescent="0.25">
      <c r="B17" s="2"/>
      <c r="E17" s="1"/>
      <c r="F17" s="1"/>
      <c r="G17" s="1"/>
      <c r="H17" s="1"/>
      <c r="I17" s="1"/>
      <c r="J17" s="1"/>
      <c r="K17" s="1"/>
      <c r="L17" s="1"/>
    </row>
    <row r="18" spans="1:13" ht="22.5" customHeight="1" x14ac:dyDescent="0.35">
      <c r="A18" s="48" t="s">
        <v>14</v>
      </c>
      <c r="B18" s="48"/>
      <c r="E18" s="3" t="str">
        <f>E15</f>
        <v>Significantly below expectations (0-39)</v>
      </c>
      <c r="F18" s="3" t="str">
        <f>F15</f>
        <v>Below expectations (40-49)</v>
      </c>
      <c r="G18" s="3" t="str">
        <f>G15</f>
        <v>Meets expectations (50-59)</v>
      </c>
      <c r="H18" s="3" t="str">
        <f>H15</f>
        <v>Above expectations (60-69)</v>
      </c>
      <c r="I18" s="3" t="str">
        <f t="shared" ref="I18:J18" si="0">I15</f>
        <v>Significantly above expectations (70-79)</v>
      </c>
      <c r="J18" s="3" t="str">
        <f t="shared" si="0"/>
        <v>Exceptional (80-89)</v>
      </c>
      <c r="K18" s="3" t="str">
        <f>K15</f>
        <v>Outstanding (90-100)</v>
      </c>
      <c r="L18" s="8"/>
      <c r="M18" s="14">
        <v>71</v>
      </c>
    </row>
    <row r="19" spans="1:13" ht="90.75" customHeight="1" x14ac:dyDescent="0.25">
      <c r="B19" s="49" t="s">
        <v>54</v>
      </c>
      <c r="C19" s="50"/>
      <c r="D19" s="50"/>
      <c r="E19" s="50"/>
      <c r="F19" s="50"/>
      <c r="G19" s="50"/>
      <c r="H19" s="50"/>
      <c r="I19" s="50"/>
      <c r="J19" s="50"/>
      <c r="K19" s="51"/>
      <c r="L19" s="7"/>
      <c r="M19" s="13" t="s">
        <v>28</v>
      </c>
    </row>
    <row r="20" spans="1:13" ht="8.25" customHeight="1" x14ac:dyDescent="0.25">
      <c r="B20" s="2"/>
      <c r="E20" s="1"/>
      <c r="F20" s="1"/>
      <c r="G20" s="1"/>
      <c r="H20" s="1"/>
      <c r="I20" s="1"/>
      <c r="J20" s="1"/>
      <c r="K20" s="1"/>
      <c r="L20" s="1"/>
    </row>
    <row r="21" spans="1:13" ht="22.5" customHeight="1" x14ac:dyDescent="0.35">
      <c r="A21" s="48" t="s">
        <v>17</v>
      </c>
      <c r="B21" s="48"/>
      <c r="E21" s="3" t="str">
        <f>E18</f>
        <v>Significantly below expectations (0-39)</v>
      </c>
      <c r="F21" s="3" t="str">
        <f>F18</f>
        <v>Below expectations (40-49)</v>
      </c>
      <c r="G21" s="3" t="str">
        <f>G18</f>
        <v>Meets expectations (50-59)</v>
      </c>
      <c r="H21" s="3" t="str">
        <f>H18</f>
        <v>Above expectations (60-69)</v>
      </c>
      <c r="I21" s="3" t="str">
        <f t="shared" ref="I21:J21" si="1">I18</f>
        <v>Significantly above expectations (70-79)</v>
      </c>
      <c r="J21" s="3" t="str">
        <f t="shared" si="1"/>
        <v>Exceptional (80-89)</v>
      </c>
      <c r="K21" s="3" t="str">
        <f>K18</f>
        <v>Outstanding (90-100)</v>
      </c>
      <c r="L21" s="8"/>
      <c r="M21" s="29"/>
    </row>
    <row r="22" spans="1:13" ht="90.75" customHeight="1" x14ac:dyDescent="0.25">
      <c r="B22" s="58" t="s">
        <v>18</v>
      </c>
      <c r="C22" s="59"/>
      <c r="D22" s="59"/>
      <c r="E22" s="59"/>
      <c r="F22" s="59"/>
      <c r="G22" s="59"/>
      <c r="H22" s="59"/>
      <c r="I22" s="59"/>
      <c r="J22" s="59"/>
      <c r="K22" s="60"/>
      <c r="L22" s="7"/>
      <c r="M22" s="13"/>
    </row>
    <row r="23" spans="1:13" x14ac:dyDescent="0.25">
      <c r="M23" s="20"/>
    </row>
    <row r="24" spans="1:13" x14ac:dyDescent="0.25">
      <c r="K24" s="11" t="s">
        <v>16</v>
      </c>
      <c r="L24" s="6"/>
      <c r="M24" s="43">
        <f>IF(M21&gt;0,M21,M15*0.15+M18*0.1)+M$9*0.05</f>
        <v>18.350000000000001</v>
      </c>
    </row>
    <row r="25" spans="1:13" ht="15" customHeight="1" x14ac:dyDescent="0.25">
      <c r="E25" s="12"/>
      <c r="M25" s="44"/>
    </row>
    <row r="27" spans="1:13" ht="6" customHeight="1" x14ac:dyDescent="0.25">
      <c r="A27" s="22"/>
      <c r="B27" s="23"/>
      <c r="C27" s="24"/>
      <c r="D27" s="24"/>
      <c r="E27" s="25"/>
      <c r="F27" s="26"/>
      <c r="G27" s="24"/>
      <c r="H27" s="26"/>
      <c r="I27" s="26"/>
      <c r="J27" s="27"/>
      <c r="K27" s="27"/>
      <c r="L27" s="24"/>
      <c r="M27" s="28"/>
    </row>
    <row r="28" spans="1:13" ht="22.5" customHeight="1" x14ac:dyDescent="0.3">
      <c r="A28" s="31" t="s">
        <v>21</v>
      </c>
      <c r="B28" s="16"/>
      <c r="C28" s="17"/>
      <c r="D28" s="17"/>
      <c r="E28" s="18"/>
      <c r="F28" s="19"/>
      <c r="G28" s="19"/>
      <c r="H28" s="19"/>
      <c r="I28" s="19"/>
      <c r="J28" s="19"/>
      <c r="K28" s="19"/>
    </row>
    <row r="29" spans="1:13" ht="22.5" customHeight="1" x14ac:dyDescent="0.25">
      <c r="A29" s="15" t="s">
        <v>12</v>
      </c>
      <c r="B29" s="45" t="s">
        <v>46</v>
      </c>
      <c r="C29" s="46"/>
      <c r="D29" s="46"/>
      <c r="E29" s="47"/>
      <c r="F29" s="32" t="s">
        <v>24</v>
      </c>
      <c r="G29" s="37" t="s">
        <v>55</v>
      </c>
      <c r="H29" s="19"/>
      <c r="I29" s="19"/>
      <c r="J29" s="19"/>
      <c r="K29" s="19"/>
    </row>
    <row r="30" spans="1:13" ht="18.75" customHeight="1" x14ac:dyDescent="0.25">
      <c r="M30" s="4"/>
    </row>
    <row r="31" spans="1:13" ht="20.25" customHeight="1" x14ac:dyDescent="0.35">
      <c r="A31" s="48" t="s">
        <v>13</v>
      </c>
      <c r="B31" s="48"/>
      <c r="E31" s="3" t="s">
        <v>3</v>
      </c>
      <c r="F31" s="3" t="s">
        <v>4</v>
      </c>
      <c r="G31" s="3" t="s">
        <v>5</v>
      </c>
      <c r="H31" s="3" t="s">
        <v>6</v>
      </c>
      <c r="I31" s="3" t="s">
        <v>7</v>
      </c>
      <c r="J31" s="3" t="s">
        <v>1</v>
      </c>
      <c r="K31" s="3" t="s">
        <v>2</v>
      </c>
      <c r="L31" s="8"/>
      <c r="M31" s="14">
        <v>64</v>
      </c>
    </row>
    <row r="32" spans="1:13" ht="90.75" customHeight="1" x14ac:dyDescent="0.25">
      <c r="B32" s="49" t="s">
        <v>56</v>
      </c>
      <c r="C32" s="50"/>
      <c r="D32" s="50"/>
      <c r="E32" s="50"/>
      <c r="F32" s="50"/>
      <c r="G32" s="50"/>
      <c r="H32" s="50"/>
      <c r="I32" s="50"/>
      <c r="J32" s="50"/>
      <c r="K32" s="51"/>
      <c r="L32" s="7"/>
      <c r="M32" s="13" t="s">
        <v>37</v>
      </c>
    </row>
    <row r="33" spans="1:13" ht="8.25" customHeight="1" x14ac:dyDescent="0.25">
      <c r="B33" s="2"/>
      <c r="E33" s="1"/>
      <c r="F33" s="1"/>
      <c r="G33" s="1"/>
      <c r="H33" s="1"/>
      <c r="I33" s="1"/>
      <c r="J33" s="1"/>
      <c r="K33" s="1"/>
      <c r="L33" s="1"/>
    </row>
    <row r="34" spans="1:13" ht="22.5" customHeight="1" x14ac:dyDescent="0.35">
      <c r="A34" s="48" t="s">
        <v>14</v>
      </c>
      <c r="B34" s="48"/>
      <c r="E34" s="3" t="str">
        <f>E31</f>
        <v>Significantly below expectations (0-39)</v>
      </c>
      <c r="F34" s="3" t="str">
        <f>F31</f>
        <v>Below expectations (40-49)</v>
      </c>
      <c r="G34" s="3" t="str">
        <f>G31</f>
        <v>Meets expectations (50-59)</v>
      </c>
      <c r="H34" s="3" t="str">
        <f>H31</f>
        <v>Above expectations (60-69)</v>
      </c>
      <c r="I34" s="3" t="str">
        <f t="shared" ref="I34:J34" si="2">I31</f>
        <v>Significantly above expectations (70-79)</v>
      </c>
      <c r="J34" s="3" t="str">
        <f t="shared" si="2"/>
        <v>Exceptional (80-89)</v>
      </c>
      <c r="K34" s="3" t="str">
        <f>K31</f>
        <v>Outstanding (90-100)</v>
      </c>
      <c r="L34" s="8"/>
      <c r="M34" s="14">
        <v>80</v>
      </c>
    </row>
    <row r="35" spans="1:13" ht="90.75" customHeight="1" x14ac:dyDescent="0.25">
      <c r="B35" s="49" t="s">
        <v>57</v>
      </c>
      <c r="C35" s="50"/>
      <c r="D35" s="50"/>
      <c r="E35" s="50"/>
      <c r="F35" s="50"/>
      <c r="G35" s="50"/>
      <c r="H35" s="50"/>
      <c r="I35" s="50"/>
      <c r="J35" s="50"/>
      <c r="K35" s="51"/>
      <c r="L35" s="7"/>
      <c r="M35" s="13" t="s">
        <v>28</v>
      </c>
    </row>
    <row r="36" spans="1:13" ht="8.25" customHeight="1" x14ac:dyDescent="0.25">
      <c r="B36" s="2"/>
      <c r="E36" s="1"/>
      <c r="F36" s="1"/>
      <c r="G36" s="1"/>
      <c r="H36" s="1"/>
      <c r="I36" s="1"/>
      <c r="J36" s="1"/>
      <c r="K36" s="1"/>
      <c r="L36" s="1"/>
    </row>
    <row r="37" spans="1:13" ht="22.5" customHeight="1" x14ac:dyDescent="0.35">
      <c r="A37" s="48" t="s">
        <v>17</v>
      </c>
      <c r="B37" s="48"/>
      <c r="E37" s="3" t="str">
        <f>E34</f>
        <v>Significantly below expectations (0-39)</v>
      </c>
      <c r="F37" s="3" t="str">
        <f>F34</f>
        <v>Below expectations (40-49)</v>
      </c>
      <c r="G37" s="3" t="str">
        <f>G34</f>
        <v>Meets expectations (50-59)</v>
      </c>
      <c r="H37" s="3" t="str">
        <f>H34</f>
        <v>Above expectations (60-69)</v>
      </c>
      <c r="I37" s="3" t="str">
        <f t="shared" ref="I37:J37" si="3">I34</f>
        <v>Significantly above expectations (70-79)</v>
      </c>
      <c r="J37" s="3" t="str">
        <f t="shared" si="3"/>
        <v>Exceptional (80-89)</v>
      </c>
      <c r="K37" s="3" t="str">
        <f>K34</f>
        <v>Outstanding (90-100)</v>
      </c>
      <c r="L37" s="8"/>
      <c r="M37" s="29">
        <v>0</v>
      </c>
    </row>
    <row r="38" spans="1:13" ht="90.75" customHeight="1" x14ac:dyDescent="0.25">
      <c r="B38" s="58" t="s">
        <v>18</v>
      </c>
      <c r="C38" s="59"/>
      <c r="D38" s="59"/>
      <c r="E38" s="59"/>
      <c r="F38" s="59"/>
      <c r="G38" s="59"/>
      <c r="H38" s="59"/>
      <c r="I38" s="59"/>
      <c r="J38" s="59"/>
      <c r="K38" s="60"/>
      <c r="L38" s="7"/>
      <c r="M38" s="13"/>
    </row>
    <row r="39" spans="1:13" x14ac:dyDescent="0.25">
      <c r="M39" s="20"/>
    </row>
    <row r="40" spans="1:13" x14ac:dyDescent="0.25">
      <c r="K40" s="11" t="s">
        <v>16</v>
      </c>
      <c r="L40" s="6"/>
      <c r="M40" s="43">
        <f>IF(M37&gt;0,M37,M31*0.15+M34*0.1)+M$9*0.05</f>
        <v>17.600000000000001</v>
      </c>
    </row>
    <row r="41" spans="1:13" ht="15" customHeight="1" x14ac:dyDescent="0.25">
      <c r="E41" s="12"/>
      <c r="M41" s="44"/>
    </row>
    <row r="43" spans="1:13" ht="6" customHeight="1" x14ac:dyDescent="0.25">
      <c r="A43" s="22"/>
      <c r="B43" s="23"/>
      <c r="C43" s="24"/>
      <c r="D43" s="24"/>
      <c r="E43" s="25"/>
      <c r="F43" s="26"/>
      <c r="G43" s="24"/>
      <c r="H43" s="26"/>
      <c r="I43" s="26"/>
      <c r="J43" s="27"/>
      <c r="K43" s="27"/>
      <c r="L43" s="24"/>
      <c r="M43" s="28"/>
    </row>
    <row r="44" spans="1:13" ht="22.5" customHeight="1" x14ac:dyDescent="0.3">
      <c r="A44" s="31" t="s">
        <v>22</v>
      </c>
      <c r="B44" s="16"/>
      <c r="C44" s="17"/>
      <c r="D44" s="17"/>
      <c r="E44" s="18"/>
      <c r="F44" s="19"/>
      <c r="G44" s="19"/>
      <c r="H44" s="19"/>
      <c r="I44" s="19"/>
      <c r="J44" s="19"/>
      <c r="K44" s="19"/>
    </row>
    <row r="45" spans="1:13" ht="22.5" customHeight="1" x14ac:dyDescent="0.25">
      <c r="A45" s="15" t="s">
        <v>12</v>
      </c>
      <c r="B45" s="45" t="s">
        <v>45</v>
      </c>
      <c r="C45" s="46"/>
      <c r="D45" s="46"/>
      <c r="E45" s="47"/>
      <c r="F45" s="32" t="s">
        <v>24</v>
      </c>
      <c r="G45" s="37" t="s">
        <v>48</v>
      </c>
      <c r="H45" s="19"/>
      <c r="I45" s="19"/>
      <c r="J45" s="19"/>
      <c r="K45" s="19"/>
    </row>
    <row r="46" spans="1:13" ht="18.75" customHeight="1" x14ac:dyDescent="0.25">
      <c r="M46" s="4"/>
    </row>
    <row r="47" spans="1:13" ht="20.25" customHeight="1" x14ac:dyDescent="0.35">
      <c r="A47" s="48" t="s">
        <v>13</v>
      </c>
      <c r="B47" s="48"/>
      <c r="E47" s="3" t="s">
        <v>3</v>
      </c>
      <c r="F47" s="3" t="s">
        <v>4</v>
      </c>
      <c r="G47" s="3" t="s">
        <v>5</v>
      </c>
      <c r="H47" s="3" t="s">
        <v>6</v>
      </c>
      <c r="I47" s="3" t="s">
        <v>7</v>
      </c>
      <c r="J47" s="3" t="s">
        <v>1</v>
      </c>
      <c r="K47" s="3" t="s">
        <v>2</v>
      </c>
      <c r="L47" s="8"/>
      <c r="M47" s="14">
        <v>69</v>
      </c>
    </row>
    <row r="48" spans="1:13" ht="90.75" customHeight="1" x14ac:dyDescent="0.25">
      <c r="B48" s="49" t="s">
        <v>47</v>
      </c>
      <c r="C48" s="50"/>
      <c r="D48" s="50"/>
      <c r="E48" s="50"/>
      <c r="F48" s="50"/>
      <c r="G48" s="50"/>
      <c r="H48" s="50"/>
      <c r="I48" s="50"/>
      <c r="J48" s="50"/>
      <c r="K48" s="51"/>
      <c r="L48" s="7"/>
      <c r="M48" s="13" t="s">
        <v>37</v>
      </c>
    </row>
    <row r="49" spans="1:13" ht="8.25" customHeight="1" x14ac:dyDescent="0.25">
      <c r="B49" s="2"/>
      <c r="E49" s="1"/>
      <c r="F49" s="1"/>
      <c r="G49" s="1"/>
      <c r="H49" s="1"/>
      <c r="I49" s="1"/>
      <c r="J49" s="1"/>
      <c r="K49" s="1"/>
      <c r="L49" s="1"/>
    </row>
    <row r="50" spans="1:13" ht="22.5" customHeight="1" x14ac:dyDescent="0.35">
      <c r="A50" s="48" t="s">
        <v>14</v>
      </c>
      <c r="B50" s="48"/>
      <c r="E50" s="3" t="str">
        <f>E47</f>
        <v>Significantly below expectations (0-39)</v>
      </c>
      <c r="F50" s="3" t="str">
        <f>F47</f>
        <v>Below expectations (40-49)</v>
      </c>
      <c r="G50" s="3" t="str">
        <f>G47</f>
        <v>Meets expectations (50-59)</v>
      </c>
      <c r="H50" s="3" t="str">
        <f>H47</f>
        <v>Above expectations (60-69)</v>
      </c>
      <c r="I50" s="3" t="str">
        <f t="shared" ref="I50:J50" si="4">I47</f>
        <v>Significantly above expectations (70-79)</v>
      </c>
      <c r="J50" s="3" t="str">
        <f t="shared" si="4"/>
        <v>Exceptional (80-89)</v>
      </c>
      <c r="K50" s="3" t="str">
        <f>K47</f>
        <v>Outstanding (90-100)</v>
      </c>
      <c r="L50" s="8"/>
      <c r="M50" s="14">
        <v>74</v>
      </c>
    </row>
    <row r="51" spans="1:13" ht="90.75" customHeight="1" x14ac:dyDescent="0.25">
      <c r="B51" s="49" t="s">
        <v>50</v>
      </c>
      <c r="C51" s="50"/>
      <c r="D51" s="50"/>
      <c r="E51" s="50"/>
      <c r="F51" s="50"/>
      <c r="G51" s="50"/>
      <c r="H51" s="50"/>
      <c r="I51" s="50"/>
      <c r="J51" s="50"/>
      <c r="K51" s="51"/>
      <c r="L51" s="7"/>
      <c r="M51" s="13" t="s">
        <v>28</v>
      </c>
    </row>
    <row r="52" spans="1:13" ht="8.25" customHeight="1" x14ac:dyDescent="0.25">
      <c r="B52" s="2"/>
      <c r="E52" s="1"/>
      <c r="F52" s="1"/>
      <c r="G52" s="1"/>
      <c r="H52" s="1"/>
      <c r="I52" s="1"/>
      <c r="J52" s="1"/>
      <c r="K52" s="1"/>
      <c r="L52" s="1"/>
    </row>
    <row r="53" spans="1:13" ht="22.5" customHeight="1" x14ac:dyDescent="0.35">
      <c r="A53" s="48" t="s">
        <v>17</v>
      </c>
      <c r="B53" s="48"/>
      <c r="E53" s="3" t="str">
        <f>E50</f>
        <v>Significantly below expectations (0-39)</v>
      </c>
      <c r="F53" s="3" t="str">
        <f>F50</f>
        <v>Below expectations (40-49)</v>
      </c>
      <c r="G53" s="3" t="str">
        <f>G50</f>
        <v>Meets expectations (50-59)</v>
      </c>
      <c r="H53" s="3" t="str">
        <f>H50</f>
        <v>Above expectations (60-69)</v>
      </c>
      <c r="I53" s="3" t="str">
        <f t="shared" ref="I53:J53" si="5">I50</f>
        <v>Significantly above expectations (70-79)</v>
      </c>
      <c r="J53" s="3" t="str">
        <f t="shared" si="5"/>
        <v>Exceptional (80-89)</v>
      </c>
      <c r="K53" s="3" t="str">
        <f>K50</f>
        <v>Outstanding (90-100)</v>
      </c>
      <c r="L53" s="8"/>
      <c r="M53" s="29">
        <v>0</v>
      </c>
    </row>
    <row r="54" spans="1:13" ht="90.75" customHeight="1" x14ac:dyDescent="0.25">
      <c r="B54" s="58" t="s">
        <v>18</v>
      </c>
      <c r="C54" s="59"/>
      <c r="D54" s="59"/>
      <c r="E54" s="59"/>
      <c r="F54" s="59"/>
      <c r="G54" s="59"/>
      <c r="H54" s="59"/>
      <c r="I54" s="59"/>
      <c r="J54" s="59"/>
      <c r="K54" s="60"/>
      <c r="L54" s="7"/>
      <c r="M54" s="13"/>
    </row>
    <row r="55" spans="1:13" x14ac:dyDescent="0.25">
      <c r="M55" s="20"/>
    </row>
    <row r="56" spans="1:13" x14ac:dyDescent="0.25">
      <c r="K56" s="11" t="s">
        <v>16</v>
      </c>
      <c r="L56" s="6"/>
      <c r="M56" s="43">
        <f>IF(M53&gt;0,M53,M47*0.15+M50*0.1)+M$9*0.05</f>
        <v>17.75</v>
      </c>
    </row>
    <row r="57" spans="1:13" ht="15" customHeight="1" x14ac:dyDescent="0.25">
      <c r="E57" s="12"/>
      <c r="M57" s="44"/>
    </row>
    <row r="59" spans="1:13" ht="6" customHeight="1" x14ac:dyDescent="0.25">
      <c r="A59" s="22"/>
      <c r="B59" s="23"/>
      <c r="C59" s="24"/>
      <c r="D59" s="24"/>
      <c r="E59" s="25"/>
      <c r="F59" s="26"/>
      <c r="G59" s="24"/>
      <c r="H59" s="26"/>
      <c r="I59" s="26"/>
      <c r="J59" s="27"/>
      <c r="K59" s="27"/>
      <c r="L59" s="24"/>
      <c r="M59" s="28"/>
    </row>
    <row r="60" spans="1:13" ht="22.5" customHeight="1" x14ac:dyDescent="0.3">
      <c r="A60" s="31" t="s">
        <v>23</v>
      </c>
      <c r="B60" s="16"/>
      <c r="C60" s="17"/>
      <c r="D60" s="17"/>
      <c r="E60" s="18"/>
      <c r="F60" s="19"/>
      <c r="G60" s="19"/>
      <c r="H60" s="19"/>
      <c r="I60" s="19"/>
      <c r="J60" s="19"/>
      <c r="K60" s="19"/>
    </row>
    <row r="61" spans="1:13" ht="22.5" customHeight="1" x14ac:dyDescent="0.25">
      <c r="A61" s="15" t="s">
        <v>12</v>
      </c>
      <c r="B61" s="45"/>
      <c r="C61" s="46"/>
      <c r="D61" s="46"/>
      <c r="E61" s="47"/>
      <c r="F61" s="32" t="s">
        <v>24</v>
      </c>
      <c r="G61" s="37"/>
      <c r="H61" s="19"/>
      <c r="I61" s="19"/>
      <c r="J61" s="19"/>
      <c r="K61" s="19"/>
    </row>
    <row r="62" spans="1:13" ht="18.75" customHeight="1" x14ac:dyDescent="0.25">
      <c r="M62" s="4"/>
    </row>
    <row r="63" spans="1:13" ht="20.25" customHeight="1" x14ac:dyDescent="0.35">
      <c r="A63" s="48" t="s">
        <v>13</v>
      </c>
      <c r="B63" s="48"/>
      <c r="E63" s="3" t="s">
        <v>3</v>
      </c>
      <c r="F63" s="3" t="s">
        <v>4</v>
      </c>
      <c r="G63" s="3" t="s">
        <v>5</v>
      </c>
      <c r="H63" s="3" t="s">
        <v>6</v>
      </c>
      <c r="I63" s="3" t="s">
        <v>7</v>
      </c>
      <c r="J63" s="3" t="s">
        <v>1</v>
      </c>
      <c r="K63" s="3" t="s">
        <v>2</v>
      </c>
      <c r="L63" s="8"/>
      <c r="M63" s="14"/>
    </row>
    <row r="64" spans="1:13" ht="90.75" customHeight="1" x14ac:dyDescent="0.25">
      <c r="B64" s="49" t="s">
        <v>9</v>
      </c>
      <c r="C64" s="50"/>
      <c r="D64" s="50"/>
      <c r="E64" s="50"/>
      <c r="F64" s="50"/>
      <c r="G64" s="50"/>
      <c r="H64" s="50"/>
      <c r="I64" s="50"/>
      <c r="J64" s="50"/>
      <c r="K64" s="51"/>
      <c r="L64" s="7"/>
      <c r="M64" s="13" t="s">
        <v>37</v>
      </c>
    </row>
    <row r="65" spans="1:13" ht="8.25" customHeight="1" x14ac:dyDescent="0.25">
      <c r="B65" s="2"/>
      <c r="E65" s="1"/>
      <c r="F65" s="1"/>
      <c r="G65" s="1"/>
      <c r="H65" s="1"/>
      <c r="I65" s="1"/>
      <c r="J65" s="1"/>
      <c r="K65" s="1"/>
      <c r="L65" s="1"/>
    </row>
    <row r="66" spans="1:13" ht="22.5" customHeight="1" x14ac:dyDescent="0.35">
      <c r="A66" s="48" t="s">
        <v>14</v>
      </c>
      <c r="B66" s="48"/>
      <c r="E66" s="3" t="str">
        <f>E63</f>
        <v>Significantly below expectations (0-39)</v>
      </c>
      <c r="F66" s="3" t="str">
        <f>F63</f>
        <v>Below expectations (40-49)</v>
      </c>
      <c r="G66" s="3" t="str">
        <f>G63</f>
        <v>Meets expectations (50-59)</v>
      </c>
      <c r="H66" s="3" t="str">
        <f>H63</f>
        <v>Above expectations (60-69)</v>
      </c>
      <c r="I66" s="3" t="str">
        <f t="shared" ref="I66:J66" si="6">I63</f>
        <v>Significantly above expectations (70-79)</v>
      </c>
      <c r="J66" s="3" t="str">
        <f t="shared" si="6"/>
        <v>Exceptional (80-89)</v>
      </c>
      <c r="K66" s="3" t="str">
        <f>K63</f>
        <v>Outstanding (90-100)</v>
      </c>
      <c r="L66" s="8"/>
      <c r="M66" s="14"/>
    </row>
    <row r="67" spans="1:13" ht="90.75" customHeight="1" x14ac:dyDescent="0.25">
      <c r="B67" s="49" t="s">
        <v>10</v>
      </c>
      <c r="C67" s="50"/>
      <c r="D67" s="50"/>
      <c r="E67" s="50"/>
      <c r="F67" s="50"/>
      <c r="G67" s="50"/>
      <c r="H67" s="50"/>
      <c r="I67" s="50"/>
      <c r="J67" s="50"/>
      <c r="K67" s="51"/>
      <c r="L67" s="7"/>
      <c r="M67" s="13" t="s">
        <v>28</v>
      </c>
    </row>
    <row r="68" spans="1:13" ht="8.25" customHeight="1" x14ac:dyDescent="0.25">
      <c r="B68" s="2"/>
      <c r="E68" s="1"/>
      <c r="F68" s="1"/>
      <c r="G68" s="1"/>
      <c r="H68" s="1"/>
      <c r="I68" s="1"/>
      <c r="J68" s="1"/>
      <c r="K68" s="1"/>
      <c r="L68" s="1"/>
    </row>
    <row r="69" spans="1:13" ht="22.5" customHeight="1" x14ac:dyDescent="0.35">
      <c r="A69" s="48" t="s">
        <v>17</v>
      </c>
      <c r="B69" s="48"/>
      <c r="E69" s="3" t="str">
        <f>E66</f>
        <v>Significantly below expectations (0-39)</v>
      </c>
      <c r="F69" s="3" t="str">
        <f>F66</f>
        <v>Below expectations (40-49)</v>
      </c>
      <c r="G69" s="3" t="str">
        <f>G66</f>
        <v>Meets expectations (50-59)</v>
      </c>
      <c r="H69" s="3" t="str">
        <f>H66</f>
        <v>Above expectations (60-69)</v>
      </c>
      <c r="I69" s="3" t="str">
        <f t="shared" ref="I69:J69" si="7">I66</f>
        <v>Significantly above expectations (70-79)</v>
      </c>
      <c r="J69" s="3" t="str">
        <f t="shared" si="7"/>
        <v>Exceptional (80-89)</v>
      </c>
      <c r="K69" s="3" t="str">
        <f>K66</f>
        <v>Outstanding (90-100)</v>
      </c>
      <c r="L69" s="8"/>
      <c r="M69" s="29">
        <v>0</v>
      </c>
    </row>
    <row r="70" spans="1:13" ht="90.75" customHeight="1" x14ac:dyDescent="0.25">
      <c r="B70" s="58" t="s">
        <v>18</v>
      </c>
      <c r="C70" s="59"/>
      <c r="D70" s="59"/>
      <c r="E70" s="59"/>
      <c r="F70" s="59"/>
      <c r="G70" s="59"/>
      <c r="H70" s="59"/>
      <c r="I70" s="59"/>
      <c r="J70" s="59"/>
      <c r="K70" s="60"/>
      <c r="L70" s="7"/>
      <c r="M70" s="13"/>
    </row>
    <row r="71" spans="1:13" x14ac:dyDescent="0.25">
      <c r="M71" s="20"/>
    </row>
    <row r="72" spans="1:13" x14ac:dyDescent="0.25">
      <c r="K72" s="11" t="s">
        <v>16</v>
      </c>
      <c r="L72" s="6"/>
      <c r="M72" s="43">
        <f>IF(M69&gt;0,M69,M63*0.15+M66*0.1)+M$9*0.05</f>
        <v>0</v>
      </c>
    </row>
    <row r="73" spans="1:13" ht="15" customHeight="1" x14ac:dyDescent="0.25">
      <c r="E73" s="12"/>
      <c r="M73" s="44"/>
    </row>
    <row r="75" spans="1:13" ht="6" customHeight="1" x14ac:dyDescent="0.25">
      <c r="A75" s="22"/>
      <c r="B75" s="23"/>
      <c r="C75" s="24"/>
      <c r="D75" s="24"/>
      <c r="E75" s="25"/>
      <c r="F75" s="26"/>
      <c r="G75" s="24"/>
      <c r="H75" s="26"/>
      <c r="I75" s="26"/>
      <c r="J75" s="27"/>
      <c r="K75" s="27"/>
      <c r="L75" s="24"/>
      <c r="M75" s="28"/>
    </row>
    <row r="76" spans="1:13" ht="22.5" customHeight="1" x14ac:dyDescent="0.3">
      <c r="A76" s="31" t="s">
        <v>34</v>
      </c>
      <c r="B76" s="16"/>
      <c r="C76" s="17"/>
      <c r="D76" s="17"/>
      <c r="E76" s="18"/>
      <c r="F76" s="19"/>
      <c r="G76" s="19"/>
      <c r="H76" s="19"/>
      <c r="I76" s="19"/>
      <c r="J76" s="19"/>
      <c r="K76" s="19"/>
    </row>
    <row r="77" spans="1:13" ht="22.5" customHeight="1" x14ac:dyDescent="0.25">
      <c r="A77" s="15" t="s">
        <v>12</v>
      </c>
      <c r="B77" s="45"/>
      <c r="C77" s="46"/>
      <c r="D77" s="46"/>
      <c r="E77" s="47"/>
      <c r="F77" s="32" t="s">
        <v>24</v>
      </c>
      <c r="G77" s="37"/>
      <c r="H77" s="19"/>
      <c r="I77" s="19"/>
      <c r="J77" s="19"/>
      <c r="K77" s="19"/>
    </row>
    <row r="78" spans="1:13" ht="18.75" customHeight="1" x14ac:dyDescent="0.25">
      <c r="M78" s="4"/>
    </row>
    <row r="79" spans="1:13" ht="20.25" customHeight="1" x14ac:dyDescent="0.35">
      <c r="A79" s="48" t="s">
        <v>13</v>
      </c>
      <c r="B79" s="48"/>
      <c r="E79" s="3" t="s">
        <v>3</v>
      </c>
      <c r="F79" s="3" t="s">
        <v>4</v>
      </c>
      <c r="G79" s="3" t="s">
        <v>5</v>
      </c>
      <c r="H79" s="3" t="s">
        <v>6</v>
      </c>
      <c r="I79" s="3" t="s">
        <v>7</v>
      </c>
      <c r="J79" s="3" t="s">
        <v>1</v>
      </c>
      <c r="K79" s="3" t="s">
        <v>2</v>
      </c>
      <c r="L79" s="8"/>
      <c r="M79" s="14"/>
    </row>
    <row r="80" spans="1:13" ht="90.75" customHeight="1" x14ac:dyDescent="0.25">
      <c r="B80" s="49" t="s">
        <v>9</v>
      </c>
      <c r="C80" s="50"/>
      <c r="D80" s="50"/>
      <c r="E80" s="50"/>
      <c r="F80" s="50"/>
      <c r="G80" s="50"/>
      <c r="H80" s="50"/>
      <c r="I80" s="50"/>
      <c r="J80" s="50"/>
      <c r="K80" s="51"/>
      <c r="L80" s="7"/>
      <c r="M80" s="13" t="s">
        <v>37</v>
      </c>
    </row>
    <row r="81" spans="1:13" ht="8.25" customHeight="1" x14ac:dyDescent="0.25">
      <c r="B81" s="2"/>
      <c r="E81" s="1"/>
      <c r="F81" s="1"/>
      <c r="G81" s="1"/>
      <c r="H81" s="1"/>
      <c r="I81" s="1"/>
      <c r="J81" s="1"/>
      <c r="K81" s="1"/>
      <c r="L81" s="1"/>
    </row>
    <row r="82" spans="1:13" ht="22.5" customHeight="1" x14ac:dyDescent="0.35">
      <c r="A82" s="48" t="s">
        <v>14</v>
      </c>
      <c r="B82" s="48"/>
      <c r="E82" s="3" t="str">
        <f>E79</f>
        <v>Significantly below expectations (0-39)</v>
      </c>
      <c r="F82" s="3" t="str">
        <f>F79</f>
        <v>Below expectations (40-49)</v>
      </c>
      <c r="G82" s="3" t="str">
        <f>G79</f>
        <v>Meets expectations (50-59)</v>
      </c>
      <c r="H82" s="3" t="str">
        <f>H79</f>
        <v>Above expectations (60-69)</v>
      </c>
      <c r="I82" s="3" t="str">
        <f t="shared" ref="I82:J82" si="8">I79</f>
        <v>Significantly above expectations (70-79)</v>
      </c>
      <c r="J82" s="3" t="str">
        <f t="shared" si="8"/>
        <v>Exceptional (80-89)</v>
      </c>
      <c r="K82" s="3" t="str">
        <f>K79</f>
        <v>Outstanding (90-100)</v>
      </c>
      <c r="L82" s="8"/>
      <c r="M82" s="14"/>
    </row>
    <row r="83" spans="1:13" ht="90.75" customHeight="1" x14ac:dyDescent="0.25">
      <c r="B83" s="49" t="s">
        <v>10</v>
      </c>
      <c r="C83" s="50"/>
      <c r="D83" s="50"/>
      <c r="E83" s="50"/>
      <c r="F83" s="50"/>
      <c r="G83" s="50"/>
      <c r="H83" s="50"/>
      <c r="I83" s="50"/>
      <c r="J83" s="50"/>
      <c r="K83" s="51"/>
      <c r="L83" s="7"/>
      <c r="M83" s="13" t="s">
        <v>28</v>
      </c>
    </row>
    <row r="84" spans="1:13" ht="8.25" customHeight="1" x14ac:dyDescent="0.25">
      <c r="B84" s="2"/>
      <c r="E84" s="1"/>
      <c r="F84" s="1"/>
      <c r="G84" s="1"/>
      <c r="H84" s="1"/>
      <c r="I84" s="1"/>
      <c r="J84" s="1"/>
      <c r="K84" s="1"/>
      <c r="L84" s="1"/>
    </row>
    <row r="85" spans="1:13" ht="22.5" customHeight="1" x14ac:dyDescent="0.35">
      <c r="A85" s="48" t="s">
        <v>17</v>
      </c>
      <c r="B85" s="48"/>
      <c r="E85" s="3" t="str">
        <f>E82</f>
        <v>Significantly below expectations (0-39)</v>
      </c>
      <c r="F85" s="3" t="str">
        <f>F82</f>
        <v>Below expectations (40-49)</v>
      </c>
      <c r="G85" s="3" t="str">
        <f>G82</f>
        <v>Meets expectations (50-59)</v>
      </c>
      <c r="H85" s="3" t="str">
        <f>H82</f>
        <v>Above expectations (60-69)</v>
      </c>
      <c r="I85" s="3" t="str">
        <f t="shared" ref="I85:J85" si="9">I82</f>
        <v>Significantly above expectations (70-79)</v>
      </c>
      <c r="J85" s="3" t="str">
        <f t="shared" si="9"/>
        <v>Exceptional (80-89)</v>
      </c>
      <c r="K85" s="3" t="str">
        <f>K82</f>
        <v>Outstanding (90-100)</v>
      </c>
      <c r="L85" s="8"/>
      <c r="M85" s="29">
        <v>0</v>
      </c>
    </row>
    <row r="86" spans="1:13" ht="90.75" customHeight="1" x14ac:dyDescent="0.25">
      <c r="B86" s="58" t="s">
        <v>18</v>
      </c>
      <c r="C86" s="59"/>
      <c r="D86" s="59"/>
      <c r="E86" s="59"/>
      <c r="F86" s="59"/>
      <c r="G86" s="59"/>
      <c r="H86" s="59"/>
      <c r="I86" s="59"/>
      <c r="J86" s="59"/>
      <c r="K86" s="60"/>
      <c r="L86" s="7"/>
      <c r="M86" s="13"/>
    </row>
    <row r="87" spans="1:13" x14ac:dyDescent="0.25">
      <c r="M87" s="20"/>
    </row>
    <row r="88" spans="1:13" x14ac:dyDescent="0.25">
      <c r="K88" s="11" t="s">
        <v>16</v>
      </c>
      <c r="L88" s="6"/>
      <c r="M88" s="43">
        <f>IF(M85&gt;0,M85,M79*0.15+M82*0.1)+M$9*0.05</f>
        <v>0</v>
      </c>
    </row>
    <row r="89" spans="1:13" ht="15" customHeight="1" x14ac:dyDescent="0.25">
      <c r="E89" s="12"/>
      <c r="M89" s="44"/>
    </row>
  </sheetData>
  <mergeCells count="44">
    <mergeCell ref="A85:B85"/>
    <mergeCell ref="B86:K86"/>
    <mergeCell ref="M88:M89"/>
    <mergeCell ref="B77:E77"/>
    <mergeCell ref="A79:B79"/>
    <mergeCell ref="B80:K80"/>
    <mergeCell ref="A82:B82"/>
    <mergeCell ref="B83:K83"/>
    <mergeCell ref="A66:B66"/>
    <mergeCell ref="B67:K67"/>
    <mergeCell ref="A69:B69"/>
    <mergeCell ref="B70:K70"/>
    <mergeCell ref="M72:M73"/>
    <mergeCell ref="B54:K54"/>
    <mergeCell ref="M56:M57"/>
    <mergeCell ref="B61:E61"/>
    <mergeCell ref="A63:B63"/>
    <mergeCell ref="B64:K64"/>
    <mergeCell ref="A47:B47"/>
    <mergeCell ref="B48:K48"/>
    <mergeCell ref="A50:B50"/>
    <mergeCell ref="B51:K51"/>
    <mergeCell ref="A53:B53"/>
    <mergeCell ref="B35:K35"/>
    <mergeCell ref="A37:B37"/>
    <mergeCell ref="B38:K38"/>
    <mergeCell ref="M40:M41"/>
    <mergeCell ref="B45:E45"/>
    <mergeCell ref="B3:E3"/>
    <mergeCell ref="G5:K5"/>
    <mergeCell ref="A21:B21"/>
    <mergeCell ref="B22:K22"/>
    <mergeCell ref="J7:K7"/>
    <mergeCell ref="A15:B15"/>
    <mergeCell ref="A18:B18"/>
    <mergeCell ref="B16:K16"/>
    <mergeCell ref="B19:K19"/>
    <mergeCell ref="B13:E13"/>
    <mergeCell ref="G6:K6"/>
    <mergeCell ref="M24:M25"/>
    <mergeCell ref="B29:E29"/>
    <mergeCell ref="A31:B31"/>
    <mergeCell ref="B32:K32"/>
    <mergeCell ref="A34:B34"/>
  </mergeCells>
  <pageMargins left="0.7" right="0.7" top="0.75" bottom="0.75" header="0.3" footer="0.3"/>
  <pageSetup paperSize="9" scale="79"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2" sqref="A2"/>
    </sheetView>
  </sheetViews>
  <sheetFormatPr defaultColWidth="8.85546875" defaultRowHeight="15" x14ac:dyDescent="0.25"/>
  <cols>
    <col min="1" max="1" width="28.42578125" customWidth="1"/>
    <col min="2" max="2" width="23.140625" customWidth="1"/>
    <col min="4" max="4" width="5.85546875" bestFit="1" customWidth="1"/>
  </cols>
  <sheetData>
    <row r="1" spans="1:6" x14ac:dyDescent="0.25">
      <c r="A1" s="10" t="s">
        <v>41</v>
      </c>
      <c r="B1" s="35" t="str">
        <f>Entry!B3</f>
        <v>Michael Sharpington</v>
      </c>
      <c r="C1" s="38" t="s">
        <v>29</v>
      </c>
      <c r="D1">
        <f>Entry!M9</f>
        <v>0</v>
      </c>
    </row>
    <row r="2" spans="1:6" x14ac:dyDescent="0.25">
      <c r="A2" s="4" t="s">
        <v>40</v>
      </c>
      <c r="B2" s="33" t="str">
        <f>Entry!B5</f>
        <v>1407802</v>
      </c>
      <c r="C2" s="4"/>
    </row>
    <row r="3" spans="1:6" x14ac:dyDescent="0.25">
      <c r="A3" s="4" t="s">
        <v>39</v>
      </c>
      <c r="B3" s="33" t="str">
        <f>Entry!G5</f>
        <v>8</v>
      </c>
      <c r="C3" s="62" t="str">
        <f>Entry!G6</f>
        <v>Acension</v>
      </c>
      <c r="D3" s="63"/>
      <c r="E3" s="63"/>
      <c r="F3" s="63"/>
    </row>
    <row r="4" spans="1:6" x14ac:dyDescent="0.25">
      <c r="A4" s="4" t="s">
        <v>25</v>
      </c>
      <c r="B4" s="4" t="s">
        <v>26</v>
      </c>
      <c r="C4" s="4" t="s">
        <v>30</v>
      </c>
      <c r="D4" s="4" t="s">
        <v>32</v>
      </c>
      <c r="E4" s="4" t="s">
        <v>31</v>
      </c>
      <c r="F4" s="4" t="s">
        <v>33</v>
      </c>
    </row>
    <row r="5" spans="1:6" x14ac:dyDescent="0.25">
      <c r="A5" s="33" t="str">
        <f>Entry!B13</f>
        <v>Jai Bowles</v>
      </c>
      <c r="B5" s="33" t="str">
        <f>Entry!G13</f>
        <v>1519938</v>
      </c>
      <c r="C5">
        <v>1</v>
      </c>
      <c r="D5">
        <f>Entry!M15</f>
        <v>75</v>
      </c>
      <c r="E5">
        <f>Entry!M18</f>
        <v>71</v>
      </c>
      <c r="F5">
        <f>Entry!M21</f>
        <v>0</v>
      </c>
    </row>
    <row r="6" spans="1:6" x14ac:dyDescent="0.25">
      <c r="A6" s="33" t="str">
        <f>Entry!B29</f>
        <v>Alex Hunt</v>
      </c>
      <c r="B6" s="33" t="str">
        <f>Entry!G29</f>
        <v>1536026</v>
      </c>
      <c r="C6">
        <v>2</v>
      </c>
      <c r="D6">
        <f>Entry!M31</f>
        <v>64</v>
      </c>
      <c r="E6">
        <f>Entry!M34</f>
        <v>80</v>
      </c>
      <c r="F6">
        <f>Entry!M37</f>
        <v>0</v>
      </c>
    </row>
    <row r="7" spans="1:6" x14ac:dyDescent="0.25">
      <c r="A7" s="33" t="str">
        <f>Entry!B45</f>
        <v>Tony Baldock</v>
      </c>
      <c r="B7" s="33" t="str">
        <f>Entry!G45</f>
        <v>1530845</v>
      </c>
      <c r="C7">
        <v>3</v>
      </c>
      <c r="D7">
        <f>Entry!M47</f>
        <v>69</v>
      </c>
      <c r="E7">
        <f>Entry!M50</f>
        <v>74</v>
      </c>
      <c r="F7">
        <f>Entry!M53</f>
        <v>0</v>
      </c>
    </row>
    <row r="8" spans="1:6" x14ac:dyDescent="0.25">
      <c r="A8" s="33">
        <f>Entry!B61</f>
        <v>0</v>
      </c>
      <c r="B8" s="33">
        <f>Entry!G61</f>
        <v>0</v>
      </c>
      <c r="C8">
        <v>4</v>
      </c>
      <c r="D8">
        <f>Entry!M63</f>
        <v>0</v>
      </c>
      <c r="E8">
        <f>Entry!M66</f>
        <v>0</v>
      </c>
      <c r="F8">
        <f>Entry!M69</f>
        <v>0</v>
      </c>
    </row>
    <row r="9" spans="1:6" x14ac:dyDescent="0.25">
      <c r="A9" s="33">
        <f>Entry!A2+Entry!B77</f>
        <v>0</v>
      </c>
      <c r="B9" s="33">
        <f>Entry!G77</f>
        <v>0</v>
      </c>
      <c r="C9">
        <v>5</v>
      </c>
      <c r="D9">
        <f>Entry!M79</f>
        <v>0</v>
      </c>
      <c r="E9">
        <f>Entry!M82</f>
        <v>0</v>
      </c>
      <c r="F9">
        <f>Entry!M85</f>
        <v>0</v>
      </c>
    </row>
  </sheetData>
  <mergeCells count="1">
    <mergeCell ref="C3:F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E5606F4AACCF449C87F06563147C10" ma:contentTypeVersion="1" ma:contentTypeDescription="Create a new document." ma:contentTypeScope="" ma:versionID="fde5ca60f01261beb282658f04b40b7c">
  <xsd:schema xmlns:xsd="http://www.w3.org/2001/XMLSchema" xmlns:xs="http://www.w3.org/2001/XMLSchema" xmlns:p="http://schemas.microsoft.com/office/2006/metadata/properties" xmlns:ns1="http://schemas.microsoft.com/sharepoint/v3" xmlns:ns2="62591fc1-e6f5-44d7-8d71-d15fa8cce165" targetNamespace="http://schemas.microsoft.com/office/2006/metadata/properties" ma:root="true" ma:fieldsID="00844b2ab2790055d065751f4930f3cb" ns1:_="" ns2:_="">
    <xsd:import namespace="http://schemas.microsoft.com/sharepoint/v3"/>
    <xsd:import namespace="62591fc1-e6f5-44d7-8d71-d15fa8cce165"/>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591fc1-e6f5-44d7-8d71-d15fa8cce16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62591fc1-e6f5-44d7-8d71-d15fa8cce165">P24MVVAH6Y7U-1570466189-67</_dlc_DocId>
    <_dlc_DocIdUrl xmlns="62591fc1-e6f5-44d7-8d71-d15fa8cce165">
      <Url>https://vle.anglia.ac.uk/modules/2016/MOD003310/SEM1-F01CAM/_layouts/15/DocIdRedir.aspx?ID=P24MVVAH6Y7U-1570466189-67</Url>
      <Description>P24MVVAH6Y7U-1570466189-67</Description>
    </_dlc_DocIdUrl>
  </documentManagement>
</p:properties>
</file>

<file path=customXml/itemProps1.xml><?xml version="1.0" encoding="utf-8"?>
<ds:datastoreItem xmlns:ds="http://schemas.openxmlformats.org/officeDocument/2006/customXml" ds:itemID="{33FF398D-BF98-4EFD-8E64-98EE6C6B7450}">
  <ds:schemaRefs>
    <ds:schemaRef ds:uri="http://schemas.microsoft.com/sharepoint/v3/contenttype/forms"/>
  </ds:schemaRefs>
</ds:datastoreItem>
</file>

<file path=customXml/itemProps2.xml><?xml version="1.0" encoding="utf-8"?>
<ds:datastoreItem xmlns:ds="http://schemas.openxmlformats.org/officeDocument/2006/customXml" ds:itemID="{760E9C31-FFCE-42C7-9D0B-1FF11B902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2591fc1-e6f5-44d7-8d71-d15fa8cce1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F22856-80FC-44DB-8C20-4AE4B925231B}">
  <ds:schemaRefs>
    <ds:schemaRef ds:uri="http://schemas.microsoft.com/sharepoint/events"/>
  </ds:schemaRefs>
</ds:datastoreItem>
</file>

<file path=customXml/itemProps4.xml><?xml version="1.0" encoding="utf-8"?>
<ds:datastoreItem xmlns:ds="http://schemas.openxmlformats.org/officeDocument/2006/customXml" ds:itemID="{FCE04609-64BC-46CA-AE80-674D5ACF7660}">
  <ds:schemaRefs>
    <ds:schemaRef ds:uri="http://purl.org/dc/dcmitype/"/>
    <ds:schemaRef ds:uri="http://purl.org/dc/terms/"/>
    <ds:schemaRef ds:uri="http://schemas.microsoft.com/sharepoint/v3"/>
    <ds:schemaRef ds:uri="http://purl.org/dc/elements/1.1/"/>
    <ds:schemaRef ds:uri="http://schemas.openxmlformats.org/package/2006/metadata/core-properties"/>
    <ds:schemaRef ds:uri="62591fc1-e6f5-44d7-8d71-d15fa8cce165"/>
    <ds:schemaRef ds:uri="http://schemas.microsoft.com/office/2006/metadata/properties"/>
    <ds:schemaRef ds:uri="http://schemas.microsoft.com/office/2006/documentManagement/types"/>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Entry</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2016-12-06T14:56:25Z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0x010100F4E5606F4AACCF449C87F06563147C10</vt:lpwstr>
  </property>
  <property fmtid="{D5CDD505-2E9C-101B-9397-08002B2CF9AE}" pid="3" name="_dlc_DocIdItemGuid">
    <vt:lpwstr>e842d401-66f6-47b1-8315-c5e6171c9b48</vt:lpwstr>
  </property>
</Properties>
</file>