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autoCompressPictures="0" defaultThemeVersion="124226"/>
  <workbookProtection workbookPassword="DF8D" lockStructure="1"/>
  <bookViews>
    <workbookView xWindow="-75" yWindow="-465" windowWidth="28800" windowHeight="16440"/>
  </bookViews>
  <sheets>
    <sheet name="Entry" sheetId="1" r:id="rId1"/>
    <sheet name="Summary" sheetId="2"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 i="2" l="1"/>
  <c r="M72" i="1"/>
  <c r="M56" i="1"/>
  <c r="M40" i="1"/>
  <c r="M24" i="1"/>
  <c r="M88" i="1"/>
  <c r="F9" i="2"/>
  <c r="E9" i="2"/>
  <c r="D9" i="2"/>
  <c r="B9" i="2"/>
  <c r="A9" i="2"/>
  <c r="K82" i="1"/>
  <c r="K85" i="1"/>
  <c r="J82" i="1"/>
  <c r="J85" i="1"/>
  <c r="I82" i="1"/>
  <c r="I85" i="1"/>
  <c r="H82" i="1"/>
  <c r="H85" i="1"/>
  <c r="G82" i="1"/>
  <c r="G85" i="1"/>
  <c r="F82" i="1"/>
  <c r="F85" i="1"/>
  <c r="E82" i="1"/>
  <c r="E85" i="1"/>
  <c r="F8" i="2"/>
  <c r="F7" i="2"/>
  <c r="F5" i="2"/>
  <c r="F6" i="2"/>
  <c r="E8" i="2"/>
  <c r="D8" i="2"/>
  <c r="E7" i="2"/>
  <c r="D7" i="2"/>
  <c r="E6" i="2"/>
  <c r="D6" i="2"/>
  <c r="E5" i="2"/>
  <c r="D5" i="2"/>
  <c r="B3" i="2"/>
  <c r="D1" i="2"/>
  <c r="B8" i="2"/>
  <c r="A8" i="2"/>
  <c r="B7" i="2"/>
  <c r="A7" i="2"/>
  <c r="B6" i="2"/>
  <c r="A6" i="2"/>
  <c r="B5" i="2"/>
  <c r="A5" i="2"/>
  <c r="B2" i="2"/>
  <c r="B1" i="2"/>
  <c r="K66" i="1"/>
  <c r="K69" i="1"/>
  <c r="J66" i="1"/>
  <c r="J69" i="1"/>
  <c r="I66" i="1"/>
  <c r="I69" i="1"/>
  <c r="H66" i="1"/>
  <c r="H69" i="1"/>
  <c r="G66" i="1"/>
  <c r="G69" i="1"/>
  <c r="F66" i="1"/>
  <c r="F69" i="1"/>
  <c r="E66" i="1"/>
  <c r="E69" i="1"/>
  <c r="K50" i="1"/>
  <c r="K53" i="1"/>
  <c r="J50" i="1"/>
  <c r="J53" i="1"/>
  <c r="I50" i="1"/>
  <c r="I53" i="1"/>
  <c r="H50" i="1"/>
  <c r="H53" i="1"/>
  <c r="G50" i="1"/>
  <c r="G53" i="1"/>
  <c r="F50" i="1"/>
  <c r="F53" i="1"/>
  <c r="E50" i="1"/>
  <c r="E53" i="1"/>
  <c r="K34" i="1"/>
  <c r="K37" i="1"/>
  <c r="J34" i="1"/>
  <c r="J37" i="1"/>
  <c r="I34" i="1"/>
  <c r="I37" i="1"/>
  <c r="H34" i="1"/>
  <c r="H37" i="1"/>
  <c r="G34" i="1"/>
  <c r="G37" i="1"/>
  <c r="F34" i="1"/>
  <c r="F37" i="1"/>
  <c r="E34" i="1"/>
  <c r="E37" i="1"/>
  <c r="K18" i="1"/>
  <c r="K21" i="1"/>
  <c r="J18" i="1"/>
  <c r="J21" i="1"/>
  <c r="I18" i="1"/>
  <c r="I21" i="1"/>
  <c r="H18" i="1"/>
  <c r="H21" i="1"/>
  <c r="G18" i="1"/>
  <c r="G21" i="1"/>
  <c r="F18" i="1"/>
  <c r="F21" i="1"/>
  <c r="E18" i="1"/>
  <c r="E21" i="1"/>
</calcChain>
</file>

<file path=xl/sharedStrings.xml><?xml version="1.0" encoding="utf-8"?>
<sst xmlns="http://schemas.openxmlformats.org/spreadsheetml/2006/main" count="124" uniqueCount="58">
  <si>
    <t>Student #:</t>
  </si>
  <si>
    <t>Exceptional (80-89)</t>
  </si>
  <si>
    <t>Outstanding (90-100)</t>
  </si>
  <si>
    <t>Significantly below expectations (0-39)</t>
  </si>
  <si>
    <t>Below expectations (40-49)</t>
  </si>
  <si>
    <t>Meets expectations (50-59)</t>
  </si>
  <si>
    <t>Above expectations (60-69)</t>
  </si>
  <si>
    <t>Significantly above expectations (70-79)</t>
  </si>
  <si>
    <t>Project - Personal Performance Review</t>
  </si>
  <si>
    <t>How well did your team member work with your team?  Did he/she demonstrate a mature, productive relationship that supports your team?  This is distinct from his/her your technical contribution to your project, because it's possible to be highly supportive of your team and a valuable team member without having made a technical contribution to your project.  It's also possible to contribute materially whilst making everyone miserable!  This category includes attitude, attendance at team meetings, etc.  To achieve 80+ scores, you need to document evidence of exceptional or outstanding personal effort to improve the working of your team, above and beyond just getting along well.</t>
  </si>
  <si>
    <t>How well has the team member contributed materially to your project?  This can include conducting useful research, creating content, actively managing milestones and timelines, taking notes during and/or chairing meetings, gathering and loading data, writing code, creating artwork and/or designs, managing or configuring servers, or accomplishing other technical tasks.  It differs from the above category in that evidence of contributions to the project can generally be found in the project itself or its accompanying documentation.  E.g., "I created the database schema, set up the database on our hosting provider, and loaded it with initial data.  I also created the interface to the DBMS in PHP and audited it for possible security issues."</t>
  </si>
  <si>
    <t>Assessment done by (name):</t>
  </si>
  <si>
    <t>Assessment for (name):</t>
  </si>
  <si>
    <t>Performance as a team member:</t>
  </si>
  <si>
    <t>Technical contribution:</t>
  </si>
  <si>
    <t>Assessment for Team Member #1</t>
  </si>
  <si>
    <t>Overall assessment</t>
  </si>
  <si>
    <t>Managerial override:</t>
  </si>
  <si>
    <t>Your manager may override your assessment.  If that is the case, justification will be shown in this box.</t>
  </si>
  <si>
    <t>Date:</t>
  </si>
  <si>
    <t>Fill in the green blanks.  Your manager may override your assessment using the blue blanks.</t>
  </si>
  <si>
    <t>Assessment for Team Member #2</t>
  </si>
  <si>
    <t>Assessment for Team Member #3</t>
  </si>
  <si>
    <t>Assessment for Team Member #4</t>
  </si>
  <si>
    <t>Student number:</t>
  </si>
  <si>
    <t>Name</t>
  </si>
  <si>
    <t>Number</t>
  </si>
  <si>
    <t>Manager's assessment of your review:</t>
  </si>
  <si>
    <t>10% weight</t>
  </si>
  <si>
    <t>Review:</t>
  </si>
  <si>
    <t>Member</t>
  </si>
  <si>
    <t>Technical</t>
  </si>
  <si>
    <t>Team</t>
  </si>
  <si>
    <t>Override</t>
  </si>
  <si>
    <t>Assessment for Team Member #5</t>
  </si>
  <si>
    <t>Team Name:</t>
  </si>
  <si>
    <t>5% weight</t>
  </si>
  <si>
    <t>15% weight.</t>
  </si>
  <si>
    <t>Team Number:</t>
  </si>
  <si>
    <t>Team (Number &amp; Name):</t>
  </si>
  <si>
    <t>Project summary by (Number):</t>
  </si>
  <si>
    <t>Project summary by (Name):</t>
  </si>
  <si>
    <t>Alexander Hunt</t>
  </si>
  <si>
    <t>8</t>
  </si>
  <si>
    <t>1536026</t>
  </si>
  <si>
    <t>Tony Baldock</t>
  </si>
  <si>
    <t>1530845</t>
  </si>
  <si>
    <t>Ascension</t>
  </si>
  <si>
    <t xml:space="preserve"> Tony performed his role to the best of his ability in order to best support his team, he was engaged in discusions and turned up to team meetings with a positive attitute ready to complete work and contribute to discussions with/without his own ideas and input.</t>
  </si>
  <si>
    <t>Tony created and contributed to the design of the game well including uml, UI and scene organisation. Tony also helped to setup and organise a our trello boards and showed a good understanding of the programming task(s) which I, the lead programmer gave him; but due to my inability to properly gage his coding abilities he was unable to code the level loading task I gave him and had to take over myself but he researched the problem using the links I gave him and tried his best to attempt it.</t>
  </si>
  <si>
    <t>1519938</t>
  </si>
  <si>
    <t>Jai Powels</t>
  </si>
  <si>
    <t>Jai performed his role well as a true team leader should, his communication skills were excellent and always kept in contact with other team members requesting and update on their work managing the overall progress of the game and what needed to be implemented next. Jai managed and kept the trello board inline and up to date with what everyone is doing and what we were supposed to be doing at any one point in time.</t>
  </si>
  <si>
    <t>Jai programmed the database wrapper code that interfaced with the database and grabbed data from it, even though it was poorly coded in terms of performance and memory efficiency it worked.</t>
  </si>
  <si>
    <t>Michael Sharpington</t>
  </si>
  <si>
    <t>1407802</t>
  </si>
  <si>
    <t>In this module Michael lacked the sufficient motivation required to peform inline with the rest of team but still tried his best to contrubute despite in other ways despite that. Micheal made efforts to communicate when he didn't understand he was meant to be doing. He made sure to reach out to me when he didn't understand the purpose and the implementation of a piece of code.</t>
  </si>
  <si>
    <t>Michael has contributed a considerable junk of filling in the database as well as its design in collaboration with Jai however Micheal lacks sufficient coding ability in relation to the rest of the team which made it difficult to assign tasks that he could complete. Micheal skyped me around 2 am for help regarding a chunk of code he was asigned to and helped in him implement it, but in truth I ended up doing it myself indirectly over skype.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</si>
</sst>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18"/>
      <color theme="1"/>
      <name val="Calibri"/>
      <family val="2"/>
      <scheme val="minor"/>
    </font>
    <font>
      <sz val="18"/>
      <color theme="1"/>
      <name val="Calibri"/>
      <family val="2"/>
      <scheme val="minor"/>
    </font>
    <font>
      <b/>
      <sz val="10"/>
      <name val="Arial"/>
      <family val="2"/>
    </font>
    <font>
      <sz val="28"/>
      <color theme="1"/>
      <name val="Calibri"/>
      <family val="2"/>
      <scheme val="minor"/>
    </font>
    <font>
      <b/>
      <sz val="11"/>
      <color rgb="FFFF0000"/>
      <name val="Calibri"/>
      <family val="2"/>
      <scheme val="minor"/>
    </font>
    <font>
      <u/>
      <sz val="11"/>
      <color theme="10"/>
      <name val="Calibri"/>
      <family val="2"/>
      <scheme val="minor"/>
    </font>
    <font>
      <u/>
      <sz val="11"/>
      <color theme="11"/>
      <name val="Calibri"/>
      <family val="2"/>
      <scheme val="minor"/>
    </font>
    <font>
      <b/>
      <sz val="14"/>
      <color theme="1"/>
      <name val="Calibri"/>
      <scheme val="minor"/>
    </font>
  </fonts>
  <fills count="6">
    <fill>
      <patternFill patternType="none"/>
    </fill>
    <fill>
      <patternFill patternType="gray125"/>
    </fill>
    <fill>
      <patternFill patternType="solid">
        <fgColor theme="6" tint="0.59996337778862885"/>
        <bgColor indexed="64"/>
      </patternFill>
    </fill>
    <fill>
      <patternFill patternType="solid">
        <fgColor theme="1"/>
        <bgColor indexed="64"/>
      </patternFill>
    </fill>
    <fill>
      <patternFill patternType="solid">
        <fgColor theme="3" tint="0.79998168889431442"/>
        <bgColor indexed="64"/>
      </patternFill>
    </fill>
    <fill>
      <patternFill patternType="solid">
        <fgColor theme="6"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auto="1"/>
      </bottom>
      <diagonal/>
    </border>
  </borders>
  <cellStyleXfs count="61">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0" fillId="0" borderId="0" xfId="0" applyAlignment="1">
      <alignment horizontal="center" vertical="center"/>
    </xf>
    <xf numFmtId="0" fontId="0" fillId="0" borderId="0" xfId="0" applyBorder="1"/>
    <xf numFmtId="0" fontId="0" fillId="0" borderId="4" xfId="0" applyBorder="1" applyAlignment="1">
      <alignment horizontal="center" vertical="center"/>
    </xf>
    <xf numFmtId="0" fontId="1" fillId="0" borderId="0" xfId="0" applyFont="1"/>
    <xf numFmtId="0" fontId="2" fillId="0" borderId="0" xfId="0" applyFont="1"/>
    <xf numFmtId="0" fontId="0" fillId="0" borderId="0" xfId="0" applyAlignment="1">
      <alignment horizontal="right"/>
    </xf>
    <xf numFmtId="0" fontId="0" fillId="0" borderId="0" xfId="0" applyBorder="1" applyAlignment="1">
      <alignment horizontal="left" vertical="top"/>
    </xf>
    <xf numFmtId="0" fontId="0" fillId="0" borderId="7" xfId="0" applyBorder="1" applyAlignment="1">
      <alignment horizontal="center" vertical="center"/>
    </xf>
    <xf numFmtId="0" fontId="0" fillId="0" borderId="0" xfId="0" applyAlignment="1">
      <alignment vertical="top"/>
    </xf>
    <xf numFmtId="0" fontId="4" fillId="0" borderId="0" xfId="0" applyFont="1" applyAlignment="1"/>
    <xf numFmtId="0" fontId="1" fillId="0" borderId="0" xfId="0" applyFont="1" applyAlignment="1">
      <alignment horizontal="right"/>
    </xf>
    <xf numFmtId="0" fontId="6" fillId="0" borderId="0" xfId="0" applyFont="1"/>
    <xf numFmtId="0" fontId="0" fillId="0" borderId="0" xfId="0" applyAlignment="1">
      <alignment horizontal="left" vertical="top"/>
    </xf>
    <xf numFmtId="0" fontId="3" fillId="2" borderId="1" xfId="0" applyFont="1" applyFill="1" applyBorder="1" applyProtection="1">
      <protection locked="0"/>
    </xf>
    <xf numFmtId="0" fontId="1" fillId="0" borderId="0" xfId="0" applyFont="1" applyFill="1"/>
    <xf numFmtId="0" fontId="0" fillId="0" borderId="0" xfId="0" applyFill="1" applyBorder="1" applyProtection="1">
      <protection locked="0"/>
    </xf>
    <xf numFmtId="0" fontId="0" fillId="0" borderId="0" xfId="0" applyFill="1"/>
    <xf numFmtId="0" fontId="1" fillId="0" borderId="0" xfId="0" applyFont="1" applyFill="1" applyAlignment="1">
      <alignment horizontal="right"/>
    </xf>
    <xf numFmtId="0" fontId="0" fillId="0" borderId="0" xfId="0" applyFill="1" applyBorder="1" applyAlignment="1" applyProtection="1">
      <alignment horizontal="left" vertical="top"/>
      <protection locked="0"/>
    </xf>
    <xf numFmtId="0" fontId="0" fillId="0" borderId="8" xfId="0" applyBorder="1" applyAlignment="1"/>
    <xf numFmtId="0" fontId="1" fillId="0" borderId="0" xfId="0" applyFont="1" applyFill="1" applyBorder="1" applyAlignment="1" applyProtection="1">
      <alignment horizontal="right" vertical="top"/>
      <protection locked="0"/>
    </xf>
    <xf numFmtId="0" fontId="1" fillId="3" borderId="0" xfId="0" applyFont="1" applyFill="1"/>
    <xf numFmtId="0" fontId="0" fillId="3" borderId="0" xfId="0" applyFill="1" applyBorder="1" applyProtection="1">
      <protection locked="0"/>
    </xf>
    <xf numFmtId="0" fontId="0" fillId="3" borderId="0" xfId="0" applyFill="1"/>
    <xf numFmtId="0" fontId="1" fillId="3" borderId="0" xfId="0" applyFont="1" applyFill="1" applyAlignment="1">
      <alignment horizontal="right"/>
    </xf>
    <xf numFmtId="0" fontId="0" fillId="3" borderId="0" xfId="0" applyFill="1" applyBorder="1" applyAlignment="1" applyProtection="1">
      <alignment horizontal="left" vertical="top"/>
      <protection locked="0"/>
    </xf>
    <xf numFmtId="0" fontId="1" fillId="3" borderId="0" xfId="0" applyFont="1" applyFill="1" applyBorder="1" applyAlignment="1" applyProtection="1">
      <alignment horizontal="right" vertical="top"/>
      <protection locked="0"/>
    </xf>
    <xf numFmtId="0" fontId="0" fillId="3" borderId="0" xfId="0" applyFill="1" applyAlignment="1">
      <alignment vertical="top"/>
    </xf>
    <xf numFmtId="0" fontId="3" fillId="4" borderId="1" xfId="0" applyFont="1" applyFill="1" applyBorder="1" applyProtection="1">
      <protection locked="0"/>
    </xf>
    <xf numFmtId="0" fontId="1" fillId="0" borderId="0" xfId="0" applyFont="1" applyBorder="1" applyAlignment="1">
      <alignment horizontal="right"/>
    </xf>
    <xf numFmtId="0" fontId="9" fillId="0" borderId="0" xfId="0" applyFont="1" applyFill="1"/>
    <xf numFmtId="0" fontId="1" fillId="0" borderId="0" xfId="0" applyFont="1" applyFill="1" applyBorder="1" applyAlignment="1" applyProtection="1">
      <alignment horizontal="right"/>
      <protection locked="0"/>
    </xf>
    <xf numFmtId="49" fontId="0" fillId="0" borderId="0" xfId="0" applyNumberFormat="1"/>
    <xf numFmtId="49" fontId="0" fillId="2" borderId="1" xfId="0" applyNumberFormat="1" applyFill="1" applyBorder="1" applyProtection="1">
      <protection locked="0"/>
    </xf>
    <xf numFmtId="49" fontId="0" fillId="0" borderId="0" xfId="0" applyNumberFormat="1" applyAlignment="1">
      <alignment wrapText="1"/>
    </xf>
    <xf numFmtId="14" fontId="0" fillId="5" borderId="1" xfId="0" applyNumberFormat="1" applyFill="1" applyBorder="1" applyProtection="1">
      <protection locked="0"/>
    </xf>
    <xf numFmtId="49" fontId="0" fillId="5" borderId="1" xfId="0" applyNumberFormat="1" applyFill="1" applyBorder="1" applyProtection="1">
      <protection locked="0"/>
    </xf>
    <xf numFmtId="0" fontId="1" fillId="0" borderId="0" xfId="0" applyFont="1" applyAlignment="1">
      <alignment wrapText="1"/>
    </xf>
    <xf numFmtId="0" fontId="1" fillId="0" borderId="0" xfId="0" applyFont="1" applyFill="1" applyBorder="1" applyAlignment="1" applyProtection="1">
      <alignment horizontal="right" vertical="top"/>
      <protection locked="0"/>
    </xf>
    <xf numFmtId="0" fontId="3" fillId="0" borderId="0" xfId="0" applyFont="1" applyFill="1" applyBorder="1" applyProtection="1">
      <protection locked="0"/>
    </xf>
    <xf numFmtId="0" fontId="0" fillId="0" borderId="0" xfId="0" applyFill="1" applyBorder="1" applyAlignment="1">
      <alignment vertical="top"/>
    </xf>
    <xf numFmtId="0" fontId="0" fillId="0" borderId="0" xfId="0" applyFill="1" applyBorder="1"/>
    <xf numFmtId="0" fontId="5" fillId="0" borderId="4" xfId="0" applyFont="1" applyBorder="1" applyAlignment="1"/>
    <xf numFmtId="0" fontId="5" fillId="0" borderId="6" xfId="0" applyFont="1" applyBorder="1" applyAlignment="1"/>
    <xf numFmtId="49" fontId="0" fillId="2" borderId="5" xfId="0" applyNumberFormat="1" applyFill="1" applyBorder="1" applyAlignment="1" applyProtection="1">
      <alignment horizontal="left"/>
      <protection locked="0"/>
    </xf>
    <xf numFmtId="49" fontId="0" fillId="2" borderId="2" xfId="0" applyNumberFormat="1" applyFill="1" applyBorder="1" applyAlignment="1" applyProtection="1">
      <alignment horizontal="left"/>
      <protection locked="0"/>
    </xf>
    <xf numFmtId="49" fontId="0" fillId="2" borderId="3" xfId="0" applyNumberFormat="1" applyFill="1" applyBorder="1" applyAlignment="1" applyProtection="1">
      <alignment horizontal="left"/>
      <protection locked="0"/>
    </xf>
    <xf numFmtId="0" fontId="1" fillId="0" borderId="0" xfId="0" applyFont="1" applyAlignment="1">
      <alignment wrapText="1"/>
    </xf>
    <xf numFmtId="0" fontId="0" fillId="2" borderId="5" xfId="0" applyFill="1" applyBorder="1" applyAlignment="1" applyProtection="1">
      <alignment horizontal="left" vertical="top" wrapText="1"/>
      <protection locked="0"/>
    </xf>
    <xf numFmtId="0" fontId="0" fillId="2" borderId="2" xfId="0" applyFill="1" applyBorder="1" applyAlignment="1" applyProtection="1">
      <alignment horizontal="left" vertical="top" wrapText="1"/>
      <protection locked="0"/>
    </xf>
    <xf numFmtId="0" fontId="0" fillId="2" borderId="3" xfId="0" applyFill="1" applyBorder="1" applyAlignment="1" applyProtection="1">
      <alignment horizontal="left" vertical="top" wrapText="1"/>
      <protection locked="0"/>
    </xf>
    <xf numFmtId="0" fontId="0" fillId="2" borderId="5" xfId="0" applyFill="1" applyBorder="1" applyAlignment="1" applyProtection="1">
      <alignment horizontal="left"/>
      <protection locked="0"/>
    </xf>
    <xf numFmtId="0" fontId="0" fillId="2" borderId="2" xfId="0" applyFill="1" applyBorder="1" applyAlignment="1" applyProtection="1">
      <alignment horizontal="left"/>
      <protection locked="0"/>
    </xf>
    <xf numFmtId="0" fontId="0" fillId="2" borderId="3" xfId="0" applyFill="1" applyBorder="1" applyAlignment="1" applyProtection="1">
      <alignment horizontal="left"/>
      <protection locked="0"/>
    </xf>
    <xf numFmtId="49" fontId="0" fillId="2" borderId="5" xfId="0" applyNumberFormat="1" applyFill="1" applyBorder="1" applyAlignment="1" applyProtection="1">
      <alignment horizontal="left" vertical="top"/>
      <protection locked="0"/>
    </xf>
    <xf numFmtId="49" fontId="0" fillId="2" borderId="2" xfId="0" applyNumberFormat="1" applyFill="1" applyBorder="1" applyAlignment="1" applyProtection="1">
      <alignment horizontal="left" vertical="top"/>
      <protection locked="0"/>
    </xf>
    <xf numFmtId="49" fontId="0" fillId="2" borderId="3" xfId="0" applyNumberFormat="1" applyFill="1" applyBorder="1" applyAlignment="1" applyProtection="1">
      <alignment horizontal="left" vertical="top"/>
      <protection locked="0"/>
    </xf>
    <xf numFmtId="0" fontId="0" fillId="4" borderId="5" xfId="0" applyFill="1" applyBorder="1" applyAlignment="1" applyProtection="1">
      <alignment horizontal="left" vertical="top" wrapText="1"/>
      <protection locked="0"/>
    </xf>
    <xf numFmtId="0" fontId="0" fillId="4" borderId="2" xfId="0" applyFill="1" applyBorder="1" applyAlignment="1" applyProtection="1">
      <alignment horizontal="left" vertical="top" wrapText="1"/>
      <protection locked="0"/>
    </xf>
    <xf numFmtId="0" fontId="0" fillId="4" borderId="3" xfId="0" applyFill="1" applyBorder="1" applyAlignment="1" applyProtection="1">
      <alignment horizontal="left" vertical="top" wrapText="1"/>
      <protection locked="0"/>
    </xf>
    <xf numFmtId="0" fontId="1" fillId="0" borderId="0" xfId="0" applyFont="1" applyFill="1" applyBorder="1" applyAlignment="1" applyProtection="1">
      <alignment horizontal="right" vertical="top"/>
      <protection locked="0"/>
    </xf>
    <xf numFmtId="49" fontId="0" fillId="0" borderId="0" xfId="0" applyNumberFormat="1" applyAlignment="1">
      <alignment horizontal="left"/>
    </xf>
    <xf numFmtId="0" fontId="0" fillId="0" borderId="0" xfId="0" applyAlignment="1">
      <alignment horizontal="left"/>
    </xf>
  </cellXfs>
  <cellStyles count="6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9"/>
  <sheetViews>
    <sheetView tabSelected="1" topLeftCell="A70" zoomScale="85" zoomScaleNormal="85" zoomScalePageLayoutView="85" workbookViewId="0">
      <selection activeCell="B80" sqref="B80:K80"/>
    </sheetView>
  </sheetViews>
  <sheetFormatPr defaultColWidth="8.85546875" defaultRowHeight="15" x14ac:dyDescent="0.25"/>
  <cols>
    <col min="1" max="1" width="28.42578125" customWidth="1"/>
    <col min="2" max="2" width="30.42578125" customWidth="1"/>
    <col min="3" max="3" width="2.42578125" customWidth="1"/>
    <col min="4" max="4" width="1.42578125" customWidth="1"/>
    <col min="5" max="5" width="36.140625" customWidth="1"/>
    <col min="6" max="6" width="25.85546875" customWidth="1"/>
    <col min="7" max="7" width="26.28515625" customWidth="1"/>
    <col min="8" max="8" width="25" customWidth="1"/>
    <col min="9" max="9" width="37.28515625" customWidth="1"/>
    <col min="10" max="10" width="19.42578125" customWidth="1"/>
    <col min="11" max="11" width="19.85546875" customWidth="1"/>
    <col min="12" max="12" width="0.85546875" customWidth="1"/>
    <col min="13" max="13" width="11.42578125" customWidth="1"/>
  </cols>
  <sheetData>
    <row r="1" spans="1:13" ht="23.25" x14ac:dyDescent="0.35">
      <c r="A1" s="5" t="s">
        <v>8</v>
      </c>
      <c r="G1" s="4" t="s">
        <v>20</v>
      </c>
    </row>
    <row r="3" spans="1:13" ht="22.5" customHeight="1" x14ac:dyDescent="0.25">
      <c r="A3" s="4" t="s">
        <v>11</v>
      </c>
      <c r="B3" s="52" t="s">
        <v>42</v>
      </c>
      <c r="C3" s="53"/>
      <c r="D3" s="53"/>
      <c r="E3" s="54"/>
      <c r="F3" s="30" t="s">
        <v>19</v>
      </c>
      <c r="G3" s="36">
        <v>42710</v>
      </c>
      <c r="H3" s="2"/>
      <c r="I3" s="2"/>
      <c r="J3" s="2"/>
    </row>
    <row r="4" spans="1:13" ht="4.5" customHeight="1" x14ac:dyDescent="0.25"/>
    <row r="5" spans="1:13" ht="22.5" customHeight="1" x14ac:dyDescent="0.25">
      <c r="A5" s="4" t="s">
        <v>0</v>
      </c>
      <c r="B5" s="34" t="s">
        <v>44</v>
      </c>
      <c r="F5" s="11" t="s">
        <v>38</v>
      </c>
      <c r="G5" s="55" t="s">
        <v>43</v>
      </c>
      <c r="H5" s="56"/>
      <c r="I5" s="56"/>
      <c r="J5" s="56"/>
      <c r="K5" s="57"/>
    </row>
    <row r="6" spans="1:13" ht="22.5" customHeight="1" x14ac:dyDescent="0.25">
      <c r="A6" s="15"/>
      <c r="B6" s="16"/>
      <c r="C6" s="17"/>
      <c r="D6" s="17"/>
      <c r="E6" s="18"/>
      <c r="F6" s="11" t="s">
        <v>35</v>
      </c>
      <c r="G6" s="55" t="s">
        <v>47</v>
      </c>
      <c r="H6" s="56"/>
      <c r="I6" s="56"/>
      <c r="J6" s="56"/>
      <c r="K6" s="57"/>
    </row>
    <row r="7" spans="1:13" ht="22.5" customHeight="1" x14ac:dyDescent="0.35">
      <c r="A7" s="15"/>
      <c r="B7" s="16"/>
      <c r="C7" s="17"/>
      <c r="D7" s="17"/>
      <c r="E7" s="18"/>
      <c r="F7" s="19"/>
      <c r="H7" s="19"/>
      <c r="I7" s="19"/>
      <c r="J7" s="61"/>
      <c r="K7" s="61"/>
      <c r="L7" s="42"/>
      <c r="M7" s="40"/>
    </row>
    <row r="8" spans="1:13" ht="22.5" customHeight="1" x14ac:dyDescent="0.25">
      <c r="A8" s="15"/>
      <c r="B8" s="16"/>
      <c r="C8" s="17"/>
      <c r="D8" s="17"/>
      <c r="E8" s="18"/>
      <c r="F8" s="19"/>
      <c r="H8" s="19"/>
      <c r="I8" s="19"/>
      <c r="J8" s="39"/>
      <c r="K8" s="39"/>
      <c r="L8" s="42"/>
      <c r="M8" s="41"/>
    </row>
    <row r="9" spans="1:13" ht="22.5" customHeight="1" x14ac:dyDescent="0.35">
      <c r="A9" s="15"/>
      <c r="B9" s="16"/>
      <c r="C9" s="17"/>
      <c r="D9" s="17"/>
      <c r="E9" s="18"/>
      <c r="F9" s="19"/>
      <c r="H9" s="19"/>
      <c r="I9" s="19"/>
      <c r="K9" s="21" t="s">
        <v>27</v>
      </c>
      <c r="M9" s="29"/>
    </row>
    <row r="10" spans="1:13" ht="22.5" customHeight="1" x14ac:dyDescent="0.25">
      <c r="A10" s="15"/>
      <c r="B10" s="16"/>
      <c r="C10" s="17"/>
      <c r="D10" s="17"/>
      <c r="E10" s="18"/>
      <c r="F10" s="19"/>
      <c r="H10" s="19"/>
      <c r="I10" s="19"/>
      <c r="J10" s="21"/>
      <c r="K10" s="21"/>
      <c r="M10" s="9" t="s">
        <v>36</v>
      </c>
    </row>
    <row r="11" spans="1:13" ht="6" customHeight="1" x14ac:dyDescent="0.25">
      <c r="A11" s="22"/>
      <c r="B11" s="23"/>
      <c r="C11" s="24"/>
      <c r="D11" s="24"/>
      <c r="E11" s="25"/>
      <c r="F11" s="26"/>
      <c r="G11" s="24"/>
      <c r="H11" s="26"/>
      <c r="I11" s="26"/>
      <c r="J11" s="27"/>
      <c r="K11" s="27"/>
      <c r="L11" s="24"/>
      <c r="M11" s="28"/>
    </row>
    <row r="12" spans="1:13" ht="22.5" customHeight="1" x14ac:dyDescent="0.3">
      <c r="A12" s="31" t="s">
        <v>15</v>
      </c>
      <c r="B12" s="16"/>
      <c r="C12" s="17"/>
      <c r="D12" s="17"/>
      <c r="E12" s="18"/>
      <c r="F12" s="19"/>
      <c r="G12" s="19"/>
      <c r="H12" s="19"/>
      <c r="I12" s="19"/>
      <c r="J12" s="19"/>
      <c r="K12" s="19"/>
    </row>
    <row r="13" spans="1:13" ht="22.5" customHeight="1" x14ac:dyDescent="0.25">
      <c r="A13" s="15" t="s">
        <v>12</v>
      </c>
      <c r="B13" s="45" t="s">
        <v>45</v>
      </c>
      <c r="C13" s="46"/>
      <c r="D13" s="46"/>
      <c r="E13" s="47"/>
      <c r="F13" s="32" t="s">
        <v>24</v>
      </c>
      <c r="G13" s="37" t="s">
        <v>46</v>
      </c>
      <c r="H13" s="19"/>
      <c r="I13" s="19"/>
      <c r="J13" s="19"/>
      <c r="K13" s="19"/>
    </row>
    <row r="14" spans="1:13" ht="18.75" customHeight="1" x14ac:dyDescent="0.25">
      <c r="M14" s="4"/>
    </row>
    <row r="15" spans="1:13" ht="20.25" customHeight="1" x14ac:dyDescent="0.35">
      <c r="A15" s="48" t="s">
        <v>13</v>
      </c>
      <c r="B15" s="48"/>
      <c r="E15" s="3" t="s">
        <v>3</v>
      </c>
      <c r="F15" s="3" t="s">
        <v>4</v>
      </c>
      <c r="G15" s="3" t="s">
        <v>5</v>
      </c>
      <c r="H15" s="3" t="s">
        <v>6</v>
      </c>
      <c r="I15" s="3" t="s">
        <v>7</v>
      </c>
      <c r="J15" s="3" t="s">
        <v>1</v>
      </c>
      <c r="K15" s="3" t="s">
        <v>2</v>
      </c>
      <c r="L15" s="8"/>
      <c r="M15" s="14">
        <v>69</v>
      </c>
    </row>
    <row r="16" spans="1:13" ht="90.75" customHeight="1" x14ac:dyDescent="0.25">
      <c r="B16" s="49" t="s">
        <v>48</v>
      </c>
      <c r="C16" s="50"/>
      <c r="D16" s="50"/>
      <c r="E16" s="50"/>
      <c r="F16" s="50"/>
      <c r="G16" s="50"/>
      <c r="H16" s="50"/>
      <c r="I16" s="50"/>
      <c r="J16" s="50"/>
      <c r="K16" s="51"/>
      <c r="L16" s="7"/>
      <c r="M16" s="13" t="s">
        <v>37</v>
      </c>
    </row>
    <row r="17" spans="1:13" ht="8.25" customHeight="1" x14ac:dyDescent="0.25">
      <c r="B17" s="2"/>
      <c r="E17" s="1"/>
      <c r="F17" s="1"/>
      <c r="G17" s="1"/>
      <c r="H17" s="1"/>
      <c r="I17" s="1"/>
      <c r="J17" s="1"/>
      <c r="K17" s="1"/>
      <c r="L17" s="1"/>
    </row>
    <row r="18" spans="1:13" ht="22.5" customHeight="1" x14ac:dyDescent="0.35">
      <c r="A18" s="48" t="s">
        <v>14</v>
      </c>
      <c r="B18" s="48"/>
      <c r="E18" s="3" t="str">
        <f>E15</f>
        <v>Significantly below expectations (0-39)</v>
      </c>
      <c r="F18" s="3" t="str">
        <f>F15</f>
        <v>Below expectations (40-49)</v>
      </c>
      <c r="G18" s="3" t="str">
        <f>G15</f>
        <v>Meets expectations (50-59)</v>
      </c>
      <c r="H18" s="3" t="str">
        <f>H15</f>
        <v>Above expectations (60-69)</v>
      </c>
      <c r="I18" s="3" t="str">
        <f t="shared" ref="I18:K19" si="0">I15</f>
        <v>Significantly above expectations (70-79)</v>
      </c>
      <c r="J18" s="3" t="str">
        <f t="shared" si="0"/>
        <v>Exceptional (80-89)</v>
      </c>
      <c r="K18" s="3" t="str">
        <f>K15</f>
        <v>Outstanding (90-100)</v>
      </c>
      <c r="L18" s="8"/>
      <c r="M18" s="14">
        <v>73</v>
      </c>
    </row>
    <row r="19" spans="1:13" ht="90.75" customHeight="1" x14ac:dyDescent="0.25">
      <c r="B19" s="49" t="s">
        <v>49</v>
      </c>
      <c r="C19" s="50"/>
      <c r="D19" s="50"/>
      <c r="E19" s="50"/>
      <c r="F19" s="50"/>
      <c r="G19" s="50"/>
      <c r="H19" s="50"/>
      <c r="I19" s="50"/>
      <c r="J19" s="50"/>
      <c r="K19" s="51"/>
      <c r="L19" s="7"/>
      <c r="M19" s="13" t="s">
        <v>28</v>
      </c>
    </row>
    <row r="20" spans="1:13" ht="8.25" customHeight="1" x14ac:dyDescent="0.25">
      <c r="B20" s="2"/>
      <c r="E20" s="1"/>
      <c r="F20" s="1"/>
      <c r="G20" s="1"/>
      <c r="H20" s="1"/>
      <c r="I20" s="1"/>
      <c r="J20" s="1"/>
      <c r="K20" s="1"/>
      <c r="L20" s="1"/>
    </row>
    <row r="21" spans="1:13" ht="22.5" customHeight="1" x14ac:dyDescent="0.35">
      <c r="A21" s="48" t="s">
        <v>17</v>
      </c>
      <c r="B21" s="48"/>
      <c r="E21" s="3" t="str">
        <f>E18</f>
        <v>Significantly below expectations (0-39)</v>
      </c>
      <c r="F21" s="3" t="str">
        <f>F18</f>
        <v>Below expectations (40-49)</v>
      </c>
      <c r="G21" s="3" t="str">
        <f>G18</f>
        <v>Meets expectations (50-59)</v>
      </c>
      <c r="H21" s="3" t="str">
        <f>H18</f>
        <v>Above expectations (60-69)</v>
      </c>
      <c r="I21" s="3" t="str">
        <f t="shared" ref="I21:J21" si="1">I18</f>
        <v>Significantly above expectations (70-79)</v>
      </c>
      <c r="J21" s="3" t="str">
        <f t="shared" si="1"/>
        <v>Exceptional (80-89)</v>
      </c>
      <c r="K21" s="3" t="str">
        <f>K18</f>
        <v>Outstanding (90-100)</v>
      </c>
      <c r="L21" s="8"/>
      <c r="M21" s="29"/>
    </row>
    <row r="22" spans="1:13" ht="90.75" customHeight="1" x14ac:dyDescent="0.25">
      <c r="B22" s="58" t="s">
        <v>18</v>
      </c>
      <c r="C22" s="59"/>
      <c r="D22" s="59"/>
      <c r="E22" s="59"/>
      <c r="F22" s="59"/>
      <c r="G22" s="59"/>
      <c r="H22" s="59"/>
      <c r="I22" s="59"/>
      <c r="J22" s="59"/>
      <c r="K22" s="60"/>
      <c r="L22" s="7"/>
      <c r="M22" s="13"/>
    </row>
    <row r="23" spans="1:13" x14ac:dyDescent="0.25">
      <c r="M23" s="20"/>
    </row>
    <row r="24" spans="1:13" x14ac:dyDescent="0.25">
      <c r="K24" s="11" t="s">
        <v>16</v>
      </c>
      <c r="L24" s="6"/>
      <c r="M24" s="43">
        <f>IF(M21&gt;0,M21,M15*0.15+M18*0.1)+M$9*0.05</f>
        <v>17.649999999999999</v>
      </c>
    </row>
    <row r="25" spans="1:13" ht="15" customHeight="1" x14ac:dyDescent="0.25">
      <c r="E25" s="12"/>
      <c r="M25" s="44"/>
    </row>
    <row r="27" spans="1:13" ht="6" customHeight="1" x14ac:dyDescent="0.25">
      <c r="A27" s="22"/>
      <c r="B27" s="23"/>
      <c r="C27" s="24"/>
      <c r="D27" s="24"/>
      <c r="E27" s="25"/>
      <c r="F27" s="26"/>
      <c r="G27" s="24"/>
      <c r="H27" s="26"/>
      <c r="I27" s="26"/>
      <c r="J27" s="27"/>
      <c r="K27" s="27"/>
      <c r="L27" s="24"/>
      <c r="M27" s="28"/>
    </row>
    <row r="28" spans="1:13" ht="22.5" customHeight="1" x14ac:dyDescent="0.3">
      <c r="A28" s="31" t="s">
        <v>21</v>
      </c>
      <c r="B28" s="16"/>
      <c r="C28" s="17"/>
      <c r="D28" s="17"/>
      <c r="E28" s="18"/>
      <c r="F28" s="19"/>
      <c r="G28" s="19"/>
      <c r="H28" s="19"/>
      <c r="I28" s="19"/>
      <c r="J28" s="19"/>
      <c r="K28" s="19"/>
    </row>
    <row r="29" spans="1:13" ht="22.5" customHeight="1" x14ac:dyDescent="0.25">
      <c r="A29" s="15" t="s">
        <v>12</v>
      </c>
      <c r="B29" s="45" t="s">
        <v>51</v>
      </c>
      <c r="C29" s="46"/>
      <c r="D29" s="46"/>
      <c r="E29" s="47"/>
      <c r="F29" s="32" t="s">
        <v>24</v>
      </c>
      <c r="G29" s="37" t="s">
        <v>50</v>
      </c>
      <c r="H29" s="19"/>
      <c r="I29" s="19"/>
      <c r="J29" s="19"/>
      <c r="K29" s="19"/>
    </row>
    <row r="30" spans="1:13" ht="18.75" customHeight="1" x14ac:dyDescent="0.25">
      <c r="M30" s="4"/>
    </row>
    <row r="31" spans="1:13" ht="20.25" customHeight="1" x14ac:dyDescent="0.35">
      <c r="A31" s="48" t="s">
        <v>13</v>
      </c>
      <c r="B31" s="48"/>
      <c r="E31" s="3" t="s">
        <v>3</v>
      </c>
      <c r="F31" s="3" t="s">
        <v>4</v>
      </c>
      <c r="G31" s="3" t="s">
        <v>5</v>
      </c>
      <c r="H31" s="3" t="s">
        <v>6</v>
      </c>
      <c r="I31" s="3" t="s">
        <v>7</v>
      </c>
      <c r="J31" s="3" t="s">
        <v>1</v>
      </c>
      <c r="K31" s="3" t="s">
        <v>2</v>
      </c>
      <c r="L31" s="8"/>
      <c r="M31" s="14">
        <v>75</v>
      </c>
    </row>
    <row r="32" spans="1:13" ht="90.75" customHeight="1" x14ac:dyDescent="0.25">
      <c r="B32" s="49" t="s">
        <v>52</v>
      </c>
      <c r="C32" s="50"/>
      <c r="D32" s="50"/>
      <c r="E32" s="50"/>
      <c r="F32" s="50"/>
      <c r="G32" s="50"/>
      <c r="H32" s="50"/>
      <c r="I32" s="50"/>
      <c r="J32" s="50"/>
      <c r="K32" s="51"/>
      <c r="L32" s="7"/>
      <c r="M32" s="13" t="s">
        <v>37</v>
      </c>
    </row>
    <row r="33" spans="1:13" ht="8.25" customHeight="1" x14ac:dyDescent="0.25">
      <c r="B33" s="2"/>
      <c r="E33" s="1"/>
      <c r="F33" s="1"/>
      <c r="G33" s="1"/>
      <c r="H33" s="1"/>
      <c r="I33" s="1"/>
      <c r="J33" s="1"/>
      <c r="K33" s="1"/>
      <c r="L33" s="1"/>
    </row>
    <row r="34" spans="1:13" ht="22.5" customHeight="1" x14ac:dyDescent="0.35">
      <c r="A34" s="48" t="s">
        <v>14</v>
      </c>
      <c r="B34" s="48"/>
      <c r="E34" s="3" t="str">
        <f>E31</f>
        <v>Significantly below expectations (0-39)</v>
      </c>
      <c r="F34" s="3" t="str">
        <f>F31</f>
        <v>Below expectations (40-49)</v>
      </c>
      <c r="G34" s="3" t="str">
        <f>G31</f>
        <v>Meets expectations (50-59)</v>
      </c>
      <c r="H34" s="3" t="str">
        <f>H31</f>
        <v>Above expectations (60-69)</v>
      </c>
      <c r="I34" s="3" t="str">
        <f t="shared" ref="I34:J34" si="2">I31</f>
        <v>Significantly above expectations (70-79)</v>
      </c>
      <c r="J34" s="3" t="str">
        <f t="shared" si="2"/>
        <v>Exceptional (80-89)</v>
      </c>
      <c r="K34" s="3" t="str">
        <f>K31</f>
        <v>Outstanding (90-100)</v>
      </c>
      <c r="L34" s="8"/>
      <c r="M34" s="14">
        <v>70</v>
      </c>
    </row>
    <row r="35" spans="1:13" ht="90.75" customHeight="1" x14ac:dyDescent="0.25">
      <c r="B35" s="49" t="s">
        <v>53</v>
      </c>
      <c r="C35" s="50"/>
      <c r="D35" s="50"/>
      <c r="E35" s="50"/>
      <c r="F35" s="50"/>
      <c r="G35" s="50"/>
      <c r="H35" s="50"/>
      <c r="I35" s="50"/>
      <c r="J35" s="50"/>
      <c r="K35" s="51"/>
      <c r="L35" s="7"/>
      <c r="M35" s="13" t="s">
        <v>28</v>
      </c>
    </row>
    <row r="36" spans="1:13" ht="8.25" customHeight="1" x14ac:dyDescent="0.25">
      <c r="B36" s="2"/>
      <c r="E36" s="1"/>
      <c r="F36" s="1"/>
      <c r="G36" s="1"/>
      <c r="H36" s="1"/>
      <c r="I36" s="1"/>
      <c r="J36" s="1"/>
      <c r="K36" s="1"/>
      <c r="L36" s="1"/>
    </row>
    <row r="37" spans="1:13" ht="22.5" customHeight="1" x14ac:dyDescent="0.35">
      <c r="A37" s="48" t="s">
        <v>17</v>
      </c>
      <c r="B37" s="48"/>
      <c r="E37" s="3" t="str">
        <f>E34</f>
        <v>Significantly below expectations (0-39)</v>
      </c>
      <c r="F37" s="3" t="str">
        <f>F34</f>
        <v>Below expectations (40-49)</v>
      </c>
      <c r="G37" s="3" t="str">
        <f>G34</f>
        <v>Meets expectations (50-59)</v>
      </c>
      <c r="H37" s="3" t="str">
        <f>H34</f>
        <v>Above expectations (60-69)</v>
      </c>
      <c r="I37" s="3" t="str">
        <f t="shared" ref="I37:J37" si="3">I34</f>
        <v>Significantly above expectations (70-79)</v>
      </c>
      <c r="J37" s="3" t="str">
        <f t="shared" si="3"/>
        <v>Exceptional (80-89)</v>
      </c>
      <c r="K37" s="3" t="str">
        <f>K34</f>
        <v>Outstanding (90-100)</v>
      </c>
      <c r="L37" s="8"/>
      <c r="M37" s="29">
        <v>0</v>
      </c>
    </row>
    <row r="38" spans="1:13" ht="90.75" customHeight="1" x14ac:dyDescent="0.25">
      <c r="B38" s="58" t="s">
        <v>18</v>
      </c>
      <c r="C38" s="59"/>
      <c r="D38" s="59"/>
      <c r="E38" s="59"/>
      <c r="F38" s="59"/>
      <c r="G38" s="59"/>
      <c r="H38" s="59"/>
      <c r="I38" s="59"/>
      <c r="J38" s="59"/>
      <c r="K38" s="60"/>
      <c r="L38" s="7"/>
      <c r="M38" s="13"/>
    </row>
    <row r="39" spans="1:13" x14ac:dyDescent="0.25">
      <c r="M39" s="20"/>
    </row>
    <row r="40" spans="1:13" x14ac:dyDescent="0.25">
      <c r="K40" s="11" t="s">
        <v>16</v>
      </c>
      <c r="L40" s="6"/>
      <c r="M40" s="43">
        <f>IF(M37&gt;0,M37,M31*0.15+M34*0.1)+M$9*0.05</f>
        <v>18.25</v>
      </c>
    </row>
    <row r="41" spans="1:13" ht="15" customHeight="1" x14ac:dyDescent="0.25">
      <c r="E41" s="12"/>
      <c r="M41" s="44"/>
    </row>
    <row r="43" spans="1:13" ht="6" customHeight="1" x14ac:dyDescent="0.25">
      <c r="A43" s="22"/>
      <c r="B43" s="23"/>
      <c r="C43" s="24"/>
      <c r="D43" s="24"/>
      <c r="E43" s="25"/>
      <c r="F43" s="26"/>
      <c r="G43" s="24"/>
      <c r="H43" s="26"/>
      <c r="I43" s="26"/>
      <c r="J43" s="27"/>
      <c r="K43" s="27"/>
      <c r="L43" s="24"/>
      <c r="M43" s="28"/>
    </row>
    <row r="44" spans="1:13" ht="22.5" customHeight="1" x14ac:dyDescent="0.3">
      <c r="A44" s="31" t="s">
        <v>22</v>
      </c>
      <c r="B44" s="16"/>
      <c r="C44" s="17"/>
      <c r="D44" s="17"/>
      <c r="E44" s="18"/>
      <c r="F44" s="19"/>
      <c r="G44" s="19"/>
      <c r="H44" s="19"/>
      <c r="I44" s="19"/>
      <c r="J44" s="19"/>
      <c r="K44" s="19"/>
    </row>
    <row r="45" spans="1:13" ht="22.5" customHeight="1" x14ac:dyDescent="0.25">
      <c r="A45" s="15" t="s">
        <v>12</v>
      </c>
      <c r="B45" s="45" t="s">
        <v>54</v>
      </c>
      <c r="C45" s="46"/>
      <c r="D45" s="46"/>
      <c r="E45" s="47"/>
      <c r="F45" s="32" t="s">
        <v>24</v>
      </c>
      <c r="G45" s="37" t="s">
        <v>55</v>
      </c>
      <c r="H45" s="19"/>
      <c r="I45" s="19"/>
      <c r="J45" s="19"/>
      <c r="K45" s="19"/>
    </row>
    <row r="46" spans="1:13" ht="18.75" customHeight="1" x14ac:dyDescent="0.25">
      <c r="M46" s="4"/>
    </row>
    <row r="47" spans="1:13" ht="20.25" customHeight="1" x14ac:dyDescent="0.35">
      <c r="A47" s="48" t="s">
        <v>13</v>
      </c>
      <c r="B47" s="48"/>
      <c r="E47" s="3" t="s">
        <v>3</v>
      </c>
      <c r="F47" s="3" t="s">
        <v>4</v>
      </c>
      <c r="G47" s="3" t="s">
        <v>5</v>
      </c>
      <c r="H47" s="3" t="s">
        <v>6</v>
      </c>
      <c r="I47" s="3" t="s">
        <v>7</v>
      </c>
      <c r="J47" s="3" t="s">
        <v>1</v>
      </c>
      <c r="K47" s="3" t="s">
        <v>2</v>
      </c>
      <c r="L47" s="8"/>
      <c r="M47" s="14">
        <v>55</v>
      </c>
    </row>
    <row r="48" spans="1:13" ht="90.75" customHeight="1" x14ac:dyDescent="0.25">
      <c r="B48" s="49" t="s">
        <v>56</v>
      </c>
      <c r="C48" s="50"/>
      <c r="D48" s="50"/>
      <c r="E48" s="50"/>
      <c r="F48" s="50"/>
      <c r="G48" s="50"/>
      <c r="H48" s="50"/>
      <c r="I48" s="50"/>
      <c r="J48" s="50"/>
      <c r="K48" s="51"/>
      <c r="L48" s="7"/>
      <c r="M48" s="13" t="s">
        <v>37</v>
      </c>
    </row>
    <row r="49" spans="1:13" ht="8.25" customHeight="1" x14ac:dyDescent="0.25">
      <c r="B49" s="2"/>
      <c r="E49" s="1"/>
      <c r="F49" s="1"/>
      <c r="G49" s="1"/>
      <c r="H49" s="1"/>
      <c r="I49" s="1"/>
      <c r="J49" s="1"/>
      <c r="K49" s="1"/>
      <c r="L49" s="1"/>
    </row>
    <row r="50" spans="1:13" ht="22.5" customHeight="1" x14ac:dyDescent="0.35">
      <c r="A50" s="48" t="s">
        <v>14</v>
      </c>
      <c r="B50" s="48"/>
      <c r="E50" s="3" t="str">
        <f>E47</f>
        <v>Significantly below expectations (0-39)</v>
      </c>
      <c r="F50" s="3" t="str">
        <f>F47</f>
        <v>Below expectations (40-49)</v>
      </c>
      <c r="G50" s="3" t="str">
        <f>G47</f>
        <v>Meets expectations (50-59)</v>
      </c>
      <c r="H50" s="3" t="str">
        <f>H47</f>
        <v>Above expectations (60-69)</v>
      </c>
      <c r="I50" s="3" t="str">
        <f t="shared" ref="I50:J50" si="4">I47</f>
        <v>Significantly above expectations (70-79)</v>
      </c>
      <c r="J50" s="3" t="str">
        <f t="shared" si="4"/>
        <v>Exceptional (80-89)</v>
      </c>
      <c r="K50" s="3" t="str">
        <f>K47</f>
        <v>Outstanding (90-100)</v>
      </c>
      <c r="L50" s="8"/>
      <c r="M50" s="14">
        <v>50</v>
      </c>
    </row>
    <row r="51" spans="1:13" ht="90.75" customHeight="1" x14ac:dyDescent="0.25">
      <c r="B51" s="49" t="s">
        <v>57</v>
      </c>
      <c r="C51" s="50"/>
      <c r="D51" s="50"/>
      <c r="E51" s="50"/>
      <c r="F51" s="50"/>
      <c r="G51" s="50"/>
      <c r="H51" s="50"/>
      <c r="I51" s="50"/>
      <c r="J51" s="50"/>
      <c r="K51" s="51"/>
      <c r="L51" s="7"/>
      <c r="M51" s="13" t="s">
        <v>28</v>
      </c>
    </row>
    <row r="52" spans="1:13" ht="8.25" customHeight="1" x14ac:dyDescent="0.25">
      <c r="B52" s="2"/>
      <c r="E52" s="1"/>
      <c r="F52" s="1"/>
      <c r="G52" s="1"/>
      <c r="H52" s="1"/>
      <c r="I52" s="1"/>
      <c r="J52" s="1"/>
      <c r="K52" s="1"/>
      <c r="L52" s="1"/>
    </row>
    <row r="53" spans="1:13" ht="22.5" customHeight="1" x14ac:dyDescent="0.35">
      <c r="A53" s="48" t="s">
        <v>17</v>
      </c>
      <c r="B53" s="48"/>
      <c r="E53" s="3" t="str">
        <f>E50</f>
        <v>Significantly below expectations (0-39)</v>
      </c>
      <c r="F53" s="3" t="str">
        <f>F50</f>
        <v>Below expectations (40-49)</v>
      </c>
      <c r="G53" s="3" t="str">
        <f>G50</f>
        <v>Meets expectations (50-59)</v>
      </c>
      <c r="H53" s="3" t="str">
        <f>H50</f>
        <v>Above expectations (60-69)</v>
      </c>
      <c r="I53" s="3" t="str">
        <f t="shared" ref="I53:J53" si="5">I50</f>
        <v>Significantly above expectations (70-79)</v>
      </c>
      <c r="J53" s="3" t="str">
        <f t="shared" si="5"/>
        <v>Exceptional (80-89)</v>
      </c>
      <c r="K53" s="3" t="str">
        <f>K50</f>
        <v>Outstanding (90-100)</v>
      </c>
      <c r="L53" s="8"/>
      <c r="M53" s="29">
        <v>0</v>
      </c>
    </row>
    <row r="54" spans="1:13" ht="90.75" customHeight="1" x14ac:dyDescent="0.25">
      <c r="B54" s="58" t="s">
        <v>18</v>
      </c>
      <c r="C54" s="59"/>
      <c r="D54" s="59"/>
      <c r="E54" s="59"/>
      <c r="F54" s="59"/>
      <c r="G54" s="59"/>
      <c r="H54" s="59"/>
      <c r="I54" s="59"/>
      <c r="J54" s="59"/>
      <c r="K54" s="60"/>
      <c r="L54" s="7"/>
      <c r="M54" s="13"/>
    </row>
    <row r="55" spans="1:13" x14ac:dyDescent="0.25">
      <c r="M55" s="20"/>
    </row>
    <row r="56" spans="1:13" x14ac:dyDescent="0.25">
      <c r="K56" s="11" t="s">
        <v>16</v>
      </c>
      <c r="L56" s="6"/>
      <c r="M56" s="43">
        <f>IF(M53&gt;0,M53,M47*0.15+M50*0.1)+M$9*0.05</f>
        <v>13.25</v>
      </c>
    </row>
    <row r="57" spans="1:13" ht="15" customHeight="1" x14ac:dyDescent="0.25">
      <c r="E57" s="12"/>
      <c r="M57" s="44"/>
    </row>
    <row r="59" spans="1:13" ht="6" customHeight="1" x14ac:dyDescent="0.25">
      <c r="A59" s="22"/>
      <c r="B59" s="23"/>
      <c r="C59" s="24"/>
      <c r="D59" s="24"/>
      <c r="E59" s="25"/>
      <c r="F59" s="26"/>
      <c r="G59" s="24"/>
      <c r="H59" s="26"/>
      <c r="I59" s="26"/>
      <c r="J59" s="27"/>
      <c r="K59" s="27"/>
      <c r="L59" s="24"/>
      <c r="M59" s="28"/>
    </row>
    <row r="60" spans="1:13" ht="22.5" customHeight="1" x14ac:dyDescent="0.3">
      <c r="A60" s="31" t="s">
        <v>23</v>
      </c>
      <c r="B60" s="16"/>
      <c r="C60" s="17"/>
      <c r="D60" s="17"/>
      <c r="E60" s="18"/>
      <c r="F60" s="19"/>
      <c r="G60" s="19"/>
      <c r="H60" s="19"/>
      <c r="I60" s="19"/>
      <c r="J60" s="19"/>
      <c r="K60" s="19"/>
    </row>
    <row r="61" spans="1:13" ht="22.5" customHeight="1" x14ac:dyDescent="0.25">
      <c r="A61" s="15" t="s">
        <v>12</v>
      </c>
      <c r="B61" s="45"/>
      <c r="C61" s="46"/>
      <c r="D61" s="46"/>
      <c r="E61" s="47"/>
      <c r="F61" s="32" t="s">
        <v>24</v>
      </c>
      <c r="G61" s="37"/>
      <c r="H61" s="19"/>
      <c r="I61" s="19"/>
      <c r="J61" s="19"/>
      <c r="K61" s="19"/>
    </row>
    <row r="62" spans="1:13" ht="18.75" customHeight="1" x14ac:dyDescent="0.25">
      <c r="M62" s="4"/>
    </row>
    <row r="63" spans="1:13" ht="20.25" customHeight="1" x14ac:dyDescent="0.35">
      <c r="A63" s="48" t="s">
        <v>13</v>
      </c>
      <c r="B63" s="48"/>
      <c r="E63" s="3" t="s">
        <v>3</v>
      </c>
      <c r="F63" s="3" t="s">
        <v>4</v>
      </c>
      <c r="G63" s="3" t="s">
        <v>5</v>
      </c>
      <c r="H63" s="3" t="s">
        <v>6</v>
      </c>
      <c r="I63" s="3" t="s">
        <v>7</v>
      </c>
      <c r="J63" s="3" t="s">
        <v>1</v>
      </c>
      <c r="K63" s="3" t="s">
        <v>2</v>
      </c>
      <c r="L63" s="8"/>
      <c r="M63" s="14"/>
    </row>
    <row r="64" spans="1:13" ht="90.75" customHeight="1" x14ac:dyDescent="0.25">
      <c r="B64" s="49" t="s">
        <v>9</v>
      </c>
      <c r="C64" s="50"/>
      <c r="D64" s="50"/>
      <c r="E64" s="50"/>
      <c r="F64" s="50"/>
      <c r="G64" s="50"/>
      <c r="H64" s="50"/>
      <c r="I64" s="50"/>
      <c r="J64" s="50"/>
      <c r="K64" s="51"/>
      <c r="L64" s="7"/>
      <c r="M64" s="13" t="s">
        <v>37</v>
      </c>
    </row>
    <row r="65" spans="1:13" ht="8.25" customHeight="1" x14ac:dyDescent="0.25">
      <c r="B65" s="2"/>
      <c r="E65" s="1"/>
      <c r="F65" s="1"/>
      <c r="G65" s="1"/>
      <c r="H65" s="1"/>
      <c r="I65" s="1"/>
      <c r="J65" s="1"/>
      <c r="K65" s="1"/>
      <c r="L65" s="1"/>
    </row>
    <row r="66" spans="1:13" ht="22.5" customHeight="1" x14ac:dyDescent="0.35">
      <c r="A66" s="48" t="s">
        <v>14</v>
      </c>
      <c r="B66" s="48"/>
      <c r="E66" s="3" t="str">
        <f>E63</f>
        <v>Significantly below expectations (0-39)</v>
      </c>
      <c r="F66" s="3" t="str">
        <f>F63</f>
        <v>Below expectations (40-49)</v>
      </c>
      <c r="G66" s="3" t="str">
        <f>G63</f>
        <v>Meets expectations (50-59)</v>
      </c>
      <c r="H66" s="3" t="str">
        <f>H63</f>
        <v>Above expectations (60-69)</v>
      </c>
      <c r="I66" s="3" t="str">
        <f t="shared" ref="I66:J66" si="6">I63</f>
        <v>Significantly above expectations (70-79)</v>
      </c>
      <c r="J66" s="3" t="str">
        <f t="shared" si="6"/>
        <v>Exceptional (80-89)</v>
      </c>
      <c r="K66" s="3" t="str">
        <f>K63</f>
        <v>Outstanding (90-100)</v>
      </c>
      <c r="L66" s="8"/>
      <c r="M66" s="14"/>
    </row>
    <row r="67" spans="1:13" ht="90.75" customHeight="1" x14ac:dyDescent="0.25">
      <c r="B67" s="49" t="s">
        <v>10</v>
      </c>
      <c r="C67" s="50"/>
      <c r="D67" s="50"/>
      <c r="E67" s="50"/>
      <c r="F67" s="50"/>
      <c r="G67" s="50"/>
      <c r="H67" s="50"/>
      <c r="I67" s="50"/>
      <c r="J67" s="50"/>
      <c r="K67" s="51"/>
      <c r="L67" s="7"/>
      <c r="M67" s="13" t="s">
        <v>28</v>
      </c>
    </row>
    <row r="68" spans="1:13" ht="8.25" customHeight="1" x14ac:dyDescent="0.25">
      <c r="B68" s="2"/>
      <c r="E68" s="1"/>
      <c r="F68" s="1"/>
      <c r="G68" s="1"/>
      <c r="H68" s="1"/>
      <c r="I68" s="1"/>
      <c r="J68" s="1"/>
      <c r="K68" s="1"/>
      <c r="L68" s="1"/>
    </row>
    <row r="69" spans="1:13" ht="22.5" customHeight="1" x14ac:dyDescent="0.35">
      <c r="A69" s="48" t="s">
        <v>17</v>
      </c>
      <c r="B69" s="48"/>
      <c r="E69" s="3" t="str">
        <f>E66</f>
        <v>Significantly below expectations (0-39)</v>
      </c>
      <c r="F69" s="3" t="str">
        <f>F66</f>
        <v>Below expectations (40-49)</v>
      </c>
      <c r="G69" s="3" t="str">
        <f>G66</f>
        <v>Meets expectations (50-59)</v>
      </c>
      <c r="H69" s="3" t="str">
        <f>H66</f>
        <v>Above expectations (60-69)</v>
      </c>
      <c r="I69" s="3" t="str">
        <f t="shared" ref="I69:J69" si="7">I66</f>
        <v>Significantly above expectations (70-79)</v>
      </c>
      <c r="J69" s="3" t="str">
        <f t="shared" si="7"/>
        <v>Exceptional (80-89)</v>
      </c>
      <c r="K69" s="3" t="str">
        <f>K66</f>
        <v>Outstanding (90-100)</v>
      </c>
      <c r="L69" s="8"/>
      <c r="M69" s="29">
        <v>0</v>
      </c>
    </row>
    <row r="70" spans="1:13" ht="90.75" customHeight="1" x14ac:dyDescent="0.25">
      <c r="B70" s="58" t="s">
        <v>18</v>
      </c>
      <c r="C70" s="59"/>
      <c r="D70" s="59"/>
      <c r="E70" s="59"/>
      <c r="F70" s="59"/>
      <c r="G70" s="59"/>
      <c r="H70" s="59"/>
      <c r="I70" s="59"/>
      <c r="J70" s="59"/>
      <c r="K70" s="60"/>
      <c r="L70" s="7"/>
      <c r="M70" s="13"/>
    </row>
    <row r="71" spans="1:13" x14ac:dyDescent="0.25">
      <c r="M71" s="20"/>
    </row>
    <row r="72" spans="1:13" x14ac:dyDescent="0.25">
      <c r="K72" s="11" t="s">
        <v>16</v>
      </c>
      <c r="L72" s="6"/>
      <c r="M72" s="43">
        <f>IF(M69&gt;0,M69,M63*0.15+M66*0.1)+M$9*0.05</f>
        <v>0</v>
      </c>
    </row>
    <row r="73" spans="1:13" ht="15" customHeight="1" x14ac:dyDescent="0.25">
      <c r="E73" s="12"/>
      <c r="M73" s="44"/>
    </row>
    <row r="75" spans="1:13" ht="6" customHeight="1" x14ac:dyDescent="0.25">
      <c r="A75" s="22"/>
      <c r="B75" s="23"/>
      <c r="C75" s="24"/>
      <c r="D75" s="24"/>
      <c r="E75" s="25"/>
      <c r="F75" s="26"/>
      <c r="G75" s="24"/>
      <c r="H75" s="26"/>
      <c r="I75" s="26"/>
      <c r="J75" s="27"/>
      <c r="K75" s="27"/>
      <c r="L75" s="24"/>
      <c r="M75" s="28"/>
    </row>
    <row r="76" spans="1:13" ht="22.5" customHeight="1" x14ac:dyDescent="0.3">
      <c r="A76" s="31" t="s">
        <v>34</v>
      </c>
      <c r="B76" s="16"/>
      <c r="C76" s="17"/>
      <c r="D76" s="17"/>
      <c r="E76" s="18"/>
      <c r="F76" s="19"/>
      <c r="G76" s="19"/>
      <c r="H76" s="19"/>
      <c r="I76" s="19"/>
      <c r="J76" s="19"/>
      <c r="K76" s="19"/>
    </row>
    <row r="77" spans="1:13" ht="22.5" customHeight="1" x14ac:dyDescent="0.25">
      <c r="A77" s="15" t="s">
        <v>12</v>
      </c>
      <c r="B77" s="45"/>
      <c r="C77" s="46"/>
      <c r="D77" s="46"/>
      <c r="E77" s="47"/>
      <c r="F77" s="32" t="s">
        <v>24</v>
      </c>
      <c r="G77" s="37"/>
      <c r="H77" s="19"/>
      <c r="I77" s="19"/>
      <c r="J77" s="19"/>
      <c r="K77" s="19"/>
    </row>
    <row r="78" spans="1:13" ht="18.75" customHeight="1" x14ac:dyDescent="0.25">
      <c r="M78" s="4"/>
    </row>
    <row r="79" spans="1:13" ht="20.25" customHeight="1" x14ac:dyDescent="0.35">
      <c r="A79" s="48" t="s">
        <v>13</v>
      </c>
      <c r="B79" s="48"/>
      <c r="E79" s="3" t="s">
        <v>3</v>
      </c>
      <c r="F79" s="3" t="s">
        <v>4</v>
      </c>
      <c r="G79" s="3" t="s">
        <v>5</v>
      </c>
      <c r="H79" s="3" t="s">
        <v>6</v>
      </c>
      <c r="I79" s="3" t="s">
        <v>7</v>
      </c>
      <c r="J79" s="3" t="s">
        <v>1</v>
      </c>
      <c r="K79" s="3" t="s">
        <v>2</v>
      </c>
      <c r="L79" s="8"/>
      <c r="M79" s="14"/>
    </row>
    <row r="80" spans="1:13" ht="90.75" customHeight="1" x14ac:dyDescent="0.25">
      <c r="B80" s="49" t="s">
        <v>9</v>
      </c>
      <c r="C80" s="50"/>
      <c r="D80" s="50"/>
      <c r="E80" s="50"/>
      <c r="F80" s="50"/>
      <c r="G80" s="50"/>
      <c r="H80" s="50"/>
      <c r="I80" s="50"/>
      <c r="J80" s="50"/>
      <c r="K80" s="51"/>
      <c r="L80" s="7"/>
      <c r="M80" s="13" t="s">
        <v>37</v>
      </c>
    </row>
    <row r="81" spans="1:13" ht="8.25" customHeight="1" x14ac:dyDescent="0.25">
      <c r="B81" s="2"/>
      <c r="E81" s="1"/>
      <c r="F81" s="1"/>
      <c r="G81" s="1"/>
      <c r="H81" s="1"/>
      <c r="I81" s="1"/>
      <c r="J81" s="1"/>
      <c r="K81" s="1"/>
      <c r="L81" s="1"/>
    </row>
    <row r="82" spans="1:13" ht="22.5" customHeight="1" x14ac:dyDescent="0.35">
      <c r="A82" s="48" t="s">
        <v>14</v>
      </c>
      <c r="B82" s="48"/>
      <c r="E82" s="3" t="str">
        <f>E79</f>
        <v>Significantly below expectations (0-39)</v>
      </c>
      <c r="F82" s="3" t="str">
        <f>F79</f>
        <v>Below expectations (40-49)</v>
      </c>
      <c r="G82" s="3" t="str">
        <f>G79</f>
        <v>Meets expectations (50-59)</v>
      </c>
      <c r="H82" s="3" t="str">
        <f>H79</f>
        <v>Above expectations (60-69)</v>
      </c>
      <c r="I82" s="3" t="str">
        <f t="shared" ref="I82:J82" si="8">I79</f>
        <v>Significantly above expectations (70-79)</v>
      </c>
      <c r="J82" s="3" t="str">
        <f t="shared" si="8"/>
        <v>Exceptional (80-89)</v>
      </c>
      <c r="K82" s="3" t="str">
        <f>K79</f>
        <v>Outstanding (90-100)</v>
      </c>
      <c r="L82" s="8"/>
      <c r="M82" s="14"/>
    </row>
    <row r="83" spans="1:13" ht="90.75" customHeight="1" x14ac:dyDescent="0.25">
      <c r="B83" s="49" t="s">
        <v>10</v>
      </c>
      <c r="C83" s="50"/>
      <c r="D83" s="50"/>
      <c r="E83" s="50"/>
      <c r="F83" s="50"/>
      <c r="G83" s="50"/>
      <c r="H83" s="50"/>
      <c r="I83" s="50"/>
      <c r="J83" s="50"/>
      <c r="K83" s="51"/>
      <c r="L83" s="7"/>
      <c r="M83" s="13" t="s">
        <v>28</v>
      </c>
    </row>
    <row r="84" spans="1:13" ht="8.25" customHeight="1" x14ac:dyDescent="0.25">
      <c r="B84" s="2"/>
      <c r="E84" s="1"/>
      <c r="F84" s="1"/>
      <c r="G84" s="1"/>
      <c r="H84" s="1"/>
      <c r="I84" s="1"/>
      <c r="J84" s="1"/>
      <c r="K84" s="1"/>
      <c r="L84" s="1"/>
    </row>
    <row r="85" spans="1:13" ht="22.5" customHeight="1" x14ac:dyDescent="0.35">
      <c r="A85" s="48" t="s">
        <v>17</v>
      </c>
      <c r="B85" s="48"/>
      <c r="E85" s="3" t="str">
        <f>E82</f>
        <v>Significantly below expectations (0-39)</v>
      </c>
      <c r="F85" s="3" t="str">
        <f>F82</f>
        <v>Below expectations (40-49)</v>
      </c>
      <c r="G85" s="3" t="str">
        <f>G82</f>
        <v>Meets expectations (50-59)</v>
      </c>
      <c r="H85" s="3" t="str">
        <f>H82</f>
        <v>Above expectations (60-69)</v>
      </c>
      <c r="I85" s="3" t="str">
        <f t="shared" ref="I85:J85" si="9">I82</f>
        <v>Significantly above expectations (70-79)</v>
      </c>
      <c r="J85" s="3" t="str">
        <f t="shared" si="9"/>
        <v>Exceptional (80-89)</v>
      </c>
      <c r="K85" s="3" t="str">
        <f>K82</f>
        <v>Outstanding (90-100)</v>
      </c>
      <c r="L85" s="8"/>
      <c r="M85" s="29">
        <v>0</v>
      </c>
    </row>
    <row r="86" spans="1:13" ht="90.75" customHeight="1" x14ac:dyDescent="0.25">
      <c r="B86" s="58" t="s">
        <v>18</v>
      </c>
      <c r="C86" s="59"/>
      <c r="D86" s="59"/>
      <c r="E86" s="59"/>
      <c r="F86" s="59"/>
      <c r="G86" s="59"/>
      <c r="H86" s="59"/>
      <c r="I86" s="59"/>
      <c r="J86" s="59"/>
      <c r="K86" s="60"/>
      <c r="L86" s="7"/>
      <c r="M86" s="13"/>
    </row>
    <row r="87" spans="1:13" x14ac:dyDescent="0.25">
      <c r="M87" s="20"/>
    </row>
    <row r="88" spans="1:13" x14ac:dyDescent="0.25">
      <c r="K88" s="11" t="s">
        <v>16</v>
      </c>
      <c r="L88" s="6"/>
      <c r="M88" s="43">
        <f>IF(M85&gt;0,M85,M79*0.15+M82*0.1)+M$9*0.05</f>
        <v>0</v>
      </c>
    </row>
    <row r="89" spans="1:13" ht="15" customHeight="1" x14ac:dyDescent="0.25">
      <c r="E89" s="12"/>
      <c r="M89" s="44"/>
    </row>
  </sheetData>
  <mergeCells count="44">
    <mergeCell ref="A85:B85"/>
    <mergeCell ref="B86:K86"/>
    <mergeCell ref="M88:M89"/>
    <mergeCell ref="B77:E77"/>
    <mergeCell ref="A79:B79"/>
    <mergeCell ref="B80:K80"/>
    <mergeCell ref="A82:B82"/>
    <mergeCell ref="B83:K83"/>
    <mergeCell ref="A66:B66"/>
    <mergeCell ref="B67:K67"/>
    <mergeCell ref="A69:B69"/>
    <mergeCell ref="B70:K70"/>
    <mergeCell ref="M72:M73"/>
    <mergeCell ref="B54:K54"/>
    <mergeCell ref="M56:M57"/>
    <mergeCell ref="B61:E61"/>
    <mergeCell ref="A63:B63"/>
    <mergeCell ref="B64:K64"/>
    <mergeCell ref="A47:B47"/>
    <mergeCell ref="B48:K48"/>
    <mergeCell ref="A50:B50"/>
    <mergeCell ref="B51:K51"/>
    <mergeCell ref="A53:B53"/>
    <mergeCell ref="B35:K35"/>
    <mergeCell ref="A37:B37"/>
    <mergeCell ref="B38:K38"/>
    <mergeCell ref="M40:M41"/>
    <mergeCell ref="B45:E45"/>
    <mergeCell ref="B3:E3"/>
    <mergeCell ref="G5:K5"/>
    <mergeCell ref="A21:B21"/>
    <mergeCell ref="B22:K22"/>
    <mergeCell ref="J7:K7"/>
    <mergeCell ref="A15:B15"/>
    <mergeCell ref="A18:B18"/>
    <mergeCell ref="B16:K16"/>
    <mergeCell ref="B19:K19"/>
    <mergeCell ref="B13:E13"/>
    <mergeCell ref="G6:K6"/>
    <mergeCell ref="M24:M25"/>
    <mergeCell ref="B29:E29"/>
    <mergeCell ref="A31:B31"/>
    <mergeCell ref="B32:K32"/>
    <mergeCell ref="A34:B34"/>
  </mergeCells>
  <pageMargins left="0.7" right="0.7" top="0.75" bottom="0.75" header="0.3" footer="0.3"/>
  <pageSetup paperSize="9" scale="79" orientation="landscape"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A2" sqref="A2"/>
    </sheetView>
  </sheetViews>
  <sheetFormatPr defaultColWidth="8.85546875" defaultRowHeight="15" x14ac:dyDescent="0.25"/>
  <cols>
    <col min="1" max="1" width="28.42578125" customWidth="1"/>
    <col min="2" max="2" width="23.140625" customWidth="1"/>
    <col min="4" max="4" width="5.85546875" bestFit="1" customWidth="1"/>
  </cols>
  <sheetData>
    <row r="1" spans="1:6" x14ac:dyDescent="0.25">
      <c r="A1" s="10" t="s">
        <v>41</v>
      </c>
      <c r="B1" s="35" t="str">
        <f>Entry!B3</f>
        <v>Alexander Hunt</v>
      </c>
      <c r="C1" s="38" t="s">
        <v>29</v>
      </c>
      <c r="D1">
        <f>Entry!M9</f>
        <v>0</v>
      </c>
    </row>
    <row r="2" spans="1:6" x14ac:dyDescent="0.25">
      <c r="A2" s="4" t="s">
        <v>40</v>
      </c>
      <c r="B2" s="33" t="str">
        <f>Entry!B5</f>
        <v>1536026</v>
      </c>
      <c r="C2" s="4"/>
    </row>
    <row r="3" spans="1:6" x14ac:dyDescent="0.25">
      <c r="A3" s="4" t="s">
        <v>39</v>
      </c>
      <c r="B3" s="33" t="str">
        <f>Entry!G5</f>
        <v>8</v>
      </c>
      <c r="C3" s="62" t="str">
        <f>Entry!G6</f>
        <v>Ascension</v>
      </c>
      <c r="D3" s="63"/>
      <c r="E3" s="63"/>
      <c r="F3" s="63"/>
    </row>
    <row r="4" spans="1:6" x14ac:dyDescent="0.25">
      <c r="A4" s="4" t="s">
        <v>25</v>
      </c>
      <c r="B4" s="4" t="s">
        <v>26</v>
      </c>
      <c r="C4" s="4" t="s">
        <v>30</v>
      </c>
      <c r="D4" s="4" t="s">
        <v>32</v>
      </c>
      <c r="E4" s="4" t="s">
        <v>31</v>
      </c>
      <c r="F4" s="4" t="s">
        <v>33</v>
      </c>
    </row>
    <row r="5" spans="1:6" x14ac:dyDescent="0.25">
      <c r="A5" s="33" t="str">
        <f>Entry!B13</f>
        <v>Tony Baldock</v>
      </c>
      <c r="B5" s="33" t="str">
        <f>Entry!G13</f>
        <v>1530845</v>
      </c>
      <c r="C5">
        <v>1</v>
      </c>
      <c r="D5">
        <f>Entry!M15</f>
        <v>69</v>
      </c>
      <c r="E5">
        <f>Entry!M18</f>
        <v>73</v>
      </c>
      <c r="F5">
        <f>Entry!M21</f>
        <v>0</v>
      </c>
    </row>
    <row r="6" spans="1:6" x14ac:dyDescent="0.25">
      <c r="A6" s="33" t="str">
        <f>Entry!B29</f>
        <v>Jai Powels</v>
      </c>
      <c r="B6" s="33" t="str">
        <f>Entry!G29</f>
        <v>1519938</v>
      </c>
      <c r="C6">
        <v>2</v>
      </c>
      <c r="D6">
        <f>Entry!M31</f>
        <v>75</v>
      </c>
      <c r="E6">
        <f>Entry!M34</f>
        <v>70</v>
      </c>
      <c r="F6">
        <f>Entry!M37</f>
        <v>0</v>
      </c>
    </row>
    <row r="7" spans="1:6" x14ac:dyDescent="0.25">
      <c r="A7" s="33" t="str">
        <f>Entry!B45</f>
        <v>Michael Sharpington</v>
      </c>
      <c r="B7" s="33" t="str">
        <f>Entry!G45</f>
        <v>1407802</v>
      </c>
      <c r="C7">
        <v>3</v>
      </c>
      <c r="D7">
        <f>Entry!M47</f>
        <v>55</v>
      </c>
      <c r="E7">
        <f>Entry!M50</f>
        <v>50</v>
      </c>
      <c r="F7">
        <f>Entry!M53</f>
        <v>0</v>
      </c>
    </row>
    <row r="8" spans="1:6" x14ac:dyDescent="0.25">
      <c r="A8" s="33">
        <f>Entry!B61</f>
        <v>0</v>
      </c>
      <c r="B8" s="33">
        <f>Entry!G61</f>
        <v>0</v>
      </c>
      <c r="C8">
        <v>4</v>
      </c>
      <c r="D8">
        <f>Entry!M63</f>
        <v>0</v>
      </c>
      <c r="E8">
        <f>Entry!M66</f>
        <v>0</v>
      </c>
      <c r="F8">
        <f>Entry!M69</f>
        <v>0</v>
      </c>
    </row>
    <row r="9" spans="1:6" x14ac:dyDescent="0.25">
      <c r="A9" s="33">
        <f>Entry!A2+Entry!B77</f>
        <v>0</v>
      </c>
      <c r="B9" s="33">
        <f>Entry!G77</f>
        <v>0</v>
      </c>
      <c r="C9">
        <v>5</v>
      </c>
      <c r="D9">
        <f>Entry!M79</f>
        <v>0</v>
      </c>
      <c r="E9">
        <f>Entry!M82</f>
        <v>0</v>
      </c>
      <c r="F9">
        <f>Entry!M85</f>
        <v>0</v>
      </c>
    </row>
  </sheetData>
  <mergeCells count="1">
    <mergeCell ref="C3:F3"/>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4E5606F4AACCF449C87F06563147C10" ma:contentTypeVersion="1" ma:contentTypeDescription="Create a new document." ma:contentTypeScope="" ma:versionID="fde5ca60f01261beb282658f04b40b7c">
  <xsd:schema xmlns:xsd="http://www.w3.org/2001/XMLSchema" xmlns:xs="http://www.w3.org/2001/XMLSchema" xmlns:p="http://schemas.microsoft.com/office/2006/metadata/properties" xmlns:ns1="http://schemas.microsoft.com/sharepoint/v3" xmlns:ns2="62591fc1-e6f5-44d7-8d71-d15fa8cce165" targetNamespace="http://schemas.microsoft.com/office/2006/metadata/properties" ma:root="true" ma:fieldsID="00844b2ab2790055d065751f4930f3cb" ns1:_="" ns2:_="">
    <xsd:import namespace="http://schemas.microsoft.com/sharepoint/v3"/>
    <xsd:import namespace="62591fc1-e6f5-44d7-8d71-d15fa8cce165"/>
    <xsd:element name="properties">
      <xsd:complexType>
        <xsd:sequence>
          <xsd:element name="documentManagement">
            <xsd:complexType>
              <xsd:all>
                <xsd:element ref="ns2:_dlc_DocId" minOccurs="0"/>
                <xsd:element ref="ns2:_dlc_DocIdUrl" minOccurs="0"/>
                <xsd:element ref="ns2:_dlc_DocIdPersistId" minOccurs="0"/>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11"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12"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2591fc1-e6f5-44d7-8d71-d15fa8cce16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_dlc_DocId xmlns="62591fc1-e6f5-44d7-8d71-d15fa8cce165">P24MVVAH6Y7U-1570466189-67</_dlc_DocId>
    <_dlc_DocIdUrl xmlns="62591fc1-e6f5-44d7-8d71-d15fa8cce165">
      <Url>https://vle.anglia.ac.uk/modules/2016/MOD003310/SEM1-F01CAM/_layouts/15/DocIdRedir.aspx?ID=P24MVVAH6Y7U-1570466189-67</Url>
      <Description>P24MVVAH6Y7U-1570466189-67</Description>
    </_dlc_DocIdUrl>
  </documentManagement>
</p:properties>
</file>

<file path=customXml/itemProps1.xml><?xml version="1.0" encoding="utf-8"?>
<ds:datastoreItem xmlns:ds="http://schemas.openxmlformats.org/officeDocument/2006/customXml" ds:itemID="{33FF398D-BF98-4EFD-8E64-98EE6C6B7450}">
  <ds:schemaRefs>
    <ds:schemaRef ds:uri="http://schemas.microsoft.com/sharepoint/v3/contenttype/forms"/>
  </ds:schemaRefs>
</ds:datastoreItem>
</file>

<file path=customXml/itemProps2.xml><?xml version="1.0" encoding="utf-8"?>
<ds:datastoreItem xmlns:ds="http://schemas.openxmlformats.org/officeDocument/2006/customXml" ds:itemID="{760E9C31-FFCE-42C7-9D0B-1FF11B902A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62591fc1-e6f5-44d7-8d71-d15fa8cce1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9F22856-80FC-44DB-8C20-4AE4B925231B}">
  <ds:schemaRefs>
    <ds:schemaRef ds:uri="http://schemas.microsoft.com/sharepoint/events"/>
  </ds:schemaRefs>
</ds:datastoreItem>
</file>

<file path=customXml/itemProps4.xml><?xml version="1.0" encoding="utf-8"?>
<ds:datastoreItem xmlns:ds="http://schemas.openxmlformats.org/officeDocument/2006/customXml" ds:itemID="{FCE04609-64BC-46CA-AE80-674D5ACF7660}">
  <ds:schemaRefs>
    <ds:schemaRef ds:uri="http://schemas.microsoft.com/office/2006/metadata/properties"/>
    <ds:schemaRef ds:uri="http://schemas.microsoft.com/office/infopath/2007/PartnerControls"/>
    <ds:schemaRef ds:uri="http://schemas.microsoft.com/sharepoint/v3"/>
    <ds:schemaRef ds:uri="62591fc1-e6f5-44d7-8d71-d15fa8cce16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Entry</vt:lpstr>
      <vt:lpstr>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2016-12-06T14:40:15Z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0x010100F4E5606F4AACCF449C87F06563147C10</vt:lpwstr>
  </property>
  <property fmtid="{D5CDD505-2E9C-101B-9397-08002B2CF9AE}" pid="3" name="_dlc_DocIdItemGuid">
    <vt:lpwstr>e842d401-66f6-47b1-8315-c5e6171c9b48</vt:lpwstr>
  </property>
</Properties>
</file>