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workbookProtection workbookPassword="DF8D" lockStructure="1"/>
  <bookViews>
    <workbookView xWindow="-75" yWindow="-465" windowWidth="28800" windowHeight="16440"/>
  </bookViews>
  <sheets>
    <sheet name="Entry" sheetId="1" r:id="rId1"/>
    <sheet name="Summary" sheetId="2" r:id="rId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3" i="2" l="1"/>
  <c r="M72" i="1"/>
  <c r="M56" i="1"/>
  <c r="M40" i="1"/>
  <c r="M24" i="1"/>
  <c r="M88" i="1"/>
  <c r="F9" i="2"/>
  <c r="E9" i="2"/>
  <c r="D9" i="2"/>
  <c r="B9" i="2"/>
  <c r="A9" i="2"/>
  <c r="K82" i="1"/>
  <c r="K85" i="1"/>
  <c r="J82" i="1"/>
  <c r="J85" i="1"/>
  <c r="I82" i="1"/>
  <c r="I85" i="1"/>
  <c r="H82" i="1"/>
  <c r="H85" i="1"/>
  <c r="G82" i="1"/>
  <c r="G85" i="1"/>
  <c r="F82" i="1"/>
  <c r="F85" i="1"/>
  <c r="E82" i="1"/>
  <c r="E85" i="1"/>
  <c r="F8" i="2"/>
  <c r="F7" i="2"/>
  <c r="F5" i="2"/>
  <c r="F6" i="2"/>
  <c r="E8" i="2"/>
  <c r="D8" i="2"/>
  <c r="E7" i="2"/>
  <c r="D7" i="2"/>
  <c r="E6" i="2"/>
  <c r="D6" i="2"/>
  <c r="E5" i="2"/>
  <c r="D5" i="2"/>
  <c r="B3" i="2"/>
  <c r="D1" i="2"/>
  <c r="B8" i="2"/>
  <c r="A8" i="2"/>
  <c r="B7" i="2"/>
  <c r="A7" i="2"/>
  <c r="B6" i="2"/>
  <c r="A6" i="2"/>
  <c r="B5" i="2"/>
  <c r="A5" i="2"/>
  <c r="B2" i="2"/>
  <c r="B1" i="2"/>
  <c r="K66" i="1"/>
  <c r="K69" i="1"/>
  <c r="J66" i="1"/>
  <c r="J69" i="1"/>
  <c r="I66" i="1"/>
  <c r="I69" i="1"/>
  <c r="H66" i="1"/>
  <c r="H69" i="1"/>
  <c r="G66" i="1"/>
  <c r="G69" i="1"/>
  <c r="F66" i="1"/>
  <c r="F69" i="1"/>
  <c r="E66" i="1"/>
  <c r="E69" i="1"/>
  <c r="K50" i="1"/>
  <c r="K53" i="1"/>
  <c r="J50" i="1"/>
  <c r="J53" i="1"/>
  <c r="I50" i="1"/>
  <c r="I53" i="1"/>
  <c r="H50" i="1"/>
  <c r="H53" i="1"/>
  <c r="G50" i="1"/>
  <c r="G53" i="1"/>
  <c r="F50" i="1"/>
  <c r="F53" i="1"/>
  <c r="E50" i="1"/>
  <c r="E53" i="1"/>
  <c r="K34" i="1"/>
  <c r="K37" i="1"/>
  <c r="J34" i="1"/>
  <c r="J37" i="1"/>
  <c r="I34" i="1"/>
  <c r="I37" i="1"/>
  <c r="H34" i="1"/>
  <c r="H37" i="1"/>
  <c r="G34" i="1"/>
  <c r="G37" i="1"/>
  <c r="F34" i="1"/>
  <c r="F37" i="1"/>
  <c r="E34" i="1"/>
  <c r="E37" i="1"/>
  <c r="K18" i="1"/>
  <c r="K21" i="1"/>
  <c r="J18" i="1"/>
  <c r="J21" i="1"/>
  <c r="I18" i="1"/>
  <c r="I21" i="1"/>
  <c r="H18" i="1"/>
  <c r="H21" i="1"/>
  <c r="G18" i="1"/>
  <c r="G21" i="1"/>
  <c r="F18" i="1"/>
  <c r="F21" i="1"/>
  <c r="E18" i="1"/>
  <c r="E21" i="1"/>
</calcChain>
</file>

<file path=xl/sharedStrings.xml><?xml version="1.0" encoding="utf-8"?>
<sst xmlns="http://schemas.openxmlformats.org/spreadsheetml/2006/main" count="124" uniqueCount="58">
  <si>
    <t>Student #:</t>
  </si>
  <si>
    <t>Exceptional (80-89)</t>
  </si>
  <si>
    <t>Outstanding (90-100)</t>
  </si>
  <si>
    <t>Significantly below expectations (0-39)</t>
  </si>
  <si>
    <t>Below expectations (40-49)</t>
  </si>
  <si>
    <t>Meets expectations (50-59)</t>
  </si>
  <si>
    <t>Above expectations (60-69)</t>
  </si>
  <si>
    <t>Significantly above expectations (70-79)</t>
  </si>
  <si>
    <t>Project - Personal Performance Review</t>
  </si>
  <si>
    <t>How well did your team member work with your team?  Did he/she demonstrate a mature, productive relationship that supports your team?  This is distinct from his/her your technical contribution to your project, because it's possible to be highly supportive of your team and a valuable team member without having made a technical contribution to your project.  It's also possible to contribute materially whilst making everyone miserable!  This category includes attitude, attendance at team meetings, etc.  To achieve 80+ scores, you need to document evidence of exceptional or outstanding personal effort to improve the working of your team, above and beyond just getting along well.</t>
  </si>
  <si>
    <t>How well has the team member contributed materially to your project?  This can include conducting useful research, creating content, actively managing milestones and timelines, taking notes during and/or chairing meetings, gathering and loading data, writing code, creating artwork and/or designs, managing or configuring servers, or accomplishing other technical tasks.  It differs from the above category in that evidence of contributions to the project can generally be found in the project itself or its accompanying documentation.  E.g., "I created the database schema, set up the database on our hosting provider, and loaded it with initial data.  I also created the interface to the DBMS in PHP and audited it for possible security issues."</t>
  </si>
  <si>
    <t>Assessment done by (name):</t>
  </si>
  <si>
    <t>Assessment for (name):</t>
  </si>
  <si>
    <t>Performance as a team member:</t>
  </si>
  <si>
    <t>Technical contribution:</t>
  </si>
  <si>
    <t>Assessment for Team Member #1</t>
  </si>
  <si>
    <t>Overall assessment</t>
  </si>
  <si>
    <t>Managerial override:</t>
  </si>
  <si>
    <t>Your manager may override your assessment.  If that is the case, justification will be shown in this box.</t>
  </si>
  <si>
    <t>Date:</t>
  </si>
  <si>
    <t>Fill in the green blanks.  Your manager may override your assessment using the blue blanks.</t>
  </si>
  <si>
    <t>Assessment for Team Member #2</t>
  </si>
  <si>
    <t>Assessment for Team Member #3</t>
  </si>
  <si>
    <t>Assessment for Team Member #4</t>
  </si>
  <si>
    <t>Student number:</t>
  </si>
  <si>
    <t>Name</t>
  </si>
  <si>
    <t>Number</t>
  </si>
  <si>
    <t>Manager's assessment of your review:</t>
  </si>
  <si>
    <t>10% weight</t>
  </si>
  <si>
    <t>Review:</t>
  </si>
  <si>
    <t>Member</t>
  </si>
  <si>
    <t>Technical</t>
  </si>
  <si>
    <t>Team</t>
  </si>
  <si>
    <t>Override</t>
  </si>
  <si>
    <t>Assessment for Team Member #5</t>
  </si>
  <si>
    <t>Team Name:</t>
  </si>
  <si>
    <t>5% weight</t>
  </si>
  <si>
    <t>15% weight.</t>
  </si>
  <si>
    <t>Team Number:</t>
  </si>
  <si>
    <t>Team (Number &amp; Name):</t>
  </si>
  <si>
    <t>Project summary by (Number):</t>
  </si>
  <si>
    <t>Project summary by (Name):</t>
  </si>
  <si>
    <t>Jai Powles</t>
  </si>
  <si>
    <t>1519938</t>
  </si>
  <si>
    <t>Ascension</t>
  </si>
  <si>
    <t>Tony Baldock</t>
  </si>
  <si>
    <t>1530845</t>
  </si>
  <si>
    <t>8</t>
  </si>
  <si>
    <t>I thought that me and tony worked together very well, we spoke and met up a lot to talk about designing the game. Togther we both designed the UI for all the scenes. Tony managed trello very well and its helped the team get to this stage. The reason I didn''t give tony a grade in the higher band was because the UML diagrams were rushed and our presentation didn't go so well. However we both went back and redesigned the UML's so they are up to par.</t>
  </si>
  <si>
    <t>I thought that tonys contribution technically was significantly above expectations because he completed his assigned tasks and more. He managed trello along with me, he organsized the UML's really well. He has turned up to every lecture and practical. He has then relayed this information across to the rest of the group members, providing us with ideas on how we can make the game in terms of design from what he has preivously leant.</t>
  </si>
  <si>
    <t xml:space="preserve">Michael Sharpington </t>
  </si>
  <si>
    <t>1407802</t>
  </si>
  <si>
    <t xml:space="preserve">Michael met the expectations for his role. He has done a few more bits in terms of inserting data into the databases. However his attitude to learning something new or trying to overcome a problem, let him down. Most times when he came across a problem, he quickly came to the assumption that he did not have the skills to complete the tasks before he had tried. Michael communicated well with the group, and he volunteered for tasks that some of us were not willing to complete. </t>
  </si>
  <si>
    <t>Michael completed/is completing all the tasks that were assgined to him so he has met the expectations. The only reason michael did not receive a higher grade was because he required help on a few tasks that he could not complete, this again came down to his attitude in terms of his skill level.</t>
  </si>
  <si>
    <t>Alex Hunt</t>
  </si>
  <si>
    <t>Alex has done a lot of work with the team in terms of code design. He has also provided us with most of the ideas for creating the game, he has definitely met the expectations for his role. The reason I did not give alex a higher grade was because he didn't communicate as well as we would have all liked. Also we received the class diagrams too late so we could not display them in the presentation.</t>
  </si>
  <si>
    <t xml:space="preserve">Alex has contributed more than anyone technically. His coding skills are way above the rest of the team, and he puts a lot of effort into designing the code in the most efficent manner for our game. The reason I did not give alex a higher grade was because sometimes his code was too advance for the team, so some of us didnt understand it. On some occasions the documentation didn't provide us with enough information on how the script works. </t>
  </si>
  <si>
    <t>1536026</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</si>
</sst>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sz val="18"/>
      <color theme="1"/>
      <name val="Calibri"/>
      <family val="2"/>
      <scheme val="minor"/>
    </font>
    <font>
      <sz val="18"/>
      <color theme="1"/>
      <name val="Calibri"/>
      <family val="2"/>
      <scheme val="minor"/>
    </font>
    <font>
      <b/>
      <sz val="10"/>
      <name val="Arial"/>
      <family val="2"/>
    </font>
    <font>
      <sz val="28"/>
      <color theme="1"/>
      <name val="Calibri"/>
      <family val="2"/>
      <scheme val="minor"/>
    </font>
    <font>
      <b/>
      <sz val="11"/>
      <color rgb="FFFF0000"/>
      <name val="Calibri"/>
      <family val="2"/>
      <scheme val="minor"/>
    </font>
    <font>
      <u/>
      <sz val="11"/>
      <color theme="10"/>
      <name val="Calibri"/>
      <family val="2"/>
      <scheme val="minor"/>
    </font>
    <font>
      <u/>
      <sz val="11"/>
      <color theme="11"/>
      <name val="Calibri"/>
      <family val="2"/>
      <scheme val="minor"/>
    </font>
    <font>
      <b/>
      <sz val="14"/>
      <color theme="1"/>
      <name val="Calibri"/>
      <scheme val="minor"/>
    </font>
  </fonts>
  <fills count="6">
    <fill>
      <patternFill patternType="none"/>
    </fill>
    <fill>
      <patternFill patternType="gray125"/>
    </fill>
    <fill>
      <patternFill patternType="solid">
        <fgColor theme="6" tint="0.59996337778862885"/>
        <bgColor indexed="64"/>
      </patternFill>
    </fill>
    <fill>
      <patternFill patternType="solid">
        <fgColor theme="1"/>
        <bgColor indexed="64"/>
      </patternFill>
    </fill>
    <fill>
      <patternFill patternType="solid">
        <fgColor theme="3" tint="0.79998168889431442"/>
        <bgColor indexed="64"/>
      </patternFill>
    </fill>
    <fill>
      <patternFill patternType="solid">
        <fgColor theme="6"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thin">
        <color auto="1"/>
      </bottom>
      <diagonal/>
    </border>
  </borders>
  <cellStyleXfs count="61">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0" fillId="0" borderId="0" xfId="0" applyAlignment="1">
      <alignment horizontal="center" vertical="center"/>
    </xf>
    <xf numFmtId="0" fontId="0" fillId="0" borderId="0" xfId="0" applyBorder="1"/>
    <xf numFmtId="0" fontId="0" fillId="0" borderId="4" xfId="0" applyBorder="1" applyAlignment="1">
      <alignment horizontal="center" vertical="center"/>
    </xf>
    <xf numFmtId="0" fontId="1" fillId="0" borderId="0" xfId="0" applyFont="1"/>
    <xf numFmtId="0" fontId="2" fillId="0" borderId="0" xfId="0" applyFont="1"/>
    <xf numFmtId="0" fontId="0" fillId="0" borderId="0" xfId="0" applyAlignment="1">
      <alignment horizontal="right"/>
    </xf>
    <xf numFmtId="0" fontId="0" fillId="0" borderId="0" xfId="0" applyBorder="1" applyAlignment="1">
      <alignment horizontal="left" vertical="top"/>
    </xf>
    <xf numFmtId="0" fontId="0" fillId="0" borderId="7" xfId="0" applyBorder="1" applyAlignment="1">
      <alignment horizontal="center" vertical="center"/>
    </xf>
    <xf numFmtId="0" fontId="0" fillId="0" borderId="0" xfId="0" applyAlignment="1">
      <alignment vertical="top"/>
    </xf>
    <xf numFmtId="0" fontId="4" fillId="0" borderId="0" xfId="0" applyFont="1" applyAlignment="1"/>
    <xf numFmtId="0" fontId="1" fillId="0" borderId="0" xfId="0" applyFont="1" applyAlignment="1">
      <alignment horizontal="right"/>
    </xf>
    <xf numFmtId="0" fontId="6" fillId="0" borderId="0" xfId="0" applyFont="1"/>
    <xf numFmtId="0" fontId="0" fillId="0" borderId="0" xfId="0" applyAlignment="1">
      <alignment horizontal="left" vertical="top"/>
    </xf>
    <xf numFmtId="0" fontId="3" fillId="2" borderId="1" xfId="0" applyFont="1" applyFill="1" applyBorder="1" applyProtection="1">
      <protection locked="0"/>
    </xf>
    <xf numFmtId="0" fontId="1" fillId="0" borderId="0" xfId="0" applyFont="1" applyFill="1"/>
    <xf numFmtId="0" fontId="0" fillId="0" borderId="0" xfId="0" applyFill="1" applyBorder="1" applyProtection="1">
      <protection locked="0"/>
    </xf>
    <xf numFmtId="0" fontId="0" fillId="0" borderId="0" xfId="0" applyFill="1"/>
    <xf numFmtId="0" fontId="1" fillId="0" borderId="0" xfId="0" applyFont="1" applyFill="1" applyAlignment="1">
      <alignment horizontal="right"/>
    </xf>
    <xf numFmtId="0" fontId="0" fillId="0" borderId="0" xfId="0" applyFill="1" applyBorder="1" applyAlignment="1" applyProtection="1">
      <alignment horizontal="left" vertical="top"/>
      <protection locked="0"/>
    </xf>
    <xf numFmtId="0" fontId="0" fillId="0" borderId="8" xfId="0" applyBorder="1" applyAlignment="1"/>
    <xf numFmtId="0" fontId="1" fillId="0" borderId="0" xfId="0" applyFont="1" applyFill="1" applyBorder="1" applyAlignment="1" applyProtection="1">
      <alignment horizontal="right" vertical="top"/>
      <protection locked="0"/>
    </xf>
    <xf numFmtId="0" fontId="1" fillId="3" borderId="0" xfId="0" applyFont="1" applyFill="1"/>
    <xf numFmtId="0" fontId="0" fillId="3" borderId="0" xfId="0" applyFill="1" applyBorder="1" applyProtection="1">
      <protection locked="0"/>
    </xf>
    <xf numFmtId="0" fontId="0" fillId="3" borderId="0" xfId="0" applyFill="1"/>
    <xf numFmtId="0" fontId="1" fillId="3" borderId="0" xfId="0" applyFont="1" applyFill="1" applyAlignment="1">
      <alignment horizontal="right"/>
    </xf>
    <xf numFmtId="0" fontId="0" fillId="3" borderId="0" xfId="0" applyFill="1" applyBorder="1" applyAlignment="1" applyProtection="1">
      <alignment horizontal="left" vertical="top"/>
      <protection locked="0"/>
    </xf>
    <xf numFmtId="0" fontId="1" fillId="3" borderId="0" xfId="0" applyFont="1" applyFill="1" applyBorder="1" applyAlignment="1" applyProtection="1">
      <alignment horizontal="right" vertical="top"/>
      <protection locked="0"/>
    </xf>
    <xf numFmtId="0" fontId="0" fillId="3" borderId="0" xfId="0" applyFill="1" applyAlignment="1">
      <alignment vertical="top"/>
    </xf>
    <xf numFmtId="0" fontId="3" fillId="4" borderId="1" xfId="0" applyFont="1" applyFill="1" applyBorder="1" applyProtection="1">
      <protection locked="0"/>
    </xf>
    <xf numFmtId="0" fontId="1" fillId="0" borderId="0" xfId="0" applyFont="1" applyBorder="1" applyAlignment="1">
      <alignment horizontal="right"/>
    </xf>
    <xf numFmtId="0" fontId="9" fillId="0" borderId="0" xfId="0" applyFont="1" applyFill="1"/>
    <xf numFmtId="0" fontId="1" fillId="0" borderId="0" xfId="0" applyFont="1" applyFill="1" applyBorder="1" applyAlignment="1" applyProtection="1">
      <alignment horizontal="right"/>
      <protection locked="0"/>
    </xf>
    <xf numFmtId="49" fontId="0" fillId="0" borderId="0" xfId="0" applyNumberFormat="1"/>
    <xf numFmtId="49" fontId="0" fillId="2" borderId="1" xfId="0" applyNumberFormat="1" applyFill="1" applyBorder="1" applyProtection="1">
      <protection locked="0"/>
    </xf>
    <xf numFmtId="49" fontId="0" fillId="0" borderId="0" xfId="0" applyNumberFormat="1" applyAlignment="1">
      <alignment wrapText="1"/>
    </xf>
    <xf numFmtId="14" fontId="0" fillId="5" borderId="1" xfId="0" applyNumberFormat="1" applyFill="1" applyBorder="1" applyProtection="1">
      <protection locked="0"/>
    </xf>
    <xf numFmtId="49" fontId="0" fillId="5" borderId="1" xfId="0" applyNumberFormat="1" applyFill="1" applyBorder="1" applyProtection="1">
      <protection locked="0"/>
    </xf>
    <xf numFmtId="0" fontId="1" fillId="0" borderId="0" xfId="0" applyFont="1" applyAlignment="1">
      <alignment wrapText="1"/>
    </xf>
    <xf numFmtId="0" fontId="1" fillId="0" borderId="0" xfId="0" applyFont="1" applyFill="1" applyBorder="1" applyAlignment="1" applyProtection="1">
      <alignment horizontal="right" vertical="top"/>
      <protection locked="0"/>
    </xf>
    <xf numFmtId="0" fontId="3" fillId="0" borderId="0" xfId="0" applyFont="1" applyFill="1" applyBorder="1" applyProtection="1">
      <protection locked="0"/>
    </xf>
    <xf numFmtId="0" fontId="0" fillId="0" borderId="0" xfId="0" applyFill="1" applyBorder="1" applyAlignment="1">
      <alignment vertical="top"/>
    </xf>
    <xf numFmtId="0" fontId="0" fillId="0" borderId="0" xfId="0" applyFill="1" applyBorder="1"/>
    <xf numFmtId="0" fontId="5" fillId="0" borderId="4" xfId="0" applyFont="1" applyBorder="1" applyAlignment="1"/>
    <xf numFmtId="0" fontId="5" fillId="0" borderId="6" xfId="0" applyFont="1" applyBorder="1" applyAlignment="1"/>
    <xf numFmtId="49" fontId="0" fillId="2" borderId="5" xfId="0" applyNumberFormat="1" applyFill="1" applyBorder="1" applyAlignment="1" applyProtection="1">
      <alignment horizontal="left"/>
      <protection locked="0"/>
    </xf>
    <xf numFmtId="49" fontId="0" fillId="2" borderId="2" xfId="0" applyNumberFormat="1" applyFill="1" applyBorder="1" applyAlignment="1" applyProtection="1">
      <alignment horizontal="left"/>
      <protection locked="0"/>
    </xf>
    <xf numFmtId="49" fontId="0" fillId="2" borderId="3" xfId="0" applyNumberFormat="1" applyFill="1" applyBorder="1" applyAlignment="1" applyProtection="1">
      <alignment horizontal="left"/>
      <protection locked="0"/>
    </xf>
    <xf numFmtId="0" fontId="1" fillId="0" borderId="0" xfId="0" applyFont="1" applyAlignment="1">
      <alignment wrapText="1"/>
    </xf>
    <xf numFmtId="0" fontId="0" fillId="2" borderId="5" xfId="0" applyFill="1" applyBorder="1" applyAlignment="1" applyProtection="1">
      <alignment horizontal="left" vertical="top" wrapText="1"/>
      <protection locked="0"/>
    </xf>
    <xf numFmtId="0" fontId="0" fillId="2" borderId="2" xfId="0" applyFill="1" applyBorder="1" applyAlignment="1" applyProtection="1">
      <alignment horizontal="left" vertical="top" wrapText="1"/>
      <protection locked="0"/>
    </xf>
    <xf numFmtId="0" fontId="0" fillId="2" borderId="3" xfId="0" applyFill="1" applyBorder="1" applyAlignment="1" applyProtection="1">
      <alignment horizontal="left" vertical="top" wrapText="1"/>
      <protection locked="0"/>
    </xf>
    <xf numFmtId="0" fontId="0" fillId="2" borderId="5" xfId="0" applyFill="1" applyBorder="1" applyAlignment="1" applyProtection="1">
      <alignment horizontal="left"/>
      <protection locked="0"/>
    </xf>
    <xf numFmtId="0" fontId="0" fillId="2" borderId="2" xfId="0" applyFill="1" applyBorder="1" applyAlignment="1" applyProtection="1">
      <alignment horizontal="left"/>
      <protection locked="0"/>
    </xf>
    <xf numFmtId="0" fontId="0" fillId="2" borderId="3" xfId="0" applyFill="1" applyBorder="1" applyAlignment="1" applyProtection="1">
      <alignment horizontal="left"/>
      <protection locked="0"/>
    </xf>
    <xf numFmtId="49" fontId="0" fillId="2" borderId="5" xfId="0" applyNumberFormat="1" applyFill="1" applyBorder="1" applyAlignment="1" applyProtection="1">
      <alignment horizontal="left" vertical="top"/>
      <protection locked="0"/>
    </xf>
    <xf numFmtId="49" fontId="0" fillId="2" borderId="2" xfId="0" applyNumberFormat="1" applyFill="1" applyBorder="1" applyAlignment="1" applyProtection="1">
      <alignment horizontal="left" vertical="top"/>
      <protection locked="0"/>
    </xf>
    <xf numFmtId="49" fontId="0" fillId="2" borderId="3" xfId="0" applyNumberFormat="1" applyFill="1" applyBorder="1" applyAlignment="1" applyProtection="1">
      <alignment horizontal="left" vertical="top"/>
      <protection locked="0"/>
    </xf>
    <xf numFmtId="0" fontId="0" fillId="4" borderId="5" xfId="0" applyFill="1" applyBorder="1" applyAlignment="1" applyProtection="1">
      <alignment horizontal="left" vertical="top" wrapText="1"/>
      <protection locked="0"/>
    </xf>
    <xf numFmtId="0" fontId="0" fillId="4" borderId="2" xfId="0" applyFill="1" applyBorder="1" applyAlignment="1" applyProtection="1">
      <alignment horizontal="left" vertical="top" wrapText="1"/>
      <protection locked="0"/>
    </xf>
    <xf numFmtId="0" fontId="0" fillId="4" borderId="3" xfId="0" applyFill="1" applyBorder="1" applyAlignment="1" applyProtection="1">
      <alignment horizontal="left" vertical="top" wrapText="1"/>
      <protection locked="0"/>
    </xf>
    <xf numFmtId="0" fontId="1" fillId="0" borderId="0" xfId="0" applyFont="1" applyFill="1" applyBorder="1" applyAlignment="1" applyProtection="1">
      <alignment horizontal="right" vertical="top"/>
      <protection locked="0"/>
    </xf>
    <xf numFmtId="49" fontId="0" fillId="0" borderId="0" xfId="0" applyNumberFormat="1" applyAlignment="1">
      <alignment horizontal="left"/>
    </xf>
    <xf numFmtId="0" fontId="0" fillId="0" borderId="0" xfId="0" applyAlignment="1">
      <alignment horizontal="left"/>
    </xf>
  </cellXfs>
  <cellStyles count="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9"/>
  <sheetViews>
    <sheetView tabSelected="1" zoomScale="85" zoomScaleNormal="85" zoomScalePageLayoutView="85" workbookViewId="0">
      <selection activeCell="H9" sqref="H9"/>
    </sheetView>
  </sheetViews>
  <sheetFormatPr defaultColWidth="8.85546875" defaultRowHeight="15" x14ac:dyDescent="0.25"/>
  <cols>
    <col min="1" max="1" width="28.42578125" customWidth="1"/>
    <col min="2" max="2" width="30.42578125" customWidth="1"/>
    <col min="3" max="3" width="2.42578125" customWidth="1"/>
    <col min="4" max="4" width="1.42578125" customWidth="1"/>
    <col min="5" max="5" width="36.140625" customWidth="1"/>
    <col min="6" max="6" width="25.85546875" customWidth="1"/>
    <col min="7" max="7" width="26.28515625" customWidth="1"/>
    <col min="8" max="8" width="25" customWidth="1"/>
    <col min="9" max="9" width="37.28515625" customWidth="1"/>
    <col min="10" max="10" width="19.42578125" customWidth="1"/>
    <col min="11" max="11" width="19.85546875" customWidth="1"/>
    <col min="12" max="12" width="0.85546875" customWidth="1"/>
    <col min="13" max="13" width="11.42578125" customWidth="1"/>
  </cols>
  <sheetData>
    <row r="1" spans="1:13" ht="23.25" x14ac:dyDescent="0.35">
      <c r="A1" s="5" t="s">
        <v>8</v>
      </c>
      <c r="G1" s="4" t="s">
        <v>20</v>
      </c>
    </row>
    <row r="3" spans="1:13" ht="22.5" customHeight="1" x14ac:dyDescent="0.25">
      <c r="A3" s="4" t="s">
        <v>11</v>
      </c>
      <c r="B3" s="52" t="s">
        <v>42</v>
      </c>
      <c r="C3" s="53"/>
      <c r="D3" s="53"/>
      <c r="E3" s="54"/>
      <c r="F3" s="30" t="s">
        <v>19</v>
      </c>
      <c r="G3" s="36">
        <v>42710</v>
      </c>
      <c r="H3" s="2"/>
      <c r="I3" s="2"/>
      <c r="J3" s="2"/>
    </row>
    <row r="4" spans="1:13" ht="4.5" customHeight="1" x14ac:dyDescent="0.25"/>
    <row r="5" spans="1:13" ht="22.5" customHeight="1" x14ac:dyDescent="0.25">
      <c r="A5" s="4" t="s">
        <v>0</v>
      </c>
      <c r="B5" s="34" t="s">
        <v>43</v>
      </c>
      <c r="F5" s="11" t="s">
        <v>38</v>
      </c>
      <c r="G5" s="55" t="s">
        <v>47</v>
      </c>
      <c r="H5" s="56"/>
      <c r="I5" s="56"/>
      <c r="J5" s="56"/>
      <c r="K5" s="57"/>
    </row>
    <row r="6" spans="1:13" ht="22.5" customHeight="1" x14ac:dyDescent="0.25">
      <c r="A6" s="15"/>
      <c r="B6" s="16"/>
      <c r="C6" s="17"/>
      <c r="D6" s="17"/>
      <c r="E6" s="18"/>
      <c r="F6" s="11" t="s">
        <v>35</v>
      </c>
      <c r="G6" s="55" t="s">
        <v>44</v>
      </c>
      <c r="H6" s="56"/>
      <c r="I6" s="56"/>
      <c r="J6" s="56"/>
      <c r="K6" s="57"/>
    </row>
    <row r="7" spans="1:13" ht="22.5" customHeight="1" x14ac:dyDescent="0.35">
      <c r="A7" s="15"/>
      <c r="B7" s="16"/>
      <c r="C7" s="17"/>
      <c r="D7" s="17"/>
      <c r="E7" s="18"/>
      <c r="F7" s="19"/>
      <c r="H7" s="19"/>
      <c r="I7" s="19"/>
      <c r="J7" s="61"/>
      <c r="K7" s="61"/>
      <c r="L7" s="42"/>
      <c r="M7" s="40"/>
    </row>
    <row r="8" spans="1:13" ht="22.5" customHeight="1" x14ac:dyDescent="0.25">
      <c r="A8" s="15"/>
      <c r="B8" s="16"/>
      <c r="C8" s="17"/>
      <c r="D8" s="17"/>
      <c r="E8" s="18"/>
      <c r="F8" s="19"/>
      <c r="H8" s="19"/>
      <c r="I8" s="19"/>
      <c r="J8" s="39"/>
      <c r="K8" s="39"/>
      <c r="L8" s="42"/>
      <c r="M8" s="41"/>
    </row>
    <row r="9" spans="1:13" ht="22.5" customHeight="1" x14ac:dyDescent="0.35">
      <c r="A9" s="15"/>
      <c r="B9" s="16"/>
      <c r="C9" s="17"/>
      <c r="D9" s="17"/>
      <c r="E9" s="18"/>
      <c r="F9" s="19"/>
      <c r="H9" s="19"/>
      <c r="I9" s="19"/>
      <c r="K9" s="21" t="s">
        <v>27</v>
      </c>
      <c r="M9" s="29"/>
    </row>
    <row r="10" spans="1:13" ht="22.5" customHeight="1" x14ac:dyDescent="0.25">
      <c r="A10" s="15"/>
      <c r="B10" s="16"/>
      <c r="C10" s="17"/>
      <c r="D10" s="17"/>
      <c r="E10" s="18"/>
      <c r="F10" s="19"/>
      <c r="H10" s="19"/>
      <c r="I10" s="19"/>
      <c r="J10" s="21"/>
      <c r="K10" s="21"/>
      <c r="M10" s="9" t="s">
        <v>36</v>
      </c>
    </row>
    <row r="11" spans="1:13" ht="6" customHeight="1" x14ac:dyDescent="0.25">
      <c r="A11" s="22"/>
      <c r="B11" s="23"/>
      <c r="C11" s="24"/>
      <c r="D11" s="24"/>
      <c r="E11" s="25"/>
      <c r="F11" s="26"/>
      <c r="G11" s="24"/>
      <c r="H11" s="26"/>
      <c r="I11" s="26"/>
      <c r="J11" s="27"/>
      <c r="K11" s="27"/>
      <c r="L11" s="24"/>
      <c r="M11" s="28"/>
    </row>
    <row r="12" spans="1:13" ht="22.5" customHeight="1" x14ac:dyDescent="0.3">
      <c r="A12" s="31" t="s">
        <v>15</v>
      </c>
      <c r="B12" s="16"/>
      <c r="C12" s="17"/>
      <c r="D12" s="17"/>
      <c r="E12" s="18"/>
      <c r="F12" s="19"/>
      <c r="G12" s="19"/>
      <c r="H12" s="19"/>
      <c r="I12" s="19"/>
      <c r="J12" s="19"/>
      <c r="K12" s="19"/>
    </row>
    <row r="13" spans="1:13" ht="22.5" customHeight="1" x14ac:dyDescent="0.25">
      <c r="A13" s="15" t="s">
        <v>12</v>
      </c>
      <c r="B13" s="45" t="s">
        <v>45</v>
      </c>
      <c r="C13" s="46"/>
      <c r="D13" s="46"/>
      <c r="E13" s="47"/>
      <c r="F13" s="32" t="s">
        <v>24</v>
      </c>
      <c r="G13" s="37" t="s">
        <v>46</v>
      </c>
      <c r="H13" s="19"/>
      <c r="I13" s="19"/>
      <c r="J13" s="19"/>
      <c r="K13" s="19"/>
    </row>
    <row r="14" spans="1:13" ht="18.75" customHeight="1" x14ac:dyDescent="0.25">
      <c r="M14" s="4"/>
    </row>
    <row r="15" spans="1:13" ht="20.25" customHeight="1" x14ac:dyDescent="0.35">
      <c r="A15" s="48" t="s">
        <v>13</v>
      </c>
      <c r="B15" s="48"/>
      <c r="E15" s="3" t="s">
        <v>3</v>
      </c>
      <c r="F15" s="3" t="s">
        <v>4</v>
      </c>
      <c r="G15" s="3" t="s">
        <v>5</v>
      </c>
      <c r="H15" s="3" t="s">
        <v>6</v>
      </c>
      <c r="I15" s="3" t="s">
        <v>7</v>
      </c>
      <c r="J15" s="3" t="s">
        <v>1</v>
      </c>
      <c r="K15" s="3" t="s">
        <v>2</v>
      </c>
      <c r="L15" s="8"/>
      <c r="M15" s="14">
        <v>69</v>
      </c>
    </row>
    <row r="16" spans="1:13" ht="90.75" customHeight="1" x14ac:dyDescent="0.25">
      <c r="B16" s="49" t="s">
        <v>48</v>
      </c>
      <c r="C16" s="50"/>
      <c r="D16" s="50"/>
      <c r="E16" s="50"/>
      <c r="F16" s="50"/>
      <c r="G16" s="50"/>
      <c r="H16" s="50"/>
      <c r="I16" s="50"/>
      <c r="J16" s="50"/>
      <c r="K16" s="51"/>
      <c r="L16" s="7"/>
      <c r="M16" s="13" t="s">
        <v>37</v>
      </c>
    </row>
    <row r="17" spans="1:13" ht="8.25" customHeight="1" x14ac:dyDescent="0.25">
      <c r="B17" s="2"/>
      <c r="E17" s="1"/>
      <c r="F17" s="1"/>
      <c r="G17" s="1"/>
      <c r="H17" s="1"/>
      <c r="I17" s="1"/>
      <c r="J17" s="1"/>
      <c r="K17" s="1"/>
      <c r="L17" s="1"/>
    </row>
    <row r="18" spans="1:13" ht="22.5" customHeight="1" x14ac:dyDescent="0.35">
      <c r="A18" s="48" t="s">
        <v>14</v>
      </c>
      <c r="B18" s="48"/>
      <c r="E18" s="3" t="str">
        <f>E15</f>
        <v>Significantly below expectations (0-39)</v>
      </c>
      <c r="F18" s="3" t="str">
        <f>F15</f>
        <v>Below expectations (40-49)</v>
      </c>
      <c r="G18" s="3" t="str">
        <f>G15</f>
        <v>Meets expectations (50-59)</v>
      </c>
      <c r="H18" s="3" t="str">
        <f>H15</f>
        <v>Above expectations (60-69)</v>
      </c>
      <c r="I18" s="3" t="str">
        <f t="shared" ref="I18:J18" si="0">I15</f>
        <v>Significantly above expectations (70-79)</v>
      </c>
      <c r="J18" s="3" t="str">
        <f t="shared" si="0"/>
        <v>Exceptional (80-89)</v>
      </c>
      <c r="K18" s="3" t="str">
        <f>K15</f>
        <v>Outstanding (90-100)</v>
      </c>
      <c r="L18" s="8"/>
      <c r="M18" s="14">
        <v>73</v>
      </c>
    </row>
    <row r="19" spans="1:13" ht="90.75" customHeight="1" x14ac:dyDescent="0.25">
      <c r="B19" s="49" t="s">
        <v>49</v>
      </c>
      <c r="C19" s="50"/>
      <c r="D19" s="50"/>
      <c r="E19" s="50"/>
      <c r="F19" s="50"/>
      <c r="G19" s="50"/>
      <c r="H19" s="50"/>
      <c r="I19" s="50"/>
      <c r="J19" s="50"/>
      <c r="K19" s="51"/>
      <c r="L19" s="7"/>
      <c r="M19" s="13" t="s">
        <v>28</v>
      </c>
    </row>
    <row r="20" spans="1:13" ht="8.25" customHeight="1" x14ac:dyDescent="0.25">
      <c r="B20" s="2"/>
      <c r="E20" s="1"/>
      <c r="F20" s="1"/>
      <c r="G20" s="1"/>
      <c r="H20" s="1"/>
      <c r="I20" s="1"/>
      <c r="J20" s="1"/>
      <c r="K20" s="1"/>
      <c r="L20" s="1"/>
    </row>
    <row r="21" spans="1:13" ht="22.5" customHeight="1" x14ac:dyDescent="0.35">
      <c r="A21" s="48" t="s">
        <v>17</v>
      </c>
      <c r="B21" s="48"/>
      <c r="E21" s="3" t="str">
        <f>E18</f>
        <v>Significantly below expectations (0-39)</v>
      </c>
      <c r="F21" s="3" t="str">
        <f>F18</f>
        <v>Below expectations (40-49)</v>
      </c>
      <c r="G21" s="3" t="str">
        <f>G18</f>
        <v>Meets expectations (50-59)</v>
      </c>
      <c r="H21" s="3" t="str">
        <f>H18</f>
        <v>Above expectations (60-69)</v>
      </c>
      <c r="I21" s="3" t="str">
        <f t="shared" ref="I21:J21" si="1">I18</f>
        <v>Significantly above expectations (70-79)</v>
      </c>
      <c r="J21" s="3" t="str">
        <f t="shared" si="1"/>
        <v>Exceptional (80-89)</v>
      </c>
      <c r="K21" s="3" t="str">
        <f>K18</f>
        <v>Outstanding (90-100)</v>
      </c>
      <c r="L21" s="8"/>
      <c r="M21" s="29"/>
    </row>
    <row r="22" spans="1:13" ht="90.75" customHeight="1" x14ac:dyDescent="0.25">
      <c r="B22" s="58" t="s">
        <v>18</v>
      </c>
      <c r="C22" s="59"/>
      <c r="D22" s="59"/>
      <c r="E22" s="59"/>
      <c r="F22" s="59"/>
      <c r="G22" s="59"/>
      <c r="H22" s="59"/>
      <c r="I22" s="59"/>
      <c r="J22" s="59"/>
      <c r="K22" s="60"/>
      <c r="L22" s="7"/>
      <c r="M22" s="13"/>
    </row>
    <row r="23" spans="1:13" x14ac:dyDescent="0.25">
      <c r="M23" s="20"/>
    </row>
    <row r="24" spans="1:13" x14ac:dyDescent="0.25">
      <c r="K24" s="11" t="s">
        <v>16</v>
      </c>
      <c r="L24" s="6"/>
      <c r="M24" s="43">
        <f>IF(M21&gt;0,M21,M15*0.15+M18*0.1)+M$9*0.05</f>
        <v>17.649999999999999</v>
      </c>
    </row>
    <row r="25" spans="1:13" ht="15" customHeight="1" x14ac:dyDescent="0.25">
      <c r="E25" s="12"/>
      <c r="M25" s="44"/>
    </row>
    <row r="27" spans="1:13" ht="6" customHeight="1" x14ac:dyDescent="0.25">
      <c r="A27" s="22"/>
      <c r="B27" s="23"/>
      <c r="C27" s="24"/>
      <c r="D27" s="24"/>
      <c r="E27" s="25"/>
      <c r="F27" s="26"/>
      <c r="G27" s="24"/>
      <c r="H27" s="26"/>
      <c r="I27" s="26"/>
      <c r="J27" s="27"/>
      <c r="K27" s="27"/>
      <c r="L27" s="24"/>
      <c r="M27" s="28"/>
    </row>
    <row r="28" spans="1:13" ht="22.5" customHeight="1" x14ac:dyDescent="0.3">
      <c r="A28" s="31" t="s">
        <v>21</v>
      </c>
      <c r="B28" s="16"/>
      <c r="C28" s="17"/>
      <c r="D28" s="17"/>
      <c r="E28" s="18"/>
      <c r="F28" s="19"/>
      <c r="G28" s="19"/>
      <c r="H28" s="19"/>
      <c r="I28" s="19"/>
      <c r="J28" s="19"/>
      <c r="K28" s="19"/>
    </row>
    <row r="29" spans="1:13" ht="22.5" customHeight="1" x14ac:dyDescent="0.25">
      <c r="A29" s="15" t="s">
        <v>12</v>
      </c>
      <c r="B29" s="45" t="s">
        <v>50</v>
      </c>
      <c r="C29" s="46"/>
      <c r="D29" s="46"/>
      <c r="E29" s="47"/>
      <c r="F29" s="32" t="s">
        <v>24</v>
      </c>
      <c r="G29" s="37" t="s">
        <v>51</v>
      </c>
      <c r="H29" s="19"/>
      <c r="I29" s="19"/>
      <c r="J29" s="19"/>
      <c r="K29" s="19"/>
    </row>
    <row r="30" spans="1:13" ht="18.75" customHeight="1" x14ac:dyDescent="0.25">
      <c r="M30" s="4"/>
    </row>
    <row r="31" spans="1:13" ht="20.25" customHeight="1" x14ac:dyDescent="0.35">
      <c r="A31" s="48" t="s">
        <v>13</v>
      </c>
      <c r="B31" s="48"/>
      <c r="E31" s="3" t="s">
        <v>3</v>
      </c>
      <c r="F31" s="3" t="s">
        <v>4</v>
      </c>
      <c r="G31" s="3" t="s">
        <v>5</v>
      </c>
      <c r="H31" s="3" t="s">
        <v>6</v>
      </c>
      <c r="I31" s="3" t="s">
        <v>7</v>
      </c>
      <c r="J31" s="3" t="s">
        <v>1</v>
      </c>
      <c r="K31" s="3" t="s">
        <v>2</v>
      </c>
      <c r="L31" s="8"/>
      <c r="M31" s="14">
        <v>55</v>
      </c>
    </row>
    <row r="32" spans="1:13" ht="90.75" customHeight="1" x14ac:dyDescent="0.25">
      <c r="B32" s="49" t="s">
        <v>52</v>
      </c>
      <c r="C32" s="50"/>
      <c r="D32" s="50"/>
      <c r="E32" s="50"/>
      <c r="F32" s="50"/>
      <c r="G32" s="50"/>
      <c r="H32" s="50"/>
      <c r="I32" s="50"/>
      <c r="J32" s="50"/>
      <c r="K32" s="51"/>
      <c r="L32" s="7"/>
      <c r="M32" s="13" t="s">
        <v>37</v>
      </c>
    </row>
    <row r="33" spans="1:13" ht="8.25" customHeight="1" x14ac:dyDescent="0.25">
      <c r="B33" s="2"/>
      <c r="E33" s="1"/>
      <c r="F33" s="1"/>
      <c r="G33" s="1"/>
      <c r="H33" s="1"/>
      <c r="I33" s="1"/>
      <c r="J33" s="1"/>
      <c r="K33" s="1"/>
      <c r="L33" s="1"/>
    </row>
    <row r="34" spans="1:13" ht="22.5" customHeight="1" x14ac:dyDescent="0.35">
      <c r="A34" s="48" t="s">
        <v>14</v>
      </c>
      <c r="B34" s="48"/>
      <c r="E34" s="3" t="str">
        <f>E31</f>
        <v>Significantly below expectations (0-39)</v>
      </c>
      <c r="F34" s="3" t="str">
        <f>F31</f>
        <v>Below expectations (40-49)</v>
      </c>
      <c r="G34" s="3" t="str">
        <f>G31</f>
        <v>Meets expectations (50-59)</v>
      </c>
      <c r="H34" s="3" t="str">
        <f>H31</f>
        <v>Above expectations (60-69)</v>
      </c>
      <c r="I34" s="3" t="str">
        <f t="shared" ref="I34:J34" si="2">I31</f>
        <v>Significantly above expectations (70-79)</v>
      </c>
      <c r="J34" s="3" t="str">
        <f t="shared" si="2"/>
        <v>Exceptional (80-89)</v>
      </c>
      <c r="K34" s="3" t="str">
        <f>K31</f>
        <v>Outstanding (90-100)</v>
      </c>
      <c r="L34" s="8"/>
      <c r="M34" s="14">
        <v>52</v>
      </c>
    </row>
    <row r="35" spans="1:13" ht="90.75" customHeight="1" x14ac:dyDescent="0.25">
      <c r="B35" s="49" t="s">
        <v>53</v>
      </c>
      <c r="C35" s="50"/>
      <c r="D35" s="50"/>
      <c r="E35" s="50"/>
      <c r="F35" s="50"/>
      <c r="G35" s="50"/>
      <c r="H35" s="50"/>
      <c r="I35" s="50"/>
      <c r="J35" s="50"/>
      <c r="K35" s="51"/>
      <c r="L35" s="7"/>
      <c r="M35" s="13" t="s">
        <v>28</v>
      </c>
    </row>
    <row r="36" spans="1:13" ht="8.25" customHeight="1" x14ac:dyDescent="0.25">
      <c r="B36" s="2"/>
      <c r="E36" s="1"/>
      <c r="F36" s="1"/>
      <c r="G36" s="1"/>
      <c r="H36" s="1"/>
      <c r="I36" s="1"/>
      <c r="J36" s="1"/>
      <c r="K36" s="1"/>
      <c r="L36" s="1"/>
    </row>
    <row r="37" spans="1:13" ht="22.5" customHeight="1" x14ac:dyDescent="0.35">
      <c r="A37" s="48" t="s">
        <v>17</v>
      </c>
      <c r="B37" s="48"/>
      <c r="E37" s="3" t="str">
        <f>E34</f>
        <v>Significantly below expectations (0-39)</v>
      </c>
      <c r="F37" s="3" t="str">
        <f>F34</f>
        <v>Below expectations (40-49)</v>
      </c>
      <c r="G37" s="3" t="str">
        <f>G34</f>
        <v>Meets expectations (50-59)</v>
      </c>
      <c r="H37" s="3" t="str">
        <f>H34</f>
        <v>Above expectations (60-69)</v>
      </c>
      <c r="I37" s="3" t="str">
        <f t="shared" ref="I37:J37" si="3">I34</f>
        <v>Significantly above expectations (70-79)</v>
      </c>
      <c r="J37" s="3" t="str">
        <f t="shared" si="3"/>
        <v>Exceptional (80-89)</v>
      </c>
      <c r="K37" s="3" t="str">
        <f>K34</f>
        <v>Outstanding (90-100)</v>
      </c>
      <c r="L37" s="8"/>
      <c r="M37" s="29">
        <v>0</v>
      </c>
    </row>
    <row r="38" spans="1:13" ht="90.75" customHeight="1" x14ac:dyDescent="0.25">
      <c r="B38" s="58" t="s">
        <v>18</v>
      </c>
      <c r="C38" s="59"/>
      <c r="D38" s="59"/>
      <c r="E38" s="59"/>
      <c r="F38" s="59"/>
      <c r="G38" s="59"/>
      <c r="H38" s="59"/>
      <c r="I38" s="59"/>
      <c r="J38" s="59"/>
      <c r="K38" s="60"/>
      <c r="L38" s="7"/>
      <c r="M38" s="13"/>
    </row>
    <row r="39" spans="1:13" x14ac:dyDescent="0.25">
      <c r="M39" s="20"/>
    </row>
    <row r="40" spans="1:13" x14ac:dyDescent="0.25">
      <c r="K40" s="11" t="s">
        <v>16</v>
      </c>
      <c r="L40" s="6"/>
      <c r="M40" s="43">
        <f>IF(M37&gt;0,M37,M31*0.15+M34*0.1)+M$9*0.05</f>
        <v>13.45</v>
      </c>
    </row>
    <row r="41" spans="1:13" ht="15" customHeight="1" x14ac:dyDescent="0.25">
      <c r="E41" s="12"/>
      <c r="M41" s="44"/>
    </row>
    <row r="43" spans="1:13" ht="6" customHeight="1" x14ac:dyDescent="0.25">
      <c r="A43" s="22"/>
      <c r="B43" s="23"/>
      <c r="C43" s="24"/>
      <c r="D43" s="24"/>
      <c r="E43" s="25"/>
      <c r="F43" s="26"/>
      <c r="G43" s="24"/>
      <c r="H43" s="26"/>
      <c r="I43" s="26"/>
      <c r="J43" s="27"/>
      <c r="K43" s="27"/>
      <c r="L43" s="24"/>
      <c r="M43" s="28"/>
    </row>
    <row r="44" spans="1:13" ht="22.5" customHeight="1" x14ac:dyDescent="0.3">
      <c r="A44" s="31" t="s">
        <v>22</v>
      </c>
      <c r="B44" s="16"/>
      <c r="C44" s="17"/>
      <c r="D44" s="17"/>
      <c r="E44" s="18"/>
      <c r="F44" s="19"/>
      <c r="G44" s="19"/>
      <c r="H44" s="19"/>
      <c r="I44" s="19"/>
      <c r="J44" s="19"/>
      <c r="K44" s="19"/>
    </row>
    <row r="45" spans="1:13" ht="22.5" customHeight="1" x14ac:dyDescent="0.25">
      <c r="A45" s="15" t="s">
        <v>12</v>
      </c>
      <c r="B45" s="45" t="s">
        <v>54</v>
      </c>
      <c r="C45" s="46"/>
      <c r="D45" s="46"/>
      <c r="E45" s="47"/>
      <c r="F45" s="32" t="s">
        <v>24</v>
      </c>
      <c r="G45" s="37" t="s">
        <v>57</v>
      </c>
      <c r="H45" s="19"/>
      <c r="I45" s="19"/>
      <c r="J45" s="19"/>
      <c r="K45" s="19"/>
    </row>
    <row r="46" spans="1:13" ht="18.75" customHeight="1" x14ac:dyDescent="0.25">
      <c r="M46" s="4"/>
    </row>
    <row r="47" spans="1:13" ht="20.25" customHeight="1" x14ac:dyDescent="0.35">
      <c r="A47" s="48" t="s">
        <v>13</v>
      </c>
      <c r="B47" s="48"/>
      <c r="E47" s="3" t="s">
        <v>3</v>
      </c>
      <c r="F47" s="3" t="s">
        <v>4</v>
      </c>
      <c r="G47" s="3" t="s">
        <v>5</v>
      </c>
      <c r="H47" s="3" t="s">
        <v>6</v>
      </c>
      <c r="I47" s="3" t="s">
        <v>7</v>
      </c>
      <c r="J47" s="3" t="s">
        <v>1</v>
      </c>
      <c r="K47" s="3" t="s">
        <v>2</v>
      </c>
      <c r="L47" s="8"/>
      <c r="M47" s="14">
        <v>65</v>
      </c>
    </row>
    <row r="48" spans="1:13" ht="90.75" customHeight="1" x14ac:dyDescent="0.25">
      <c r="B48" s="49" t="s">
        <v>55</v>
      </c>
      <c r="C48" s="50"/>
      <c r="D48" s="50"/>
      <c r="E48" s="50"/>
      <c r="F48" s="50"/>
      <c r="G48" s="50"/>
      <c r="H48" s="50"/>
      <c r="I48" s="50"/>
      <c r="J48" s="50"/>
      <c r="K48" s="51"/>
      <c r="L48" s="7"/>
      <c r="M48" s="13" t="s">
        <v>37</v>
      </c>
    </row>
    <row r="49" spans="1:13" ht="8.25" customHeight="1" x14ac:dyDescent="0.25">
      <c r="B49" s="2"/>
      <c r="E49" s="1"/>
      <c r="F49" s="1"/>
      <c r="G49" s="1"/>
      <c r="H49" s="1"/>
      <c r="I49" s="1"/>
      <c r="J49" s="1"/>
      <c r="K49" s="1"/>
      <c r="L49" s="1"/>
    </row>
    <row r="50" spans="1:13" ht="22.5" customHeight="1" x14ac:dyDescent="0.35">
      <c r="A50" s="48" t="s">
        <v>14</v>
      </c>
      <c r="B50" s="48"/>
      <c r="E50" s="3" t="str">
        <f>E47</f>
        <v>Significantly below expectations (0-39)</v>
      </c>
      <c r="F50" s="3" t="str">
        <f>F47</f>
        <v>Below expectations (40-49)</v>
      </c>
      <c r="G50" s="3" t="str">
        <f>G47</f>
        <v>Meets expectations (50-59)</v>
      </c>
      <c r="H50" s="3" t="str">
        <f>H47</f>
        <v>Above expectations (60-69)</v>
      </c>
      <c r="I50" s="3" t="str">
        <f t="shared" ref="I50:J50" si="4">I47</f>
        <v>Significantly above expectations (70-79)</v>
      </c>
      <c r="J50" s="3" t="str">
        <f t="shared" si="4"/>
        <v>Exceptional (80-89)</v>
      </c>
      <c r="K50" s="3" t="str">
        <f>K47</f>
        <v>Outstanding (90-100)</v>
      </c>
      <c r="L50" s="8"/>
      <c r="M50" s="14">
        <v>85</v>
      </c>
    </row>
    <row r="51" spans="1:13" ht="90.75" customHeight="1" x14ac:dyDescent="0.25">
      <c r="B51" s="49" t="s">
        <v>56</v>
      </c>
      <c r="C51" s="50"/>
      <c r="D51" s="50"/>
      <c r="E51" s="50"/>
      <c r="F51" s="50"/>
      <c r="G51" s="50"/>
      <c r="H51" s="50"/>
      <c r="I51" s="50"/>
      <c r="J51" s="50"/>
      <c r="K51" s="51"/>
      <c r="L51" s="7"/>
      <c r="M51" s="13" t="s">
        <v>28</v>
      </c>
    </row>
    <row r="52" spans="1:13" ht="8.25" customHeight="1" x14ac:dyDescent="0.25">
      <c r="B52" s="2"/>
      <c r="E52" s="1"/>
      <c r="F52" s="1"/>
      <c r="G52" s="1"/>
      <c r="H52" s="1"/>
      <c r="I52" s="1"/>
      <c r="J52" s="1"/>
      <c r="K52" s="1"/>
      <c r="L52" s="1"/>
    </row>
    <row r="53" spans="1:13" ht="22.5" customHeight="1" x14ac:dyDescent="0.35">
      <c r="A53" s="48" t="s">
        <v>17</v>
      </c>
      <c r="B53" s="48"/>
      <c r="E53" s="3" t="str">
        <f>E50</f>
        <v>Significantly below expectations (0-39)</v>
      </c>
      <c r="F53" s="3" t="str">
        <f>F50</f>
        <v>Below expectations (40-49)</v>
      </c>
      <c r="G53" s="3" t="str">
        <f>G50</f>
        <v>Meets expectations (50-59)</v>
      </c>
      <c r="H53" s="3" t="str">
        <f>H50</f>
        <v>Above expectations (60-69)</v>
      </c>
      <c r="I53" s="3" t="str">
        <f t="shared" ref="I53:J53" si="5">I50</f>
        <v>Significantly above expectations (70-79)</v>
      </c>
      <c r="J53" s="3" t="str">
        <f t="shared" si="5"/>
        <v>Exceptional (80-89)</v>
      </c>
      <c r="K53" s="3" t="str">
        <f>K50</f>
        <v>Outstanding (90-100)</v>
      </c>
      <c r="L53" s="8"/>
      <c r="M53" s="29">
        <v>0</v>
      </c>
    </row>
    <row r="54" spans="1:13" ht="90.75" customHeight="1" x14ac:dyDescent="0.25">
      <c r="B54" s="58" t="s">
        <v>18</v>
      </c>
      <c r="C54" s="59"/>
      <c r="D54" s="59"/>
      <c r="E54" s="59"/>
      <c r="F54" s="59"/>
      <c r="G54" s="59"/>
      <c r="H54" s="59"/>
      <c r="I54" s="59"/>
      <c r="J54" s="59"/>
      <c r="K54" s="60"/>
      <c r="L54" s="7"/>
      <c r="M54" s="13"/>
    </row>
    <row r="55" spans="1:13" x14ac:dyDescent="0.25">
      <c r="M55" s="20"/>
    </row>
    <row r="56" spans="1:13" x14ac:dyDescent="0.25">
      <c r="K56" s="11" t="s">
        <v>16</v>
      </c>
      <c r="L56" s="6"/>
      <c r="M56" s="43">
        <f>IF(M53&gt;0,M53,M47*0.15+M50*0.1)+M$9*0.05</f>
        <v>18.25</v>
      </c>
    </row>
    <row r="57" spans="1:13" ht="15" customHeight="1" x14ac:dyDescent="0.25">
      <c r="E57" s="12"/>
      <c r="M57" s="44"/>
    </row>
    <row r="59" spans="1:13" ht="6" customHeight="1" x14ac:dyDescent="0.25">
      <c r="A59" s="22"/>
      <c r="B59" s="23"/>
      <c r="C59" s="24"/>
      <c r="D59" s="24"/>
      <c r="E59" s="25"/>
      <c r="F59" s="26"/>
      <c r="G59" s="24"/>
      <c r="H59" s="26"/>
      <c r="I59" s="26"/>
      <c r="J59" s="27"/>
      <c r="K59" s="27"/>
      <c r="L59" s="24"/>
      <c r="M59" s="28"/>
    </row>
    <row r="60" spans="1:13" ht="22.5" customHeight="1" x14ac:dyDescent="0.3">
      <c r="A60" s="31" t="s">
        <v>23</v>
      </c>
      <c r="B60" s="16"/>
      <c r="C60" s="17"/>
      <c r="D60" s="17"/>
      <c r="E60" s="18"/>
      <c r="F60" s="19"/>
      <c r="G60" s="19"/>
      <c r="H60" s="19"/>
      <c r="I60" s="19"/>
      <c r="J60" s="19"/>
      <c r="K60" s="19"/>
    </row>
    <row r="61" spans="1:13" ht="22.5" customHeight="1" x14ac:dyDescent="0.25">
      <c r="A61" s="15" t="s">
        <v>12</v>
      </c>
      <c r="B61" s="45"/>
      <c r="C61" s="46"/>
      <c r="D61" s="46"/>
      <c r="E61" s="47"/>
      <c r="F61" s="32" t="s">
        <v>24</v>
      </c>
      <c r="G61" s="37"/>
      <c r="H61" s="19"/>
      <c r="I61" s="19"/>
      <c r="J61" s="19"/>
      <c r="K61" s="19"/>
    </row>
    <row r="62" spans="1:13" ht="18.75" customHeight="1" x14ac:dyDescent="0.25">
      <c r="M62" s="4"/>
    </row>
    <row r="63" spans="1:13" ht="20.25" customHeight="1" x14ac:dyDescent="0.35">
      <c r="A63" s="48" t="s">
        <v>13</v>
      </c>
      <c r="B63" s="48"/>
      <c r="E63" s="3" t="s">
        <v>3</v>
      </c>
      <c r="F63" s="3" t="s">
        <v>4</v>
      </c>
      <c r="G63" s="3" t="s">
        <v>5</v>
      </c>
      <c r="H63" s="3" t="s">
        <v>6</v>
      </c>
      <c r="I63" s="3" t="s">
        <v>7</v>
      </c>
      <c r="J63" s="3" t="s">
        <v>1</v>
      </c>
      <c r="K63" s="3" t="s">
        <v>2</v>
      </c>
      <c r="L63" s="8"/>
      <c r="M63" s="14"/>
    </row>
    <row r="64" spans="1:13" ht="90.75" customHeight="1" x14ac:dyDescent="0.25">
      <c r="B64" s="49" t="s">
        <v>9</v>
      </c>
      <c r="C64" s="50"/>
      <c r="D64" s="50"/>
      <c r="E64" s="50"/>
      <c r="F64" s="50"/>
      <c r="G64" s="50"/>
      <c r="H64" s="50"/>
      <c r="I64" s="50"/>
      <c r="J64" s="50"/>
      <c r="K64" s="51"/>
      <c r="L64" s="7"/>
      <c r="M64" s="13" t="s">
        <v>37</v>
      </c>
    </row>
    <row r="65" spans="1:13" ht="8.25" customHeight="1" x14ac:dyDescent="0.25">
      <c r="B65" s="2"/>
      <c r="E65" s="1"/>
      <c r="F65" s="1"/>
      <c r="G65" s="1"/>
      <c r="H65" s="1"/>
      <c r="I65" s="1"/>
      <c r="J65" s="1"/>
      <c r="K65" s="1"/>
      <c r="L65" s="1"/>
    </row>
    <row r="66" spans="1:13" ht="22.5" customHeight="1" x14ac:dyDescent="0.35">
      <c r="A66" s="48" t="s">
        <v>14</v>
      </c>
      <c r="B66" s="48"/>
      <c r="E66" s="3" t="str">
        <f>E63</f>
        <v>Significantly below expectations (0-39)</v>
      </c>
      <c r="F66" s="3" t="str">
        <f>F63</f>
        <v>Below expectations (40-49)</v>
      </c>
      <c r="G66" s="3" t="str">
        <f>G63</f>
        <v>Meets expectations (50-59)</v>
      </c>
      <c r="H66" s="3" t="str">
        <f>H63</f>
        <v>Above expectations (60-69)</v>
      </c>
      <c r="I66" s="3" t="str">
        <f t="shared" ref="I66:J66" si="6">I63</f>
        <v>Significantly above expectations (70-79)</v>
      </c>
      <c r="J66" s="3" t="str">
        <f t="shared" si="6"/>
        <v>Exceptional (80-89)</v>
      </c>
      <c r="K66" s="3" t="str">
        <f>K63</f>
        <v>Outstanding (90-100)</v>
      </c>
      <c r="L66" s="8"/>
      <c r="M66" s="14"/>
    </row>
    <row r="67" spans="1:13" ht="90.75" customHeight="1" x14ac:dyDescent="0.25">
      <c r="B67" s="49" t="s">
        <v>10</v>
      </c>
      <c r="C67" s="50"/>
      <c r="D67" s="50"/>
      <c r="E67" s="50"/>
      <c r="F67" s="50"/>
      <c r="G67" s="50"/>
      <c r="H67" s="50"/>
      <c r="I67" s="50"/>
      <c r="J67" s="50"/>
      <c r="K67" s="51"/>
      <c r="L67" s="7"/>
      <c r="M67" s="13" t="s">
        <v>28</v>
      </c>
    </row>
    <row r="68" spans="1:13" ht="8.25" customHeight="1" x14ac:dyDescent="0.25">
      <c r="B68" s="2"/>
      <c r="E68" s="1"/>
      <c r="F68" s="1"/>
      <c r="G68" s="1"/>
      <c r="H68" s="1"/>
      <c r="I68" s="1"/>
      <c r="J68" s="1"/>
      <c r="K68" s="1"/>
      <c r="L68" s="1"/>
    </row>
    <row r="69" spans="1:13" ht="22.5" customHeight="1" x14ac:dyDescent="0.35">
      <c r="A69" s="48" t="s">
        <v>17</v>
      </c>
      <c r="B69" s="48"/>
      <c r="E69" s="3" t="str">
        <f>E66</f>
        <v>Significantly below expectations (0-39)</v>
      </c>
      <c r="F69" s="3" t="str">
        <f>F66</f>
        <v>Below expectations (40-49)</v>
      </c>
      <c r="G69" s="3" t="str">
        <f>G66</f>
        <v>Meets expectations (50-59)</v>
      </c>
      <c r="H69" s="3" t="str">
        <f>H66</f>
        <v>Above expectations (60-69)</v>
      </c>
      <c r="I69" s="3" t="str">
        <f t="shared" ref="I69:J69" si="7">I66</f>
        <v>Significantly above expectations (70-79)</v>
      </c>
      <c r="J69" s="3" t="str">
        <f t="shared" si="7"/>
        <v>Exceptional (80-89)</v>
      </c>
      <c r="K69" s="3" t="str">
        <f>K66</f>
        <v>Outstanding (90-100)</v>
      </c>
      <c r="L69" s="8"/>
      <c r="M69" s="29">
        <v>0</v>
      </c>
    </row>
    <row r="70" spans="1:13" ht="90.75" customHeight="1" x14ac:dyDescent="0.25">
      <c r="B70" s="58" t="s">
        <v>18</v>
      </c>
      <c r="C70" s="59"/>
      <c r="D70" s="59"/>
      <c r="E70" s="59"/>
      <c r="F70" s="59"/>
      <c r="G70" s="59"/>
      <c r="H70" s="59"/>
      <c r="I70" s="59"/>
      <c r="J70" s="59"/>
      <c r="K70" s="60"/>
      <c r="L70" s="7"/>
      <c r="M70" s="13"/>
    </row>
    <row r="71" spans="1:13" x14ac:dyDescent="0.25">
      <c r="M71" s="20"/>
    </row>
    <row r="72" spans="1:13" x14ac:dyDescent="0.25">
      <c r="K72" s="11" t="s">
        <v>16</v>
      </c>
      <c r="L72" s="6"/>
      <c r="M72" s="43">
        <f>IF(M69&gt;0,M69,M63*0.15+M66*0.1)+M$9*0.05</f>
        <v>0</v>
      </c>
    </row>
    <row r="73" spans="1:13" ht="15" customHeight="1" x14ac:dyDescent="0.25">
      <c r="E73" s="12"/>
      <c r="M73" s="44"/>
    </row>
    <row r="75" spans="1:13" ht="6" customHeight="1" x14ac:dyDescent="0.25">
      <c r="A75" s="22"/>
      <c r="B75" s="23"/>
      <c r="C75" s="24"/>
      <c r="D75" s="24"/>
      <c r="E75" s="25"/>
      <c r="F75" s="26"/>
      <c r="G75" s="24"/>
      <c r="H75" s="26"/>
      <c r="I75" s="26"/>
      <c r="J75" s="27"/>
      <c r="K75" s="27"/>
      <c r="L75" s="24"/>
      <c r="M75" s="28"/>
    </row>
    <row r="76" spans="1:13" ht="22.5" customHeight="1" x14ac:dyDescent="0.3">
      <c r="A76" s="31" t="s">
        <v>34</v>
      </c>
      <c r="B76" s="16"/>
      <c r="C76" s="17"/>
      <c r="D76" s="17"/>
      <c r="E76" s="18"/>
      <c r="F76" s="19"/>
      <c r="G76" s="19"/>
      <c r="H76" s="19"/>
      <c r="I76" s="19"/>
      <c r="J76" s="19"/>
      <c r="K76" s="19"/>
    </row>
    <row r="77" spans="1:13" ht="22.5" customHeight="1" x14ac:dyDescent="0.25">
      <c r="A77" s="15" t="s">
        <v>12</v>
      </c>
      <c r="B77" s="45"/>
      <c r="C77" s="46"/>
      <c r="D77" s="46"/>
      <c r="E77" s="47"/>
      <c r="F77" s="32" t="s">
        <v>24</v>
      </c>
      <c r="G77" s="37"/>
      <c r="H77" s="19"/>
      <c r="I77" s="19"/>
      <c r="J77" s="19"/>
      <c r="K77" s="19"/>
    </row>
    <row r="78" spans="1:13" ht="18.75" customHeight="1" x14ac:dyDescent="0.25">
      <c r="M78" s="4"/>
    </row>
    <row r="79" spans="1:13" ht="20.25" customHeight="1" x14ac:dyDescent="0.35">
      <c r="A79" s="48" t="s">
        <v>13</v>
      </c>
      <c r="B79" s="48"/>
      <c r="E79" s="3" t="s">
        <v>3</v>
      </c>
      <c r="F79" s="3" t="s">
        <v>4</v>
      </c>
      <c r="G79" s="3" t="s">
        <v>5</v>
      </c>
      <c r="H79" s="3" t="s">
        <v>6</v>
      </c>
      <c r="I79" s="3" t="s">
        <v>7</v>
      </c>
      <c r="J79" s="3" t="s">
        <v>1</v>
      </c>
      <c r="K79" s="3" t="s">
        <v>2</v>
      </c>
      <c r="L79" s="8"/>
      <c r="M79" s="14"/>
    </row>
    <row r="80" spans="1:13" ht="90.75" customHeight="1" x14ac:dyDescent="0.25">
      <c r="B80" s="49" t="s">
        <v>9</v>
      </c>
      <c r="C80" s="50"/>
      <c r="D80" s="50"/>
      <c r="E80" s="50"/>
      <c r="F80" s="50"/>
      <c r="G80" s="50"/>
      <c r="H80" s="50"/>
      <c r="I80" s="50"/>
      <c r="J80" s="50"/>
      <c r="K80" s="51"/>
      <c r="L80" s="7"/>
      <c r="M80" s="13" t="s">
        <v>37</v>
      </c>
    </row>
    <row r="81" spans="1:13" ht="8.25" customHeight="1" x14ac:dyDescent="0.25">
      <c r="B81" s="2"/>
      <c r="E81" s="1"/>
      <c r="F81" s="1"/>
      <c r="G81" s="1"/>
      <c r="H81" s="1"/>
      <c r="I81" s="1"/>
      <c r="J81" s="1"/>
      <c r="K81" s="1"/>
      <c r="L81" s="1"/>
    </row>
    <row r="82" spans="1:13" ht="22.5" customHeight="1" x14ac:dyDescent="0.35">
      <c r="A82" s="48" t="s">
        <v>14</v>
      </c>
      <c r="B82" s="48"/>
      <c r="E82" s="3" t="str">
        <f>E79</f>
        <v>Significantly below expectations (0-39)</v>
      </c>
      <c r="F82" s="3" t="str">
        <f>F79</f>
        <v>Below expectations (40-49)</v>
      </c>
      <c r="G82" s="3" t="str">
        <f>G79</f>
        <v>Meets expectations (50-59)</v>
      </c>
      <c r="H82" s="3" t="str">
        <f>H79</f>
        <v>Above expectations (60-69)</v>
      </c>
      <c r="I82" s="3" t="str">
        <f t="shared" ref="I82:J82" si="8">I79</f>
        <v>Significantly above expectations (70-79)</v>
      </c>
      <c r="J82" s="3" t="str">
        <f t="shared" si="8"/>
        <v>Exceptional (80-89)</v>
      </c>
      <c r="K82" s="3" t="str">
        <f>K79</f>
        <v>Outstanding (90-100)</v>
      </c>
      <c r="L82" s="8"/>
      <c r="M82" s="14"/>
    </row>
    <row r="83" spans="1:13" ht="90.75" customHeight="1" x14ac:dyDescent="0.25">
      <c r="B83" s="49" t="s">
        <v>10</v>
      </c>
      <c r="C83" s="50"/>
      <c r="D83" s="50"/>
      <c r="E83" s="50"/>
      <c r="F83" s="50"/>
      <c r="G83" s="50"/>
      <c r="H83" s="50"/>
      <c r="I83" s="50"/>
      <c r="J83" s="50"/>
      <c r="K83" s="51"/>
      <c r="L83" s="7"/>
      <c r="M83" s="13" t="s">
        <v>28</v>
      </c>
    </row>
    <row r="84" spans="1:13" ht="8.25" customHeight="1" x14ac:dyDescent="0.25">
      <c r="B84" s="2"/>
      <c r="E84" s="1"/>
      <c r="F84" s="1"/>
      <c r="G84" s="1"/>
      <c r="H84" s="1"/>
      <c r="I84" s="1"/>
      <c r="J84" s="1"/>
      <c r="K84" s="1"/>
      <c r="L84" s="1"/>
    </row>
    <row r="85" spans="1:13" ht="22.5" customHeight="1" x14ac:dyDescent="0.35">
      <c r="A85" s="48" t="s">
        <v>17</v>
      </c>
      <c r="B85" s="48"/>
      <c r="E85" s="3" t="str">
        <f>E82</f>
        <v>Significantly below expectations (0-39)</v>
      </c>
      <c r="F85" s="3" t="str">
        <f>F82</f>
        <v>Below expectations (40-49)</v>
      </c>
      <c r="G85" s="3" t="str">
        <f>G82</f>
        <v>Meets expectations (50-59)</v>
      </c>
      <c r="H85" s="3" t="str">
        <f>H82</f>
        <v>Above expectations (60-69)</v>
      </c>
      <c r="I85" s="3" t="str">
        <f t="shared" ref="I85:J85" si="9">I82</f>
        <v>Significantly above expectations (70-79)</v>
      </c>
      <c r="J85" s="3" t="str">
        <f t="shared" si="9"/>
        <v>Exceptional (80-89)</v>
      </c>
      <c r="K85" s="3" t="str">
        <f>K82</f>
        <v>Outstanding (90-100)</v>
      </c>
      <c r="L85" s="8"/>
      <c r="M85" s="29">
        <v>0</v>
      </c>
    </row>
    <row r="86" spans="1:13" ht="90.75" customHeight="1" x14ac:dyDescent="0.25">
      <c r="B86" s="58" t="s">
        <v>18</v>
      </c>
      <c r="C86" s="59"/>
      <c r="D86" s="59"/>
      <c r="E86" s="59"/>
      <c r="F86" s="59"/>
      <c r="G86" s="59"/>
      <c r="H86" s="59"/>
      <c r="I86" s="59"/>
      <c r="J86" s="59"/>
      <c r="K86" s="60"/>
      <c r="L86" s="7"/>
      <c r="M86" s="13"/>
    </row>
    <row r="87" spans="1:13" x14ac:dyDescent="0.25">
      <c r="M87" s="20"/>
    </row>
    <row r="88" spans="1:13" x14ac:dyDescent="0.25">
      <c r="K88" s="11" t="s">
        <v>16</v>
      </c>
      <c r="L88" s="6"/>
      <c r="M88" s="43">
        <f>IF(M85&gt;0,M85,M79*0.15+M82*0.1)+M$9*0.05</f>
        <v>0</v>
      </c>
    </row>
    <row r="89" spans="1:13" ht="15" customHeight="1" x14ac:dyDescent="0.25">
      <c r="E89" s="12"/>
      <c r="M89" s="44"/>
    </row>
  </sheetData>
  <mergeCells count="44">
    <mergeCell ref="A85:B85"/>
    <mergeCell ref="B86:K86"/>
    <mergeCell ref="M88:M89"/>
    <mergeCell ref="B77:E77"/>
    <mergeCell ref="A79:B79"/>
    <mergeCell ref="B80:K80"/>
    <mergeCell ref="A82:B82"/>
    <mergeCell ref="B83:K83"/>
    <mergeCell ref="A66:B66"/>
    <mergeCell ref="B67:K67"/>
    <mergeCell ref="A69:B69"/>
    <mergeCell ref="B70:K70"/>
    <mergeCell ref="M72:M73"/>
    <mergeCell ref="B54:K54"/>
    <mergeCell ref="M56:M57"/>
    <mergeCell ref="B61:E61"/>
    <mergeCell ref="A63:B63"/>
    <mergeCell ref="B64:K64"/>
    <mergeCell ref="A47:B47"/>
    <mergeCell ref="B48:K48"/>
    <mergeCell ref="A50:B50"/>
    <mergeCell ref="B51:K51"/>
    <mergeCell ref="A53:B53"/>
    <mergeCell ref="B35:K35"/>
    <mergeCell ref="A37:B37"/>
    <mergeCell ref="B38:K38"/>
    <mergeCell ref="M40:M41"/>
    <mergeCell ref="B45:E45"/>
    <mergeCell ref="B3:E3"/>
    <mergeCell ref="G5:K5"/>
    <mergeCell ref="A21:B21"/>
    <mergeCell ref="B22:K22"/>
    <mergeCell ref="J7:K7"/>
    <mergeCell ref="A15:B15"/>
    <mergeCell ref="A18:B18"/>
    <mergeCell ref="B16:K16"/>
    <mergeCell ref="B19:K19"/>
    <mergeCell ref="B13:E13"/>
    <mergeCell ref="G6:K6"/>
    <mergeCell ref="M24:M25"/>
    <mergeCell ref="B29:E29"/>
    <mergeCell ref="A31:B31"/>
    <mergeCell ref="B32:K32"/>
    <mergeCell ref="A34:B34"/>
  </mergeCells>
  <pageMargins left="0.7" right="0.7" top="0.75" bottom="0.75" header="0.3" footer="0.3"/>
  <pageSetup paperSize="9" scale="79" orientation="landscape"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A2" sqref="A2"/>
    </sheetView>
  </sheetViews>
  <sheetFormatPr defaultColWidth="8.85546875" defaultRowHeight="15" x14ac:dyDescent="0.25"/>
  <cols>
    <col min="1" max="1" width="28.42578125" customWidth="1"/>
    <col min="2" max="2" width="23.140625" customWidth="1"/>
    <col min="4" max="4" width="5.85546875" bestFit="1" customWidth="1"/>
  </cols>
  <sheetData>
    <row r="1" spans="1:6" x14ac:dyDescent="0.25">
      <c r="A1" s="10" t="s">
        <v>41</v>
      </c>
      <c r="B1" s="35" t="str">
        <f>Entry!B3</f>
        <v>Jai Powles</v>
      </c>
      <c r="C1" s="38" t="s">
        <v>29</v>
      </c>
      <c r="D1">
        <f>Entry!M9</f>
        <v>0</v>
      </c>
    </row>
    <row r="2" spans="1:6" x14ac:dyDescent="0.25">
      <c r="A2" s="4" t="s">
        <v>40</v>
      </c>
      <c r="B2" s="33" t="str">
        <f>Entry!B5</f>
        <v>1519938</v>
      </c>
      <c r="C2" s="4"/>
    </row>
    <row r="3" spans="1:6" x14ac:dyDescent="0.25">
      <c r="A3" s="4" t="s">
        <v>39</v>
      </c>
      <c r="B3" s="33" t="str">
        <f>Entry!G5</f>
        <v>8</v>
      </c>
      <c r="C3" s="62" t="str">
        <f>Entry!G6</f>
        <v>Ascension</v>
      </c>
      <c r="D3" s="63"/>
      <c r="E3" s="63"/>
      <c r="F3" s="63"/>
    </row>
    <row r="4" spans="1:6" x14ac:dyDescent="0.25">
      <c r="A4" s="4" t="s">
        <v>25</v>
      </c>
      <c r="B4" s="4" t="s">
        <v>26</v>
      </c>
      <c r="C4" s="4" t="s">
        <v>30</v>
      </c>
      <c r="D4" s="4" t="s">
        <v>32</v>
      </c>
      <c r="E4" s="4" t="s">
        <v>31</v>
      </c>
      <c r="F4" s="4" t="s">
        <v>33</v>
      </c>
    </row>
    <row r="5" spans="1:6" x14ac:dyDescent="0.25">
      <c r="A5" s="33" t="str">
        <f>Entry!B13</f>
        <v>Tony Baldock</v>
      </c>
      <c r="B5" s="33" t="str">
        <f>Entry!G13</f>
        <v>1530845</v>
      </c>
      <c r="C5">
        <v>1</v>
      </c>
      <c r="D5">
        <f>Entry!M15</f>
        <v>69</v>
      </c>
      <c r="E5">
        <f>Entry!M18</f>
        <v>73</v>
      </c>
      <c r="F5">
        <f>Entry!M21</f>
        <v>0</v>
      </c>
    </row>
    <row r="6" spans="1:6" x14ac:dyDescent="0.25">
      <c r="A6" s="33" t="str">
        <f>Entry!B29</f>
        <v xml:space="preserve">Michael Sharpington </v>
      </c>
      <c r="B6" s="33" t="str">
        <f>Entry!G29</f>
        <v>1407802</v>
      </c>
      <c r="C6">
        <v>2</v>
      </c>
      <c r="D6">
        <f>Entry!M31</f>
        <v>55</v>
      </c>
      <c r="E6">
        <f>Entry!M34</f>
        <v>52</v>
      </c>
      <c r="F6">
        <f>Entry!M37</f>
        <v>0</v>
      </c>
    </row>
    <row r="7" spans="1:6" x14ac:dyDescent="0.25">
      <c r="A7" s="33" t="str">
        <f>Entry!B45</f>
        <v>Alex Hunt</v>
      </c>
      <c r="B7" s="33" t="str">
        <f>Entry!G45</f>
        <v>1536026</v>
      </c>
      <c r="C7">
        <v>3</v>
      </c>
      <c r="D7">
        <f>Entry!M47</f>
        <v>65</v>
      </c>
      <c r="E7">
        <f>Entry!M50</f>
        <v>85</v>
      </c>
      <c r="F7">
        <f>Entry!M53</f>
        <v>0</v>
      </c>
    </row>
    <row r="8" spans="1:6" x14ac:dyDescent="0.25">
      <c r="A8" s="33">
        <f>Entry!B61</f>
        <v>0</v>
      </c>
      <c r="B8" s="33">
        <f>Entry!G61</f>
        <v>0</v>
      </c>
      <c r="C8">
        <v>4</v>
      </c>
      <c r="D8">
        <f>Entry!M63</f>
        <v>0</v>
      </c>
      <c r="E8">
        <f>Entry!M66</f>
        <v>0</v>
      </c>
      <c r="F8">
        <f>Entry!M69</f>
        <v>0</v>
      </c>
    </row>
    <row r="9" spans="1:6" x14ac:dyDescent="0.25">
      <c r="A9" s="33">
        <f>Entry!A2+Entry!B77</f>
        <v>0</v>
      </c>
      <c r="B9" s="33">
        <f>Entry!G77</f>
        <v>0</v>
      </c>
      <c r="C9">
        <v>5</v>
      </c>
      <c r="D9">
        <f>Entry!M79</f>
        <v>0</v>
      </c>
      <c r="E9">
        <f>Entry!M82</f>
        <v>0</v>
      </c>
      <c r="F9">
        <f>Entry!M85</f>
        <v>0</v>
      </c>
    </row>
  </sheetData>
  <mergeCells count="1">
    <mergeCell ref="C3:F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4E5606F4AACCF449C87F06563147C10" ma:contentTypeVersion="1" ma:contentTypeDescription="Create a new document." ma:contentTypeScope="" ma:versionID="fde5ca60f01261beb282658f04b40b7c">
  <xsd:schema xmlns:xsd="http://www.w3.org/2001/XMLSchema" xmlns:xs="http://www.w3.org/2001/XMLSchema" xmlns:p="http://schemas.microsoft.com/office/2006/metadata/properties" xmlns:ns1="http://schemas.microsoft.com/sharepoint/v3" xmlns:ns2="62591fc1-e6f5-44d7-8d71-d15fa8cce165" targetNamespace="http://schemas.microsoft.com/office/2006/metadata/properties" ma:root="true" ma:fieldsID="00844b2ab2790055d065751f4930f3cb" ns1:_="" ns2:_="">
    <xsd:import namespace="http://schemas.microsoft.com/sharepoint/v3"/>
    <xsd:import namespace="62591fc1-e6f5-44d7-8d71-d15fa8cce165"/>
    <xsd:element name="properties">
      <xsd:complexType>
        <xsd:sequence>
          <xsd:element name="documentManagement">
            <xsd:complexType>
              <xsd:all>
                <xsd:element ref="ns2:_dlc_DocId" minOccurs="0"/>
                <xsd:element ref="ns2:_dlc_DocIdUrl" minOccurs="0"/>
                <xsd:element ref="ns2:_dlc_DocIdPersistId" minOccurs="0"/>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1"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12"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2591fc1-e6f5-44d7-8d71-d15fa8cce16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_dlc_DocId xmlns="62591fc1-e6f5-44d7-8d71-d15fa8cce165">P24MVVAH6Y7U-1570466189-67</_dlc_DocId>
    <_dlc_DocIdUrl xmlns="62591fc1-e6f5-44d7-8d71-d15fa8cce165">
      <Url>https://vle.anglia.ac.uk/modules/2016/MOD003310/SEM1-F01CAM/_layouts/15/DocIdRedir.aspx?ID=P24MVVAH6Y7U-1570466189-67</Url>
      <Description>P24MVVAH6Y7U-1570466189-67</Description>
    </_dlc_DocIdUrl>
  </documentManagement>
</p:properties>
</file>

<file path=customXml/itemProps1.xml><?xml version="1.0" encoding="utf-8"?>
<ds:datastoreItem xmlns:ds="http://schemas.openxmlformats.org/officeDocument/2006/customXml" ds:itemID="{33FF398D-BF98-4EFD-8E64-98EE6C6B7450}">
  <ds:schemaRefs>
    <ds:schemaRef ds:uri="http://schemas.microsoft.com/sharepoint/v3/contenttype/forms"/>
  </ds:schemaRefs>
</ds:datastoreItem>
</file>

<file path=customXml/itemProps2.xml><?xml version="1.0" encoding="utf-8"?>
<ds:datastoreItem xmlns:ds="http://schemas.openxmlformats.org/officeDocument/2006/customXml" ds:itemID="{760E9C31-FFCE-42C7-9D0B-1FF11B902A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2591fc1-e6f5-44d7-8d71-d15fa8cce1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9F22856-80FC-44DB-8C20-4AE4B925231B}">
  <ds:schemaRefs>
    <ds:schemaRef ds:uri="http://schemas.microsoft.com/sharepoint/events"/>
  </ds:schemaRefs>
</ds:datastoreItem>
</file>

<file path=customXml/itemProps4.xml><?xml version="1.0" encoding="utf-8"?>
<ds:datastoreItem xmlns:ds="http://schemas.openxmlformats.org/officeDocument/2006/customXml" ds:itemID="{FCE04609-64BC-46CA-AE80-674D5ACF7660}">
  <ds:schemaRefs>
    <ds:schemaRef ds:uri="http://www.w3.org/XML/1998/namespace"/>
    <ds:schemaRef ds:uri="http://schemas.microsoft.com/office/2006/metadata/properties"/>
    <ds:schemaRef ds:uri="http://purl.org/dc/terms/"/>
    <ds:schemaRef ds:uri="62591fc1-e6f5-44d7-8d71-d15fa8cce165"/>
    <ds:schemaRef ds:uri="http://purl.org/dc/dcmitype/"/>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Entry</vt:lpstr>
      <vt:lpstr>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2016-12-06T14:50:28Z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0x010100F4E5606F4AACCF449C87F06563147C10</vt:lpwstr>
  </property>
  <property fmtid="{D5CDD505-2E9C-101B-9397-08002B2CF9AE}" pid="3" name="_dlc_DocIdItemGuid">
    <vt:lpwstr>e842d401-66f6-47b1-8315-c5e6171c9b48</vt:lpwstr>
  </property>
</Properties>
</file>