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x1\Projects\DB_course\"/>
    </mc:Choice>
  </mc:AlternateContent>
  <xr:revisionPtr revIDLastSave="0" documentId="13_ncr:1_{7B7A7252-58B6-4C7C-A090-D16D6FE8CB41}" xr6:coauthVersionLast="40" xr6:coauthVersionMax="40" xr10:uidLastSave="{00000000-0000-0000-0000-000000000000}"/>
  <bookViews>
    <workbookView xWindow="0" yWindow="0" windowWidth="23040" windowHeight="8988" xr2:uid="{92A2ABE0-DFF9-4BA9-8FA6-D99AB4157D4D}"/>
  </bookViews>
  <sheets>
    <sheet name="Team" sheetId="4" r:id="rId1"/>
    <sheet name="Client" sheetId="1" r:id="rId2"/>
    <sheet name="Coach" sheetId="2" r:id="rId3"/>
    <sheet name="Schedul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3" l="1"/>
  <c r="B5" i="3"/>
  <c r="B6" i="3"/>
  <c r="B7" i="3"/>
  <c r="B8" i="3"/>
  <c r="B9" i="3"/>
  <c r="B10" i="3"/>
  <c r="B11" i="3"/>
  <c r="B12" i="3"/>
  <c r="B13" i="3"/>
  <c r="B14" i="3"/>
  <c r="B15" i="3"/>
  <c r="B16" i="3"/>
  <c r="B17" i="3"/>
  <c r="B18" i="3"/>
  <c r="B19" i="3"/>
  <c r="B20" i="3"/>
  <c r="B21" i="3"/>
  <c r="B22" i="3"/>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4" i="1"/>
  <c r="B3" i="3"/>
  <c r="C3" i="4"/>
  <c r="C4" i="4"/>
  <c r="C5" i="4"/>
  <c r="C6" i="4"/>
  <c r="C7" i="4"/>
  <c r="C8" i="4"/>
  <c r="C9" i="4"/>
  <c r="C11" i="4"/>
  <c r="C2" i="4"/>
  <c r="B3" i="4"/>
  <c r="B4" i="4"/>
  <c r="B5" i="4"/>
  <c r="B6" i="4"/>
  <c r="B7" i="4"/>
  <c r="B8" i="4"/>
  <c r="B9" i="4"/>
  <c r="B10" i="4"/>
  <c r="C10" i="4" s="1"/>
  <c r="B11" i="4"/>
  <c r="B2" i="4"/>
  <c r="C1" i="4" l="1"/>
  <c r="G4" i="3"/>
  <c r="H4" i="3" s="1"/>
  <c r="G5" i="3"/>
  <c r="H5" i="3" s="1"/>
  <c r="G6" i="3"/>
  <c r="H6" i="3" s="1"/>
  <c r="G7" i="3"/>
  <c r="H7" i="3" s="1"/>
  <c r="G8" i="3"/>
  <c r="H8" i="3" s="1"/>
  <c r="G9" i="3"/>
  <c r="H9" i="3" s="1"/>
  <c r="G10" i="3"/>
  <c r="H10" i="3" s="1"/>
  <c r="G11" i="3"/>
  <c r="H11" i="3" s="1"/>
  <c r="G12" i="3"/>
  <c r="H12" i="3" s="1"/>
  <c r="G13" i="3"/>
  <c r="H13" i="3" s="1"/>
  <c r="G14" i="3"/>
  <c r="H14" i="3" s="1"/>
  <c r="G15" i="3"/>
  <c r="H15" i="3" s="1"/>
  <c r="G16" i="3"/>
  <c r="H16" i="3" s="1"/>
  <c r="G17" i="3"/>
  <c r="H17" i="3" s="1"/>
  <c r="G18" i="3"/>
  <c r="H18" i="3" s="1"/>
  <c r="G19" i="3"/>
  <c r="H19" i="3" s="1"/>
  <c r="G20" i="3"/>
  <c r="H20" i="3" s="1"/>
  <c r="G21" i="3"/>
  <c r="H21" i="3" s="1"/>
  <c r="G22" i="3"/>
  <c r="H22" i="3" s="1"/>
  <c r="G3" i="3"/>
  <c r="H3" i="3" s="1"/>
  <c r="F4" i="3"/>
  <c r="F5" i="3"/>
  <c r="F6" i="3"/>
  <c r="F7" i="3"/>
  <c r="F8" i="3"/>
  <c r="F9" i="3"/>
  <c r="F10" i="3"/>
  <c r="F11" i="3"/>
  <c r="F12" i="3"/>
  <c r="F13" i="3"/>
  <c r="F14" i="3"/>
  <c r="F15" i="3"/>
  <c r="F16" i="3"/>
  <c r="F17" i="3"/>
  <c r="F18" i="3"/>
  <c r="F19" i="3"/>
  <c r="F20" i="3"/>
  <c r="F21" i="3"/>
  <c r="F22" i="3"/>
  <c r="F3" i="3"/>
  <c r="E4" i="3"/>
  <c r="E5" i="3"/>
  <c r="E6" i="3"/>
  <c r="E7" i="3"/>
  <c r="E8" i="3"/>
  <c r="E9" i="3"/>
  <c r="E10" i="3"/>
  <c r="E11" i="3"/>
  <c r="E12" i="3"/>
  <c r="E13" i="3"/>
  <c r="E14" i="3"/>
  <c r="E15" i="3"/>
  <c r="E16" i="3"/>
  <c r="E17" i="3"/>
  <c r="E18" i="3"/>
  <c r="E19" i="3"/>
  <c r="E20" i="3"/>
  <c r="E21" i="3"/>
  <c r="E22" i="3"/>
  <c r="E3" i="3"/>
  <c r="D4" i="3"/>
  <c r="D5" i="3"/>
  <c r="D6" i="3"/>
  <c r="D7" i="3"/>
  <c r="D8" i="3"/>
  <c r="D9" i="3"/>
  <c r="D10" i="3"/>
  <c r="D11" i="3"/>
  <c r="D12" i="3"/>
  <c r="D13" i="3"/>
  <c r="D14" i="3"/>
  <c r="D15" i="3"/>
  <c r="D16" i="3"/>
  <c r="D17" i="3"/>
  <c r="D18" i="3"/>
  <c r="D19" i="3"/>
  <c r="D20" i="3"/>
  <c r="D21" i="3"/>
  <c r="D22" i="3"/>
  <c r="D3" i="3"/>
  <c r="C4" i="3"/>
  <c r="I4" i="3" s="1"/>
  <c r="C5" i="3"/>
  <c r="I5" i="3" s="1"/>
  <c r="C6" i="3"/>
  <c r="I6" i="3" s="1"/>
  <c r="C7" i="3"/>
  <c r="I7" i="3" s="1"/>
  <c r="C8" i="3"/>
  <c r="I8" i="3" s="1"/>
  <c r="C9" i="3"/>
  <c r="I9" i="3" s="1"/>
  <c r="C10" i="3"/>
  <c r="C11" i="3"/>
  <c r="I11" i="3" s="1"/>
  <c r="C12" i="3"/>
  <c r="I12" i="3" s="1"/>
  <c r="C13" i="3"/>
  <c r="I13" i="3" s="1"/>
  <c r="C14" i="3"/>
  <c r="I14" i="3" s="1"/>
  <c r="C15" i="3"/>
  <c r="I15" i="3" s="1"/>
  <c r="C16" i="3"/>
  <c r="I16" i="3" s="1"/>
  <c r="C17" i="3"/>
  <c r="I17" i="3" s="1"/>
  <c r="C18" i="3"/>
  <c r="C19" i="3"/>
  <c r="I19" i="3" s="1"/>
  <c r="C20" i="3"/>
  <c r="I20" i="3" s="1"/>
  <c r="C21" i="3"/>
  <c r="I21" i="3" s="1"/>
  <c r="C22" i="3"/>
  <c r="I22" i="3" s="1"/>
  <c r="C3" i="3"/>
  <c r="I3" i="3" s="1"/>
  <c r="C5" i="2"/>
  <c r="C6" i="2"/>
  <c r="C7" i="2"/>
  <c r="C8" i="2"/>
  <c r="C9" i="2"/>
  <c r="C10" i="2"/>
  <c r="C11" i="2"/>
  <c r="C12" i="2"/>
  <c r="C13" i="2"/>
  <c r="C14" i="2"/>
  <c r="C15" i="2"/>
  <c r="C16" i="2"/>
  <c r="C17" i="2"/>
  <c r="C18" i="2"/>
  <c r="C19" i="2"/>
  <c r="C20" i="2"/>
  <c r="C21" i="2"/>
  <c r="C22" i="2"/>
  <c r="C23" i="2"/>
  <c r="C4" i="2"/>
  <c r="D23" i="2"/>
  <c r="D22" i="2"/>
  <c r="D21" i="2"/>
  <c r="D20" i="2"/>
  <c r="D19" i="2"/>
  <c r="D18" i="2"/>
  <c r="D17" i="2"/>
  <c r="D16" i="2"/>
  <c r="D15" i="2"/>
  <c r="D14" i="2"/>
  <c r="D13" i="2"/>
  <c r="D12" i="2"/>
  <c r="D11" i="2"/>
  <c r="D10" i="2"/>
  <c r="D9" i="2"/>
  <c r="D8" i="2"/>
  <c r="D7" i="2"/>
  <c r="D6" i="2"/>
  <c r="D5" i="2"/>
  <c r="D4" i="2"/>
  <c r="I10" i="3" l="1"/>
  <c r="I24" i="3" s="1"/>
  <c r="I18" i="3"/>
  <c r="E21" i="2"/>
  <c r="E17" i="2"/>
  <c r="E13" i="2"/>
  <c r="E22" i="2"/>
  <c r="E9" i="2"/>
  <c r="E5" i="2"/>
  <c r="E10" i="2"/>
  <c r="E18" i="2"/>
  <c r="E6" i="2"/>
  <c r="E14" i="2"/>
  <c r="E20" i="2"/>
  <c r="E16" i="2"/>
  <c r="E12" i="2"/>
  <c r="E8" i="2"/>
  <c r="E23" i="2"/>
  <c r="E19" i="2"/>
  <c r="E15" i="2"/>
  <c r="E11" i="2"/>
  <c r="E7" i="2"/>
  <c r="E4" i="2"/>
  <c r="F19" i="1"/>
  <c r="G19" i="1" s="1"/>
  <c r="H19" i="1"/>
  <c r="F20" i="1"/>
  <c r="G20" i="1" s="1"/>
  <c r="H20" i="1"/>
  <c r="F21" i="1"/>
  <c r="G21" i="1" s="1"/>
  <c r="H21" i="1"/>
  <c r="F22" i="1"/>
  <c r="G22" i="1" s="1"/>
  <c r="H22" i="1"/>
  <c r="F23" i="1"/>
  <c r="G23" i="1" s="1"/>
  <c r="H23" i="1"/>
  <c r="F24" i="1"/>
  <c r="G24" i="1" s="1"/>
  <c r="H24" i="1"/>
  <c r="F25" i="1"/>
  <c r="G25" i="1" s="1"/>
  <c r="H25" i="1"/>
  <c r="F26" i="1"/>
  <c r="G26" i="1" s="1"/>
  <c r="H26" i="1"/>
  <c r="F27" i="1"/>
  <c r="G27" i="1" s="1"/>
  <c r="H27" i="1"/>
  <c r="F28" i="1"/>
  <c r="G28" i="1" s="1"/>
  <c r="H28" i="1"/>
  <c r="F29" i="1"/>
  <c r="G29" i="1" s="1"/>
  <c r="H29" i="1"/>
  <c r="F30" i="1"/>
  <c r="G30" i="1" s="1"/>
  <c r="H30" i="1"/>
  <c r="F31" i="1"/>
  <c r="G31" i="1" s="1"/>
  <c r="H31" i="1"/>
  <c r="F32" i="1"/>
  <c r="G32" i="1" s="1"/>
  <c r="H32" i="1"/>
  <c r="F33" i="1"/>
  <c r="G33" i="1" s="1"/>
  <c r="H33" i="1"/>
  <c r="F34" i="1"/>
  <c r="G34" i="1" s="1"/>
  <c r="H34" i="1"/>
  <c r="F35" i="1"/>
  <c r="G35" i="1" s="1"/>
  <c r="H35" i="1"/>
  <c r="F36" i="1"/>
  <c r="G36" i="1" s="1"/>
  <c r="H36" i="1"/>
  <c r="F37" i="1"/>
  <c r="G37" i="1" s="1"/>
  <c r="H37" i="1"/>
  <c r="F38" i="1"/>
  <c r="G38" i="1" s="1"/>
  <c r="H38" i="1"/>
  <c r="F39" i="1"/>
  <c r="G39" i="1" s="1"/>
  <c r="H39" i="1"/>
  <c r="F40" i="1"/>
  <c r="G40" i="1" s="1"/>
  <c r="H40" i="1"/>
  <c r="F41" i="1"/>
  <c r="G41" i="1" s="1"/>
  <c r="H41" i="1"/>
  <c r="F42" i="1"/>
  <c r="G42" i="1" s="1"/>
  <c r="H42" i="1"/>
  <c r="F43" i="1"/>
  <c r="G43" i="1" s="1"/>
  <c r="H43" i="1"/>
  <c r="F44" i="1"/>
  <c r="G44" i="1" s="1"/>
  <c r="H44" i="1"/>
  <c r="F45" i="1"/>
  <c r="G45" i="1" s="1"/>
  <c r="H45" i="1"/>
  <c r="F46" i="1"/>
  <c r="G46" i="1" s="1"/>
  <c r="H46" i="1"/>
  <c r="F47" i="1"/>
  <c r="G47" i="1" s="1"/>
  <c r="H47" i="1"/>
  <c r="F48" i="1"/>
  <c r="G48" i="1" s="1"/>
  <c r="H48" i="1"/>
  <c r="F49" i="1"/>
  <c r="G49" i="1" s="1"/>
  <c r="H49" i="1"/>
  <c r="F50" i="1"/>
  <c r="G50" i="1" s="1"/>
  <c r="H50" i="1"/>
  <c r="F51" i="1"/>
  <c r="G51" i="1" s="1"/>
  <c r="H51" i="1"/>
  <c r="F52" i="1"/>
  <c r="G52" i="1" s="1"/>
  <c r="H52" i="1"/>
  <c r="F53" i="1"/>
  <c r="G53" i="1" s="1"/>
  <c r="H53" i="1"/>
  <c r="F54" i="1"/>
  <c r="G54" i="1" s="1"/>
  <c r="H54" i="1"/>
  <c r="F55" i="1"/>
  <c r="G55" i="1" s="1"/>
  <c r="H55" i="1"/>
  <c r="F56" i="1"/>
  <c r="G56" i="1" s="1"/>
  <c r="H56" i="1"/>
  <c r="F57" i="1"/>
  <c r="G57" i="1" s="1"/>
  <c r="H57" i="1"/>
  <c r="F58" i="1"/>
  <c r="G58" i="1" s="1"/>
  <c r="H58" i="1"/>
  <c r="F59" i="1"/>
  <c r="G59" i="1" s="1"/>
  <c r="H59" i="1"/>
  <c r="F60" i="1"/>
  <c r="G60" i="1" s="1"/>
  <c r="H60" i="1"/>
  <c r="F61" i="1"/>
  <c r="G61" i="1" s="1"/>
  <c r="H61" i="1"/>
  <c r="F62" i="1"/>
  <c r="G62" i="1" s="1"/>
  <c r="H62" i="1"/>
  <c r="F63" i="1"/>
  <c r="G63" i="1" s="1"/>
  <c r="H63" i="1"/>
  <c r="E4"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E5" i="1"/>
  <c r="E6" i="1"/>
  <c r="E7" i="1"/>
  <c r="E8" i="1"/>
  <c r="E9" i="1"/>
  <c r="E10" i="1"/>
  <c r="E11" i="1"/>
  <c r="E12" i="1"/>
  <c r="E13" i="1"/>
  <c r="E14" i="1"/>
  <c r="E15" i="1"/>
  <c r="E16" i="1"/>
  <c r="E17" i="1"/>
  <c r="E18" i="1"/>
  <c r="H5" i="1"/>
  <c r="H6" i="1"/>
  <c r="H7" i="1"/>
  <c r="H8" i="1"/>
  <c r="H9" i="1"/>
  <c r="H10" i="1"/>
  <c r="H11" i="1"/>
  <c r="H12" i="1"/>
  <c r="H13" i="1"/>
  <c r="H14" i="1"/>
  <c r="H15" i="1"/>
  <c r="H16" i="1"/>
  <c r="H17" i="1"/>
  <c r="H18" i="1"/>
  <c r="H4" i="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4" i="1"/>
  <c r="G4" i="1" s="1"/>
  <c r="C4" i="1"/>
  <c r="C5" i="1"/>
  <c r="C6" i="1"/>
  <c r="C7" i="1"/>
  <c r="C8" i="1"/>
  <c r="C9" i="1"/>
  <c r="C10" i="1"/>
  <c r="C11" i="1"/>
  <c r="C12" i="1"/>
  <c r="C13" i="1"/>
  <c r="C14" i="1"/>
  <c r="C15" i="1"/>
  <c r="C16" i="1"/>
  <c r="C17" i="1"/>
  <c r="C18" i="1"/>
  <c r="I18" i="1" l="1"/>
  <c r="E25" i="2"/>
  <c r="I63" i="1"/>
  <c r="I59" i="1"/>
  <c r="I10" i="1"/>
  <c r="I14" i="1"/>
  <c r="I6" i="1"/>
  <c r="I62" i="1"/>
  <c r="I58" i="1"/>
  <c r="I54" i="1"/>
  <c r="I12" i="1"/>
  <c r="I8" i="1"/>
  <c r="I60" i="1"/>
  <c r="I56" i="1"/>
  <c r="I16" i="1"/>
  <c r="I50" i="1"/>
  <c r="I46" i="1"/>
  <c r="I42" i="1"/>
  <c r="I38" i="1"/>
  <c r="I34" i="1"/>
  <c r="I30" i="1"/>
  <c r="I26" i="1"/>
  <c r="I22" i="1"/>
  <c r="I52" i="1"/>
  <c r="I55" i="1"/>
  <c r="I51" i="1"/>
  <c r="I17" i="1"/>
  <c r="I13" i="1"/>
  <c r="I9" i="1"/>
  <c r="I5" i="1"/>
  <c r="I61" i="1"/>
  <c r="I57" i="1"/>
  <c r="I53" i="1"/>
  <c r="I49" i="1"/>
  <c r="I45" i="1"/>
  <c r="I41" i="1"/>
  <c r="I37" i="1"/>
  <c r="I33" i="1"/>
  <c r="I29" i="1"/>
  <c r="I25" i="1"/>
  <c r="I21" i="1"/>
  <c r="I48" i="1"/>
  <c r="I44" i="1"/>
  <c r="I40" i="1"/>
  <c r="I36" i="1"/>
  <c r="I32" i="1"/>
  <c r="I28" i="1"/>
  <c r="I24" i="1"/>
  <c r="I20" i="1"/>
  <c r="I15" i="1"/>
  <c r="I11" i="1"/>
  <c r="I7" i="1"/>
  <c r="I47" i="1"/>
  <c r="I43" i="1"/>
  <c r="I39" i="1"/>
  <c r="I35" i="1"/>
  <c r="I31" i="1"/>
  <c r="I27" i="1"/>
  <c r="I23" i="1"/>
  <c r="I19" i="1"/>
  <c r="I4" i="1"/>
  <c r="I65" i="1" l="1"/>
</calcChain>
</file>

<file path=xl/sharedStrings.xml><?xml version="1.0" encoding="utf-8"?>
<sst xmlns="http://schemas.openxmlformats.org/spreadsheetml/2006/main" count="176" uniqueCount="111">
  <si>
    <t>m</t>
  </si>
  <si>
    <t>Журавлев Валерий Константивич</t>
  </si>
  <si>
    <t>Куликова Любовь Михаивна</t>
  </si>
  <si>
    <t>Никифорова София Семёвна</t>
  </si>
  <si>
    <t>Ларионова Лидия Владимивна</t>
  </si>
  <si>
    <t>Журавлев Борис Степавич</t>
  </si>
  <si>
    <t>Логинов Константин Семёвич</t>
  </si>
  <si>
    <t>Блинов Станислав Василивич</t>
  </si>
  <si>
    <t>Тетерина Анна Игорвна</t>
  </si>
  <si>
    <t>Панов Алексей Константивич</t>
  </si>
  <si>
    <t>Гусев Денис Вадивич</t>
  </si>
  <si>
    <t>Лебедева Василиса Валеривна</t>
  </si>
  <si>
    <t>Миронов Геннадий Фёдович</t>
  </si>
  <si>
    <t>Кириллов Роман Арсенивич</t>
  </si>
  <si>
    <t>Устинов Григорий Макавич</t>
  </si>
  <si>
    <t>Смирнова Маргарита Константивна</t>
  </si>
  <si>
    <t>Воронцова Ангелина Вадивна</t>
  </si>
  <si>
    <t>Голубев Иван Ромавич</t>
  </si>
  <si>
    <t>Капустин Матвей Сергевич</t>
  </si>
  <si>
    <t>Елисеева Арина Гермавна</t>
  </si>
  <si>
    <t>Власов Матвей Юривич</t>
  </si>
  <si>
    <t>Сидорова Виктория Денивна</t>
  </si>
  <si>
    <t>Моисеев Сергей Виталивич</t>
  </si>
  <si>
    <t>Жданов Георгий Даниивич</t>
  </si>
  <si>
    <t>Сысоев Роман Григоривич</t>
  </si>
  <si>
    <t>Семенов Валерий Ильвич</t>
  </si>
  <si>
    <t>Соболев Николай Ивавич</t>
  </si>
  <si>
    <t>Попова Светлана Антовна</t>
  </si>
  <si>
    <t>Брагин Георгий Георгивич</t>
  </si>
  <si>
    <t>Копылова Марина Альбервна</t>
  </si>
  <si>
    <t>Емельянова Юлия Дмитривна</t>
  </si>
  <si>
    <t>Михеева Марина Евгенивна</t>
  </si>
  <si>
    <t>Шестакова Таисия Ивавна</t>
  </si>
  <si>
    <t>Бурова Елена Вадивна</t>
  </si>
  <si>
    <t>Одинцов Аркадий Михаивич</t>
  </si>
  <si>
    <t>Евдокимов Валерий Гермавич</t>
  </si>
  <si>
    <t>Федоров Семён Сергевич</t>
  </si>
  <si>
    <t>Мартынова Зоя Ромавна</t>
  </si>
  <si>
    <t>Шилова Таисия Григоривна</t>
  </si>
  <si>
    <t>Артемьев Никита Анатоливич</t>
  </si>
  <si>
    <t>Быков Аркадий Эдуарвич</t>
  </si>
  <si>
    <t>Сафонова Анжелика Дмитривна</t>
  </si>
  <si>
    <t>Васильев Иван Альбервич</t>
  </si>
  <si>
    <t>Мартынова Галина Гермавна</t>
  </si>
  <si>
    <t>Харитонова Василиса Игнативна</t>
  </si>
  <si>
    <t>Сафонов Олег Фёдович</t>
  </si>
  <si>
    <t>Александров Игорь Вячеславич</t>
  </si>
  <si>
    <t>Харитонова Регина Александвна</t>
  </si>
  <si>
    <t>Яковлева Антонида Валентивна</t>
  </si>
  <si>
    <t>Медведев Альберт Григоривич</t>
  </si>
  <si>
    <t>Шашков Геннадий Фёдович</t>
  </si>
  <si>
    <t>Трофимова Лариса Аркадивна</t>
  </si>
  <si>
    <t>Шашкова Алевтина Ромавна</t>
  </si>
  <si>
    <t>Емельянов Валерий Станиславич</t>
  </si>
  <si>
    <t>Суворов Эдуард Анатоливич</t>
  </si>
  <si>
    <t>Ширяева Александра Константивна</t>
  </si>
  <si>
    <t>Жданова Анастасия Ивавна</t>
  </si>
  <si>
    <t>Жуков Даниил Виталивич</t>
  </si>
  <si>
    <t>Лаврентьева Клавдия Вячеславна</t>
  </si>
  <si>
    <t>Козлов Алексей Боривич</t>
  </si>
  <si>
    <t>Захарова Валентина Михаивна</t>
  </si>
  <si>
    <t>f</t>
  </si>
  <si>
    <t>Сидоров Антон Александвич</t>
  </si>
  <si>
    <t>Сорокин Георгий Анатоливич</t>
  </si>
  <si>
    <t>Егоров Алексей Георгивич</t>
  </si>
  <si>
    <t>Шубин Даниил Геннадивич</t>
  </si>
  <si>
    <t>Шашков Игорь Александвич</t>
  </si>
  <si>
    <t>Ситников Анатолий Игнативич</t>
  </si>
  <si>
    <t>Корнилова Юлия Алексевна</t>
  </si>
  <si>
    <t>Фомичев Ярослав Константивич</t>
  </si>
  <si>
    <t>Орехова Алевтина Георгивна</t>
  </si>
  <si>
    <t>Авдеев Борис Валентивич</t>
  </si>
  <si>
    <t>Гущин Эдуард Эдуарвич</t>
  </si>
  <si>
    <t>Доронин Леонид Вячеславич</t>
  </si>
  <si>
    <t>Антонов Илья Анатоливич</t>
  </si>
  <si>
    <t>Старший тренер</t>
  </si>
  <si>
    <t>Тренер</t>
  </si>
  <si>
    <t>Инструктор</t>
  </si>
  <si>
    <t>Младший тренер</t>
  </si>
  <si>
    <t>Стажер</t>
  </si>
  <si>
    <t>Ассистент</t>
  </si>
  <si>
    <t>Разминка</t>
  </si>
  <si>
    <t>Экскурсия</t>
  </si>
  <si>
    <t>Теория</t>
  </si>
  <si>
    <t>Практика</t>
  </si>
  <si>
    <t>Тренировка</t>
  </si>
  <si>
    <t>Интенсив</t>
  </si>
  <si>
    <t>Бассейн</t>
  </si>
  <si>
    <t>Беговой</t>
  </si>
  <si>
    <t>Силовой</t>
  </si>
  <si>
    <t>Альпинизм</t>
  </si>
  <si>
    <t>пн</t>
  </si>
  <si>
    <t>вт</t>
  </si>
  <si>
    <t>ср</t>
  </si>
  <si>
    <t>чт</t>
  </si>
  <si>
    <t>пт</t>
  </si>
  <si>
    <t>сб</t>
  </si>
  <si>
    <t>вс</t>
  </si>
  <si>
    <t>Брейк-данс</t>
  </si>
  <si>
    <t>Бальные танцы</t>
  </si>
  <si>
    <t>Спортивное плавание</t>
  </si>
  <si>
    <t>Обучение плаванию</t>
  </si>
  <si>
    <t>Легкая атлетика</t>
  </si>
  <si>
    <t>Тяжелая атлетика</t>
  </si>
  <si>
    <t>Синхронное плавание</t>
  </si>
  <si>
    <t>INSERT INTO `client` VALUES</t>
  </si>
  <si>
    <t>INSERT INTO `coach` VALUES</t>
  </si>
  <si>
    <t xml:space="preserve">INSERT INTO `scheduler` VALUES </t>
  </si>
  <si>
    <t>Многоборье</t>
  </si>
  <si>
    <t>Спортивное ориентирование</t>
  </si>
  <si>
    <t>Скалолазание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</si>
</sst>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mm;@"/>
    <numFmt numFmtId="166" formatCode="[$-F400]h:mm:ss\ AM/PM"/>
  </numFmts>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20"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3B02-5851-4961-972A-EB364EC64573}">
  <dimension ref="A1:C11"/>
  <sheetViews>
    <sheetView tabSelected="1" workbookViewId="0">
      <selection activeCell="C1" sqref="C1"/>
    </sheetView>
  </sheetViews>
  <sheetFormatPr defaultRowHeight="14.4" x14ac:dyDescent="0.3"/>
  <cols>
    <col min="1" max="1" width="21" bestFit="1" customWidth="1"/>
    <col min="2" max="2" width="34.44140625" bestFit="1" customWidth="1"/>
  </cols>
  <sheetData>
    <row r="1" spans="1:3" x14ac:dyDescent="0.3">
      <c r="C1" t="str">
        <f>_xlfn.CONCAT("INSERT INTO `team` VALUES ",C2:C11)</f>
        <v>INSERT INTO `team` VALUES ('Брейк-данс', 'Группа Брейк-данс'),('Бальные танцы', 'Группа Бальные танцы'),('Спортивное плавание', 'Группа Спортивное плавание'),('Обучение плаванию', 'Группа Обучение плаванию'),('Синхронное плавание', 'Группа Синхронное плавание'),('Легкая атлетика', 'Группа Легкая атлетика'),('Тяжелая атлетика', 'Группа Тяжелая атлетика'),('Скалолазание', 'Группа Скалолазание'),('Спортивное ориентирование', 'Группа Спортивное ориентирование'),('Многоборье', 'Группа Многоборье'),</v>
      </c>
    </row>
    <row r="2" spans="1:3" x14ac:dyDescent="0.3">
      <c r="A2" t="s">
        <v>98</v>
      </c>
      <c r="B2" t="str">
        <f>_xlfn.CONCAT("Группа ",A2)</f>
        <v>Группа Брейк-данс</v>
      </c>
      <c r="C2" t="str">
        <f>_xlfn.CONCAT("('", A2,"', '",B2,"'),")</f>
        <v>('Брейк-данс', 'Группа Брейк-данс'),</v>
      </c>
    </row>
    <row r="3" spans="1:3" x14ac:dyDescent="0.3">
      <c r="A3" t="s">
        <v>99</v>
      </c>
      <c r="B3" t="str">
        <f t="shared" ref="B3:B11" si="0">_xlfn.CONCAT("Группа ",A3)</f>
        <v>Группа Бальные танцы</v>
      </c>
      <c r="C3" t="str">
        <f t="shared" ref="C3:C11" si="1">_xlfn.CONCAT("('", A3,"', '",B3,"'),")</f>
        <v>('Бальные танцы', 'Группа Бальные танцы'),</v>
      </c>
    </row>
    <row r="4" spans="1:3" x14ac:dyDescent="0.3">
      <c r="A4" t="s">
        <v>100</v>
      </c>
      <c r="B4" t="str">
        <f t="shared" si="0"/>
        <v>Группа Спортивное плавание</v>
      </c>
      <c r="C4" t="str">
        <f t="shared" si="1"/>
        <v>('Спортивное плавание', 'Группа Спортивное плавание'),</v>
      </c>
    </row>
    <row r="5" spans="1:3" x14ac:dyDescent="0.3">
      <c r="A5" t="s">
        <v>101</v>
      </c>
      <c r="B5" t="str">
        <f t="shared" si="0"/>
        <v>Группа Обучение плаванию</v>
      </c>
      <c r="C5" t="str">
        <f t="shared" si="1"/>
        <v>('Обучение плаванию', 'Группа Обучение плаванию'),</v>
      </c>
    </row>
    <row r="6" spans="1:3" x14ac:dyDescent="0.3">
      <c r="A6" t="s">
        <v>104</v>
      </c>
      <c r="B6" t="str">
        <f t="shared" si="0"/>
        <v>Группа Синхронное плавание</v>
      </c>
      <c r="C6" t="str">
        <f t="shared" si="1"/>
        <v>('Синхронное плавание', 'Группа Синхронное плавание'),</v>
      </c>
    </row>
    <row r="7" spans="1:3" x14ac:dyDescent="0.3">
      <c r="A7" t="s">
        <v>102</v>
      </c>
      <c r="B7" t="str">
        <f t="shared" si="0"/>
        <v>Группа Легкая атлетика</v>
      </c>
      <c r="C7" t="str">
        <f t="shared" si="1"/>
        <v>('Легкая атлетика', 'Группа Легкая атлетика'),</v>
      </c>
    </row>
    <row r="8" spans="1:3" x14ac:dyDescent="0.3">
      <c r="A8" t="s">
        <v>103</v>
      </c>
      <c r="B8" t="str">
        <f t="shared" si="0"/>
        <v>Группа Тяжелая атлетика</v>
      </c>
      <c r="C8" t="str">
        <f t="shared" si="1"/>
        <v>('Тяжелая атлетика', 'Группа Тяжелая атлетика'),</v>
      </c>
    </row>
    <row r="9" spans="1:3" x14ac:dyDescent="0.3">
      <c r="A9" t="s">
        <v>110</v>
      </c>
      <c r="B9" t="str">
        <f t="shared" si="0"/>
        <v>Группа Скалолазание</v>
      </c>
      <c r="C9" t="str">
        <f t="shared" si="1"/>
        <v>('Скалолазание', 'Группа Скалолазание'),</v>
      </c>
    </row>
    <row r="10" spans="1:3" x14ac:dyDescent="0.3">
      <c r="A10" t="s">
        <v>109</v>
      </c>
      <c r="B10" t="str">
        <f t="shared" si="0"/>
        <v>Группа Спортивное ориентирование</v>
      </c>
      <c r="C10" t="str">
        <f t="shared" si="1"/>
        <v>('Спортивное ориентирование', 'Группа Спортивное ориентирование'),</v>
      </c>
    </row>
    <row r="11" spans="1:3" x14ac:dyDescent="0.3">
      <c r="A11" t="s">
        <v>108</v>
      </c>
      <c r="B11" t="str">
        <f t="shared" si="0"/>
        <v>Группа Многоборье</v>
      </c>
      <c r="C11" t="str">
        <f t="shared" si="1"/>
        <v>('Многоборье', 'Группа Многоборье'),</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35EE-8ED0-49D9-9B4E-D21DD546BB3D}">
  <dimension ref="A1:I65"/>
  <sheetViews>
    <sheetView topLeftCell="B1" workbookViewId="0">
      <selection activeCell="I65" sqref="I65"/>
    </sheetView>
  </sheetViews>
  <sheetFormatPr defaultRowHeight="14.4" x14ac:dyDescent="0.3"/>
  <cols>
    <col min="1" max="1" width="47.6640625" bestFit="1" customWidth="1"/>
    <col min="2" max="2" width="26.77734375" bestFit="1" customWidth="1"/>
    <col min="3" max="3" width="15.21875" style="1" bestFit="1" customWidth="1"/>
    <col min="4" max="4" width="2.5546875" bestFit="1" customWidth="1"/>
    <col min="5" max="5" width="4" bestFit="1" customWidth="1"/>
    <col min="6" max="7" width="11.6640625" style="1" bestFit="1" customWidth="1"/>
    <col min="8" max="8" width="14.5546875" bestFit="1" customWidth="1"/>
  </cols>
  <sheetData>
    <row r="1" spans="1:9" x14ac:dyDescent="0.3">
      <c r="C1" s="1">
        <v>43435</v>
      </c>
      <c r="F1" s="1">
        <v>18264</v>
      </c>
      <c r="G1" s="1">
        <v>36892</v>
      </c>
      <c r="H1">
        <v>89000000000</v>
      </c>
    </row>
    <row r="2" spans="1:9" x14ac:dyDescent="0.3">
      <c r="C2" s="1">
        <v>43524</v>
      </c>
      <c r="H2">
        <v>89999999999</v>
      </c>
    </row>
    <row r="3" spans="1:9" x14ac:dyDescent="0.3">
      <c r="I3" t="s">
        <v>105</v>
      </c>
    </row>
    <row r="4" spans="1:9" x14ac:dyDescent="0.3">
      <c r="A4" t="s">
        <v>2</v>
      </c>
      <c r="B4" t="str">
        <f ca="1">INDEX(Team!$A$2:$A$11,RANDBETWEEN(1,ROWS(Team!$A$2:$A$11)),1)</f>
        <v>Спортивное ориентирование</v>
      </c>
      <c r="C4" s="1">
        <f ca="1">RANDBETWEEN($F$1, $G$1)</f>
        <v>36840</v>
      </c>
      <c r="D4" t="s">
        <v>61</v>
      </c>
      <c r="E4">
        <f ca="1">RANDBETWEEN(45,120)</f>
        <v>50</v>
      </c>
      <c r="F4" s="1">
        <f ca="1">RANDBETWEEN($C$1, $C$2)</f>
        <v>43474</v>
      </c>
      <c r="G4" s="1">
        <f ca="1">RANDBETWEEN($F4, $C$2)</f>
        <v>43486</v>
      </c>
      <c r="H4">
        <f ca="1">RANDBETWEEN($H$1,$H$2)</f>
        <v>89093941475</v>
      </c>
      <c r="I4" t="str">
        <f ca="1">_xlfn.CONCAT(" ('", A4,"', null, '",B4,"', '",TEXT(C4,"ГГГГ-ММ-ДД;@"),"', '",D4,"', ",E4,", '",TEXT(F4,"ГГГГ-ММ-ДД;@"),"', '",TEXT(G4,"ГГГГ-ММ-ДД;@"),"', '",H4,"'),")</f>
        <v xml:space="preserve"> ('Куликова Любовь Михаивна', null, 'Спортивное ориентирование', '2000-11-10', 'f', 50, '2019-01-09', '2019-01-21', '89093941475'),</v>
      </c>
    </row>
    <row r="5" spans="1:9" x14ac:dyDescent="0.3">
      <c r="A5" t="s">
        <v>22</v>
      </c>
      <c r="B5" t="str">
        <f ca="1">INDEX(Team!$A$2:$A$11,RANDBETWEEN(1,ROWS(Team!$A$2:$A$11)),1)</f>
        <v>Легкая атлетика</v>
      </c>
      <c r="C5" s="1">
        <f t="shared" ref="C5:C63" ca="1" si="0">RANDBETWEEN($F$1, $G$1)</f>
        <v>28269</v>
      </c>
      <c r="D5" t="s">
        <v>0</v>
      </c>
      <c r="E5">
        <f t="shared" ref="E5:E63" ca="1" si="1">RANDBETWEEN(45,120)</f>
        <v>56</v>
      </c>
      <c r="F5" s="1">
        <f t="shared" ref="F5:F63" ca="1" si="2">RANDBETWEEN($C$1, $C$2)</f>
        <v>43510</v>
      </c>
      <c r="G5" s="1">
        <f t="shared" ref="G5:G63" ca="1" si="3">RANDBETWEEN($F5, $C$2)</f>
        <v>43524</v>
      </c>
      <c r="H5">
        <f t="shared" ref="H5:H63" ca="1" si="4">RANDBETWEEN($H$1,$H$2)</f>
        <v>89299004540</v>
      </c>
      <c r="I5" t="str">
        <f t="shared" ref="I5:I63" ca="1" si="5">_xlfn.CONCAT(" ('", A5,"', null, '",B5,"', '",TEXT(C5,"ГГГГ-ММ-ДД;@"),"', '",D5,"', ",E5,", '",TEXT(F5,"ГГГГ-ММ-ДД;@"),"', '",TEXT(G5,"ГГГГ-ММ-ДД;@"),"', '",H5,"'),")</f>
        <v xml:space="preserve"> ('Моисеев Сергей Виталивич', null, 'Легкая атлетика', '1977-05-24', 'm', 56, '2019-02-14', '2019-02-28', '89299004540'),</v>
      </c>
    </row>
    <row r="6" spans="1:9" x14ac:dyDescent="0.3">
      <c r="A6" t="s">
        <v>23</v>
      </c>
      <c r="B6" t="str">
        <f ca="1">INDEX(Team!$A$2:$A$11,RANDBETWEEN(1,ROWS(Team!$A$2:$A$11)),1)</f>
        <v>Спортивное плавание</v>
      </c>
      <c r="C6" s="1">
        <f t="shared" ca="1" si="0"/>
        <v>33006</v>
      </c>
      <c r="D6" t="s">
        <v>0</v>
      </c>
      <c r="E6">
        <f t="shared" ca="1" si="1"/>
        <v>51</v>
      </c>
      <c r="F6" s="1">
        <f t="shared" ca="1" si="2"/>
        <v>43449</v>
      </c>
      <c r="G6" s="1">
        <f t="shared" ca="1" si="3"/>
        <v>43504</v>
      </c>
      <c r="H6">
        <f t="shared" ca="1" si="4"/>
        <v>89257129765</v>
      </c>
      <c r="I6" t="str">
        <f t="shared" ca="1" si="5"/>
        <v xml:space="preserve"> ('Жданов Георгий Даниивич', null, 'Спортивное плавание', '1990-05-13', 'm', 51, '2018-12-15', '2019-02-08', '89257129765'),</v>
      </c>
    </row>
    <row r="7" spans="1:9" x14ac:dyDescent="0.3">
      <c r="A7" t="s">
        <v>24</v>
      </c>
      <c r="B7" t="str">
        <f ca="1">INDEX(Team!$A$2:$A$11,RANDBETWEEN(1,ROWS(Team!$A$2:$A$11)),1)</f>
        <v>Спортивное ориентирование</v>
      </c>
      <c r="C7" s="1">
        <f t="shared" ca="1" si="0"/>
        <v>32833</v>
      </c>
      <c r="D7" t="s">
        <v>0</v>
      </c>
      <c r="E7">
        <f t="shared" ca="1" si="1"/>
        <v>85</v>
      </c>
      <c r="F7" s="1">
        <f t="shared" ca="1" si="2"/>
        <v>43517</v>
      </c>
      <c r="G7" s="1">
        <f t="shared" ca="1" si="3"/>
        <v>43517</v>
      </c>
      <c r="H7">
        <f t="shared" ca="1" si="4"/>
        <v>89443192503</v>
      </c>
      <c r="I7" t="str">
        <f t="shared" ca="1" si="5"/>
        <v xml:space="preserve"> ('Сысоев Роман Григоривич', null, 'Спортивное ориентирование', '1989-11-21', 'm', 85, '2019-02-21', '2019-02-21', '89443192503'),</v>
      </c>
    </row>
    <row r="8" spans="1:9" x14ac:dyDescent="0.3">
      <c r="A8" t="s">
        <v>25</v>
      </c>
      <c r="B8" t="str">
        <f ca="1">INDEX(Team!$A$2:$A$11,RANDBETWEEN(1,ROWS(Team!$A$2:$A$11)),1)</f>
        <v>Синхронное плавание</v>
      </c>
      <c r="C8" s="1">
        <f t="shared" ca="1" si="0"/>
        <v>34136</v>
      </c>
      <c r="D8" t="s">
        <v>0</v>
      </c>
      <c r="E8">
        <f t="shared" ca="1" si="1"/>
        <v>61</v>
      </c>
      <c r="F8" s="1">
        <f t="shared" ca="1" si="2"/>
        <v>43496</v>
      </c>
      <c r="G8" s="1">
        <f t="shared" ca="1" si="3"/>
        <v>43505</v>
      </c>
      <c r="H8">
        <f t="shared" ca="1" si="4"/>
        <v>89289927486</v>
      </c>
      <c r="I8" t="str">
        <f t="shared" ca="1" si="5"/>
        <v xml:space="preserve"> ('Семенов Валерий Ильвич', null, 'Синхронное плавание', '1993-06-16', 'm', 61, '2019-01-31', '2019-02-09', '89289927486'),</v>
      </c>
    </row>
    <row r="9" spans="1:9" x14ac:dyDescent="0.3">
      <c r="A9" t="s">
        <v>26</v>
      </c>
      <c r="B9" t="str">
        <f ca="1">INDEX(Team!$A$2:$A$11,RANDBETWEEN(1,ROWS(Team!$A$2:$A$11)),1)</f>
        <v>Спортивное ориентирование</v>
      </c>
      <c r="C9" s="1">
        <f t="shared" ca="1" si="0"/>
        <v>18614</v>
      </c>
      <c r="D9" t="s">
        <v>0</v>
      </c>
      <c r="E9">
        <f t="shared" ca="1" si="1"/>
        <v>91</v>
      </c>
      <c r="F9" s="1">
        <f t="shared" ca="1" si="2"/>
        <v>43475</v>
      </c>
      <c r="G9" s="1">
        <f t="shared" ca="1" si="3"/>
        <v>43496</v>
      </c>
      <c r="H9">
        <f t="shared" ca="1" si="4"/>
        <v>89121773796</v>
      </c>
      <c r="I9" t="str">
        <f t="shared" ca="1" si="5"/>
        <v xml:space="preserve"> ('Соболев Николай Ивавич', null, 'Спортивное ориентирование', '1950-12-17', 'm', 91, '2019-01-10', '2019-01-31', '89121773796'),</v>
      </c>
    </row>
    <row r="10" spans="1:9" x14ac:dyDescent="0.3">
      <c r="A10" t="s">
        <v>27</v>
      </c>
      <c r="B10" t="str">
        <f ca="1">INDEX(Team!$A$2:$A$11,RANDBETWEEN(1,ROWS(Team!$A$2:$A$11)),1)</f>
        <v>Синхронное плавание</v>
      </c>
      <c r="C10" s="1">
        <f t="shared" ca="1" si="0"/>
        <v>30873</v>
      </c>
      <c r="D10" t="s">
        <v>61</v>
      </c>
      <c r="E10">
        <f t="shared" ca="1" si="1"/>
        <v>117</v>
      </c>
      <c r="F10" s="1">
        <f t="shared" ca="1" si="2"/>
        <v>43520</v>
      </c>
      <c r="G10" s="1">
        <f t="shared" ca="1" si="3"/>
        <v>43520</v>
      </c>
      <c r="H10">
        <f t="shared" ca="1" si="4"/>
        <v>89201398204</v>
      </c>
      <c r="I10" t="str">
        <f t="shared" ca="1" si="5"/>
        <v xml:space="preserve"> ('Попова Светлана Антовна', null, 'Синхронное плавание', '1984-07-10', 'f', 117, '2019-02-24', '2019-02-24', '89201398204'),</v>
      </c>
    </row>
    <row r="11" spans="1:9" x14ac:dyDescent="0.3">
      <c r="A11" t="s">
        <v>16</v>
      </c>
      <c r="B11" t="str">
        <f ca="1">INDEX(Team!$A$2:$A$11,RANDBETWEEN(1,ROWS(Team!$A$2:$A$11)),1)</f>
        <v>Спортивное ориентирование</v>
      </c>
      <c r="C11" s="1">
        <f t="shared" ca="1" si="0"/>
        <v>30678</v>
      </c>
      <c r="D11" t="s">
        <v>61</v>
      </c>
      <c r="E11">
        <f t="shared" ca="1" si="1"/>
        <v>77</v>
      </c>
      <c r="F11" s="1">
        <f t="shared" ca="1" si="2"/>
        <v>43464</v>
      </c>
      <c r="G11" s="1">
        <f t="shared" ca="1" si="3"/>
        <v>43467</v>
      </c>
      <c r="H11">
        <f t="shared" ca="1" si="4"/>
        <v>89211419960</v>
      </c>
      <c r="I11" t="str">
        <f t="shared" ca="1" si="5"/>
        <v xml:space="preserve"> ('Воронцова Ангелина Вадивна', null, 'Спортивное ориентирование', '1983-12-28', 'f', 77, '2018-12-30', '2019-01-02', '89211419960'),</v>
      </c>
    </row>
    <row r="12" spans="1:9" x14ac:dyDescent="0.3">
      <c r="A12" t="s">
        <v>28</v>
      </c>
      <c r="B12" t="str">
        <f ca="1">INDEX(Team!$A$2:$A$11,RANDBETWEEN(1,ROWS(Team!$A$2:$A$11)),1)</f>
        <v>Спортивное плавание</v>
      </c>
      <c r="C12" s="1">
        <f t="shared" ca="1" si="0"/>
        <v>29889</v>
      </c>
      <c r="D12" t="s">
        <v>0</v>
      </c>
      <c r="E12">
        <f t="shared" ca="1" si="1"/>
        <v>119</v>
      </c>
      <c r="F12" s="1">
        <f t="shared" ca="1" si="2"/>
        <v>43456</v>
      </c>
      <c r="G12" s="1">
        <f t="shared" ca="1" si="3"/>
        <v>43513</v>
      </c>
      <c r="H12">
        <f t="shared" ca="1" si="4"/>
        <v>89261643091</v>
      </c>
      <c r="I12" t="str">
        <f t="shared" ca="1" si="5"/>
        <v xml:space="preserve"> ('Брагин Георгий Георгивич', null, 'Спортивное плавание', '1981-10-30', 'm', 119, '2018-12-22', '2019-02-17', '89261643091'),</v>
      </c>
    </row>
    <row r="13" spans="1:9" x14ac:dyDescent="0.3">
      <c r="A13" t="s">
        <v>11</v>
      </c>
      <c r="B13" t="str">
        <f ca="1">INDEX(Team!$A$2:$A$11,RANDBETWEEN(1,ROWS(Team!$A$2:$A$11)),1)</f>
        <v>Брейк-данс</v>
      </c>
      <c r="C13" s="1">
        <f t="shared" ca="1" si="0"/>
        <v>34637</v>
      </c>
      <c r="D13" t="s">
        <v>61</v>
      </c>
      <c r="E13">
        <f t="shared" ca="1" si="1"/>
        <v>86</v>
      </c>
      <c r="F13" s="1">
        <f t="shared" ca="1" si="2"/>
        <v>43495</v>
      </c>
      <c r="G13" s="1">
        <f t="shared" ca="1" si="3"/>
        <v>43508</v>
      </c>
      <c r="H13">
        <f t="shared" ca="1" si="4"/>
        <v>89132283115</v>
      </c>
      <c r="I13" t="str">
        <f t="shared" ca="1" si="5"/>
        <v xml:space="preserve"> ('Лебедева Василиса Валеривна', null, 'Брейк-данс', '1994-10-30', 'f', 86, '2019-01-30', '2019-02-12', '89132283115'),</v>
      </c>
    </row>
    <row r="14" spans="1:9" x14ac:dyDescent="0.3">
      <c r="A14" t="s">
        <v>29</v>
      </c>
      <c r="B14" t="str">
        <f ca="1">INDEX(Team!$A$2:$A$11,RANDBETWEEN(1,ROWS(Team!$A$2:$A$11)),1)</f>
        <v>Скалолазание</v>
      </c>
      <c r="C14" s="1">
        <f t="shared" ca="1" si="0"/>
        <v>29679</v>
      </c>
      <c r="D14" t="s">
        <v>61</v>
      </c>
      <c r="E14">
        <f t="shared" ca="1" si="1"/>
        <v>105</v>
      </c>
      <c r="F14" s="1">
        <f t="shared" ca="1" si="2"/>
        <v>43448</v>
      </c>
      <c r="G14" s="1">
        <f t="shared" ca="1" si="3"/>
        <v>43489</v>
      </c>
      <c r="H14">
        <f t="shared" ca="1" si="4"/>
        <v>89495810367</v>
      </c>
      <c r="I14" t="str">
        <f t="shared" ca="1" si="5"/>
        <v xml:space="preserve"> ('Копылова Марина Альбервна', null, 'Скалолазание', '1981-04-03', 'f', 105, '2018-12-14', '2019-01-24', '89495810367'),</v>
      </c>
    </row>
    <row r="15" spans="1:9" x14ac:dyDescent="0.3">
      <c r="A15" t="s">
        <v>20</v>
      </c>
      <c r="B15" t="str">
        <f ca="1">INDEX(Team!$A$2:$A$11,RANDBETWEEN(1,ROWS(Team!$A$2:$A$11)),1)</f>
        <v>Легкая атлетика</v>
      </c>
      <c r="C15" s="1">
        <f t="shared" ca="1" si="0"/>
        <v>28340</v>
      </c>
      <c r="D15" t="s">
        <v>0</v>
      </c>
      <c r="E15">
        <f t="shared" ca="1" si="1"/>
        <v>81</v>
      </c>
      <c r="F15" s="1">
        <f t="shared" ca="1" si="2"/>
        <v>43457</v>
      </c>
      <c r="G15" s="1">
        <f t="shared" ca="1" si="3"/>
        <v>43504</v>
      </c>
      <c r="H15">
        <f t="shared" ca="1" si="4"/>
        <v>89663667347</v>
      </c>
      <c r="I15" t="str">
        <f t="shared" ca="1" si="5"/>
        <v xml:space="preserve"> ('Власов Матвей Юривич', null, 'Легкая атлетика', '1977-08-03', 'm', 81, '2018-12-23', '2019-02-08', '89663667347'),</v>
      </c>
    </row>
    <row r="16" spans="1:9" x14ac:dyDescent="0.3">
      <c r="A16" t="s">
        <v>30</v>
      </c>
      <c r="B16" t="str">
        <f ca="1">INDEX(Team!$A$2:$A$11,RANDBETWEEN(1,ROWS(Team!$A$2:$A$11)),1)</f>
        <v>Легкая атлетика</v>
      </c>
      <c r="C16" s="1">
        <f t="shared" ca="1" si="0"/>
        <v>24968</v>
      </c>
      <c r="D16" t="s">
        <v>61</v>
      </c>
      <c r="E16">
        <f t="shared" ca="1" si="1"/>
        <v>55</v>
      </c>
      <c r="F16" s="1">
        <f t="shared" ca="1" si="2"/>
        <v>43458</v>
      </c>
      <c r="G16" s="1">
        <f t="shared" ca="1" si="3"/>
        <v>43517</v>
      </c>
      <c r="H16">
        <f t="shared" ca="1" si="4"/>
        <v>89843038861</v>
      </c>
      <c r="I16" t="str">
        <f t="shared" ca="1" si="5"/>
        <v xml:space="preserve"> ('Емельянова Юлия Дмитривна', null, 'Легкая атлетика', '1968-05-10', 'f', 55, '2018-12-24', '2019-02-21', '89843038861'),</v>
      </c>
    </row>
    <row r="17" spans="1:9" x14ac:dyDescent="0.3">
      <c r="A17" t="s">
        <v>31</v>
      </c>
      <c r="B17" t="str">
        <f ca="1">INDEX(Team!$A$2:$A$11,RANDBETWEEN(1,ROWS(Team!$A$2:$A$11)),1)</f>
        <v>Скалолазание</v>
      </c>
      <c r="C17" s="1">
        <f t="shared" ca="1" si="0"/>
        <v>23473</v>
      </c>
      <c r="D17" t="s">
        <v>61</v>
      </c>
      <c r="E17">
        <f t="shared" ca="1" si="1"/>
        <v>66</v>
      </c>
      <c r="F17" s="1">
        <f t="shared" ca="1" si="2"/>
        <v>43489</v>
      </c>
      <c r="G17" s="1">
        <f t="shared" ca="1" si="3"/>
        <v>43490</v>
      </c>
      <c r="H17">
        <f t="shared" ca="1" si="4"/>
        <v>89995623656</v>
      </c>
      <c r="I17" t="str">
        <f t="shared" ca="1" si="5"/>
        <v xml:space="preserve"> ('Михеева Марина Евгенивна', null, 'Скалолазание', '1964-04-06', 'f', 66, '2019-01-24', '2019-01-25', '89995623656'),</v>
      </c>
    </row>
    <row r="18" spans="1:9" x14ac:dyDescent="0.3">
      <c r="A18" t="s">
        <v>32</v>
      </c>
      <c r="B18" t="str">
        <f ca="1">INDEX(Team!$A$2:$A$11,RANDBETWEEN(1,ROWS(Team!$A$2:$A$11)),1)</f>
        <v>Тяжелая атлетика</v>
      </c>
      <c r="C18" s="1">
        <f t="shared" ca="1" si="0"/>
        <v>35768</v>
      </c>
      <c r="D18" t="s">
        <v>61</v>
      </c>
      <c r="E18">
        <f t="shared" ca="1" si="1"/>
        <v>87</v>
      </c>
      <c r="F18" s="1">
        <f t="shared" ca="1" si="2"/>
        <v>43497</v>
      </c>
      <c r="G18" s="1">
        <f t="shared" ca="1" si="3"/>
        <v>43514</v>
      </c>
      <c r="H18">
        <f t="shared" ca="1" si="4"/>
        <v>89917895810</v>
      </c>
      <c r="I18" t="str">
        <f t="shared" ca="1" si="5"/>
        <v xml:space="preserve"> ('Шестакова Таисия Ивавна', null, 'Тяжелая атлетика', '1997-12-04', 'f', 87, '2019-02-01', '2019-02-18', '89917895810'),</v>
      </c>
    </row>
    <row r="19" spans="1:9" x14ac:dyDescent="0.3">
      <c r="A19" t="s">
        <v>33</v>
      </c>
      <c r="B19" t="str">
        <f ca="1">INDEX(Team!$A$2:$A$11,RANDBETWEEN(1,ROWS(Team!$A$2:$A$11)),1)</f>
        <v>Спортивное плавание</v>
      </c>
      <c r="C19" s="1">
        <f t="shared" ca="1" si="0"/>
        <v>29746</v>
      </c>
      <c r="D19" t="s">
        <v>61</v>
      </c>
      <c r="E19">
        <f t="shared" ca="1" si="1"/>
        <v>107</v>
      </c>
      <c r="F19" s="1">
        <f t="shared" ca="1" si="2"/>
        <v>43497</v>
      </c>
      <c r="G19" s="1">
        <f t="shared" ca="1" si="3"/>
        <v>43503</v>
      </c>
      <c r="H19">
        <f t="shared" ca="1" si="4"/>
        <v>89000442506</v>
      </c>
      <c r="I19" t="str">
        <f t="shared" ca="1" si="5"/>
        <v xml:space="preserve"> ('Бурова Елена Вадивна', null, 'Спортивное плавание', '1981-06-09', 'f', 107, '2019-02-01', '2019-02-07', '89000442506'),</v>
      </c>
    </row>
    <row r="20" spans="1:9" x14ac:dyDescent="0.3">
      <c r="A20" t="s">
        <v>4</v>
      </c>
      <c r="B20" t="str">
        <f ca="1">INDEX(Team!$A$2:$A$11,RANDBETWEEN(1,ROWS(Team!$A$2:$A$11)),1)</f>
        <v>Легкая атлетика</v>
      </c>
      <c r="C20" s="1">
        <f t="shared" ca="1" si="0"/>
        <v>24006</v>
      </c>
      <c r="D20" t="s">
        <v>61</v>
      </c>
      <c r="E20">
        <f t="shared" ca="1" si="1"/>
        <v>71</v>
      </c>
      <c r="F20" s="1">
        <f t="shared" ca="1" si="2"/>
        <v>43485</v>
      </c>
      <c r="G20" s="1">
        <f t="shared" ca="1" si="3"/>
        <v>43487</v>
      </c>
      <c r="H20">
        <f t="shared" ca="1" si="4"/>
        <v>89334774112</v>
      </c>
      <c r="I20" t="str">
        <f t="shared" ca="1" si="5"/>
        <v xml:space="preserve"> ('Ларионова Лидия Владимивна', null, 'Легкая атлетика', '1965-09-21', 'f', 71, '2019-01-20', '2019-01-22', '89334774112'),</v>
      </c>
    </row>
    <row r="21" spans="1:9" x14ac:dyDescent="0.3">
      <c r="A21" t="s">
        <v>15</v>
      </c>
      <c r="B21" t="str">
        <f ca="1">INDEX(Team!$A$2:$A$11,RANDBETWEEN(1,ROWS(Team!$A$2:$A$11)),1)</f>
        <v>Легкая атлетика</v>
      </c>
      <c r="C21" s="1">
        <f t="shared" ca="1" si="0"/>
        <v>23557</v>
      </c>
      <c r="D21" t="s">
        <v>61</v>
      </c>
      <c r="E21">
        <f t="shared" ca="1" si="1"/>
        <v>68</v>
      </c>
      <c r="F21" s="1">
        <f t="shared" ca="1" si="2"/>
        <v>43439</v>
      </c>
      <c r="G21" s="1">
        <f t="shared" ca="1" si="3"/>
        <v>43507</v>
      </c>
      <c r="H21">
        <f t="shared" ca="1" si="4"/>
        <v>89584875871</v>
      </c>
      <c r="I21" t="str">
        <f t="shared" ca="1" si="5"/>
        <v xml:space="preserve"> ('Смирнова Маргарита Константивна', null, 'Легкая атлетика', '1964-06-29', 'f', 68, '2018-12-05', '2019-02-11', '89584875871'),</v>
      </c>
    </row>
    <row r="22" spans="1:9" x14ac:dyDescent="0.3">
      <c r="A22" t="s">
        <v>34</v>
      </c>
      <c r="B22" t="str">
        <f ca="1">INDEX(Team!$A$2:$A$11,RANDBETWEEN(1,ROWS(Team!$A$2:$A$11)),1)</f>
        <v>Многоборье</v>
      </c>
      <c r="C22" s="1">
        <f t="shared" ca="1" si="0"/>
        <v>20084</v>
      </c>
      <c r="D22" t="s">
        <v>0</v>
      </c>
      <c r="E22">
        <f t="shared" ca="1" si="1"/>
        <v>102</v>
      </c>
      <c r="F22" s="1">
        <f t="shared" ca="1" si="2"/>
        <v>43447</v>
      </c>
      <c r="G22" s="1">
        <f t="shared" ca="1" si="3"/>
        <v>43465</v>
      </c>
      <c r="H22">
        <f t="shared" ca="1" si="4"/>
        <v>89425298850</v>
      </c>
      <c r="I22" t="str">
        <f t="shared" ca="1" si="5"/>
        <v xml:space="preserve"> ('Одинцов Аркадий Михаивич', null, 'Многоборье', '1954-12-26', 'm', 102, '2018-12-13', '2018-12-31', '89425298850'),</v>
      </c>
    </row>
    <row r="23" spans="1:9" x14ac:dyDescent="0.3">
      <c r="A23" t="s">
        <v>35</v>
      </c>
      <c r="B23" t="str">
        <f ca="1">INDEX(Team!$A$2:$A$11,RANDBETWEEN(1,ROWS(Team!$A$2:$A$11)),1)</f>
        <v>Многоборье</v>
      </c>
      <c r="C23" s="1">
        <f t="shared" ca="1" si="0"/>
        <v>26857</v>
      </c>
      <c r="D23" t="s">
        <v>0</v>
      </c>
      <c r="E23">
        <f t="shared" ca="1" si="1"/>
        <v>115</v>
      </c>
      <c r="F23" s="1">
        <f t="shared" ca="1" si="2"/>
        <v>43457</v>
      </c>
      <c r="G23" s="1">
        <f t="shared" ca="1" si="3"/>
        <v>43506</v>
      </c>
      <c r="H23">
        <f t="shared" ca="1" si="4"/>
        <v>89792912535</v>
      </c>
      <c r="I23" t="str">
        <f t="shared" ca="1" si="5"/>
        <v xml:space="preserve"> ('Евдокимов Валерий Гермавич', null, 'Многоборье', '1973-07-12', 'm', 115, '2018-12-23', '2019-02-10', '89792912535'),</v>
      </c>
    </row>
    <row r="24" spans="1:9" x14ac:dyDescent="0.3">
      <c r="A24" t="s">
        <v>36</v>
      </c>
      <c r="B24" t="str">
        <f ca="1">INDEX(Team!$A$2:$A$11,RANDBETWEEN(1,ROWS(Team!$A$2:$A$11)),1)</f>
        <v>Многоборье</v>
      </c>
      <c r="C24" s="1">
        <f t="shared" ca="1" si="0"/>
        <v>25802</v>
      </c>
      <c r="D24" t="s">
        <v>0</v>
      </c>
      <c r="E24">
        <f t="shared" ca="1" si="1"/>
        <v>95</v>
      </c>
      <c r="F24" s="1">
        <f t="shared" ca="1" si="2"/>
        <v>43436</v>
      </c>
      <c r="G24" s="1">
        <f t="shared" ca="1" si="3"/>
        <v>43462</v>
      </c>
      <c r="H24">
        <f t="shared" ca="1" si="4"/>
        <v>89414812626</v>
      </c>
      <c r="I24" t="str">
        <f t="shared" ca="1" si="5"/>
        <v xml:space="preserve"> ('Федоров Семён Сергевич', null, 'Многоборье', '1970-08-22', 'm', 95, '2018-12-02', '2018-12-28', '89414812626'),</v>
      </c>
    </row>
    <row r="25" spans="1:9" x14ac:dyDescent="0.3">
      <c r="A25" t="s">
        <v>37</v>
      </c>
      <c r="B25" t="str">
        <f ca="1">INDEX(Team!$A$2:$A$11,RANDBETWEEN(1,ROWS(Team!$A$2:$A$11)),1)</f>
        <v>Легкая атлетика</v>
      </c>
      <c r="C25" s="1">
        <f t="shared" ca="1" si="0"/>
        <v>29367</v>
      </c>
      <c r="D25" t="s">
        <v>61</v>
      </c>
      <c r="E25">
        <f t="shared" ca="1" si="1"/>
        <v>50</v>
      </c>
      <c r="F25" s="1">
        <f t="shared" ca="1" si="2"/>
        <v>43489</v>
      </c>
      <c r="G25" s="1">
        <f t="shared" ca="1" si="3"/>
        <v>43504</v>
      </c>
      <c r="H25">
        <f t="shared" ca="1" si="4"/>
        <v>89521569139</v>
      </c>
      <c r="I25" t="str">
        <f t="shared" ca="1" si="5"/>
        <v xml:space="preserve"> ('Мартынова Зоя Ромавна', null, 'Легкая атлетика', '1980-05-26', 'f', 50, '2019-01-24', '2019-02-08', '89521569139'),</v>
      </c>
    </row>
    <row r="26" spans="1:9" x14ac:dyDescent="0.3">
      <c r="A26" t="s">
        <v>38</v>
      </c>
      <c r="B26" t="str">
        <f ca="1">INDEX(Team!$A$2:$A$11,RANDBETWEEN(1,ROWS(Team!$A$2:$A$11)),1)</f>
        <v>Скалолазание</v>
      </c>
      <c r="C26" s="1">
        <f t="shared" ca="1" si="0"/>
        <v>32142</v>
      </c>
      <c r="D26" t="s">
        <v>61</v>
      </c>
      <c r="E26">
        <f t="shared" ca="1" si="1"/>
        <v>71</v>
      </c>
      <c r="F26" s="1">
        <f t="shared" ca="1" si="2"/>
        <v>43489</v>
      </c>
      <c r="G26" s="1">
        <f t="shared" ca="1" si="3"/>
        <v>43522</v>
      </c>
      <c r="H26">
        <f t="shared" ca="1" si="4"/>
        <v>89646854510</v>
      </c>
      <c r="I26" t="str">
        <f t="shared" ca="1" si="5"/>
        <v xml:space="preserve"> ('Шилова Таисия Григоривна', null, 'Скалолазание', '1987-12-31', 'f', 71, '2019-01-24', '2019-02-26', '89646854510'),</v>
      </c>
    </row>
    <row r="27" spans="1:9" x14ac:dyDescent="0.3">
      <c r="A27" t="s">
        <v>39</v>
      </c>
      <c r="B27" t="str">
        <f ca="1">INDEX(Team!$A$2:$A$11,RANDBETWEEN(1,ROWS(Team!$A$2:$A$11)),1)</f>
        <v>Бальные танцы</v>
      </c>
      <c r="C27" s="1">
        <f t="shared" ca="1" si="0"/>
        <v>34292</v>
      </c>
      <c r="D27" t="s">
        <v>0</v>
      </c>
      <c r="E27">
        <f t="shared" ca="1" si="1"/>
        <v>113</v>
      </c>
      <c r="F27" s="1">
        <f t="shared" ca="1" si="2"/>
        <v>43453</v>
      </c>
      <c r="G27" s="1">
        <f t="shared" ca="1" si="3"/>
        <v>43516</v>
      </c>
      <c r="H27">
        <f t="shared" ca="1" si="4"/>
        <v>89326060760</v>
      </c>
      <c r="I27" t="str">
        <f t="shared" ca="1" si="5"/>
        <v xml:space="preserve"> ('Артемьев Никита Анатоливич', null, 'Бальные танцы', '1993-11-19', 'm', 113, '2018-12-19', '2019-02-20', '89326060760'),</v>
      </c>
    </row>
    <row r="28" spans="1:9" x14ac:dyDescent="0.3">
      <c r="A28" t="s">
        <v>40</v>
      </c>
      <c r="B28" t="str">
        <f ca="1">INDEX(Team!$A$2:$A$11,RANDBETWEEN(1,ROWS(Team!$A$2:$A$11)),1)</f>
        <v>Обучение плаванию</v>
      </c>
      <c r="C28" s="1">
        <f t="shared" ca="1" si="0"/>
        <v>27035</v>
      </c>
      <c r="D28" t="s">
        <v>0</v>
      </c>
      <c r="E28">
        <f t="shared" ca="1" si="1"/>
        <v>104</v>
      </c>
      <c r="F28" s="1">
        <f t="shared" ca="1" si="2"/>
        <v>43517</v>
      </c>
      <c r="G28" s="1">
        <f t="shared" ca="1" si="3"/>
        <v>43523</v>
      </c>
      <c r="H28">
        <f t="shared" ca="1" si="4"/>
        <v>89237194352</v>
      </c>
      <c r="I28" t="str">
        <f t="shared" ca="1" si="5"/>
        <v xml:space="preserve"> ('Быков Аркадий Эдуарвич', null, 'Обучение плаванию', '1974-01-06', 'm', 104, '2019-02-21', '2019-02-27', '89237194352'),</v>
      </c>
    </row>
    <row r="29" spans="1:9" x14ac:dyDescent="0.3">
      <c r="A29" t="s">
        <v>41</v>
      </c>
      <c r="B29" t="str">
        <f ca="1">INDEX(Team!$A$2:$A$11,RANDBETWEEN(1,ROWS(Team!$A$2:$A$11)),1)</f>
        <v>Легкая атлетика</v>
      </c>
      <c r="C29" s="1">
        <f t="shared" ca="1" si="0"/>
        <v>34753</v>
      </c>
      <c r="D29" t="s">
        <v>61</v>
      </c>
      <c r="E29">
        <f t="shared" ca="1" si="1"/>
        <v>58</v>
      </c>
      <c r="F29" s="1">
        <f t="shared" ca="1" si="2"/>
        <v>43476</v>
      </c>
      <c r="G29" s="1">
        <f t="shared" ca="1" si="3"/>
        <v>43511</v>
      </c>
      <c r="H29">
        <f t="shared" ca="1" si="4"/>
        <v>89048920190</v>
      </c>
      <c r="I29" t="str">
        <f t="shared" ca="1" si="5"/>
        <v xml:space="preserve"> ('Сафонова Анжелика Дмитривна', null, 'Легкая атлетика', '1995-02-23', 'f', 58, '2019-01-11', '2019-02-15', '89048920190'),</v>
      </c>
    </row>
    <row r="30" spans="1:9" x14ac:dyDescent="0.3">
      <c r="A30" t="s">
        <v>18</v>
      </c>
      <c r="B30" t="str">
        <f ca="1">INDEX(Team!$A$2:$A$11,RANDBETWEEN(1,ROWS(Team!$A$2:$A$11)),1)</f>
        <v>Скалолазание</v>
      </c>
      <c r="C30" s="1">
        <f t="shared" ca="1" si="0"/>
        <v>20476</v>
      </c>
      <c r="D30" t="s">
        <v>0</v>
      </c>
      <c r="E30">
        <f t="shared" ca="1" si="1"/>
        <v>77</v>
      </c>
      <c r="F30" s="1">
        <f t="shared" ca="1" si="2"/>
        <v>43468</v>
      </c>
      <c r="G30" s="1">
        <f t="shared" ca="1" si="3"/>
        <v>43510</v>
      </c>
      <c r="H30">
        <f t="shared" ca="1" si="4"/>
        <v>89213599718</v>
      </c>
      <c r="I30" t="str">
        <f t="shared" ca="1" si="5"/>
        <v xml:space="preserve"> ('Капустин Матвей Сергевич', null, 'Скалолазание', '1956-01-22', 'm', 77, '2019-01-03', '2019-02-14', '89213599718'),</v>
      </c>
    </row>
    <row r="31" spans="1:9" x14ac:dyDescent="0.3">
      <c r="A31" t="s">
        <v>5</v>
      </c>
      <c r="B31" t="str">
        <f ca="1">INDEX(Team!$A$2:$A$11,RANDBETWEEN(1,ROWS(Team!$A$2:$A$11)),1)</f>
        <v>Тяжелая атлетика</v>
      </c>
      <c r="C31" s="1">
        <f t="shared" ca="1" si="0"/>
        <v>32422</v>
      </c>
      <c r="D31" t="s">
        <v>0</v>
      </c>
      <c r="E31">
        <f t="shared" ca="1" si="1"/>
        <v>99</v>
      </c>
      <c r="F31" s="1">
        <f t="shared" ca="1" si="2"/>
        <v>43436</v>
      </c>
      <c r="G31" s="1">
        <f t="shared" ca="1" si="3"/>
        <v>43483</v>
      </c>
      <c r="H31">
        <f t="shared" ca="1" si="4"/>
        <v>89841969542</v>
      </c>
      <c r="I31" t="str">
        <f t="shared" ca="1" si="5"/>
        <v xml:space="preserve"> ('Журавлев Борис Степавич', null, 'Тяжелая атлетика', '1988-10-06', 'm', 99, '2018-12-02', '2019-01-18', '89841969542'),</v>
      </c>
    </row>
    <row r="32" spans="1:9" x14ac:dyDescent="0.3">
      <c r="A32" t="s">
        <v>42</v>
      </c>
      <c r="B32" t="str">
        <f ca="1">INDEX(Team!$A$2:$A$11,RANDBETWEEN(1,ROWS(Team!$A$2:$A$11)),1)</f>
        <v>Брейк-данс</v>
      </c>
      <c r="C32" s="1">
        <f t="shared" ca="1" si="0"/>
        <v>19570</v>
      </c>
      <c r="D32" t="s">
        <v>0</v>
      </c>
      <c r="E32">
        <f t="shared" ca="1" si="1"/>
        <v>75</v>
      </c>
      <c r="F32" s="1">
        <f t="shared" ca="1" si="2"/>
        <v>43468</v>
      </c>
      <c r="G32" s="1">
        <f t="shared" ca="1" si="3"/>
        <v>43524</v>
      </c>
      <c r="H32">
        <f t="shared" ca="1" si="4"/>
        <v>89799894220</v>
      </c>
      <c r="I32" t="str">
        <f t="shared" ca="1" si="5"/>
        <v xml:space="preserve"> ('Васильев Иван Альбервич', null, 'Брейк-данс', '1953-07-30', 'm', 75, '2019-01-03', '2019-02-28', '89799894220'),</v>
      </c>
    </row>
    <row r="33" spans="1:9" x14ac:dyDescent="0.3">
      <c r="A33" t="s">
        <v>6</v>
      </c>
      <c r="B33" t="str">
        <f ca="1">INDEX(Team!$A$2:$A$11,RANDBETWEEN(1,ROWS(Team!$A$2:$A$11)),1)</f>
        <v>Бальные танцы</v>
      </c>
      <c r="C33" s="1">
        <f t="shared" ca="1" si="0"/>
        <v>33609</v>
      </c>
      <c r="D33" t="s">
        <v>0</v>
      </c>
      <c r="E33">
        <f t="shared" ca="1" si="1"/>
        <v>46</v>
      </c>
      <c r="F33" s="1">
        <f t="shared" ca="1" si="2"/>
        <v>43505</v>
      </c>
      <c r="G33" s="1">
        <f t="shared" ca="1" si="3"/>
        <v>43513</v>
      </c>
      <c r="H33">
        <f t="shared" ca="1" si="4"/>
        <v>89470670401</v>
      </c>
      <c r="I33" t="str">
        <f t="shared" ca="1" si="5"/>
        <v xml:space="preserve"> ('Логинов Константин Семёвич', null, 'Бальные танцы', '1992-01-06', 'm', 46, '2019-02-09', '2019-02-17', '89470670401'),</v>
      </c>
    </row>
    <row r="34" spans="1:9" x14ac:dyDescent="0.3">
      <c r="A34" t="s">
        <v>43</v>
      </c>
      <c r="B34" t="str">
        <f ca="1">INDEX(Team!$A$2:$A$11,RANDBETWEEN(1,ROWS(Team!$A$2:$A$11)),1)</f>
        <v>Брейк-данс</v>
      </c>
      <c r="C34" s="1">
        <f t="shared" ca="1" si="0"/>
        <v>19299</v>
      </c>
      <c r="D34" t="s">
        <v>61</v>
      </c>
      <c r="E34">
        <f t="shared" ca="1" si="1"/>
        <v>60</v>
      </c>
      <c r="F34" s="1">
        <f t="shared" ca="1" si="2"/>
        <v>43470</v>
      </c>
      <c r="G34" s="1">
        <f t="shared" ca="1" si="3"/>
        <v>43509</v>
      </c>
      <c r="H34">
        <f t="shared" ca="1" si="4"/>
        <v>89475594092</v>
      </c>
      <c r="I34" t="str">
        <f t="shared" ca="1" si="5"/>
        <v xml:space="preserve"> ('Мартынова Галина Гермавна', null, 'Брейк-данс', '1952-11-01', 'f', 60, '2019-01-05', '2019-02-13', '89475594092'),</v>
      </c>
    </row>
    <row r="35" spans="1:9" x14ac:dyDescent="0.3">
      <c r="A35" t="s">
        <v>17</v>
      </c>
      <c r="B35" t="str">
        <f ca="1">INDEX(Team!$A$2:$A$11,RANDBETWEEN(1,ROWS(Team!$A$2:$A$11)),1)</f>
        <v>Спортивное плавание</v>
      </c>
      <c r="C35" s="1">
        <f t="shared" ca="1" si="0"/>
        <v>35000</v>
      </c>
      <c r="D35" t="s">
        <v>0</v>
      </c>
      <c r="E35">
        <f t="shared" ca="1" si="1"/>
        <v>91</v>
      </c>
      <c r="F35" s="1">
        <f t="shared" ca="1" si="2"/>
        <v>43446</v>
      </c>
      <c r="G35" s="1">
        <f t="shared" ca="1" si="3"/>
        <v>43472</v>
      </c>
      <c r="H35">
        <f t="shared" ca="1" si="4"/>
        <v>89864342876</v>
      </c>
      <c r="I35" t="str">
        <f t="shared" ca="1" si="5"/>
        <v xml:space="preserve"> ('Голубев Иван Ромавич', null, 'Спортивное плавание', '1995-10-28', 'm', 91, '2018-12-12', '2019-01-07', '89864342876'),</v>
      </c>
    </row>
    <row r="36" spans="1:9" x14ac:dyDescent="0.3">
      <c r="A36" t="s">
        <v>12</v>
      </c>
      <c r="B36" t="str">
        <f ca="1">INDEX(Team!$A$2:$A$11,RANDBETWEEN(1,ROWS(Team!$A$2:$A$11)),1)</f>
        <v>Обучение плаванию</v>
      </c>
      <c r="C36" s="1">
        <f t="shared" ca="1" si="0"/>
        <v>24812</v>
      </c>
      <c r="D36" t="s">
        <v>0</v>
      </c>
      <c r="E36">
        <f t="shared" ca="1" si="1"/>
        <v>56</v>
      </c>
      <c r="F36" s="1">
        <f t="shared" ca="1" si="2"/>
        <v>43451</v>
      </c>
      <c r="G36" s="1">
        <f t="shared" ca="1" si="3"/>
        <v>43459</v>
      </c>
      <c r="H36">
        <f t="shared" ca="1" si="4"/>
        <v>89781914937</v>
      </c>
      <c r="I36" t="str">
        <f t="shared" ca="1" si="5"/>
        <v xml:space="preserve"> ('Миронов Геннадий Фёдович', null, 'Обучение плаванию', '1967-12-06', 'm', 56, '2018-12-17', '2018-12-25', '89781914937'),</v>
      </c>
    </row>
    <row r="37" spans="1:9" x14ac:dyDescent="0.3">
      <c r="A37" t="s">
        <v>44</v>
      </c>
      <c r="B37" t="str">
        <f ca="1">INDEX(Team!$A$2:$A$11,RANDBETWEEN(1,ROWS(Team!$A$2:$A$11)),1)</f>
        <v>Бальные танцы</v>
      </c>
      <c r="C37" s="1">
        <f t="shared" ca="1" si="0"/>
        <v>29207</v>
      </c>
      <c r="D37" t="s">
        <v>61</v>
      </c>
      <c r="E37">
        <f t="shared" ca="1" si="1"/>
        <v>97</v>
      </c>
      <c r="F37" s="1">
        <f t="shared" ca="1" si="2"/>
        <v>43440</v>
      </c>
      <c r="G37" s="1">
        <f t="shared" ca="1" si="3"/>
        <v>43441</v>
      </c>
      <c r="H37">
        <f t="shared" ca="1" si="4"/>
        <v>89148721892</v>
      </c>
      <c r="I37" t="str">
        <f t="shared" ca="1" si="5"/>
        <v xml:space="preserve"> ('Харитонова Василиса Игнативна', null, 'Бальные танцы', '1979-12-18', 'f', 97, '2018-12-06', '2018-12-07', '89148721892'),</v>
      </c>
    </row>
    <row r="38" spans="1:9" x14ac:dyDescent="0.3">
      <c r="A38" t="s">
        <v>45</v>
      </c>
      <c r="B38" t="str">
        <f ca="1">INDEX(Team!$A$2:$A$11,RANDBETWEEN(1,ROWS(Team!$A$2:$A$11)),1)</f>
        <v>Скалолазание</v>
      </c>
      <c r="C38" s="1">
        <f t="shared" ca="1" si="0"/>
        <v>19072</v>
      </c>
      <c r="D38" t="s">
        <v>0</v>
      </c>
      <c r="E38">
        <f t="shared" ca="1" si="1"/>
        <v>79</v>
      </c>
      <c r="F38" s="1">
        <f t="shared" ca="1" si="2"/>
        <v>43477</v>
      </c>
      <c r="G38" s="1">
        <f t="shared" ca="1" si="3"/>
        <v>43522</v>
      </c>
      <c r="H38">
        <f t="shared" ca="1" si="4"/>
        <v>89508185321</v>
      </c>
      <c r="I38" t="str">
        <f t="shared" ca="1" si="5"/>
        <v xml:space="preserve"> ('Сафонов Олег Фёдович', null, 'Скалолазание', '1952-03-19', 'm', 79, '2019-01-12', '2019-02-26', '89508185321'),</v>
      </c>
    </row>
    <row r="39" spans="1:9" x14ac:dyDescent="0.3">
      <c r="A39" t="s">
        <v>3</v>
      </c>
      <c r="B39" t="str">
        <f ca="1">INDEX(Team!$A$2:$A$11,RANDBETWEEN(1,ROWS(Team!$A$2:$A$11)),1)</f>
        <v>Спортивное плавание</v>
      </c>
      <c r="C39" s="1">
        <f t="shared" ca="1" si="0"/>
        <v>34234</v>
      </c>
      <c r="D39" t="s">
        <v>61</v>
      </c>
      <c r="E39">
        <f t="shared" ca="1" si="1"/>
        <v>58</v>
      </c>
      <c r="F39" s="1">
        <f t="shared" ca="1" si="2"/>
        <v>43491</v>
      </c>
      <c r="G39" s="1">
        <f t="shared" ca="1" si="3"/>
        <v>43501</v>
      </c>
      <c r="H39">
        <f t="shared" ca="1" si="4"/>
        <v>89129399027</v>
      </c>
      <c r="I39" t="str">
        <f t="shared" ca="1" si="5"/>
        <v xml:space="preserve"> ('Никифорова София Семёвна', null, 'Спортивное плавание', '1993-09-22', 'f', 58, '2019-01-26', '2019-02-05', '89129399027'),</v>
      </c>
    </row>
    <row r="40" spans="1:9" x14ac:dyDescent="0.3">
      <c r="A40" t="s">
        <v>9</v>
      </c>
      <c r="B40" t="str">
        <f ca="1">INDEX(Team!$A$2:$A$11,RANDBETWEEN(1,ROWS(Team!$A$2:$A$11)),1)</f>
        <v>Обучение плаванию</v>
      </c>
      <c r="C40" s="1">
        <f t="shared" ca="1" si="0"/>
        <v>18822</v>
      </c>
      <c r="D40" t="s">
        <v>0</v>
      </c>
      <c r="E40">
        <f t="shared" ca="1" si="1"/>
        <v>83</v>
      </c>
      <c r="F40" s="1">
        <f t="shared" ca="1" si="2"/>
        <v>43487</v>
      </c>
      <c r="G40" s="1">
        <f t="shared" ca="1" si="3"/>
        <v>43501</v>
      </c>
      <c r="H40">
        <f t="shared" ca="1" si="4"/>
        <v>89734039018</v>
      </c>
      <c r="I40" t="str">
        <f t="shared" ca="1" si="5"/>
        <v xml:space="preserve"> ('Панов Алексей Константивич', null, 'Обучение плаванию', '1951-07-13', 'm', 83, '2019-01-22', '2019-02-05', '89734039018'),</v>
      </c>
    </row>
    <row r="41" spans="1:9" x14ac:dyDescent="0.3">
      <c r="A41" t="s">
        <v>46</v>
      </c>
      <c r="B41" t="str">
        <f ca="1">INDEX(Team!$A$2:$A$11,RANDBETWEEN(1,ROWS(Team!$A$2:$A$11)),1)</f>
        <v>Тяжелая атлетика</v>
      </c>
      <c r="C41" s="1">
        <f t="shared" ca="1" si="0"/>
        <v>30380</v>
      </c>
      <c r="D41" t="s">
        <v>0</v>
      </c>
      <c r="E41">
        <f t="shared" ca="1" si="1"/>
        <v>82</v>
      </c>
      <c r="F41" s="1">
        <f t="shared" ca="1" si="2"/>
        <v>43442</v>
      </c>
      <c r="G41" s="1">
        <f t="shared" ca="1" si="3"/>
        <v>43492</v>
      </c>
      <c r="H41">
        <f t="shared" ca="1" si="4"/>
        <v>89254175458</v>
      </c>
      <c r="I41" t="str">
        <f t="shared" ca="1" si="5"/>
        <v xml:space="preserve"> ('Александров Игорь Вячеславич', null, 'Тяжелая атлетика', '1983-03-05', 'm', 82, '2018-12-08', '2019-01-27', '89254175458'),</v>
      </c>
    </row>
    <row r="42" spans="1:9" x14ac:dyDescent="0.3">
      <c r="A42" t="s">
        <v>47</v>
      </c>
      <c r="B42" t="str">
        <f ca="1">INDEX(Team!$A$2:$A$11,RANDBETWEEN(1,ROWS(Team!$A$2:$A$11)),1)</f>
        <v>Брейк-данс</v>
      </c>
      <c r="C42" s="1">
        <f t="shared" ca="1" si="0"/>
        <v>29020</v>
      </c>
      <c r="D42" t="s">
        <v>61</v>
      </c>
      <c r="E42">
        <f t="shared" ca="1" si="1"/>
        <v>53</v>
      </c>
      <c r="F42" s="1">
        <f t="shared" ca="1" si="2"/>
        <v>43456</v>
      </c>
      <c r="G42" s="1">
        <f t="shared" ca="1" si="3"/>
        <v>43472</v>
      </c>
      <c r="H42">
        <f t="shared" ca="1" si="4"/>
        <v>89509811809</v>
      </c>
      <c r="I42" t="str">
        <f t="shared" ca="1" si="5"/>
        <v xml:space="preserve"> ('Харитонова Регина Александвна', null, 'Брейк-данс', '1979-06-14', 'f', 53, '2018-12-22', '2019-01-07', '89509811809'),</v>
      </c>
    </row>
    <row r="43" spans="1:9" x14ac:dyDescent="0.3">
      <c r="A43" t="s">
        <v>48</v>
      </c>
      <c r="B43" t="str">
        <f ca="1">INDEX(Team!$A$2:$A$11,RANDBETWEEN(1,ROWS(Team!$A$2:$A$11)),1)</f>
        <v>Легкая атлетика</v>
      </c>
      <c r="C43" s="1">
        <f t="shared" ca="1" si="0"/>
        <v>26741</v>
      </c>
      <c r="D43" t="s">
        <v>61</v>
      </c>
      <c r="E43">
        <f t="shared" ca="1" si="1"/>
        <v>110</v>
      </c>
      <c r="F43" s="1">
        <f t="shared" ca="1" si="2"/>
        <v>43497</v>
      </c>
      <c r="G43" s="1">
        <f t="shared" ca="1" si="3"/>
        <v>43522</v>
      </c>
      <c r="H43">
        <f t="shared" ca="1" si="4"/>
        <v>89660169301</v>
      </c>
      <c r="I43" t="str">
        <f t="shared" ca="1" si="5"/>
        <v xml:space="preserve"> ('Яковлева Антонида Валентивна', null, 'Легкая атлетика', '1973-03-18', 'f', 110, '2019-02-01', '2019-02-26', '89660169301'),</v>
      </c>
    </row>
    <row r="44" spans="1:9" x14ac:dyDescent="0.3">
      <c r="A44" t="s">
        <v>49</v>
      </c>
      <c r="B44" t="str">
        <f ca="1">INDEX(Team!$A$2:$A$11,RANDBETWEEN(1,ROWS(Team!$A$2:$A$11)),1)</f>
        <v>Спортивное ориентирование</v>
      </c>
      <c r="C44" s="1">
        <f t="shared" ca="1" si="0"/>
        <v>27365</v>
      </c>
      <c r="D44" t="s">
        <v>0</v>
      </c>
      <c r="E44">
        <f t="shared" ca="1" si="1"/>
        <v>70</v>
      </c>
      <c r="F44" s="1">
        <f t="shared" ca="1" si="2"/>
        <v>43503</v>
      </c>
      <c r="G44" s="1">
        <f t="shared" ca="1" si="3"/>
        <v>43516</v>
      </c>
      <c r="H44">
        <f t="shared" ca="1" si="4"/>
        <v>89214321843</v>
      </c>
      <c r="I44" t="str">
        <f t="shared" ca="1" si="5"/>
        <v xml:space="preserve"> ('Медведев Альберт Григоривич', null, 'Спортивное ориентирование', '1974-12-02', 'm', 70, '2019-02-07', '2019-02-20', '89214321843'),</v>
      </c>
    </row>
    <row r="45" spans="1:9" x14ac:dyDescent="0.3">
      <c r="A45" t="s">
        <v>50</v>
      </c>
      <c r="B45" t="str">
        <f ca="1">INDEX(Team!$A$2:$A$11,RANDBETWEEN(1,ROWS(Team!$A$2:$A$11)),1)</f>
        <v>Брейк-данс</v>
      </c>
      <c r="C45" s="1">
        <f t="shared" ca="1" si="0"/>
        <v>27502</v>
      </c>
      <c r="D45" t="s">
        <v>0</v>
      </c>
      <c r="E45">
        <f t="shared" ca="1" si="1"/>
        <v>81</v>
      </c>
      <c r="F45" s="1">
        <f t="shared" ca="1" si="2"/>
        <v>43476</v>
      </c>
      <c r="G45" s="1">
        <f t="shared" ca="1" si="3"/>
        <v>43520</v>
      </c>
      <c r="H45">
        <f t="shared" ca="1" si="4"/>
        <v>89450034208</v>
      </c>
      <c r="I45" t="str">
        <f t="shared" ca="1" si="5"/>
        <v xml:space="preserve"> ('Шашков Геннадий Фёдович', null, 'Брейк-данс', '1975-04-18', 'm', 81, '2019-01-11', '2019-02-24', '89450034208'),</v>
      </c>
    </row>
    <row r="46" spans="1:9" x14ac:dyDescent="0.3">
      <c r="A46" t="s">
        <v>8</v>
      </c>
      <c r="B46" t="str">
        <f ca="1">INDEX(Team!$A$2:$A$11,RANDBETWEEN(1,ROWS(Team!$A$2:$A$11)),1)</f>
        <v>Тяжелая атлетика</v>
      </c>
      <c r="C46" s="1">
        <f t="shared" ca="1" si="0"/>
        <v>33273</v>
      </c>
      <c r="D46" t="s">
        <v>61</v>
      </c>
      <c r="E46">
        <f t="shared" ca="1" si="1"/>
        <v>102</v>
      </c>
      <c r="F46" s="1">
        <f t="shared" ca="1" si="2"/>
        <v>43445</v>
      </c>
      <c r="G46" s="1">
        <f t="shared" ca="1" si="3"/>
        <v>43475</v>
      </c>
      <c r="H46">
        <f t="shared" ca="1" si="4"/>
        <v>89488076776</v>
      </c>
      <c r="I46" t="str">
        <f t="shared" ca="1" si="5"/>
        <v xml:space="preserve"> ('Тетерина Анна Игорвна', null, 'Тяжелая атлетика', '1991-02-04', 'f', 102, '2018-12-11', '2019-01-10', '89488076776'),</v>
      </c>
    </row>
    <row r="47" spans="1:9" x14ac:dyDescent="0.3">
      <c r="A47" t="s">
        <v>51</v>
      </c>
      <c r="B47" t="str">
        <f ca="1">INDEX(Team!$A$2:$A$11,RANDBETWEEN(1,ROWS(Team!$A$2:$A$11)),1)</f>
        <v>Синхронное плавание</v>
      </c>
      <c r="C47" s="1">
        <f t="shared" ca="1" si="0"/>
        <v>30756</v>
      </c>
      <c r="D47" t="s">
        <v>61</v>
      </c>
      <c r="E47">
        <f t="shared" ca="1" si="1"/>
        <v>60</v>
      </c>
      <c r="F47" s="1">
        <f t="shared" ca="1" si="2"/>
        <v>43467</v>
      </c>
      <c r="G47" s="1">
        <f t="shared" ca="1" si="3"/>
        <v>43478</v>
      </c>
      <c r="H47">
        <f t="shared" ca="1" si="4"/>
        <v>89159354476</v>
      </c>
      <c r="I47" t="str">
        <f t="shared" ca="1" si="5"/>
        <v xml:space="preserve"> ('Трофимова Лариса Аркадивна', null, 'Синхронное плавание', '1984-03-15', 'f', 60, '2019-01-02', '2019-01-13', '89159354476'),</v>
      </c>
    </row>
    <row r="48" spans="1:9" x14ac:dyDescent="0.3">
      <c r="A48" t="s">
        <v>10</v>
      </c>
      <c r="B48" t="str">
        <f ca="1">INDEX(Team!$A$2:$A$11,RANDBETWEEN(1,ROWS(Team!$A$2:$A$11)),1)</f>
        <v>Легкая атлетика</v>
      </c>
      <c r="C48" s="1">
        <f t="shared" ca="1" si="0"/>
        <v>22046</v>
      </c>
      <c r="D48" t="s">
        <v>0</v>
      </c>
      <c r="E48">
        <f t="shared" ca="1" si="1"/>
        <v>52</v>
      </c>
      <c r="F48" s="1">
        <f t="shared" ca="1" si="2"/>
        <v>43481</v>
      </c>
      <c r="G48" s="1">
        <f t="shared" ca="1" si="3"/>
        <v>43498</v>
      </c>
      <c r="H48">
        <f t="shared" ca="1" si="4"/>
        <v>89068484848</v>
      </c>
      <c r="I48" t="str">
        <f t="shared" ca="1" si="5"/>
        <v xml:space="preserve"> ('Гусев Денис Вадивич', null, 'Легкая атлетика', '1960-05-10', 'm', 52, '2019-01-16', '2019-02-02', '89068484848'),</v>
      </c>
    </row>
    <row r="49" spans="1:9" x14ac:dyDescent="0.3">
      <c r="A49" t="s">
        <v>52</v>
      </c>
      <c r="B49" t="str">
        <f ca="1">INDEX(Team!$A$2:$A$11,RANDBETWEEN(1,ROWS(Team!$A$2:$A$11)),1)</f>
        <v>Обучение плаванию</v>
      </c>
      <c r="C49" s="1">
        <f t="shared" ca="1" si="0"/>
        <v>19882</v>
      </c>
      <c r="D49" t="s">
        <v>61</v>
      </c>
      <c r="E49">
        <f t="shared" ca="1" si="1"/>
        <v>111</v>
      </c>
      <c r="F49" s="1">
        <f t="shared" ca="1" si="2"/>
        <v>43436</v>
      </c>
      <c r="G49" s="1">
        <f t="shared" ca="1" si="3"/>
        <v>43523</v>
      </c>
      <c r="H49">
        <f t="shared" ca="1" si="4"/>
        <v>89020831143</v>
      </c>
      <c r="I49" t="str">
        <f t="shared" ca="1" si="5"/>
        <v xml:space="preserve"> ('Шашкова Алевтина Ромавна', null, 'Обучение плаванию', '1954-06-07', 'f', 111, '2018-12-02', '2019-02-27', '89020831143'),</v>
      </c>
    </row>
    <row r="50" spans="1:9" x14ac:dyDescent="0.3">
      <c r="A50" t="s">
        <v>21</v>
      </c>
      <c r="B50" t="str">
        <f ca="1">INDEX(Team!$A$2:$A$11,RANDBETWEEN(1,ROWS(Team!$A$2:$A$11)),1)</f>
        <v>Легкая атлетика</v>
      </c>
      <c r="C50" s="1">
        <f t="shared" ca="1" si="0"/>
        <v>27617</v>
      </c>
      <c r="D50" t="s">
        <v>61</v>
      </c>
      <c r="E50">
        <f t="shared" ca="1" si="1"/>
        <v>75</v>
      </c>
      <c r="F50" s="1">
        <f t="shared" ca="1" si="2"/>
        <v>43501</v>
      </c>
      <c r="G50" s="1">
        <f t="shared" ca="1" si="3"/>
        <v>43521</v>
      </c>
      <c r="H50">
        <f t="shared" ca="1" si="4"/>
        <v>89754520959</v>
      </c>
      <c r="I50" t="str">
        <f t="shared" ca="1" si="5"/>
        <v xml:space="preserve"> ('Сидорова Виктория Денивна', null, 'Легкая атлетика', '1975-08-11', 'f', 75, '2019-02-05', '2019-02-25', '89754520959'),</v>
      </c>
    </row>
    <row r="51" spans="1:9" x14ac:dyDescent="0.3">
      <c r="A51" t="s">
        <v>19</v>
      </c>
      <c r="B51" t="str">
        <f ca="1">INDEX(Team!$A$2:$A$11,RANDBETWEEN(1,ROWS(Team!$A$2:$A$11)),1)</f>
        <v>Легкая атлетика</v>
      </c>
      <c r="C51" s="1">
        <f t="shared" ca="1" si="0"/>
        <v>21176</v>
      </c>
      <c r="D51" t="s">
        <v>61</v>
      </c>
      <c r="E51">
        <f t="shared" ca="1" si="1"/>
        <v>105</v>
      </c>
      <c r="F51" s="1">
        <f t="shared" ca="1" si="2"/>
        <v>43444</v>
      </c>
      <c r="G51" s="1">
        <f t="shared" ca="1" si="3"/>
        <v>43475</v>
      </c>
      <c r="H51">
        <f t="shared" ca="1" si="4"/>
        <v>89345884826</v>
      </c>
      <c r="I51" t="str">
        <f t="shared" ca="1" si="5"/>
        <v xml:space="preserve"> ('Елисеева Арина Гермавна', null, 'Легкая атлетика', '1957-12-22', 'f', 105, '2018-12-10', '2019-01-10', '89345884826'),</v>
      </c>
    </row>
    <row r="52" spans="1:9" x14ac:dyDescent="0.3">
      <c r="A52" t="s">
        <v>13</v>
      </c>
      <c r="B52" t="str">
        <f ca="1">INDEX(Team!$A$2:$A$11,RANDBETWEEN(1,ROWS(Team!$A$2:$A$11)),1)</f>
        <v>Спортивное плавание</v>
      </c>
      <c r="C52" s="1">
        <f t="shared" ca="1" si="0"/>
        <v>29088</v>
      </c>
      <c r="D52" t="s">
        <v>0</v>
      </c>
      <c r="E52">
        <f t="shared" ca="1" si="1"/>
        <v>95</v>
      </c>
      <c r="F52" s="1">
        <f t="shared" ca="1" si="2"/>
        <v>43469</v>
      </c>
      <c r="G52" s="1">
        <f t="shared" ca="1" si="3"/>
        <v>43495</v>
      </c>
      <c r="H52">
        <f t="shared" ca="1" si="4"/>
        <v>89026505036</v>
      </c>
      <c r="I52" t="str">
        <f t="shared" ca="1" si="5"/>
        <v xml:space="preserve"> ('Кириллов Роман Арсенивич', null, 'Спортивное плавание', '1979-08-21', 'm', 95, '2019-01-04', '2019-01-30', '89026505036'),</v>
      </c>
    </row>
    <row r="53" spans="1:9" x14ac:dyDescent="0.3">
      <c r="A53" t="s">
        <v>53</v>
      </c>
      <c r="B53" t="str">
        <f ca="1">INDEX(Team!$A$2:$A$11,RANDBETWEEN(1,ROWS(Team!$A$2:$A$11)),1)</f>
        <v>Скалолазание</v>
      </c>
      <c r="C53" s="1">
        <f t="shared" ca="1" si="0"/>
        <v>21397</v>
      </c>
      <c r="D53" t="s">
        <v>0</v>
      </c>
      <c r="E53">
        <f t="shared" ca="1" si="1"/>
        <v>70</v>
      </c>
      <c r="F53" s="1">
        <f t="shared" ca="1" si="2"/>
        <v>43512</v>
      </c>
      <c r="G53" s="1">
        <f t="shared" ca="1" si="3"/>
        <v>43514</v>
      </c>
      <c r="H53">
        <f t="shared" ca="1" si="4"/>
        <v>89329161239</v>
      </c>
      <c r="I53" t="str">
        <f t="shared" ca="1" si="5"/>
        <v xml:space="preserve"> ('Емельянов Валерий Станиславич', null, 'Скалолазание', '1958-07-31', 'm', 70, '2019-02-16', '2019-02-18', '89329161239'),</v>
      </c>
    </row>
    <row r="54" spans="1:9" x14ac:dyDescent="0.3">
      <c r="A54" t="s">
        <v>54</v>
      </c>
      <c r="B54" t="str">
        <f ca="1">INDEX(Team!$A$2:$A$11,RANDBETWEEN(1,ROWS(Team!$A$2:$A$11)),1)</f>
        <v>Обучение плаванию</v>
      </c>
      <c r="C54" s="1">
        <f t="shared" ca="1" si="0"/>
        <v>36668</v>
      </c>
      <c r="D54" t="s">
        <v>0</v>
      </c>
      <c r="E54">
        <f t="shared" ca="1" si="1"/>
        <v>53</v>
      </c>
      <c r="F54" s="1">
        <f t="shared" ca="1" si="2"/>
        <v>43488</v>
      </c>
      <c r="G54" s="1">
        <f t="shared" ca="1" si="3"/>
        <v>43508</v>
      </c>
      <c r="H54">
        <f t="shared" ca="1" si="4"/>
        <v>89436472577</v>
      </c>
      <c r="I54" t="str">
        <f t="shared" ca="1" si="5"/>
        <v xml:space="preserve"> ('Суворов Эдуард Анатоливич', null, 'Обучение плаванию', '2000-05-22', 'm', 53, '2019-01-23', '2019-02-12', '89436472577'),</v>
      </c>
    </row>
    <row r="55" spans="1:9" x14ac:dyDescent="0.3">
      <c r="A55" t="s">
        <v>7</v>
      </c>
      <c r="B55" t="str">
        <f ca="1">INDEX(Team!$A$2:$A$11,RANDBETWEEN(1,ROWS(Team!$A$2:$A$11)),1)</f>
        <v>Бальные танцы</v>
      </c>
      <c r="C55" s="1">
        <f t="shared" ca="1" si="0"/>
        <v>36149</v>
      </c>
      <c r="D55" t="s">
        <v>0</v>
      </c>
      <c r="E55">
        <f t="shared" ca="1" si="1"/>
        <v>114</v>
      </c>
      <c r="F55" s="1">
        <f t="shared" ca="1" si="2"/>
        <v>43448</v>
      </c>
      <c r="G55" s="1">
        <f t="shared" ca="1" si="3"/>
        <v>43490</v>
      </c>
      <c r="H55">
        <f t="shared" ca="1" si="4"/>
        <v>89568481053</v>
      </c>
      <c r="I55" t="str">
        <f t="shared" ca="1" si="5"/>
        <v xml:space="preserve"> ('Блинов Станислав Василивич', null, 'Бальные танцы', '1998-12-20', 'm', 114, '2018-12-14', '2019-01-25', '89568481053'),</v>
      </c>
    </row>
    <row r="56" spans="1:9" x14ac:dyDescent="0.3">
      <c r="A56" t="s">
        <v>55</v>
      </c>
      <c r="B56" t="str">
        <f ca="1">INDEX(Team!$A$2:$A$11,RANDBETWEEN(1,ROWS(Team!$A$2:$A$11)),1)</f>
        <v>Спортивное ориентирование</v>
      </c>
      <c r="C56" s="1">
        <f t="shared" ca="1" si="0"/>
        <v>21734</v>
      </c>
      <c r="D56" t="s">
        <v>61</v>
      </c>
      <c r="E56">
        <f t="shared" ca="1" si="1"/>
        <v>59</v>
      </c>
      <c r="F56" s="1">
        <f t="shared" ca="1" si="2"/>
        <v>43453</v>
      </c>
      <c r="G56" s="1">
        <f t="shared" ca="1" si="3"/>
        <v>43501</v>
      </c>
      <c r="H56">
        <f t="shared" ca="1" si="4"/>
        <v>89817474701</v>
      </c>
      <c r="I56" t="str">
        <f t="shared" ca="1" si="5"/>
        <v xml:space="preserve"> ('Ширяева Александра Константивна', null, 'Спортивное ориентирование', '1959-07-03', 'f', 59, '2018-12-19', '2019-02-05', '89817474701'),</v>
      </c>
    </row>
    <row r="57" spans="1:9" x14ac:dyDescent="0.3">
      <c r="A57" t="s">
        <v>56</v>
      </c>
      <c r="B57" t="str">
        <f ca="1">INDEX(Team!$A$2:$A$11,RANDBETWEEN(1,ROWS(Team!$A$2:$A$11)),1)</f>
        <v>Брейк-данс</v>
      </c>
      <c r="C57" s="1">
        <f t="shared" ca="1" si="0"/>
        <v>30872</v>
      </c>
      <c r="D57" t="s">
        <v>61</v>
      </c>
      <c r="E57">
        <f t="shared" ca="1" si="1"/>
        <v>114</v>
      </c>
      <c r="F57" s="1">
        <f t="shared" ca="1" si="2"/>
        <v>43480</v>
      </c>
      <c r="G57" s="1">
        <f t="shared" ca="1" si="3"/>
        <v>43509</v>
      </c>
      <c r="H57">
        <f t="shared" ca="1" si="4"/>
        <v>89845847371</v>
      </c>
      <c r="I57" t="str">
        <f t="shared" ca="1" si="5"/>
        <v xml:space="preserve"> ('Жданова Анастасия Ивавна', null, 'Брейк-данс', '1984-07-09', 'f', 114, '2019-01-15', '2019-02-13', '89845847371'),</v>
      </c>
    </row>
    <row r="58" spans="1:9" x14ac:dyDescent="0.3">
      <c r="A58" t="s">
        <v>57</v>
      </c>
      <c r="B58" t="str">
        <f ca="1">INDEX(Team!$A$2:$A$11,RANDBETWEEN(1,ROWS(Team!$A$2:$A$11)),1)</f>
        <v>Синхронное плавание</v>
      </c>
      <c r="C58" s="1">
        <f t="shared" ca="1" si="0"/>
        <v>21000</v>
      </c>
      <c r="D58" t="s">
        <v>0</v>
      </c>
      <c r="E58">
        <f t="shared" ca="1" si="1"/>
        <v>104</v>
      </c>
      <c r="F58" s="1">
        <f t="shared" ca="1" si="2"/>
        <v>43483</v>
      </c>
      <c r="G58" s="1">
        <f t="shared" ca="1" si="3"/>
        <v>43501</v>
      </c>
      <c r="H58">
        <f t="shared" ca="1" si="4"/>
        <v>89621693078</v>
      </c>
      <c r="I58" t="str">
        <f t="shared" ca="1" si="5"/>
        <v xml:space="preserve"> ('Жуков Даниил Виталивич', null, 'Синхронное плавание', '1957-06-29', 'm', 104, '2019-01-18', '2019-02-05', '89621693078'),</v>
      </c>
    </row>
    <row r="59" spans="1:9" x14ac:dyDescent="0.3">
      <c r="A59" t="s">
        <v>58</v>
      </c>
      <c r="B59" t="str">
        <f ca="1">INDEX(Team!$A$2:$A$11,RANDBETWEEN(1,ROWS(Team!$A$2:$A$11)),1)</f>
        <v>Тяжелая атлетика</v>
      </c>
      <c r="C59" s="1">
        <f t="shared" ca="1" si="0"/>
        <v>33213</v>
      </c>
      <c r="D59" t="s">
        <v>61</v>
      </c>
      <c r="E59">
        <f t="shared" ca="1" si="1"/>
        <v>62</v>
      </c>
      <c r="F59" s="1">
        <f t="shared" ca="1" si="2"/>
        <v>43440</v>
      </c>
      <c r="G59" s="1">
        <f t="shared" ca="1" si="3"/>
        <v>43479</v>
      </c>
      <c r="H59">
        <f t="shared" ca="1" si="4"/>
        <v>89117808241</v>
      </c>
      <c r="I59" t="str">
        <f t="shared" ca="1" si="5"/>
        <v xml:space="preserve"> ('Лаврентьева Клавдия Вячеславна', null, 'Тяжелая атлетика', '1990-12-06', 'f', 62, '2018-12-06', '2019-01-14', '89117808241'),</v>
      </c>
    </row>
    <row r="60" spans="1:9" x14ac:dyDescent="0.3">
      <c r="A60" t="s">
        <v>14</v>
      </c>
      <c r="B60" t="str">
        <f ca="1">INDEX(Team!$A$2:$A$11,RANDBETWEEN(1,ROWS(Team!$A$2:$A$11)),1)</f>
        <v>Спортивное плавание</v>
      </c>
      <c r="C60" s="1">
        <f t="shared" ca="1" si="0"/>
        <v>20688</v>
      </c>
      <c r="D60" t="s">
        <v>0</v>
      </c>
      <c r="E60">
        <f t="shared" ca="1" si="1"/>
        <v>107</v>
      </c>
      <c r="F60" s="1">
        <f t="shared" ca="1" si="2"/>
        <v>43505</v>
      </c>
      <c r="G60" s="1">
        <f t="shared" ca="1" si="3"/>
        <v>43516</v>
      </c>
      <c r="H60">
        <f t="shared" ca="1" si="4"/>
        <v>89515623653</v>
      </c>
      <c r="I60" t="str">
        <f t="shared" ca="1" si="5"/>
        <v xml:space="preserve"> ('Устинов Григорий Макавич', null, 'Спортивное плавание', '1956-08-21', 'm', 107, '2019-02-09', '2019-02-20', '89515623653'),</v>
      </c>
    </row>
    <row r="61" spans="1:9" x14ac:dyDescent="0.3">
      <c r="A61" t="s">
        <v>1</v>
      </c>
      <c r="B61" t="str">
        <f ca="1">INDEX(Team!$A$2:$A$11,RANDBETWEEN(1,ROWS(Team!$A$2:$A$11)),1)</f>
        <v>Обучение плаванию</v>
      </c>
      <c r="C61" s="1">
        <f t="shared" ca="1" si="0"/>
        <v>33540</v>
      </c>
      <c r="D61" t="s">
        <v>0</v>
      </c>
      <c r="E61">
        <f t="shared" ca="1" si="1"/>
        <v>48</v>
      </c>
      <c r="F61" s="1">
        <f t="shared" ca="1" si="2"/>
        <v>43451</v>
      </c>
      <c r="G61" s="1">
        <f t="shared" ca="1" si="3"/>
        <v>43490</v>
      </c>
      <c r="H61">
        <f t="shared" ca="1" si="4"/>
        <v>89532149458</v>
      </c>
      <c r="I61" t="str">
        <f t="shared" ca="1" si="5"/>
        <v xml:space="preserve"> ('Журавлев Валерий Константивич', null, 'Обучение плаванию', '1991-10-29', 'm', 48, '2018-12-17', '2019-01-25', '89532149458'),</v>
      </c>
    </row>
    <row r="62" spans="1:9" x14ac:dyDescent="0.3">
      <c r="A62" t="s">
        <v>59</v>
      </c>
      <c r="B62" t="str">
        <f ca="1">INDEX(Team!$A$2:$A$11,RANDBETWEEN(1,ROWS(Team!$A$2:$A$11)),1)</f>
        <v>Скалолазание</v>
      </c>
      <c r="C62" s="1">
        <f t="shared" ca="1" si="0"/>
        <v>22726</v>
      </c>
      <c r="D62" t="s">
        <v>0</v>
      </c>
      <c r="E62">
        <f t="shared" ca="1" si="1"/>
        <v>101</v>
      </c>
      <c r="F62" s="1">
        <f t="shared" ca="1" si="2"/>
        <v>43438</v>
      </c>
      <c r="G62" s="1">
        <f t="shared" ca="1" si="3"/>
        <v>43523</v>
      </c>
      <c r="H62">
        <f t="shared" ca="1" si="4"/>
        <v>89670350169</v>
      </c>
      <c r="I62" t="str">
        <f t="shared" ca="1" si="5"/>
        <v xml:space="preserve"> ('Козлов Алексей Боривич', null, 'Скалолазание', '1962-03-21', 'm', 101, '2018-12-04', '2019-02-27', '89670350169'),</v>
      </c>
    </row>
    <row r="63" spans="1:9" x14ac:dyDescent="0.3">
      <c r="A63" t="s">
        <v>60</v>
      </c>
      <c r="B63" t="str">
        <f ca="1">INDEX(Team!$A$2:$A$11,RANDBETWEEN(1,ROWS(Team!$A$2:$A$11)),1)</f>
        <v>Спортивное плавание</v>
      </c>
      <c r="C63" s="1">
        <f t="shared" ca="1" si="0"/>
        <v>34098</v>
      </c>
      <c r="D63" t="s">
        <v>61</v>
      </c>
      <c r="E63">
        <f t="shared" ca="1" si="1"/>
        <v>85</v>
      </c>
      <c r="F63" s="1">
        <f t="shared" ca="1" si="2"/>
        <v>43506</v>
      </c>
      <c r="G63" s="1">
        <f t="shared" ca="1" si="3"/>
        <v>43518</v>
      </c>
      <c r="H63">
        <f t="shared" ca="1" si="4"/>
        <v>89535516955</v>
      </c>
      <c r="I63" t="str">
        <f t="shared" ca="1" si="5"/>
        <v xml:space="preserve"> ('Захарова Валентина Михаивна', null, 'Спортивное плавание', '1993-05-09', 'f', 85, '2019-02-10', '2019-02-22', '89535516955'),</v>
      </c>
    </row>
    <row r="65" spans="9:9" x14ac:dyDescent="0.3">
      <c r="I65" t="str">
        <f ca="1">_xlfn.CONCAT(I3:I63)</f>
        <v>INSERT INTO `client` VALUES ('Куликова Любовь Михаивна', null, 'Спортивное ориентирование', '2000-11-10', 'f', 50, '2019-01-09', '2019-01-21', '89093941475'), ('Моисеев Сергей Виталивич', null, 'Легкая атлетика', '1977-05-24', 'm', 56, '2019-02-14', '2019-02-28', '89299004540'), ('Жданов Георгий Даниивич', null, 'Спортивное плавание', '1990-05-13', 'm', 51, '2018-12-15', '2019-02-08', '89257129765'), ('Сысоев Роман Григоривич', null, 'Спортивное ориентирование', '1989-11-21', 'm', 85, '2019-02-21', '2019-02-21', '89443192503'), ('Семенов Валерий Ильвич', null, 'Синхронное плавание', '1993-06-16', 'm', 61, '2019-01-31', '2019-02-09', '89289927486'), ('Соболев Николай Ивавич', null, 'Спортивное ориентирование', '1950-12-17', 'm', 91, '2019-01-10', '2019-01-31', '89121773796'), ('Попова Светлана Антовна', null, 'Синхронное плавание', '1984-07-10', 'f', 117, '2019-02-24', '2019-02-24', '89201398204'), ('Воронцова Ангелина Вадивна', null, 'Спортивное ориентирование', '1983-12-28', 'f', 77, '2018-12-30', '2019-01-02', '89211419960'), ('Брагин Георгий Георгивич', null, 'Спортивное плавание', '1981-10-30', 'm', 119, '2018-12-22', '2019-02-17', '89261643091'), ('Лебедева Василиса Валеривна', null, 'Брейк-данс', '1994-10-30', 'f', 86, '2019-01-30', '2019-02-12', '89132283115'), ('Копылова Марина Альбервна', null, 'Скалолазание', '1981-04-03', 'f', 105, '2018-12-14', '2019-01-24', '89495810367'), ('Власов Матвей Юривич', null, 'Легкая атлетика', '1977-08-03', 'm', 81, '2018-12-23', '2019-02-08', '89663667347'), ('Емельянова Юлия Дмитривна', null, 'Легкая атлетика', '1968-05-10', 'f', 55, '2018-12-24', '2019-02-21', '89843038861'), ('Михеева Марина Евгенивна', null, 'Скалолазание', '1964-04-06', 'f', 66, '2019-01-24', '2019-01-25', '89995623656'), ('Шестакова Таисия Ивавна', null, 'Тяжелая атлетика', '1997-12-04', 'f', 87, '2019-02-01', '2019-02-18', '89917895810'), ('Бурова Елена Вадивна', null, 'Спортивное плавание', '1981-06-09', 'f', 107, '2019-02-01', '2019-02-07', '89000442506'), ('Ларионова Лидия Владимивна', null, 'Легкая атлетика', '1965-09-21', 'f', 71, '2019-01-20', '2019-01-22', '89334774112'), ('Смирнова Маргарита Константивна', null, 'Легкая атлетика', '1964-06-29', 'f', 68, '2018-12-05', '2019-02-11', '89584875871'), ('Одинцов Аркадий Михаивич', null, 'Многоборье', '1954-12-26', 'm', 102, '2018-12-13', '2018-12-31', '89425298850'), ('Евдокимов Валерий Гермавич', null, 'Многоборье', '1973-07-12', 'm', 115, '2018-12-23', '2019-02-10', '89792912535'), ('Федоров Семён Сергевич', null, 'Многоборье', '1970-08-22', 'm', 95, '2018-12-02', '2018-12-28', '89414812626'), ('Мартынова Зоя Ромавна', null, 'Легкая атлетика', '1980-05-26', 'f', 50, '2019-01-24', '2019-02-08', '89521569139'), ('Шилова Таисия Григоривна', null, 'Скалолазание', '1987-12-31', 'f', 71, '2019-01-24', '2019-02-26', '89646854510'), ('Артемьев Никита Анатоливич', null, 'Бальные танцы', '1993-11-19', 'm', 113, '2018-12-19', '2019-02-20', '89326060760'), ('Быков Аркадий Эдуарвич', null, 'Обучение плаванию', '1974-01-06', 'm', 104, '2019-02-21', '2019-02-27', '89237194352'), ('Сафонова Анжелика Дмитривна', null, 'Легкая атлетика', '1995-02-23', 'f', 58, '2019-01-11', '2019-02-15', '89048920190'), ('Капустин Матвей Сергевич', null, 'Скалолазание', '1956-01-22', 'm', 77, '2019-01-03', '2019-02-14', '89213599718'), ('Журавлев Борис Степавич', null, 'Тяжелая атлетика', '1988-10-06', 'm', 99, '2018-12-02', '2019-01-18', '89841969542'), ('Васильев Иван Альбервич', null, 'Брейк-данс', '1953-07-30', 'm', 75, '2019-01-03', '2019-02-28', '89799894220'), ('Логинов Константин Семёвич', null, 'Бальные танцы', '1992-01-06', 'm', 46, '2019-02-09', '2019-02-17', '89470670401'), ('Мартынова Галина Гермавна', null, 'Брейк-данс', '1952-11-01', 'f', 60, '2019-01-05', '2019-02-13', '89475594092'), ('Голубев Иван Ромавич', null, 'Спортивное плавание', '1995-10-28', 'm', 91, '2018-12-12', '2019-01-07', '89864342876'), ('Миронов Геннадий Фёдович', null, 'Обучение плаванию', '1967-12-06', 'm', 56, '2018-12-17', '2018-12-25', '89781914937'), ('Харитонова Василиса Игнативна', null, 'Бальные танцы', '1979-12-18', 'f', 97, '2018-12-06', '2018-12-07', '89148721892'), ('Сафонов Олег Фёдович', null, 'Скалолазание', '1952-03-19', 'm', 79, '2019-01-12', '2019-02-26', '89508185321'), ('Никифорова София Семёвна', null, 'Спортивное плавание', '1993-09-22', 'f', 58, '2019-01-26', '2019-02-05', '89129399027'), ('Панов Алексей Константивич', null, 'Обучение плаванию', '1951-07-13', 'm', 83, '2019-01-22', '2019-02-05', '89734039018'), ('Александров Игорь Вячеславич', null, 'Тяжелая атлетика', '1983-03-05', 'm', 82, '2018-12-08', '2019-01-27', '89254175458'), ('Харитонова Регина Александвна', null, 'Брейк-данс', '1979-06-14', 'f', 53, '2018-12-22', '2019-01-07', '89509811809'), ('Яковлева Антонида Валентивна', null, 'Легкая атлетика', '1973-03-18', 'f', 110, '2019-02-01', '2019-02-26', '89660169301'), ('Медведев Альберт Григоривич', null, 'Спортивное ориентирование', '1974-12-02', 'm', 70, '2019-02-07', '2019-02-20', '89214321843'), ('Шашков Геннадий Фёдович', null, 'Брейк-данс', '1975-04-18', 'm', 81, '2019-01-11', '2019-02-24', '89450034208'), ('Тетерина Анна Игорвна', null, 'Тяжелая атлетика', '1991-02-04', 'f', 102, '2018-12-11', '2019-01-10', '89488076776'), ('Трофимова Лариса Аркадивна', null, 'Синхронное плавание', '1984-03-15', 'f', 60, '2019-01-02', '2019-01-13', '89159354476'), ('Гусев Денис Вадивич', null, 'Легкая атлетика', '1960-05-10', 'm', 52, '2019-01-16', '2019-02-02', '89068484848'), ('Шашкова Алевтина Ромавна', null, 'Обучение плаванию', '1954-06-07', 'f', 111, '2018-12-02', '2019-02-27', '89020831143'), ('Сидорова Виктория Денивна', null, 'Легкая атлетика', '1975-08-11', 'f', 75, '2019-02-05', '2019-02-25', '89754520959'), ('Елисеева Арина Гермавна', null, 'Легкая атлетика', '1957-12-22', 'f', 105, '2018-12-10', '2019-01-10', '89345884826'), ('Кириллов Роман Арсенивич', null, 'Спортивное плавание', '1979-08-21', 'm', 95, '2019-01-04', '2019-01-30', '89026505036'), ('Емельянов Валерий Станиславич', null, 'Скалолазание', '1958-07-31', 'm', 70, '2019-02-16', '2019-02-18', '89329161239'), ('Суворов Эдуард Анатоливич', null, 'Обучение плаванию', '2000-05-22', 'm', 53, '2019-01-23', '2019-02-12', '89436472577'), ('Блинов Станислав Василивич', null, 'Бальные танцы', '1998-12-20', 'm', 114, '2018-12-14', '2019-01-25', '89568481053'), ('Ширяева Александра Константивна', null, 'Спортивное ориентирование', '1959-07-03', 'f', 59, '2018-12-19', '2019-02-05', '89817474701'), ('Жданова Анастасия Ивавна', null, 'Брейк-данс', '1984-07-09', 'f', 114, '2019-01-15', '2019-02-13', '89845847371'), ('Жуков Даниил Виталивич', null, 'Синхронное плавание', '1957-06-29', 'm', 104, '2019-01-18', '2019-02-05', '89621693078'), ('Лаврентьева Клавдия Вячеславна', null, 'Тяжелая атлетика', '1990-12-06', 'f', 62, '2018-12-06', '2019-01-14', '89117808241'), ('Устинов Григорий Макавич', null, 'Спортивное плавание', '1956-08-21', 'm', 107, '2019-02-09', '2019-02-20', '89515623653'), ('Журавлев Валерий Константивич', null, 'Обучение плаванию', '1991-10-29', 'm', 48, '2018-12-17', '2019-01-25', '89532149458'), ('Козлов Алексей Боривич', null, 'Скалолазание', '1962-03-21', 'm', 101, '2018-12-04', '2019-02-27', '89670350169'), ('Захарова Валентина Михаивна', null, 'Спортивное плавание', '1993-05-09', 'f', 85, '2019-02-10', '2019-02-22', '89535516955'),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DE0B-821A-47F6-9D77-2D447ADEEC24}">
  <dimension ref="A1:K25"/>
  <sheetViews>
    <sheetView workbookViewId="0">
      <selection activeCell="E25" sqref="E25"/>
    </sheetView>
  </sheetViews>
  <sheetFormatPr defaultRowHeight="14.4" x14ac:dyDescent="0.3"/>
  <cols>
    <col min="2" max="2" width="47.6640625" bestFit="1" customWidth="1"/>
    <col min="3" max="3" width="15.6640625" bestFit="1" customWidth="1"/>
    <col min="4" max="4" width="14.5546875" bestFit="1" customWidth="1"/>
  </cols>
  <sheetData>
    <row r="1" spans="1:11" x14ac:dyDescent="0.3">
      <c r="D1">
        <v>89000000000</v>
      </c>
      <c r="F1" t="s">
        <v>75</v>
      </c>
      <c r="G1" t="s">
        <v>76</v>
      </c>
      <c r="H1" t="s">
        <v>78</v>
      </c>
      <c r="I1" t="s">
        <v>77</v>
      </c>
      <c r="J1" t="s">
        <v>79</v>
      </c>
      <c r="K1" t="s">
        <v>80</v>
      </c>
    </row>
    <row r="2" spans="1:11" x14ac:dyDescent="0.3">
      <c r="D2">
        <v>89999999999</v>
      </c>
    </row>
    <row r="3" spans="1:11" x14ac:dyDescent="0.3">
      <c r="E3" t="s">
        <v>106</v>
      </c>
    </row>
    <row r="4" spans="1:11" x14ac:dyDescent="0.3">
      <c r="A4">
        <v>1</v>
      </c>
      <c r="B4" t="s">
        <v>62</v>
      </c>
      <c r="C4" t="str">
        <f ca="1">INDEX(F$1:K$1,1,RANDBETWEEN(1,COLUMNS(F$1:K$1)))</f>
        <v>Младший тренер</v>
      </c>
      <c r="D4">
        <f ca="1">RANDBETWEEN($D$1,$D$2)</f>
        <v>89991195786</v>
      </c>
      <c r="E4" t="str">
        <f ca="1">_xlfn.CONCAT(" (",A4,",'",B4,"', '",C4,"','",D4,"'), ")</f>
        <v xml:space="preserve"> (1,'Сидоров Антон Александвич', 'Младший тренер','89991195786'), </v>
      </c>
    </row>
    <row r="5" spans="1:11" x14ac:dyDescent="0.3">
      <c r="A5">
        <v>2</v>
      </c>
      <c r="B5" t="s">
        <v>63</v>
      </c>
      <c r="C5" t="str">
        <f t="shared" ref="C5:C23" ca="1" si="0">INDEX(F$1:K$1,1,RANDBETWEEN(1,COLUMNS(F$1:K$1)))</f>
        <v>Инструктор</v>
      </c>
      <c r="D5">
        <f t="shared" ref="D5:D23" ca="1" si="1">RANDBETWEEN($D$1,$D$2)</f>
        <v>89284801233</v>
      </c>
      <c r="E5" t="str">
        <f t="shared" ref="E5:E23" ca="1" si="2">_xlfn.CONCAT(" (",A5,",'",B5,"', '",C5,"','",D5,"'), ")</f>
        <v xml:space="preserve"> (2,'Сорокин Георгий Анатоливич', 'Инструктор','89284801233'), </v>
      </c>
    </row>
    <row r="6" spans="1:11" x14ac:dyDescent="0.3">
      <c r="A6">
        <v>3</v>
      </c>
      <c r="B6" t="s">
        <v>64</v>
      </c>
      <c r="C6" t="str">
        <f t="shared" ca="1" si="0"/>
        <v>Младший тренер</v>
      </c>
      <c r="D6">
        <f t="shared" ca="1" si="1"/>
        <v>89700909493</v>
      </c>
      <c r="E6" t="str">
        <f t="shared" ca="1" si="2"/>
        <v xml:space="preserve"> (3,'Егоров Алексей Георгивич', 'Младший тренер','89700909493'), </v>
      </c>
    </row>
    <row r="7" spans="1:11" x14ac:dyDescent="0.3">
      <c r="A7">
        <v>4</v>
      </c>
      <c r="B7" t="s">
        <v>65</v>
      </c>
      <c r="C7" t="str">
        <f t="shared" ca="1" si="0"/>
        <v>Младший тренер</v>
      </c>
      <c r="D7">
        <f t="shared" ca="1" si="1"/>
        <v>89559305046</v>
      </c>
      <c r="E7" t="str">
        <f t="shared" ca="1" si="2"/>
        <v xml:space="preserve"> (4,'Шубин Даниил Геннадивич', 'Младший тренер','89559305046'), </v>
      </c>
    </row>
    <row r="8" spans="1:11" x14ac:dyDescent="0.3">
      <c r="A8">
        <v>5</v>
      </c>
      <c r="B8" t="s">
        <v>66</v>
      </c>
      <c r="C8" t="str">
        <f t="shared" ca="1" si="0"/>
        <v>Стажер</v>
      </c>
      <c r="D8">
        <f t="shared" ca="1" si="1"/>
        <v>89258145498</v>
      </c>
      <c r="E8" t="str">
        <f t="shared" ca="1" si="2"/>
        <v xml:space="preserve"> (5,'Шашков Игорь Александвич', 'Стажер','89258145498'), </v>
      </c>
    </row>
    <row r="9" spans="1:11" x14ac:dyDescent="0.3">
      <c r="A9">
        <v>6</v>
      </c>
      <c r="B9" t="s">
        <v>67</v>
      </c>
      <c r="C9" t="str">
        <f t="shared" ca="1" si="0"/>
        <v>Тренер</v>
      </c>
      <c r="D9">
        <f t="shared" ca="1" si="1"/>
        <v>89553254853</v>
      </c>
      <c r="E9" t="str">
        <f t="shared" ca="1" si="2"/>
        <v xml:space="preserve"> (6,'Ситников Анатолий Игнативич', 'Тренер','89553254853'), </v>
      </c>
    </row>
    <row r="10" spans="1:11" x14ac:dyDescent="0.3">
      <c r="A10">
        <v>7</v>
      </c>
      <c r="B10" t="s">
        <v>30</v>
      </c>
      <c r="C10" t="str">
        <f t="shared" ca="1" si="0"/>
        <v>Старший тренер</v>
      </c>
      <c r="D10">
        <f t="shared" ca="1" si="1"/>
        <v>89996154855</v>
      </c>
      <c r="E10" t="str">
        <f t="shared" ca="1" si="2"/>
        <v xml:space="preserve"> (7,'Емельянова Юлия Дмитривна', 'Старший тренер','89996154855'), </v>
      </c>
    </row>
    <row r="11" spans="1:11" x14ac:dyDescent="0.3">
      <c r="A11">
        <v>8</v>
      </c>
      <c r="B11" t="s">
        <v>68</v>
      </c>
      <c r="C11" t="str">
        <f t="shared" ca="1" si="0"/>
        <v>Ассистент</v>
      </c>
      <c r="D11">
        <f t="shared" ca="1" si="1"/>
        <v>89758490713</v>
      </c>
      <c r="E11" t="str">
        <f t="shared" ca="1" si="2"/>
        <v xml:space="preserve"> (8,'Корнилова Юлия Алексевна', 'Ассистент','89758490713'), </v>
      </c>
    </row>
    <row r="12" spans="1:11" x14ac:dyDescent="0.3">
      <c r="A12">
        <v>9</v>
      </c>
      <c r="B12" t="s">
        <v>19</v>
      </c>
      <c r="C12" t="str">
        <f t="shared" ca="1" si="0"/>
        <v>Тренер</v>
      </c>
      <c r="D12">
        <f t="shared" ca="1" si="1"/>
        <v>89637957847</v>
      </c>
      <c r="E12" t="str">
        <f t="shared" ca="1" si="2"/>
        <v xml:space="preserve"> (9,'Елисеева Арина Гермавна', 'Тренер','89637957847'), </v>
      </c>
    </row>
    <row r="13" spans="1:11" x14ac:dyDescent="0.3">
      <c r="A13">
        <v>10</v>
      </c>
      <c r="B13" t="s">
        <v>59</v>
      </c>
      <c r="C13" t="str">
        <f t="shared" ca="1" si="0"/>
        <v>Ассистент</v>
      </c>
      <c r="D13">
        <f t="shared" ca="1" si="1"/>
        <v>89572872643</v>
      </c>
      <c r="E13" t="str">
        <f t="shared" ca="1" si="2"/>
        <v xml:space="preserve"> (10,'Козлов Алексей Боривич', 'Ассистент','89572872643'), </v>
      </c>
    </row>
    <row r="14" spans="1:11" x14ac:dyDescent="0.3">
      <c r="A14">
        <v>11</v>
      </c>
      <c r="B14" t="s">
        <v>69</v>
      </c>
      <c r="C14" t="str">
        <f t="shared" ca="1" si="0"/>
        <v>Инструктор</v>
      </c>
      <c r="D14">
        <f t="shared" ca="1" si="1"/>
        <v>89975330415</v>
      </c>
      <c r="E14" t="str">
        <f t="shared" ca="1" si="2"/>
        <v xml:space="preserve"> (11,'Фомичев Ярослав Константивич', 'Инструктор','89975330415'), </v>
      </c>
    </row>
    <row r="15" spans="1:11" x14ac:dyDescent="0.3">
      <c r="A15">
        <v>12</v>
      </c>
      <c r="B15" t="s">
        <v>9</v>
      </c>
      <c r="C15" t="str">
        <f t="shared" ca="1" si="0"/>
        <v>Инструктор</v>
      </c>
      <c r="D15">
        <f t="shared" ca="1" si="1"/>
        <v>89549062852</v>
      </c>
      <c r="E15" t="str">
        <f t="shared" ca="1" si="2"/>
        <v xml:space="preserve"> (12,'Панов Алексей Константивич', 'Инструктор','89549062852'), </v>
      </c>
    </row>
    <row r="16" spans="1:11" x14ac:dyDescent="0.3">
      <c r="A16">
        <v>13</v>
      </c>
      <c r="B16" t="s">
        <v>70</v>
      </c>
      <c r="C16" t="str">
        <f t="shared" ca="1" si="0"/>
        <v>Стажер</v>
      </c>
      <c r="D16">
        <f t="shared" ca="1" si="1"/>
        <v>89901286563</v>
      </c>
      <c r="E16" t="str">
        <f t="shared" ca="1" si="2"/>
        <v xml:space="preserve"> (13,'Орехова Алевтина Георгивна', 'Стажер','89901286563'), </v>
      </c>
    </row>
    <row r="17" spans="1:5" x14ac:dyDescent="0.3">
      <c r="A17">
        <v>14</v>
      </c>
      <c r="B17" t="s">
        <v>71</v>
      </c>
      <c r="C17" t="str">
        <f t="shared" ca="1" si="0"/>
        <v>Старший тренер</v>
      </c>
      <c r="D17">
        <f t="shared" ca="1" si="1"/>
        <v>89640784208</v>
      </c>
      <c r="E17" t="str">
        <f t="shared" ca="1" si="2"/>
        <v xml:space="preserve"> (14,'Авдеев Борис Валентивич', 'Старший тренер','89640784208'), </v>
      </c>
    </row>
    <row r="18" spans="1:5" x14ac:dyDescent="0.3">
      <c r="A18">
        <v>15</v>
      </c>
      <c r="B18" t="s">
        <v>17</v>
      </c>
      <c r="C18" t="str">
        <f t="shared" ca="1" si="0"/>
        <v>Инструктор</v>
      </c>
      <c r="D18">
        <f t="shared" ca="1" si="1"/>
        <v>89398308192</v>
      </c>
      <c r="E18" t="str">
        <f t="shared" ca="1" si="2"/>
        <v xml:space="preserve"> (15,'Голубев Иван Ромавич', 'Инструктор','89398308192'), </v>
      </c>
    </row>
    <row r="19" spans="1:5" x14ac:dyDescent="0.3">
      <c r="A19">
        <v>16</v>
      </c>
      <c r="B19" t="s">
        <v>72</v>
      </c>
      <c r="C19" t="str">
        <f t="shared" ca="1" si="0"/>
        <v>Ассистент</v>
      </c>
      <c r="D19">
        <f t="shared" ca="1" si="1"/>
        <v>89285159160</v>
      </c>
      <c r="E19" t="str">
        <f t="shared" ca="1" si="2"/>
        <v xml:space="preserve"> (16,'Гущин Эдуард Эдуарвич', 'Ассистент','89285159160'), </v>
      </c>
    </row>
    <row r="20" spans="1:5" x14ac:dyDescent="0.3">
      <c r="A20">
        <v>17</v>
      </c>
      <c r="B20" t="s">
        <v>73</v>
      </c>
      <c r="C20" t="str">
        <f t="shared" ca="1" si="0"/>
        <v>Стажер</v>
      </c>
      <c r="D20">
        <f t="shared" ca="1" si="1"/>
        <v>89634759945</v>
      </c>
      <c r="E20" t="str">
        <f t="shared" ca="1" si="2"/>
        <v xml:space="preserve"> (17,'Доронин Леонид Вячеславич', 'Стажер','89634759945'), </v>
      </c>
    </row>
    <row r="21" spans="1:5" x14ac:dyDescent="0.3">
      <c r="A21">
        <v>18</v>
      </c>
      <c r="B21" t="s">
        <v>1</v>
      </c>
      <c r="C21" t="str">
        <f t="shared" ca="1" si="0"/>
        <v>Старший тренер</v>
      </c>
      <c r="D21">
        <f t="shared" ca="1" si="1"/>
        <v>89602895689</v>
      </c>
      <c r="E21" t="str">
        <f t="shared" ca="1" si="2"/>
        <v xml:space="preserve"> (18,'Журавлев Валерий Константивич', 'Старший тренер','89602895689'), </v>
      </c>
    </row>
    <row r="22" spans="1:5" x14ac:dyDescent="0.3">
      <c r="A22">
        <v>19</v>
      </c>
      <c r="B22" t="s">
        <v>55</v>
      </c>
      <c r="C22" t="str">
        <f t="shared" ca="1" si="0"/>
        <v>Стажер</v>
      </c>
      <c r="D22">
        <f t="shared" ca="1" si="1"/>
        <v>89849116611</v>
      </c>
      <c r="E22" t="str">
        <f t="shared" ca="1" si="2"/>
        <v xml:space="preserve"> (19,'Ширяева Александра Константивна', 'Стажер','89849116611'), </v>
      </c>
    </row>
    <row r="23" spans="1:5" x14ac:dyDescent="0.3">
      <c r="A23">
        <v>20</v>
      </c>
      <c r="B23" t="s">
        <v>74</v>
      </c>
      <c r="C23" t="str">
        <f t="shared" ca="1" si="0"/>
        <v>Стажер</v>
      </c>
      <c r="D23">
        <f t="shared" ca="1" si="1"/>
        <v>89954912038</v>
      </c>
      <c r="E23" t="str">
        <f t="shared" ca="1" si="2"/>
        <v xml:space="preserve"> (20,'Антонов Илья Анатоливич', 'Стажер','89954912038'), </v>
      </c>
    </row>
    <row r="25" spans="1:5" x14ac:dyDescent="0.3">
      <c r="E25" t="str">
        <f ca="1">_xlfn.CONCAT(E3:E23)</f>
        <v xml:space="preserve">INSERT INTO `coach` VALUES (1,'Сидоров Антон Александвич', 'Младший тренер','89991195786'),  (2,'Сорокин Георгий Анатоливич', 'Инструктор','89284801233'),  (3,'Егоров Алексей Георгивич', 'Младший тренер','89700909493'),  (4,'Шубин Даниил Геннадивич', 'Младший тренер','89559305046'),  (5,'Шашков Игорь Александвич', 'Стажер','89258145498'),  (6,'Ситников Анатолий Игнативич', 'Тренер','89553254853'),  (7,'Емельянова Юлия Дмитривна', 'Старший тренер','89996154855'),  (8,'Корнилова Юлия Алексевна', 'Ассистент','89758490713'),  (9,'Елисеева Арина Гермавна', 'Тренер','89637957847'),  (10,'Козлов Алексей Боривич', 'Ассистент','89572872643'),  (11,'Фомичев Ярослав Константивич', 'Инструктор','89975330415'),  (12,'Панов Алексей Константивич', 'Инструктор','89549062852'),  (13,'Орехова Алевтина Георгивна', 'Стажер','89901286563'),  (14,'Авдеев Борис Валентивич', 'Старший тренер','89640784208'),  (15,'Голубев Иван Ромавич', 'Инструктор','89398308192'),  (16,'Гущин Эдуард Эдуарвич', 'Ассистент','89285159160'),  (17,'Доронин Леонид Вячеславич', 'Стажер','89634759945'),  (18,'Журавлев Валерий Константивич', 'Старший тренер','89602895689'),  (19,'Ширяева Александра Константивна', 'Стажер','89849116611'),  (20,'Антонов Илья Анатоливич', 'Стажер','89954912038'),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85FC-DB7E-492E-A9D4-26F5CFB869F4}">
  <dimension ref="A1:Q24"/>
  <sheetViews>
    <sheetView workbookViewId="0">
      <selection activeCell="I24" sqref="I24"/>
    </sheetView>
  </sheetViews>
  <sheetFormatPr defaultRowHeight="14.4" x14ac:dyDescent="0.3"/>
  <cols>
    <col min="2" max="2" width="26.77734375" bestFit="1" customWidth="1"/>
    <col min="4" max="4" width="11.5546875" bestFit="1" customWidth="1"/>
    <col min="5" max="5" width="11" bestFit="1" customWidth="1"/>
    <col min="11" max="11" width="10.44140625" customWidth="1"/>
  </cols>
  <sheetData>
    <row r="1" spans="1:17" x14ac:dyDescent="0.3">
      <c r="D1" t="s">
        <v>81</v>
      </c>
      <c r="E1" t="s">
        <v>82</v>
      </c>
      <c r="F1" t="s">
        <v>83</v>
      </c>
      <c r="G1" t="s">
        <v>84</v>
      </c>
      <c r="H1" t="s">
        <v>85</v>
      </c>
      <c r="I1" t="s">
        <v>86</v>
      </c>
      <c r="K1" t="s">
        <v>91</v>
      </c>
      <c r="L1" t="s">
        <v>92</v>
      </c>
      <c r="M1" t="s">
        <v>93</v>
      </c>
      <c r="N1" t="s">
        <v>94</v>
      </c>
      <c r="O1" t="s">
        <v>95</v>
      </c>
      <c r="P1" t="s">
        <v>96</v>
      </c>
      <c r="Q1" t="s">
        <v>97</v>
      </c>
    </row>
    <row r="2" spans="1:17" x14ac:dyDescent="0.3">
      <c r="D2" t="s">
        <v>87</v>
      </c>
      <c r="E2" t="s">
        <v>88</v>
      </c>
      <c r="F2" t="s">
        <v>89</v>
      </c>
      <c r="G2" t="s">
        <v>90</v>
      </c>
      <c r="I2" t="s">
        <v>107</v>
      </c>
      <c r="K2" s="2">
        <v>0.41666666666666669</v>
      </c>
      <c r="L2" s="3">
        <v>0.875</v>
      </c>
      <c r="M2">
        <v>60</v>
      </c>
    </row>
    <row r="3" spans="1:17" x14ac:dyDescent="0.3">
      <c r="A3">
        <v>1</v>
      </c>
      <c r="B3" t="str">
        <f ca="1">INDEX(Team!$A$2:$A$11,RANDBETWEEN(1,ROWS(Team!$A$2:$A$11)),1)</f>
        <v>Тяжелая атлетика</v>
      </c>
      <c r="C3">
        <f ca="1">INDEX(Coach!$A$4:$A$23,RANDBETWEEN(1,ROWS(Coach!A4:A23)),1)</f>
        <v>1</v>
      </c>
      <c r="D3" t="str">
        <f ca="1">INDEX($D$1:$I$1,1,RANDBETWEEN(1,COLUMNS($D$1:$I$1)))</f>
        <v>Тренировка</v>
      </c>
      <c r="E3" t="str">
        <f ca="1">INDEX($D$2:$G$2,1,RANDBETWEEN(1,COLUMNS($D$2:$G$2)))</f>
        <v>Силовой</v>
      </c>
      <c r="F3" t="str">
        <f ca="1">INDEX($K$1:$Q$1,1,RANDBETWEEN(1,COLUMNS($K$1:$Q$1)))</f>
        <v>ср</v>
      </c>
      <c r="G3" s="2" t="str">
        <f ca="1">TEXT(RANDBETWEEN(K$2*60*24,L$2*60*24)/60/24,"ч:мм;@")</f>
        <v>12:54</v>
      </c>
      <c r="H3" s="4" t="str">
        <f ca="1">TEXT(RANDBETWEEN(G3*60*24,G3*60*24 + $M$2)/60/24,"ч:мм;@")</f>
        <v>13:37</v>
      </c>
      <c r="I3" t="str">
        <f ca="1">_xlfn.CONCAT(" (",A3,", '",B3,"', ",C3,", '",D3,"', '",E3,"', '",F3,"', '",G3,"', '",H3,"'),")</f>
        <v xml:space="preserve"> (1, 'Тяжелая атлетика', 1, 'Тренировка', 'Силовой', 'ср', '12:54', '13:37'),</v>
      </c>
    </row>
    <row r="4" spans="1:17" x14ac:dyDescent="0.3">
      <c r="A4">
        <v>2</v>
      </c>
      <c r="B4" t="str">
        <f ca="1">INDEX(Team!$A$2:$A$11,RANDBETWEEN(1,ROWS(Team!$A$2:$A$11)),1)</f>
        <v>Обучение плаванию</v>
      </c>
      <c r="C4">
        <f ca="1">INDEX(Coach!$A$4:$A$23,RANDBETWEEN(1,ROWS(Coach!A5:A24)),1)</f>
        <v>13</v>
      </c>
      <c r="D4" t="str">
        <f t="shared" ref="D4:D22" ca="1" si="0">INDEX($D$1:$I$1,1,RANDBETWEEN(1,COLUMNS($D$1:$I$1)))</f>
        <v>Тренировка</v>
      </c>
      <c r="E4" t="str">
        <f t="shared" ref="E4:E22" ca="1" si="1">INDEX($D$2:$G$2,1,RANDBETWEEN(1,COLUMNS($D$2:$G$2)))</f>
        <v>Альпинизм</v>
      </c>
      <c r="F4" t="str">
        <f t="shared" ref="F4:F22" ca="1" si="2">INDEX($K$1:$Q$1,1,RANDBETWEEN(1,COLUMNS($K$1:$Q$1)))</f>
        <v>вс</v>
      </c>
      <c r="G4" s="2" t="str">
        <f t="shared" ref="G4:G22" ca="1" si="3">TEXT(RANDBETWEEN(K$2*60*24,L$2*60*24)/60/24,"ч:мм;@")</f>
        <v>15:39</v>
      </c>
      <c r="H4" s="4" t="str">
        <f t="shared" ref="H4:H22" ca="1" si="4">TEXT(RANDBETWEEN(G4*60*24,G4*60*24 + $M$2)/60/24,"ч:мм;@")</f>
        <v>15:46</v>
      </c>
      <c r="I4" t="str">
        <f t="shared" ref="I4:I22" ca="1" si="5">_xlfn.CONCAT(" (",A4,", '",B4,"', ",C4,", '",D4,"', '",E4,"', '",F4,"', '",G4,"', '",H4,"'),")</f>
        <v xml:space="preserve"> (2, 'Обучение плаванию', 13, 'Тренировка', 'Альпинизм', 'вс', '15:39', '15:46'),</v>
      </c>
    </row>
    <row r="5" spans="1:17" x14ac:dyDescent="0.3">
      <c r="A5">
        <v>3</v>
      </c>
      <c r="B5" t="str">
        <f ca="1">INDEX(Team!$A$2:$A$11,RANDBETWEEN(1,ROWS(Team!$A$2:$A$11)),1)</f>
        <v>Спортивное ориентирование</v>
      </c>
      <c r="C5">
        <f ca="1">INDEX(Coach!$A$4:$A$23,RANDBETWEEN(1,ROWS(Coach!A6:A25)),1)</f>
        <v>10</v>
      </c>
      <c r="D5" t="str">
        <f t="shared" ca="1" si="0"/>
        <v>Практика</v>
      </c>
      <c r="E5" t="str">
        <f t="shared" ca="1" si="1"/>
        <v>Альпинизм</v>
      </c>
      <c r="F5" t="str">
        <f t="shared" ca="1" si="2"/>
        <v>вс</v>
      </c>
      <c r="G5" s="2" t="str">
        <f t="shared" ca="1" si="3"/>
        <v>12:38</v>
      </c>
      <c r="H5" s="4" t="str">
        <f t="shared" ca="1" si="4"/>
        <v>13:06</v>
      </c>
      <c r="I5" t="str">
        <f t="shared" ca="1" si="5"/>
        <v xml:space="preserve"> (3, 'Спортивное ориентирование', 10, 'Практика', 'Альпинизм', 'вс', '12:38', '13:06'),</v>
      </c>
    </row>
    <row r="6" spans="1:17" x14ac:dyDescent="0.3">
      <c r="A6">
        <v>4</v>
      </c>
      <c r="B6" t="str">
        <f ca="1">INDEX(Team!$A$2:$A$11,RANDBETWEEN(1,ROWS(Team!$A$2:$A$11)),1)</f>
        <v>Легкая атлетика</v>
      </c>
      <c r="C6">
        <f ca="1">INDEX(Coach!$A$4:$A$23,RANDBETWEEN(1,ROWS(Coach!A7:A26)),1)</f>
        <v>5</v>
      </c>
      <c r="D6" t="str">
        <f t="shared" ca="1" si="0"/>
        <v>Разминка</v>
      </c>
      <c r="E6" t="str">
        <f t="shared" ca="1" si="1"/>
        <v>Беговой</v>
      </c>
      <c r="F6" t="str">
        <f t="shared" ca="1" si="2"/>
        <v>вт</v>
      </c>
      <c r="G6" s="2" t="str">
        <f t="shared" ca="1" si="3"/>
        <v>15:14</v>
      </c>
      <c r="H6" s="4" t="str">
        <f t="shared" ca="1" si="4"/>
        <v>15:43</v>
      </c>
      <c r="I6" t="str">
        <f t="shared" ca="1" si="5"/>
        <v xml:space="preserve"> (4, 'Легкая атлетика', 5, 'Разминка', 'Беговой', 'вт', '15:14', '15:43'),</v>
      </c>
    </row>
    <row r="7" spans="1:17" x14ac:dyDescent="0.3">
      <c r="A7">
        <v>5</v>
      </c>
      <c r="B7" t="str">
        <f ca="1">INDEX(Team!$A$2:$A$11,RANDBETWEEN(1,ROWS(Team!$A$2:$A$11)),1)</f>
        <v>Синхронное плавание</v>
      </c>
      <c r="C7">
        <f ca="1">INDEX(Coach!$A$4:$A$23,RANDBETWEEN(1,ROWS(Coach!A8:A27)),1)</f>
        <v>19</v>
      </c>
      <c r="D7" t="str">
        <f t="shared" ca="1" si="0"/>
        <v>Разминка</v>
      </c>
      <c r="E7" t="str">
        <f t="shared" ca="1" si="1"/>
        <v>Бассейн</v>
      </c>
      <c r="F7" t="str">
        <f t="shared" ca="1" si="2"/>
        <v>пт</v>
      </c>
      <c r="G7" s="2" t="str">
        <f t="shared" ca="1" si="3"/>
        <v>10:26</v>
      </c>
      <c r="H7" s="4" t="str">
        <f t="shared" ca="1" si="4"/>
        <v>10:26</v>
      </c>
      <c r="I7" t="str">
        <f t="shared" ca="1" si="5"/>
        <v xml:space="preserve"> (5, 'Синхронное плавание', 19, 'Разминка', 'Бассейн', 'пт', '10:26', '10:26'),</v>
      </c>
    </row>
    <row r="8" spans="1:17" x14ac:dyDescent="0.3">
      <c r="A8">
        <v>6</v>
      </c>
      <c r="B8" t="str">
        <f ca="1">INDEX(Team!$A$2:$A$11,RANDBETWEEN(1,ROWS(Team!$A$2:$A$11)),1)</f>
        <v>Обучение плаванию</v>
      </c>
      <c r="C8">
        <f ca="1">INDEX(Coach!$A$4:$A$23,RANDBETWEEN(1,ROWS(Coach!A9:A28)),1)</f>
        <v>16</v>
      </c>
      <c r="D8" t="str">
        <f t="shared" ca="1" si="0"/>
        <v>Экскурсия</v>
      </c>
      <c r="E8" t="str">
        <f t="shared" ca="1" si="1"/>
        <v>Силовой</v>
      </c>
      <c r="F8" t="str">
        <f t="shared" ca="1" si="2"/>
        <v>вт</v>
      </c>
      <c r="G8" s="2" t="str">
        <f t="shared" ca="1" si="3"/>
        <v>10:50</v>
      </c>
      <c r="H8" s="4" t="str">
        <f t="shared" ca="1" si="4"/>
        <v>11:04</v>
      </c>
      <c r="I8" t="str">
        <f t="shared" ca="1" si="5"/>
        <v xml:space="preserve"> (6, 'Обучение плаванию', 16, 'Экскурсия', 'Силовой', 'вт', '10:50', '11:04'),</v>
      </c>
    </row>
    <row r="9" spans="1:17" x14ac:dyDescent="0.3">
      <c r="A9">
        <v>7</v>
      </c>
      <c r="B9" t="str">
        <f ca="1">INDEX(Team!$A$2:$A$11,RANDBETWEEN(1,ROWS(Team!$A$2:$A$11)),1)</f>
        <v>Легкая атлетика</v>
      </c>
      <c r="C9">
        <f ca="1">INDEX(Coach!$A$4:$A$23,RANDBETWEEN(1,ROWS(Coach!A10:A29)),1)</f>
        <v>1</v>
      </c>
      <c r="D9" t="str">
        <f t="shared" ca="1" si="0"/>
        <v>Интенсив</v>
      </c>
      <c r="E9" t="str">
        <f t="shared" ca="1" si="1"/>
        <v>Силовой</v>
      </c>
      <c r="F9" t="str">
        <f t="shared" ca="1" si="2"/>
        <v>вт</v>
      </c>
      <c r="G9" s="2" t="str">
        <f t="shared" ca="1" si="3"/>
        <v>19:29</v>
      </c>
      <c r="H9" s="4" t="str">
        <f t="shared" ca="1" si="4"/>
        <v>19:30</v>
      </c>
      <c r="I9" t="str">
        <f t="shared" ca="1" si="5"/>
        <v xml:space="preserve"> (7, 'Легкая атлетика', 1, 'Интенсив', 'Силовой', 'вт', '19:29', '19:30'),</v>
      </c>
    </row>
    <row r="10" spans="1:17" x14ac:dyDescent="0.3">
      <c r="A10">
        <v>8</v>
      </c>
      <c r="B10" t="str">
        <f ca="1">INDEX(Team!$A$2:$A$11,RANDBETWEEN(1,ROWS(Team!$A$2:$A$11)),1)</f>
        <v>Скалолазание</v>
      </c>
      <c r="C10">
        <f ca="1">INDEX(Coach!$A$4:$A$23,RANDBETWEEN(1,ROWS(Coach!A11:A30)),1)</f>
        <v>14</v>
      </c>
      <c r="D10" t="str">
        <f t="shared" ca="1" si="0"/>
        <v>Экскурсия</v>
      </c>
      <c r="E10" t="str">
        <f t="shared" ca="1" si="1"/>
        <v>Силовой</v>
      </c>
      <c r="F10" t="str">
        <f t="shared" ca="1" si="2"/>
        <v>вс</v>
      </c>
      <c r="G10" s="2" t="str">
        <f t="shared" ca="1" si="3"/>
        <v>15:28</v>
      </c>
      <c r="H10" s="4" t="str">
        <f t="shared" ca="1" si="4"/>
        <v>15:29</v>
      </c>
      <c r="I10" t="str">
        <f t="shared" ca="1" si="5"/>
        <v xml:space="preserve"> (8, 'Скалолазание', 14, 'Экскурсия', 'Силовой', 'вс', '15:28', '15:29'),</v>
      </c>
    </row>
    <row r="11" spans="1:17" x14ac:dyDescent="0.3">
      <c r="A11">
        <v>9</v>
      </c>
      <c r="B11" t="str">
        <f ca="1">INDEX(Team!$A$2:$A$11,RANDBETWEEN(1,ROWS(Team!$A$2:$A$11)),1)</f>
        <v>Спортивное ориентирование</v>
      </c>
      <c r="C11">
        <f ca="1">INDEX(Coach!$A$4:$A$23,RANDBETWEEN(1,ROWS(Coach!A12:A31)),1)</f>
        <v>16</v>
      </c>
      <c r="D11" t="str">
        <f t="shared" ca="1" si="0"/>
        <v>Разминка</v>
      </c>
      <c r="E11" t="str">
        <f t="shared" ca="1" si="1"/>
        <v>Беговой</v>
      </c>
      <c r="F11" t="str">
        <f t="shared" ca="1" si="2"/>
        <v>пн</v>
      </c>
      <c r="G11" s="2" t="str">
        <f t="shared" ca="1" si="3"/>
        <v>13:28</v>
      </c>
      <c r="H11" s="4" t="str">
        <f t="shared" ca="1" si="4"/>
        <v>14:03</v>
      </c>
      <c r="I11" t="str">
        <f t="shared" ca="1" si="5"/>
        <v xml:space="preserve"> (9, 'Спортивное ориентирование', 16, 'Разминка', 'Беговой', 'пн', '13:28', '14:03'),</v>
      </c>
    </row>
    <row r="12" spans="1:17" x14ac:dyDescent="0.3">
      <c r="A12">
        <v>10</v>
      </c>
      <c r="B12" t="str">
        <f ca="1">INDEX(Team!$A$2:$A$11,RANDBETWEEN(1,ROWS(Team!$A$2:$A$11)),1)</f>
        <v>Брейк-данс</v>
      </c>
      <c r="C12">
        <f ca="1">INDEX(Coach!$A$4:$A$23,RANDBETWEEN(1,ROWS(Coach!A13:A32)),1)</f>
        <v>5</v>
      </c>
      <c r="D12" t="str">
        <f t="shared" ca="1" si="0"/>
        <v>Интенсив</v>
      </c>
      <c r="E12" t="str">
        <f t="shared" ca="1" si="1"/>
        <v>Беговой</v>
      </c>
      <c r="F12" t="str">
        <f t="shared" ca="1" si="2"/>
        <v>пн</v>
      </c>
      <c r="G12" s="2" t="str">
        <f t="shared" ca="1" si="3"/>
        <v>14:06</v>
      </c>
      <c r="H12" s="4" t="str">
        <f t="shared" ca="1" si="4"/>
        <v>14:16</v>
      </c>
      <c r="I12" t="str">
        <f t="shared" ca="1" si="5"/>
        <v xml:space="preserve"> (10, 'Брейк-данс', 5, 'Интенсив', 'Беговой', 'пн', '14:06', '14:16'),</v>
      </c>
    </row>
    <row r="13" spans="1:17" x14ac:dyDescent="0.3">
      <c r="A13">
        <v>11</v>
      </c>
      <c r="B13" t="str">
        <f ca="1">INDEX(Team!$A$2:$A$11,RANDBETWEEN(1,ROWS(Team!$A$2:$A$11)),1)</f>
        <v>Спортивное ориентирование</v>
      </c>
      <c r="C13">
        <f ca="1">INDEX(Coach!$A$4:$A$23,RANDBETWEEN(1,ROWS(Coach!A14:A33)),1)</f>
        <v>6</v>
      </c>
      <c r="D13" t="str">
        <f t="shared" ca="1" si="0"/>
        <v>Разминка</v>
      </c>
      <c r="E13" t="str">
        <f t="shared" ca="1" si="1"/>
        <v>Альпинизм</v>
      </c>
      <c r="F13" t="str">
        <f t="shared" ca="1" si="2"/>
        <v>вт</v>
      </c>
      <c r="G13" s="2" t="str">
        <f t="shared" ca="1" si="3"/>
        <v>20:22</v>
      </c>
      <c r="H13" s="4" t="str">
        <f t="shared" ca="1" si="4"/>
        <v>21:12</v>
      </c>
      <c r="I13" t="str">
        <f t="shared" ca="1" si="5"/>
        <v xml:space="preserve"> (11, 'Спортивное ориентирование', 6, 'Разминка', 'Альпинизм', 'вт', '20:22', '21:12'),</v>
      </c>
    </row>
    <row r="14" spans="1:17" x14ac:dyDescent="0.3">
      <c r="A14">
        <v>12</v>
      </c>
      <c r="B14" t="str">
        <f ca="1">INDEX(Team!$A$2:$A$11,RANDBETWEEN(1,ROWS(Team!$A$2:$A$11)),1)</f>
        <v>Брейк-данс</v>
      </c>
      <c r="C14">
        <f ca="1">INDEX(Coach!$A$4:$A$23,RANDBETWEEN(1,ROWS(Coach!A15:A34)),1)</f>
        <v>9</v>
      </c>
      <c r="D14" t="str">
        <f t="shared" ca="1" si="0"/>
        <v>Интенсив</v>
      </c>
      <c r="E14" t="str">
        <f t="shared" ca="1" si="1"/>
        <v>Силовой</v>
      </c>
      <c r="F14" t="str">
        <f t="shared" ca="1" si="2"/>
        <v>чт</v>
      </c>
      <c r="G14" s="2" t="str">
        <f t="shared" ca="1" si="3"/>
        <v>15:59</v>
      </c>
      <c r="H14" s="4" t="str">
        <f t="shared" ca="1" si="4"/>
        <v>16:30</v>
      </c>
      <c r="I14" t="str">
        <f t="shared" ca="1" si="5"/>
        <v xml:space="preserve"> (12, 'Брейк-данс', 9, 'Интенсив', 'Силовой', 'чт', '15:59', '16:30'),</v>
      </c>
    </row>
    <row r="15" spans="1:17" x14ac:dyDescent="0.3">
      <c r="A15">
        <v>13</v>
      </c>
      <c r="B15" t="str">
        <f ca="1">INDEX(Team!$A$2:$A$11,RANDBETWEEN(1,ROWS(Team!$A$2:$A$11)),1)</f>
        <v>Синхронное плавание</v>
      </c>
      <c r="C15">
        <f ca="1">INDEX(Coach!$A$4:$A$23,RANDBETWEEN(1,ROWS(Coach!A16:A35)),1)</f>
        <v>2</v>
      </c>
      <c r="D15" t="str">
        <f t="shared" ca="1" si="0"/>
        <v>Практика</v>
      </c>
      <c r="E15" t="str">
        <f t="shared" ca="1" si="1"/>
        <v>Альпинизм</v>
      </c>
      <c r="F15" t="str">
        <f t="shared" ca="1" si="2"/>
        <v>пт</v>
      </c>
      <c r="G15" s="2" t="str">
        <f t="shared" ca="1" si="3"/>
        <v>20:12</v>
      </c>
      <c r="H15" s="4" t="str">
        <f t="shared" ca="1" si="4"/>
        <v>20:47</v>
      </c>
      <c r="I15" t="str">
        <f t="shared" ca="1" si="5"/>
        <v xml:space="preserve"> (13, 'Синхронное плавание', 2, 'Практика', 'Альпинизм', 'пт', '20:12', '20:47'),</v>
      </c>
    </row>
    <row r="16" spans="1:17" x14ac:dyDescent="0.3">
      <c r="A16">
        <v>14</v>
      </c>
      <c r="B16" t="str">
        <f ca="1">INDEX(Team!$A$2:$A$11,RANDBETWEEN(1,ROWS(Team!$A$2:$A$11)),1)</f>
        <v>Легкая атлетика</v>
      </c>
      <c r="C16">
        <f ca="1">INDEX(Coach!$A$4:$A$23,RANDBETWEEN(1,ROWS(Coach!A17:A36)),1)</f>
        <v>11</v>
      </c>
      <c r="D16" t="str">
        <f t="shared" ca="1" si="0"/>
        <v>Экскурсия</v>
      </c>
      <c r="E16" t="str">
        <f t="shared" ca="1" si="1"/>
        <v>Бассейн</v>
      </c>
      <c r="F16" t="str">
        <f t="shared" ca="1" si="2"/>
        <v>сб</v>
      </c>
      <c r="G16" s="2" t="str">
        <f t="shared" ca="1" si="3"/>
        <v>18:44</v>
      </c>
      <c r="H16" s="4" t="str">
        <f t="shared" ca="1" si="4"/>
        <v>18:57</v>
      </c>
      <c r="I16" t="str">
        <f t="shared" ca="1" si="5"/>
        <v xml:space="preserve"> (14, 'Легкая атлетика', 11, 'Экскурсия', 'Бассейн', 'сб', '18:44', '18:57'),</v>
      </c>
    </row>
    <row r="17" spans="1:9" x14ac:dyDescent="0.3">
      <c r="A17">
        <v>15</v>
      </c>
      <c r="B17" t="str">
        <f ca="1">INDEX(Team!$A$2:$A$11,RANDBETWEEN(1,ROWS(Team!$A$2:$A$11)),1)</f>
        <v>Брейк-данс</v>
      </c>
      <c r="C17">
        <f ca="1">INDEX(Coach!$A$4:$A$23,RANDBETWEEN(1,ROWS(Coach!A18:A37)),1)</f>
        <v>10</v>
      </c>
      <c r="D17" t="str">
        <f t="shared" ca="1" si="0"/>
        <v>Разминка</v>
      </c>
      <c r="E17" t="str">
        <f t="shared" ca="1" si="1"/>
        <v>Альпинизм</v>
      </c>
      <c r="F17" t="str">
        <f t="shared" ca="1" si="2"/>
        <v>пн</v>
      </c>
      <c r="G17" s="2" t="str">
        <f t="shared" ca="1" si="3"/>
        <v>19:50</v>
      </c>
      <c r="H17" s="4" t="str">
        <f t="shared" ca="1" si="4"/>
        <v>20:46</v>
      </c>
      <c r="I17" t="str">
        <f t="shared" ca="1" si="5"/>
        <v xml:space="preserve"> (15, 'Брейк-данс', 10, 'Разминка', 'Альпинизм', 'пн', '19:50', '20:46'),</v>
      </c>
    </row>
    <row r="18" spans="1:9" x14ac:dyDescent="0.3">
      <c r="A18">
        <v>16</v>
      </c>
      <c r="B18" t="str">
        <f ca="1">INDEX(Team!$A$2:$A$11,RANDBETWEEN(1,ROWS(Team!$A$2:$A$11)),1)</f>
        <v>Синхронное плавание</v>
      </c>
      <c r="C18">
        <f ca="1">INDEX(Coach!$A$4:$A$23,RANDBETWEEN(1,ROWS(Coach!A19:A38)),1)</f>
        <v>10</v>
      </c>
      <c r="D18" t="str">
        <f t="shared" ca="1" si="0"/>
        <v>Тренировка</v>
      </c>
      <c r="E18" t="str">
        <f t="shared" ca="1" si="1"/>
        <v>Беговой</v>
      </c>
      <c r="F18" t="str">
        <f t="shared" ca="1" si="2"/>
        <v>сб</v>
      </c>
      <c r="G18" s="2" t="str">
        <f t="shared" ca="1" si="3"/>
        <v>18:07</v>
      </c>
      <c r="H18" s="4" t="str">
        <f t="shared" ca="1" si="4"/>
        <v>18:15</v>
      </c>
      <c r="I18" t="str">
        <f t="shared" ca="1" si="5"/>
        <v xml:space="preserve"> (16, 'Синхронное плавание', 10, 'Тренировка', 'Беговой', 'сб', '18:07', '18:15'),</v>
      </c>
    </row>
    <row r="19" spans="1:9" x14ac:dyDescent="0.3">
      <c r="A19">
        <v>17</v>
      </c>
      <c r="B19" t="str">
        <f ca="1">INDEX(Team!$A$2:$A$11,RANDBETWEEN(1,ROWS(Team!$A$2:$A$11)),1)</f>
        <v>Синхронное плавание</v>
      </c>
      <c r="C19">
        <f ca="1">INDEX(Coach!$A$4:$A$23,RANDBETWEEN(1,ROWS(Coach!A20:A39)),1)</f>
        <v>2</v>
      </c>
      <c r="D19" t="str">
        <f t="shared" ca="1" si="0"/>
        <v>Тренировка</v>
      </c>
      <c r="E19" t="str">
        <f t="shared" ca="1" si="1"/>
        <v>Беговой</v>
      </c>
      <c r="F19" t="str">
        <f t="shared" ca="1" si="2"/>
        <v>сб</v>
      </c>
      <c r="G19" s="2" t="str">
        <f t="shared" ca="1" si="3"/>
        <v>11:54</v>
      </c>
      <c r="H19" s="4" t="str">
        <f t="shared" ca="1" si="4"/>
        <v>12:03</v>
      </c>
      <c r="I19" t="str">
        <f t="shared" ca="1" si="5"/>
        <v xml:space="preserve"> (17, 'Синхронное плавание', 2, 'Тренировка', 'Беговой', 'сб', '11:54', '12:03'),</v>
      </c>
    </row>
    <row r="20" spans="1:9" x14ac:dyDescent="0.3">
      <c r="A20">
        <v>18</v>
      </c>
      <c r="B20" t="str">
        <f ca="1">INDEX(Team!$A$2:$A$11,RANDBETWEEN(1,ROWS(Team!$A$2:$A$11)),1)</f>
        <v>Бальные танцы</v>
      </c>
      <c r="C20">
        <f ca="1">INDEX(Coach!$A$4:$A$23,RANDBETWEEN(1,ROWS(Coach!A21:A40)),1)</f>
        <v>18</v>
      </c>
      <c r="D20" t="str">
        <f t="shared" ca="1" si="0"/>
        <v>Тренировка</v>
      </c>
      <c r="E20" t="str">
        <f t="shared" ca="1" si="1"/>
        <v>Альпинизм</v>
      </c>
      <c r="F20" t="str">
        <f t="shared" ca="1" si="2"/>
        <v>вс</v>
      </c>
      <c r="G20" s="2" t="str">
        <f t="shared" ca="1" si="3"/>
        <v>15:57</v>
      </c>
      <c r="H20" s="4" t="str">
        <f t="shared" ca="1" si="4"/>
        <v>16:31</v>
      </c>
      <c r="I20" t="str">
        <f t="shared" ca="1" si="5"/>
        <v xml:space="preserve"> (18, 'Бальные танцы', 18, 'Тренировка', 'Альпинизм', 'вс', '15:57', '16:31'),</v>
      </c>
    </row>
    <row r="21" spans="1:9" x14ac:dyDescent="0.3">
      <c r="A21">
        <v>19</v>
      </c>
      <c r="B21" t="str">
        <f ca="1">INDEX(Team!$A$2:$A$11,RANDBETWEEN(1,ROWS(Team!$A$2:$A$11)),1)</f>
        <v>Спортивное ориентирование</v>
      </c>
      <c r="C21">
        <f ca="1">INDEX(Coach!$A$4:$A$23,RANDBETWEEN(1,ROWS(Coach!A22:A41)),1)</f>
        <v>14</v>
      </c>
      <c r="D21" t="str">
        <f t="shared" ca="1" si="0"/>
        <v>Тренировка</v>
      </c>
      <c r="E21" t="str">
        <f t="shared" ca="1" si="1"/>
        <v>Бассейн</v>
      </c>
      <c r="F21" t="str">
        <f t="shared" ca="1" si="2"/>
        <v>чт</v>
      </c>
      <c r="G21" s="2" t="str">
        <f t="shared" ca="1" si="3"/>
        <v>20:36</v>
      </c>
      <c r="H21" s="4" t="str">
        <f t="shared" ca="1" si="4"/>
        <v>21:27</v>
      </c>
      <c r="I21" t="str">
        <f t="shared" ca="1" si="5"/>
        <v xml:space="preserve"> (19, 'Спортивное ориентирование', 14, 'Тренировка', 'Бассейн', 'чт', '20:36', '21:27'),</v>
      </c>
    </row>
    <row r="22" spans="1:9" x14ac:dyDescent="0.3">
      <c r="A22">
        <v>20</v>
      </c>
      <c r="B22" t="str">
        <f ca="1">INDEX(Team!$A$2:$A$11,RANDBETWEEN(1,ROWS(Team!$A$2:$A$11)),1)</f>
        <v>Спортивное ориентирование</v>
      </c>
      <c r="C22">
        <f ca="1">INDEX(Coach!$A$4:$A$23,RANDBETWEEN(1,ROWS(Coach!A23:A42)),1)</f>
        <v>16</v>
      </c>
      <c r="D22" t="str">
        <f t="shared" ca="1" si="0"/>
        <v>Практика</v>
      </c>
      <c r="E22" t="str">
        <f t="shared" ca="1" si="1"/>
        <v>Силовой</v>
      </c>
      <c r="F22" t="str">
        <f t="shared" ca="1" si="2"/>
        <v>сб</v>
      </c>
      <c r="G22" s="2" t="str">
        <f t="shared" ca="1" si="3"/>
        <v>17:31</v>
      </c>
      <c r="H22" s="4" t="str">
        <f t="shared" ca="1" si="4"/>
        <v>17:54</v>
      </c>
      <c r="I22" t="str">
        <f t="shared" ca="1" si="5"/>
        <v xml:space="preserve"> (20, 'Спортивное ориентирование', 16, 'Практика', 'Силовой', 'сб', '17:31', '17:54'),</v>
      </c>
    </row>
    <row r="24" spans="1:9" x14ac:dyDescent="0.3">
      <c r="I24" t="str">
        <f ca="1">_xlfn.CONCAT(I2:I22)</f>
        <v>INSERT INTO `scheduler` VALUES  (1, 'Тяжелая атлетика', 1, 'Тренировка', 'Силовой', 'ср', '12:54', '13:37'), (2, 'Обучение плаванию', 13, 'Тренировка', 'Альпинизм', 'вс', '15:39', '15:46'), (3, 'Спортивное ориентирование', 10, 'Практика', 'Альпинизм', 'вс', '12:38', '13:06'), (4, 'Легкая атлетика', 5, 'Разминка', 'Беговой', 'вт', '15:14', '15:43'), (5, 'Синхронное плавание', 19, 'Разминка', 'Бассейн', 'пт', '10:26', '10:26'), (6, 'Обучение плаванию', 16, 'Экскурсия', 'Силовой', 'вт', '10:50', '11:04'), (7, 'Легкая атлетика', 1, 'Интенсив', 'Силовой', 'вт', '19:29', '19:30'), (8, 'Скалолазание', 14, 'Экскурсия', 'Силовой', 'вс', '15:28', '15:29'), (9, 'Спортивное ориентирование', 16, 'Разминка', 'Беговой', 'пн', '13:28', '14:03'), (10, 'Брейк-данс', 5, 'Интенсив', 'Беговой', 'пн', '14:06', '14:16'), (11, 'Спортивное ориентирование', 6, 'Разминка', 'Альпинизм', 'вт', '20:22', '21:12'), (12, 'Брейк-данс', 9, 'Интенсив', 'Силовой', 'чт', '15:59', '16:30'), (13, 'Синхронное плавание', 2, 'Практика', 'Альпинизм', 'пт', '20:12', '20:47'), (14, 'Легкая атлетика', 11, 'Экскурсия', 'Бассейн', 'сб', '18:44', '18:57'), (15, 'Брейк-данс', 10, 'Разминка', 'Альпинизм', 'пн', '19:50', '20:46'), (16, 'Синхронное плавание', 10, 'Тренировка', 'Беговой', 'сб', '18:07', '18:15'), (17, 'Синхронное плавание', 2, 'Тренировка', 'Беговой', 'сб', '11:54', '12:03'), (18, 'Бальные танцы', 18, 'Тренировка', 'Альпинизм', 'вс', '15:57', '16:31'), (19, 'Спортивное ориентирование', 14, 'Тренировка', 'Бассейн', 'чт', '20:36', '21:27'), (20, 'Спортивное ориентирование', 16, 'Практика', 'Силовой', 'сб', '17:31', '17:54'),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626EFC-EF7E-4CF7-883C-53EC28B63A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Team</vt:lpstr>
      <vt:lpstr>Client</vt:lpstr>
      <vt:lpstr>Coach</vt:lpstr>
      <vt:lpstr>Scheduler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Джек Карвер</dc:creator>
  <cp:lastModifiedBy>Джек Карвер</cp:lastModifiedBy>
  <dcterms:created xsi:type="dcterms:W3CDTF">2019-01-23T18:05:15Z</dcterms:created>
  <dcterms:modified xsi:type="dcterms:W3CDTF">2019-01-28T19:22:36Z</dcterms:modified>
</cp:coreProperties>
</file>