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alex1\Projects\archive\DB_course\"/>
    </mc:Choice>
  </mc:AlternateContent>
  <xr:revisionPtr revIDLastSave="0" documentId="13_ncr:1_{998478DF-B6CA-400E-A07D-B19E67709A12}" xr6:coauthVersionLast="43" xr6:coauthVersionMax="43" xr10:uidLastSave="{00000000-0000-0000-0000-000000000000}"/>
  <bookViews>
    <workbookView xWindow="-108" yWindow="-108" windowWidth="23256" windowHeight="12576" activeTab="3" xr2:uid="{92A2ABE0-DFF9-4BA9-8FA6-D99AB4157D4D}"/>
  </bookViews>
  <sheets>
    <sheet name="Team" sheetId="4" r:id="rId1"/>
    <sheet name="Client" sheetId="1" r:id="rId2"/>
    <sheet name="Coach" sheetId="2" r:id="rId3"/>
    <sheet name="Schedul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4" i="1"/>
  <c r="B3" i="3"/>
  <c r="C6" i="4"/>
  <c r="C11" i="4"/>
  <c r="B3" i="4"/>
  <c r="C3" i="4" s="1"/>
  <c r="B4" i="4"/>
  <c r="C4" i="4" s="1"/>
  <c r="B5" i="4"/>
  <c r="C5" i="4" s="1"/>
  <c r="B6" i="4"/>
  <c r="B7" i="4"/>
  <c r="C7" i="4" s="1"/>
  <c r="B8" i="4"/>
  <c r="C8" i="4" s="1"/>
  <c r="B9" i="4"/>
  <c r="C9" i="4" s="1"/>
  <c r="B10" i="4"/>
  <c r="C10" i="4" s="1"/>
  <c r="B11" i="4"/>
  <c r="B2" i="4"/>
  <c r="C2" i="4" s="1"/>
  <c r="C1" i="4" l="1"/>
  <c r="G4" i="3"/>
  <c r="H4" i="3" s="1"/>
  <c r="G5" i="3"/>
  <c r="H5"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3" i="3"/>
  <c r="H3" i="3" s="1"/>
  <c r="F4" i="3"/>
  <c r="F5" i="3"/>
  <c r="F6" i="3"/>
  <c r="F7" i="3"/>
  <c r="F8" i="3"/>
  <c r="F9" i="3"/>
  <c r="F10" i="3"/>
  <c r="F11" i="3"/>
  <c r="F12" i="3"/>
  <c r="F13" i="3"/>
  <c r="F14" i="3"/>
  <c r="F15" i="3"/>
  <c r="F16" i="3"/>
  <c r="F17" i="3"/>
  <c r="F18" i="3"/>
  <c r="F19" i="3"/>
  <c r="F20" i="3"/>
  <c r="F21" i="3"/>
  <c r="F22" i="3"/>
  <c r="F3" i="3"/>
  <c r="E4" i="3"/>
  <c r="E5" i="3"/>
  <c r="E6" i="3"/>
  <c r="E7" i="3"/>
  <c r="E8" i="3"/>
  <c r="E9" i="3"/>
  <c r="E10" i="3"/>
  <c r="E11" i="3"/>
  <c r="E12" i="3"/>
  <c r="E13" i="3"/>
  <c r="E14" i="3"/>
  <c r="E15" i="3"/>
  <c r="E16" i="3"/>
  <c r="E17" i="3"/>
  <c r="E18" i="3"/>
  <c r="E19" i="3"/>
  <c r="E20" i="3"/>
  <c r="E21" i="3"/>
  <c r="E22" i="3"/>
  <c r="E3" i="3"/>
  <c r="D4" i="3"/>
  <c r="D5" i="3"/>
  <c r="D6" i="3"/>
  <c r="D7" i="3"/>
  <c r="D8" i="3"/>
  <c r="D9" i="3"/>
  <c r="D10" i="3"/>
  <c r="D11" i="3"/>
  <c r="D12" i="3"/>
  <c r="D13" i="3"/>
  <c r="D14" i="3"/>
  <c r="D15" i="3"/>
  <c r="D16" i="3"/>
  <c r="D17" i="3"/>
  <c r="D18" i="3"/>
  <c r="D19" i="3"/>
  <c r="D20" i="3"/>
  <c r="D21" i="3"/>
  <c r="D22" i="3"/>
  <c r="D3" i="3"/>
  <c r="C4" i="3"/>
  <c r="I4" i="3" s="1"/>
  <c r="C5" i="3"/>
  <c r="I5" i="3" s="1"/>
  <c r="C6" i="3"/>
  <c r="I6" i="3" s="1"/>
  <c r="C7" i="3"/>
  <c r="I7" i="3" s="1"/>
  <c r="C8" i="3"/>
  <c r="I8" i="3" s="1"/>
  <c r="C9" i="3"/>
  <c r="I9" i="3" s="1"/>
  <c r="C10" i="3"/>
  <c r="C11" i="3"/>
  <c r="I11" i="3" s="1"/>
  <c r="C12" i="3"/>
  <c r="I12" i="3" s="1"/>
  <c r="C13" i="3"/>
  <c r="I13" i="3" s="1"/>
  <c r="C14" i="3"/>
  <c r="I14" i="3" s="1"/>
  <c r="C15" i="3"/>
  <c r="I15" i="3" s="1"/>
  <c r="C16" i="3"/>
  <c r="I16" i="3" s="1"/>
  <c r="C17" i="3"/>
  <c r="I17" i="3" s="1"/>
  <c r="C18" i="3"/>
  <c r="C19" i="3"/>
  <c r="I19" i="3" s="1"/>
  <c r="C20" i="3"/>
  <c r="I20" i="3" s="1"/>
  <c r="C21" i="3"/>
  <c r="I21" i="3" s="1"/>
  <c r="C22" i="3"/>
  <c r="I22" i="3" s="1"/>
  <c r="C3" i="3"/>
  <c r="I3" i="3" s="1"/>
  <c r="C5" i="2"/>
  <c r="C6" i="2"/>
  <c r="C7" i="2"/>
  <c r="C8" i="2"/>
  <c r="C9" i="2"/>
  <c r="C10" i="2"/>
  <c r="C11" i="2"/>
  <c r="C12" i="2"/>
  <c r="C13" i="2"/>
  <c r="C14" i="2"/>
  <c r="C15" i="2"/>
  <c r="C16" i="2"/>
  <c r="C17" i="2"/>
  <c r="C18" i="2"/>
  <c r="C19" i="2"/>
  <c r="C20" i="2"/>
  <c r="C21" i="2"/>
  <c r="C22" i="2"/>
  <c r="C23" i="2"/>
  <c r="C4" i="2"/>
  <c r="D23" i="2"/>
  <c r="D22" i="2"/>
  <c r="D21" i="2"/>
  <c r="D20" i="2"/>
  <c r="D19" i="2"/>
  <c r="D18" i="2"/>
  <c r="D17" i="2"/>
  <c r="D16" i="2"/>
  <c r="D15" i="2"/>
  <c r="D14" i="2"/>
  <c r="D13" i="2"/>
  <c r="D12" i="2"/>
  <c r="D11" i="2"/>
  <c r="D10" i="2"/>
  <c r="D9" i="2"/>
  <c r="D8" i="2"/>
  <c r="D7" i="2"/>
  <c r="D6" i="2"/>
  <c r="D5" i="2"/>
  <c r="D4" i="2"/>
  <c r="I10" i="3" l="1"/>
  <c r="I24" i="3" s="1"/>
  <c r="I18" i="3"/>
  <c r="E21" i="2"/>
  <c r="E17" i="2"/>
  <c r="E13" i="2"/>
  <c r="E22" i="2"/>
  <c r="E9" i="2"/>
  <c r="E5" i="2"/>
  <c r="E10" i="2"/>
  <c r="E18" i="2"/>
  <c r="E6" i="2"/>
  <c r="E14" i="2"/>
  <c r="E20" i="2"/>
  <c r="E16" i="2"/>
  <c r="E12" i="2"/>
  <c r="E8" i="2"/>
  <c r="E23" i="2"/>
  <c r="E19" i="2"/>
  <c r="E15" i="2"/>
  <c r="E11" i="2"/>
  <c r="E7" i="2"/>
  <c r="E4" i="2"/>
  <c r="F19" i="1"/>
  <c r="G19" i="1" s="1"/>
  <c r="H19" i="1"/>
  <c r="F20" i="1"/>
  <c r="G20" i="1" s="1"/>
  <c r="H20" i="1"/>
  <c r="F21" i="1"/>
  <c r="G21" i="1" s="1"/>
  <c r="H21" i="1"/>
  <c r="F22" i="1"/>
  <c r="G22" i="1" s="1"/>
  <c r="H22" i="1"/>
  <c r="F23" i="1"/>
  <c r="G23" i="1" s="1"/>
  <c r="H23" i="1"/>
  <c r="F24" i="1"/>
  <c r="G24" i="1" s="1"/>
  <c r="H24" i="1"/>
  <c r="F25" i="1"/>
  <c r="G25" i="1" s="1"/>
  <c r="H25" i="1"/>
  <c r="F26" i="1"/>
  <c r="G26" i="1" s="1"/>
  <c r="H26" i="1"/>
  <c r="F27" i="1"/>
  <c r="G27" i="1" s="1"/>
  <c r="H27" i="1"/>
  <c r="F28" i="1"/>
  <c r="G28" i="1" s="1"/>
  <c r="H28" i="1"/>
  <c r="F29" i="1"/>
  <c r="G29" i="1" s="1"/>
  <c r="H29" i="1"/>
  <c r="F30" i="1"/>
  <c r="G30" i="1" s="1"/>
  <c r="H30" i="1"/>
  <c r="F31" i="1"/>
  <c r="G31" i="1" s="1"/>
  <c r="H31" i="1"/>
  <c r="F32" i="1"/>
  <c r="G32" i="1" s="1"/>
  <c r="H32" i="1"/>
  <c r="F33" i="1"/>
  <c r="G33" i="1" s="1"/>
  <c r="H33" i="1"/>
  <c r="F34" i="1"/>
  <c r="G34" i="1" s="1"/>
  <c r="H34" i="1"/>
  <c r="F35" i="1"/>
  <c r="G35" i="1" s="1"/>
  <c r="H35" i="1"/>
  <c r="F36" i="1"/>
  <c r="G36" i="1" s="1"/>
  <c r="H36" i="1"/>
  <c r="F37" i="1"/>
  <c r="G37" i="1" s="1"/>
  <c r="H37" i="1"/>
  <c r="F38" i="1"/>
  <c r="G38" i="1" s="1"/>
  <c r="H38" i="1"/>
  <c r="F39" i="1"/>
  <c r="G39" i="1" s="1"/>
  <c r="H39" i="1"/>
  <c r="F40" i="1"/>
  <c r="G40" i="1" s="1"/>
  <c r="H40" i="1"/>
  <c r="F41" i="1"/>
  <c r="G41" i="1" s="1"/>
  <c r="H41" i="1"/>
  <c r="F42" i="1"/>
  <c r="G42" i="1" s="1"/>
  <c r="H42" i="1"/>
  <c r="F43" i="1"/>
  <c r="G43" i="1" s="1"/>
  <c r="H43" i="1"/>
  <c r="F44" i="1"/>
  <c r="G44" i="1" s="1"/>
  <c r="H44" i="1"/>
  <c r="F45" i="1"/>
  <c r="G45" i="1" s="1"/>
  <c r="H45" i="1"/>
  <c r="F46" i="1"/>
  <c r="G46" i="1" s="1"/>
  <c r="H46" i="1"/>
  <c r="F47" i="1"/>
  <c r="G47" i="1" s="1"/>
  <c r="H47" i="1"/>
  <c r="F48" i="1"/>
  <c r="G48" i="1" s="1"/>
  <c r="H48" i="1"/>
  <c r="F49" i="1"/>
  <c r="G49" i="1" s="1"/>
  <c r="H49" i="1"/>
  <c r="F50" i="1"/>
  <c r="G50" i="1" s="1"/>
  <c r="H50" i="1"/>
  <c r="F51" i="1"/>
  <c r="G51" i="1" s="1"/>
  <c r="H51" i="1"/>
  <c r="F52" i="1"/>
  <c r="G52" i="1" s="1"/>
  <c r="H52" i="1"/>
  <c r="F53" i="1"/>
  <c r="G53" i="1" s="1"/>
  <c r="H53" i="1"/>
  <c r="F54" i="1"/>
  <c r="G54" i="1" s="1"/>
  <c r="H54" i="1"/>
  <c r="F55" i="1"/>
  <c r="G55" i="1" s="1"/>
  <c r="H55" i="1"/>
  <c r="F56" i="1"/>
  <c r="G56" i="1" s="1"/>
  <c r="H56" i="1"/>
  <c r="F57" i="1"/>
  <c r="G57" i="1" s="1"/>
  <c r="H57" i="1"/>
  <c r="F58" i="1"/>
  <c r="G58" i="1" s="1"/>
  <c r="H58" i="1"/>
  <c r="F59" i="1"/>
  <c r="G59" i="1" s="1"/>
  <c r="H59" i="1"/>
  <c r="F60" i="1"/>
  <c r="G60" i="1" s="1"/>
  <c r="H60" i="1"/>
  <c r="F61" i="1"/>
  <c r="G61" i="1" s="1"/>
  <c r="H61" i="1"/>
  <c r="F62" i="1"/>
  <c r="G62" i="1" s="1"/>
  <c r="H62" i="1"/>
  <c r="F63" i="1"/>
  <c r="G63" i="1" s="1"/>
  <c r="H63" i="1"/>
  <c r="E4"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E5" i="1"/>
  <c r="E6" i="1"/>
  <c r="E7" i="1"/>
  <c r="E8" i="1"/>
  <c r="E9" i="1"/>
  <c r="E10" i="1"/>
  <c r="E11" i="1"/>
  <c r="E12" i="1"/>
  <c r="E13" i="1"/>
  <c r="E14" i="1"/>
  <c r="E15" i="1"/>
  <c r="E16" i="1"/>
  <c r="E17" i="1"/>
  <c r="E18" i="1"/>
  <c r="H5" i="1"/>
  <c r="H6" i="1"/>
  <c r="H7" i="1"/>
  <c r="H8" i="1"/>
  <c r="H9" i="1"/>
  <c r="H10" i="1"/>
  <c r="H11" i="1"/>
  <c r="H12" i="1"/>
  <c r="H13" i="1"/>
  <c r="H14" i="1"/>
  <c r="H15" i="1"/>
  <c r="H16" i="1"/>
  <c r="H17" i="1"/>
  <c r="H18" i="1"/>
  <c r="H4" i="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4" i="1"/>
  <c r="G4" i="1" s="1"/>
  <c r="C4" i="1"/>
  <c r="C5" i="1"/>
  <c r="C6" i="1"/>
  <c r="C7" i="1"/>
  <c r="C8" i="1"/>
  <c r="C9" i="1"/>
  <c r="C10" i="1"/>
  <c r="C11" i="1"/>
  <c r="C12" i="1"/>
  <c r="C13" i="1"/>
  <c r="C14" i="1"/>
  <c r="C15" i="1"/>
  <c r="C16" i="1"/>
  <c r="C17" i="1"/>
  <c r="C18" i="1"/>
  <c r="I18" i="1" l="1"/>
  <c r="E25" i="2"/>
  <c r="I63" i="1"/>
  <c r="I59" i="1"/>
  <c r="I10" i="1"/>
  <c r="I14" i="1"/>
  <c r="I6" i="1"/>
  <c r="I62" i="1"/>
  <c r="I58" i="1"/>
  <c r="I54" i="1"/>
  <c r="I12" i="1"/>
  <c r="I8" i="1"/>
  <c r="I60" i="1"/>
  <c r="I56" i="1"/>
  <c r="I16" i="1"/>
  <c r="I50" i="1"/>
  <c r="I46" i="1"/>
  <c r="I42" i="1"/>
  <c r="I38" i="1"/>
  <c r="I34" i="1"/>
  <c r="I30" i="1"/>
  <c r="I26" i="1"/>
  <c r="I22" i="1"/>
  <c r="I52" i="1"/>
  <c r="I55" i="1"/>
  <c r="I51" i="1"/>
  <c r="I17" i="1"/>
  <c r="I13" i="1"/>
  <c r="I9" i="1"/>
  <c r="I5" i="1"/>
  <c r="I61" i="1"/>
  <c r="I57" i="1"/>
  <c r="I53" i="1"/>
  <c r="I49" i="1"/>
  <c r="I45" i="1"/>
  <c r="I41" i="1"/>
  <c r="I37" i="1"/>
  <c r="I33" i="1"/>
  <c r="I29" i="1"/>
  <c r="I25" i="1"/>
  <c r="I21" i="1"/>
  <c r="I48" i="1"/>
  <c r="I44" i="1"/>
  <c r="I40" i="1"/>
  <c r="I36" i="1"/>
  <c r="I32" i="1"/>
  <c r="I28" i="1"/>
  <c r="I24" i="1"/>
  <c r="I20" i="1"/>
  <c r="I15" i="1"/>
  <c r="I11" i="1"/>
  <c r="I7" i="1"/>
  <c r="I47" i="1"/>
  <c r="I43" i="1"/>
  <c r="I39" i="1"/>
  <c r="I35" i="1"/>
  <c r="I31" i="1"/>
  <c r="I27" i="1"/>
  <c r="I23" i="1"/>
  <c r="I19" i="1"/>
  <c r="I4" i="1"/>
  <c r="I65" i="1" l="1"/>
</calcChain>
</file>

<file path=xl/sharedStrings.xml><?xml version="1.0" encoding="utf-8"?>
<sst xmlns="http://schemas.openxmlformats.org/spreadsheetml/2006/main" count="176" uniqueCount="111">
  <si>
    <t>m</t>
  </si>
  <si>
    <t>Журавлев Валерий Константивич</t>
  </si>
  <si>
    <t>Куликова Любовь Михаивна</t>
  </si>
  <si>
    <t>Никифорова София Семёвна</t>
  </si>
  <si>
    <t>Ларионова Лидия Владимивна</t>
  </si>
  <si>
    <t>Журавлев Борис Степавич</t>
  </si>
  <si>
    <t>Логинов Константин Семёвич</t>
  </si>
  <si>
    <t>Блинов Станислав Василивич</t>
  </si>
  <si>
    <t>Тетерина Анна Игорвна</t>
  </si>
  <si>
    <t>Панов Алексей Константивич</t>
  </si>
  <si>
    <t>Гусев Денис Вадивич</t>
  </si>
  <si>
    <t>Лебедева Василиса Валеривна</t>
  </si>
  <si>
    <t>Миронов Геннадий Фёдович</t>
  </si>
  <si>
    <t>Кириллов Роман Арсенивич</t>
  </si>
  <si>
    <t>Устинов Григорий Макавич</t>
  </si>
  <si>
    <t>Смирнова Маргарита Константивна</t>
  </si>
  <si>
    <t>Воронцова Ангелина Вадивна</t>
  </si>
  <si>
    <t>Голубев Иван Ромавич</t>
  </si>
  <si>
    <t>Капустин Матвей Сергевич</t>
  </si>
  <si>
    <t>Елисеева Арина Гермавна</t>
  </si>
  <si>
    <t>Власов Матвей Юривич</t>
  </si>
  <si>
    <t>Сидорова Виктория Денивна</t>
  </si>
  <si>
    <t>Моисеев Сергей Виталивич</t>
  </si>
  <si>
    <t>Жданов Георгий Даниивич</t>
  </si>
  <si>
    <t>Сысоев Роман Григоривич</t>
  </si>
  <si>
    <t>Семенов Валерий Ильвич</t>
  </si>
  <si>
    <t>Соболев Николай Ивавич</t>
  </si>
  <si>
    <t>Попова Светлана Антовна</t>
  </si>
  <si>
    <t>Брагин Георгий Георгивич</t>
  </si>
  <si>
    <t>Копылова Марина Альбервна</t>
  </si>
  <si>
    <t>Емельянова Юлия Дмитривна</t>
  </si>
  <si>
    <t>Михеева Марина Евгенивна</t>
  </si>
  <si>
    <t>Шестакова Таисия Ивавна</t>
  </si>
  <si>
    <t>Бурова Елена Вадивна</t>
  </si>
  <si>
    <t>Одинцов Аркадий Михаивич</t>
  </si>
  <si>
    <t>Евдокимов Валерий Гермавич</t>
  </si>
  <si>
    <t>Федоров Семён Сергевич</t>
  </si>
  <si>
    <t>Мартынова Зоя Ромавна</t>
  </si>
  <si>
    <t>Шилова Таисия Григоривна</t>
  </si>
  <si>
    <t>Артемьев Никита Анатоливич</t>
  </si>
  <si>
    <t>Быков Аркадий Эдуарвич</t>
  </si>
  <si>
    <t>Сафонова Анжелика Дмитривна</t>
  </si>
  <si>
    <t>Васильев Иван Альбервич</t>
  </si>
  <si>
    <t>Мартынова Галина Гермавна</t>
  </si>
  <si>
    <t>Харитонова Василиса Игнативна</t>
  </si>
  <si>
    <t>Сафонов Олег Фёдович</t>
  </si>
  <si>
    <t>Александров Игорь Вячеславич</t>
  </si>
  <si>
    <t>Харитонова Регина Александвна</t>
  </si>
  <si>
    <t>Яковлева Антонида Валентивна</t>
  </si>
  <si>
    <t>Медведев Альберт Григоривич</t>
  </si>
  <si>
    <t>Шашков Геннадий Фёдович</t>
  </si>
  <si>
    <t>Трофимова Лариса Аркадивна</t>
  </si>
  <si>
    <t>Шашкова Алевтина Ромавна</t>
  </si>
  <si>
    <t>Емельянов Валерий Станиславич</t>
  </si>
  <si>
    <t>Суворов Эдуард Анатоливич</t>
  </si>
  <si>
    <t>Ширяева Александра Константивна</t>
  </si>
  <si>
    <t>Жданова Анастасия Ивавна</t>
  </si>
  <si>
    <t>Жуков Даниил Виталивич</t>
  </si>
  <si>
    <t>Лаврентьева Клавдия Вячеславна</t>
  </si>
  <si>
    <t>Козлов Алексей Боривич</t>
  </si>
  <si>
    <t>Захарова Валентина Михаивна</t>
  </si>
  <si>
    <t>f</t>
  </si>
  <si>
    <t>Сидоров Антон Александвич</t>
  </si>
  <si>
    <t>Сорокин Георгий Анатоливич</t>
  </si>
  <si>
    <t>Егоров Алексей Георгивич</t>
  </si>
  <si>
    <t>Шубин Даниил Геннадивич</t>
  </si>
  <si>
    <t>Шашков Игорь Александвич</t>
  </si>
  <si>
    <t>Ситников Анатолий Игнативич</t>
  </si>
  <si>
    <t>Корнилова Юлия Алексевна</t>
  </si>
  <si>
    <t>Фомичев Ярослав Константивич</t>
  </si>
  <si>
    <t>Орехова Алевтина Георгивна</t>
  </si>
  <si>
    <t>Авдеев Борис Валентивич</t>
  </si>
  <si>
    <t>Гущин Эдуард Эдуарвич</t>
  </si>
  <si>
    <t>Доронин Леонид Вячеславич</t>
  </si>
  <si>
    <t>Антонов Илья Анатоливич</t>
  </si>
  <si>
    <t>Старший тренер</t>
  </si>
  <si>
    <t>Тренер</t>
  </si>
  <si>
    <t>Инструктор</t>
  </si>
  <si>
    <t>Младший тренер</t>
  </si>
  <si>
    <t>Стажер</t>
  </si>
  <si>
    <t>Ассистент</t>
  </si>
  <si>
    <t>Разминка</t>
  </si>
  <si>
    <t>Экскурсия</t>
  </si>
  <si>
    <t>Теория</t>
  </si>
  <si>
    <t>Практика</t>
  </si>
  <si>
    <t>Тренировка</t>
  </si>
  <si>
    <t>Интенсив</t>
  </si>
  <si>
    <t>Бассейн</t>
  </si>
  <si>
    <t>Беговой</t>
  </si>
  <si>
    <t>Силовой</t>
  </si>
  <si>
    <t>Альпинизм</t>
  </si>
  <si>
    <t>пн</t>
  </si>
  <si>
    <t>вт</t>
  </si>
  <si>
    <t>ср</t>
  </si>
  <si>
    <t>чт</t>
  </si>
  <si>
    <t>пт</t>
  </si>
  <si>
    <t>сб</t>
  </si>
  <si>
    <t>вс</t>
  </si>
  <si>
    <t>INSERT INTO `client` VALUES</t>
  </si>
  <si>
    <t>INSERT INTO `coach` VALUES</t>
  </si>
  <si>
    <t xml:space="preserve">INSERT INTO `scheduler` VALUES </t>
  </si>
  <si>
    <t>Break-dance</t>
  </si>
  <si>
    <t>Theatre-dance</t>
  </si>
  <si>
    <t>Sport swimming</t>
  </si>
  <si>
    <t>Teacher swimming</t>
  </si>
  <si>
    <t>Sync swimming</t>
  </si>
  <si>
    <t>Running</t>
  </si>
  <si>
    <t>Jumping</t>
  </si>
  <si>
    <t>High-klimbing</t>
  </si>
  <si>
    <t>Fox-hunting</t>
  </si>
  <si>
    <t>Chess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</si>
</sst>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F400]h:mm:ss\ AM/PM"/>
  </numFmts>
  <fonts count="2" x14ac:knownFonts="1">
    <font>
      <sz val="11"/>
      <color theme="1"/>
      <name val="Calibri"/>
      <family val="2"/>
      <charset val="204"/>
      <scheme val="minor"/>
    </font>
    <font>
      <sz val="10"/>
      <color rgb="FF000000"/>
      <name val="Courier New"/>
      <family val="3"/>
      <charset val="20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20" fontId="0" fillId="0" borderId="0" xfId="0" applyNumberFormat="1"/>
    <xf numFmtId="166" fontId="0" fillId="0" borderId="0" xfId="0" applyNumberFormat="1"/>
    <xf numFmtId="0" fontId="1" fillId="0" borderId="0" xfId="0" applyFont="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3B02-5851-4961-972A-EB364EC64573}">
  <dimension ref="A1:C11"/>
  <sheetViews>
    <sheetView workbookViewId="0">
      <selection activeCell="A26" sqref="A26"/>
    </sheetView>
  </sheetViews>
  <sheetFormatPr defaultRowHeight="14.4" x14ac:dyDescent="0.3"/>
  <cols>
    <col min="1" max="1" width="21" bestFit="1" customWidth="1"/>
    <col min="2" max="2" width="34.44140625" bestFit="1" customWidth="1"/>
  </cols>
  <sheetData>
    <row r="1" spans="1:3" x14ac:dyDescent="0.3">
      <c r="C1" t="str">
        <f>_xlfn.CONCAT("INSERT INTO `team` VALUES ",C2:C11)</f>
        <v>INSERT INTO `team` VALUES ('Break-dance', 'Группа Break-dance'),('Theatre-dance', 'Группа Theatre-dance'),('Sport swimming', 'Группа Sport swimming'),('Teacher swimming', 'Группа Teacher swimming'),('Sync swimming', 'Группа Sync swimming'),('Running', 'Группа Running'),('Jumping', 'Группа Jumping'),('High-klimbing', 'Группа High-klimbing'),('Fox-hunting', 'Группа Fox-hunting'),('Chess', 'Группа Chess'),</v>
      </c>
    </row>
    <row r="2" spans="1:3" x14ac:dyDescent="0.3">
      <c r="A2" s="5" t="s">
        <v>101</v>
      </c>
      <c r="B2" t="str">
        <f>_xlfn.CONCAT("Группа ",A2)</f>
        <v>Группа Break-dance</v>
      </c>
      <c r="C2" t="str">
        <f>_xlfn.CONCAT("('", A2,"', '",B2,"'),")</f>
        <v>('Break-dance', 'Группа Break-dance'),</v>
      </c>
    </row>
    <row r="3" spans="1:3" x14ac:dyDescent="0.3">
      <c r="A3" s="5" t="s">
        <v>102</v>
      </c>
      <c r="B3" t="str">
        <f t="shared" ref="B3:B11" si="0">_xlfn.CONCAT("Группа ",A3)</f>
        <v>Группа Theatre-dance</v>
      </c>
      <c r="C3" t="str">
        <f t="shared" ref="C3:C11" si="1">_xlfn.CONCAT("('", A3,"', '",B3,"'),")</f>
        <v>('Theatre-dance', 'Группа Theatre-dance'),</v>
      </c>
    </row>
    <row r="4" spans="1:3" x14ac:dyDescent="0.3">
      <c r="A4" s="5" t="s">
        <v>103</v>
      </c>
      <c r="B4" t="str">
        <f t="shared" si="0"/>
        <v>Группа Sport swimming</v>
      </c>
      <c r="C4" t="str">
        <f t="shared" si="1"/>
        <v>('Sport swimming', 'Группа Sport swimming'),</v>
      </c>
    </row>
    <row r="5" spans="1:3" x14ac:dyDescent="0.3">
      <c r="A5" s="5" t="s">
        <v>104</v>
      </c>
      <c r="B5" t="str">
        <f t="shared" si="0"/>
        <v>Группа Teacher swimming</v>
      </c>
      <c r="C5" t="str">
        <f t="shared" si="1"/>
        <v>('Teacher swimming', 'Группа Teacher swimming'),</v>
      </c>
    </row>
    <row r="6" spans="1:3" x14ac:dyDescent="0.3">
      <c r="A6" s="5" t="s">
        <v>105</v>
      </c>
      <c r="B6" t="str">
        <f t="shared" si="0"/>
        <v>Группа Sync swimming</v>
      </c>
      <c r="C6" t="str">
        <f t="shared" si="1"/>
        <v>('Sync swimming', 'Группа Sync swimming'),</v>
      </c>
    </row>
    <row r="7" spans="1:3" x14ac:dyDescent="0.3">
      <c r="A7" s="5" t="s">
        <v>106</v>
      </c>
      <c r="B7" t="str">
        <f t="shared" si="0"/>
        <v>Группа Running</v>
      </c>
      <c r="C7" t="str">
        <f t="shared" si="1"/>
        <v>('Running', 'Группа Running'),</v>
      </c>
    </row>
    <row r="8" spans="1:3" x14ac:dyDescent="0.3">
      <c r="A8" s="5" t="s">
        <v>107</v>
      </c>
      <c r="B8" t="str">
        <f t="shared" si="0"/>
        <v>Группа Jumping</v>
      </c>
      <c r="C8" t="str">
        <f t="shared" si="1"/>
        <v>('Jumping', 'Группа Jumping'),</v>
      </c>
    </row>
    <row r="9" spans="1:3" x14ac:dyDescent="0.3">
      <c r="A9" s="5" t="s">
        <v>108</v>
      </c>
      <c r="B9" t="str">
        <f t="shared" si="0"/>
        <v>Группа High-klimbing</v>
      </c>
      <c r="C9" t="str">
        <f t="shared" si="1"/>
        <v>('High-klimbing', 'Группа High-klimbing'),</v>
      </c>
    </row>
    <row r="10" spans="1:3" x14ac:dyDescent="0.3">
      <c r="A10" s="5" t="s">
        <v>109</v>
      </c>
      <c r="B10" t="str">
        <f t="shared" si="0"/>
        <v>Группа Fox-hunting</v>
      </c>
      <c r="C10" t="str">
        <f t="shared" si="1"/>
        <v>('Fox-hunting', 'Группа Fox-hunting'),</v>
      </c>
    </row>
    <row r="11" spans="1:3" x14ac:dyDescent="0.3">
      <c r="A11" s="5" t="s">
        <v>110</v>
      </c>
      <c r="B11" t="str">
        <f t="shared" si="0"/>
        <v>Группа Chess</v>
      </c>
      <c r="C11" t="str">
        <f t="shared" si="1"/>
        <v>('Chess', 'Группа Chess'),</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535EE-8ED0-49D9-9B4E-D21DD546BB3D}">
  <dimension ref="A1:I65"/>
  <sheetViews>
    <sheetView topLeftCell="B36" workbookViewId="0">
      <selection activeCell="I3" sqref="I3:I63"/>
    </sheetView>
  </sheetViews>
  <sheetFormatPr defaultRowHeight="14.4" x14ac:dyDescent="0.3"/>
  <cols>
    <col min="1" max="1" width="47.6640625" bestFit="1" customWidth="1"/>
    <col min="2" max="2" width="26.77734375" bestFit="1" customWidth="1"/>
    <col min="3" max="3" width="15.21875" style="1" bestFit="1" customWidth="1"/>
    <col min="4" max="4" width="2.5546875" bestFit="1" customWidth="1"/>
    <col min="5" max="5" width="4" bestFit="1" customWidth="1"/>
    <col min="6" max="7" width="11.6640625" style="1" bestFit="1" customWidth="1"/>
    <col min="8" max="8" width="14.5546875" bestFit="1" customWidth="1"/>
  </cols>
  <sheetData>
    <row r="1" spans="1:9" x14ac:dyDescent="0.3">
      <c r="C1" s="1">
        <v>43435</v>
      </c>
      <c r="F1" s="1">
        <v>18264</v>
      </c>
      <c r="G1" s="1">
        <v>36892</v>
      </c>
      <c r="H1">
        <v>89000000000</v>
      </c>
    </row>
    <row r="2" spans="1:9" x14ac:dyDescent="0.3">
      <c r="C2" s="1">
        <v>43524</v>
      </c>
      <c r="H2">
        <v>89999999999</v>
      </c>
    </row>
    <row r="3" spans="1:9" x14ac:dyDescent="0.3">
      <c r="I3" t="s">
        <v>98</v>
      </c>
    </row>
    <row r="4" spans="1:9" x14ac:dyDescent="0.3">
      <c r="A4" t="s">
        <v>2</v>
      </c>
      <c r="B4" t="str">
        <f ca="1">INDEX(Team!$A$2:$A$11,RANDBETWEEN(1,ROWS(Team!$A$2:$A$11)),1)</f>
        <v>Sync swimming</v>
      </c>
      <c r="C4" s="1">
        <f ca="1">RANDBETWEEN($F$1, $G$1)</f>
        <v>30395</v>
      </c>
      <c r="D4" t="s">
        <v>61</v>
      </c>
      <c r="E4">
        <f ca="1">RANDBETWEEN(45,120)</f>
        <v>62</v>
      </c>
      <c r="F4" s="1">
        <f ca="1">RANDBETWEEN($C$1, $C$2)</f>
        <v>43487</v>
      </c>
      <c r="G4" s="1">
        <f ca="1">RANDBETWEEN($F4, $C$2)</f>
        <v>43511</v>
      </c>
      <c r="H4">
        <f ca="1">RANDBETWEEN($H$1,$H$2)</f>
        <v>89616812520</v>
      </c>
      <c r="I4" t="str">
        <f ca="1">_xlfn.CONCAT(" ('", A4,"', null, '",B4,"', '",TEXT(C4,"ГГГГ-ММ-ДД;@"),"', '",D4,"', ",E4,", '",TEXT(F4,"ГГГГ-ММ-ДД;@"),"', '",TEXT(G4,"ГГГГ-ММ-ДД;@"),"', '",H4,"'),")</f>
        <v xml:space="preserve"> ('Куликова Любовь Михаивна', null, 'Sync swimming', '1983-03-20', 'f', 62, '2019-01-22', '2019-02-15', '89616812520'),</v>
      </c>
    </row>
    <row r="5" spans="1:9" x14ac:dyDescent="0.3">
      <c r="A5" t="s">
        <v>22</v>
      </c>
      <c r="B5" t="str">
        <f ca="1">INDEX(Team!$A$2:$A$11,RANDBETWEEN(1,ROWS(Team!$A$2:$A$11)),1)</f>
        <v>Jumping</v>
      </c>
      <c r="C5" s="1">
        <f t="shared" ref="C5:C63" ca="1" si="0">RANDBETWEEN($F$1, $G$1)</f>
        <v>31681</v>
      </c>
      <c r="D5" t="s">
        <v>0</v>
      </c>
      <c r="E5">
        <f t="shared" ref="E5:E63" ca="1" si="1">RANDBETWEEN(45,120)</f>
        <v>47</v>
      </c>
      <c r="F5" s="1">
        <f t="shared" ref="F5:F63" ca="1" si="2">RANDBETWEEN($C$1, $C$2)</f>
        <v>43446</v>
      </c>
      <c r="G5" s="1">
        <f t="shared" ref="G5:G63" ca="1" si="3">RANDBETWEEN($F5, $C$2)</f>
        <v>43486</v>
      </c>
      <c r="H5">
        <f t="shared" ref="H5:H63" ca="1" si="4">RANDBETWEEN($H$1,$H$2)</f>
        <v>89797779945</v>
      </c>
      <c r="I5" t="str">
        <f t="shared" ref="I5:I63" ca="1" si="5">_xlfn.CONCAT(" ('", A5,"', null, '",B5,"', '",TEXT(C5,"ГГГГ-ММ-ДД;@"),"', '",D5,"', ",E5,", '",TEXT(F5,"ГГГГ-ММ-ДД;@"),"', '",TEXT(G5,"ГГГГ-ММ-ДД;@"),"', '",H5,"'),")</f>
        <v xml:space="preserve"> ('Моисеев Сергей Виталивич', null, 'Jumping', '1986-09-26', 'm', 47, '2018-12-12', '2019-01-21', '89797779945'),</v>
      </c>
    </row>
    <row r="6" spans="1:9" x14ac:dyDescent="0.3">
      <c r="A6" t="s">
        <v>23</v>
      </c>
      <c r="B6" t="str">
        <f ca="1">INDEX(Team!$A$2:$A$11,RANDBETWEEN(1,ROWS(Team!$A$2:$A$11)),1)</f>
        <v>Running</v>
      </c>
      <c r="C6" s="1">
        <f t="shared" ca="1" si="0"/>
        <v>23835</v>
      </c>
      <c r="D6" t="s">
        <v>0</v>
      </c>
      <c r="E6">
        <f t="shared" ca="1" si="1"/>
        <v>98</v>
      </c>
      <c r="F6" s="1">
        <f t="shared" ca="1" si="2"/>
        <v>43445</v>
      </c>
      <c r="G6" s="1">
        <f t="shared" ca="1" si="3"/>
        <v>43511</v>
      </c>
      <c r="H6">
        <f t="shared" ca="1" si="4"/>
        <v>89600343293</v>
      </c>
      <c r="I6" t="str">
        <f t="shared" ca="1" si="5"/>
        <v xml:space="preserve"> ('Жданов Георгий Даниивич', null, 'Running', '1965-04-03', 'm', 98, '2018-12-11', '2019-02-15', '89600343293'),</v>
      </c>
    </row>
    <row r="7" spans="1:9" x14ac:dyDescent="0.3">
      <c r="A7" t="s">
        <v>24</v>
      </c>
      <c r="B7" t="str">
        <f ca="1">INDEX(Team!$A$2:$A$11,RANDBETWEEN(1,ROWS(Team!$A$2:$A$11)),1)</f>
        <v>Running</v>
      </c>
      <c r="C7" s="1">
        <f t="shared" ca="1" si="0"/>
        <v>20528</v>
      </c>
      <c r="D7" t="s">
        <v>0</v>
      </c>
      <c r="E7">
        <f t="shared" ca="1" si="1"/>
        <v>92</v>
      </c>
      <c r="F7" s="1">
        <f t="shared" ca="1" si="2"/>
        <v>43475</v>
      </c>
      <c r="G7" s="1">
        <f t="shared" ca="1" si="3"/>
        <v>43515</v>
      </c>
      <c r="H7">
        <f t="shared" ca="1" si="4"/>
        <v>89328705694</v>
      </c>
      <c r="I7" t="str">
        <f t="shared" ca="1" si="5"/>
        <v xml:space="preserve"> ('Сысоев Роман Григоривич', null, 'Running', '1956-03-14', 'm', 92, '2019-01-10', '2019-02-19', '89328705694'),</v>
      </c>
    </row>
    <row r="8" spans="1:9" x14ac:dyDescent="0.3">
      <c r="A8" t="s">
        <v>25</v>
      </c>
      <c r="B8" t="str">
        <f ca="1">INDEX(Team!$A$2:$A$11,RANDBETWEEN(1,ROWS(Team!$A$2:$A$11)),1)</f>
        <v>Chess</v>
      </c>
      <c r="C8" s="1">
        <f t="shared" ca="1" si="0"/>
        <v>22330</v>
      </c>
      <c r="D8" t="s">
        <v>0</v>
      </c>
      <c r="E8">
        <f t="shared" ca="1" si="1"/>
        <v>71</v>
      </c>
      <c r="F8" s="1">
        <f t="shared" ca="1" si="2"/>
        <v>43467</v>
      </c>
      <c r="G8" s="1">
        <f t="shared" ca="1" si="3"/>
        <v>43513</v>
      </c>
      <c r="H8">
        <f t="shared" ca="1" si="4"/>
        <v>89497032682</v>
      </c>
      <c r="I8" t="str">
        <f t="shared" ca="1" si="5"/>
        <v xml:space="preserve"> ('Семенов Валерий Ильвич', null, 'Chess', '1961-02-18', 'm', 71, '2019-01-02', '2019-02-17', '89497032682'),</v>
      </c>
    </row>
    <row r="9" spans="1:9" x14ac:dyDescent="0.3">
      <c r="A9" t="s">
        <v>26</v>
      </c>
      <c r="B9" t="str">
        <f ca="1">INDEX(Team!$A$2:$A$11,RANDBETWEEN(1,ROWS(Team!$A$2:$A$11)),1)</f>
        <v>High-klimbing</v>
      </c>
      <c r="C9" s="1">
        <f t="shared" ca="1" si="0"/>
        <v>28934</v>
      </c>
      <c r="D9" t="s">
        <v>0</v>
      </c>
      <c r="E9">
        <f t="shared" ca="1" si="1"/>
        <v>76</v>
      </c>
      <c r="F9" s="1">
        <f t="shared" ca="1" si="2"/>
        <v>43482</v>
      </c>
      <c r="G9" s="1">
        <f t="shared" ca="1" si="3"/>
        <v>43490</v>
      </c>
      <c r="H9">
        <f t="shared" ca="1" si="4"/>
        <v>89745558042</v>
      </c>
      <c r="I9" t="str">
        <f t="shared" ca="1" si="5"/>
        <v xml:space="preserve"> ('Соболев Николай Ивавич', null, 'High-klimbing', '1979-03-20', 'm', 76, '2019-01-17', '2019-01-25', '89745558042'),</v>
      </c>
    </row>
    <row r="10" spans="1:9" x14ac:dyDescent="0.3">
      <c r="A10" t="s">
        <v>27</v>
      </c>
      <c r="B10" t="str">
        <f ca="1">INDEX(Team!$A$2:$A$11,RANDBETWEEN(1,ROWS(Team!$A$2:$A$11)),1)</f>
        <v>Theatre-dance</v>
      </c>
      <c r="C10" s="1">
        <f t="shared" ca="1" si="0"/>
        <v>21737</v>
      </c>
      <c r="D10" t="s">
        <v>61</v>
      </c>
      <c r="E10">
        <f t="shared" ca="1" si="1"/>
        <v>81</v>
      </c>
      <c r="F10" s="1">
        <f t="shared" ca="1" si="2"/>
        <v>43506</v>
      </c>
      <c r="G10" s="1">
        <f t="shared" ca="1" si="3"/>
        <v>43514</v>
      </c>
      <c r="H10">
        <f t="shared" ca="1" si="4"/>
        <v>89705034386</v>
      </c>
      <c r="I10" t="str">
        <f t="shared" ca="1" si="5"/>
        <v xml:space="preserve"> ('Попова Светлана Антовна', null, 'Theatre-dance', '1959-07-06', 'f', 81, '2019-02-10', '2019-02-18', '89705034386'),</v>
      </c>
    </row>
    <row r="11" spans="1:9" x14ac:dyDescent="0.3">
      <c r="A11" t="s">
        <v>16</v>
      </c>
      <c r="B11" t="str">
        <f ca="1">INDEX(Team!$A$2:$A$11,RANDBETWEEN(1,ROWS(Team!$A$2:$A$11)),1)</f>
        <v>Sport swimming</v>
      </c>
      <c r="C11" s="1">
        <f t="shared" ca="1" si="0"/>
        <v>26690</v>
      </c>
      <c r="D11" t="s">
        <v>61</v>
      </c>
      <c r="E11">
        <f t="shared" ca="1" si="1"/>
        <v>65</v>
      </c>
      <c r="F11" s="1">
        <f t="shared" ca="1" si="2"/>
        <v>43478</v>
      </c>
      <c r="G11" s="1">
        <f t="shared" ca="1" si="3"/>
        <v>43506</v>
      </c>
      <c r="H11">
        <f t="shared" ca="1" si="4"/>
        <v>89504508137</v>
      </c>
      <c r="I11" t="str">
        <f t="shared" ca="1" si="5"/>
        <v xml:space="preserve"> ('Воронцова Ангелина Вадивна', null, 'Sport swimming', '1973-01-26', 'f', 65, '2019-01-13', '2019-02-10', '89504508137'),</v>
      </c>
    </row>
    <row r="12" spans="1:9" x14ac:dyDescent="0.3">
      <c r="A12" t="s">
        <v>28</v>
      </c>
      <c r="B12" t="str">
        <f ca="1">INDEX(Team!$A$2:$A$11,RANDBETWEEN(1,ROWS(Team!$A$2:$A$11)),1)</f>
        <v>Fox-hunting</v>
      </c>
      <c r="C12" s="1">
        <f t="shared" ca="1" si="0"/>
        <v>20341</v>
      </c>
      <c r="D12" t="s">
        <v>0</v>
      </c>
      <c r="E12">
        <f t="shared" ca="1" si="1"/>
        <v>83</v>
      </c>
      <c r="F12" s="1">
        <f t="shared" ca="1" si="2"/>
        <v>43501</v>
      </c>
      <c r="G12" s="1">
        <f t="shared" ca="1" si="3"/>
        <v>43519</v>
      </c>
      <c r="H12">
        <f t="shared" ca="1" si="4"/>
        <v>89113061661</v>
      </c>
      <c r="I12" t="str">
        <f t="shared" ca="1" si="5"/>
        <v xml:space="preserve"> ('Брагин Георгий Георгивич', null, 'Fox-hunting', '1955-09-09', 'm', 83, '2019-02-05', '2019-02-23', '89113061661'),</v>
      </c>
    </row>
    <row r="13" spans="1:9" x14ac:dyDescent="0.3">
      <c r="A13" t="s">
        <v>11</v>
      </c>
      <c r="B13" t="str">
        <f ca="1">INDEX(Team!$A$2:$A$11,RANDBETWEEN(1,ROWS(Team!$A$2:$A$11)),1)</f>
        <v>Fox-hunting</v>
      </c>
      <c r="C13" s="1">
        <f t="shared" ca="1" si="0"/>
        <v>21783</v>
      </c>
      <c r="D13" t="s">
        <v>61</v>
      </c>
      <c r="E13">
        <f t="shared" ca="1" si="1"/>
        <v>101</v>
      </c>
      <c r="F13" s="1">
        <f t="shared" ca="1" si="2"/>
        <v>43482</v>
      </c>
      <c r="G13" s="1">
        <f t="shared" ca="1" si="3"/>
        <v>43512</v>
      </c>
      <c r="H13">
        <f t="shared" ca="1" si="4"/>
        <v>89339993936</v>
      </c>
      <c r="I13" t="str">
        <f t="shared" ca="1" si="5"/>
        <v xml:space="preserve"> ('Лебедева Василиса Валеривна', null, 'Fox-hunting', '1959-08-21', 'f', 101, '2019-01-17', '2019-02-16', '89339993936'),</v>
      </c>
    </row>
    <row r="14" spans="1:9" x14ac:dyDescent="0.3">
      <c r="A14" t="s">
        <v>29</v>
      </c>
      <c r="B14" t="str">
        <f ca="1">INDEX(Team!$A$2:$A$11,RANDBETWEEN(1,ROWS(Team!$A$2:$A$11)),1)</f>
        <v>Sync swimming</v>
      </c>
      <c r="C14" s="1">
        <f t="shared" ca="1" si="0"/>
        <v>20997</v>
      </c>
      <c r="D14" t="s">
        <v>61</v>
      </c>
      <c r="E14">
        <f t="shared" ca="1" si="1"/>
        <v>71</v>
      </c>
      <c r="F14" s="1">
        <f t="shared" ca="1" si="2"/>
        <v>43480</v>
      </c>
      <c r="G14" s="1">
        <f t="shared" ca="1" si="3"/>
        <v>43519</v>
      </c>
      <c r="H14">
        <f t="shared" ca="1" si="4"/>
        <v>89077116109</v>
      </c>
      <c r="I14" t="str">
        <f t="shared" ca="1" si="5"/>
        <v xml:space="preserve"> ('Копылова Марина Альбервна', null, 'Sync swimming', '1957-06-26', 'f', 71, '2019-01-15', '2019-02-23', '89077116109'),</v>
      </c>
    </row>
    <row r="15" spans="1:9" x14ac:dyDescent="0.3">
      <c r="A15" t="s">
        <v>20</v>
      </c>
      <c r="B15" t="str">
        <f ca="1">INDEX(Team!$A$2:$A$11,RANDBETWEEN(1,ROWS(Team!$A$2:$A$11)),1)</f>
        <v>Theatre-dance</v>
      </c>
      <c r="C15" s="1">
        <f t="shared" ca="1" si="0"/>
        <v>19516</v>
      </c>
      <c r="D15" t="s">
        <v>0</v>
      </c>
      <c r="E15">
        <f t="shared" ca="1" si="1"/>
        <v>104</v>
      </c>
      <c r="F15" s="1">
        <f t="shared" ca="1" si="2"/>
        <v>43503</v>
      </c>
      <c r="G15" s="1">
        <f t="shared" ca="1" si="3"/>
        <v>43520</v>
      </c>
      <c r="H15">
        <f t="shared" ca="1" si="4"/>
        <v>89100394258</v>
      </c>
      <c r="I15" t="str">
        <f t="shared" ca="1" si="5"/>
        <v xml:space="preserve"> ('Власов Матвей Юривич', null, 'Theatre-dance', '1953-06-06', 'm', 104, '2019-02-07', '2019-02-24', '89100394258'),</v>
      </c>
    </row>
    <row r="16" spans="1:9" x14ac:dyDescent="0.3">
      <c r="A16" t="s">
        <v>30</v>
      </c>
      <c r="B16" t="str">
        <f ca="1">INDEX(Team!$A$2:$A$11,RANDBETWEEN(1,ROWS(Team!$A$2:$A$11)),1)</f>
        <v>Teacher swimming</v>
      </c>
      <c r="C16" s="1">
        <f t="shared" ca="1" si="0"/>
        <v>33091</v>
      </c>
      <c r="D16" t="s">
        <v>61</v>
      </c>
      <c r="E16">
        <f t="shared" ca="1" si="1"/>
        <v>48</v>
      </c>
      <c r="F16" s="1">
        <f t="shared" ca="1" si="2"/>
        <v>43482</v>
      </c>
      <c r="G16" s="1">
        <f t="shared" ca="1" si="3"/>
        <v>43488</v>
      </c>
      <c r="H16">
        <f t="shared" ca="1" si="4"/>
        <v>89047662644</v>
      </c>
      <c r="I16" t="str">
        <f t="shared" ca="1" si="5"/>
        <v xml:space="preserve"> ('Емельянова Юлия Дмитривна', null, 'Teacher swimming', '1990-08-06', 'f', 48, '2019-01-17', '2019-01-23', '89047662644'),</v>
      </c>
    </row>
    <row r="17" spans="1:9" x14ac:dyDescent="0.3">
      <c r="A17" t="s">
        <v>31</v>
      </c>
      <c r="B17" t="str">
        <f ca="1">INDEX(Team!$A$2:$A$11,RANDBETWEEN(1,ROWS(Team!$A$2:$A$11)),1)</f>
        <v>Theatre-dance</v>
      </c>
      <c r="C17" s="1">
        <f t="shared" ca="1" si="0"/>
        <v>30531</v>
      </c>
      <c r="D17" t="s">
        <v>61</v>
      </c>
      <c r="E17">
        <f t="shared" ca="1" si="1"/>
        <v>120</v>
      </c>
      <c r="F17" s="1">
        <f t="shared" ca="1" si="2"/>
        <v>43448</v>
      </c>
      <c r="G17" s="1">
        <f t="shared" ca="1" si="3"/>
        <v>43451</v>
      </c>
      <c r="H17">
        <f t="shared" ca="1" si="4"/>
        <v>89701289012</v>
      </c>
      <c r="I17" t="str">
        <f t="shared" ca="1" si="5"/>
        <v xml:space="preserve"> ('Михеева Марина Евгенивна', null, 'Theatre-dance', '1983-08-03', 'f', 120, '2018-12-14', '2018-12-17', '89701289012'),</v>
      </c>
    </row>
    <row r="18" spans="1:9" x14ac:dyDescent="0.3">
      <c r="A18" t="s">
        <v>32</v>
      </c>
      <c r="B18" t="str">
        <f ca="1">INDEX(Team!$A$2:$A$11,RANDBETWEEN(1,ROWS(Team!$A$2:$A$11)),1)</f>
        <v>Teacher swimming</v>
      </c>
      <c r="C18" s="1">
        <f t="shared" ca="1" si="0"/>
        <v>31389</v>
      </c>
      <c r="D18" t="s">
        <v>61</v>
      </c>
      <c r="E18">
        <f t="shared" ca="1" si="1"/>
        <v>109</v>
      </c>
      <c r="F18" s="1">
        <f t="shared" ca="1" si="2"/>
        <v>43451</v>
      </c>
      <c r="G18" s="1">
        <f t="shared" ca="1" si="3"/>
        <v>43496</v>
      </c>
      <c r="H18">
        <f t="shared" ca="1" si="4"/>
        <v>89816933082</v>
      </c>
      <c r="I18" t="str">
        <f t="shared" ca="1" si="5"/>
        <v xml:space="preserve"> ('Шестакова Таисия Ивавна', null, 'Teacher swimming', '1985-12-08', 'f', 109, '2018-12-17', '2019-01-31', '89816933082'),</v>
      </c>
    </row>
    <row r="19" spans="1:9" x14ac:dyDescent="0.3">
      <c r="A19" t="s">
        <v>33</v>
      </c>
      <c r="B19" t="str">
        <f ca="1">INDEX(Team!$A$2:$A$11,RANDBETWEEN(1,ROWS(Team!$A$2:$A$11)),1)</f>
        <v>Sport swimming</v>
      </c>
      <c r="C19" s="1">
        <f t="shared" ca="1" si="0"/>
        <v>26312</v>
      </c>
      <c r="D19" t="s">
        <v>61</v>
      </c>
      <c r="E19">
        <f t="shared" ca="1" si="1"/>
        <v>101</v>
      </c>
      <c r="F19" s="1">
        <f t="shared" ca="1" si="2"/>
        <v>43511</v>
      </c>
      <c r="G19" s="1">
        <f t="shared" ca="1" si="3"/>
        <v>43511</v>
      </c>
      <c r="H19">
        <f t="shared" ca="1" si="4"/>
        <v>89282125521</v>
      </c>
      <c r="I19" t="str">
        <f t="shared" ca="1" si="5"/>
        <v xml:space="preserve"> ('Бурова Елена Вадивна', null, 'Sport swimming', '1972-01-14', 'f', 101, '2019-02-15', '2019-02-15', '89282125521'),</v>
      </c>
    </row>
    <row r="20" spans="1:9" x14ac:dyDescent="0.3">
      <c r="A20" t="s">
        <v>4</v>
      </c>
      <c r="B20" t="str">
        <f ca="1">INDEX(Team!$A$2:$A$11,RANDBETWEEN(1,ROWS(Team!$A$2:$A$11)),1)</f>
        <v>Sport swimming</v>
      </c>
      <c r="C20" s="1">
        <f t="shared" ca="1" si="0"/>
        <v>30769</v>
      </c>
      <c r="D20" t="s">
        <v>61</v>
      </c>
      <c r="E20">
        <f t="shared" ca="1" si="1"/>
        <v>47</v>
      </c>
      <c r="F20" s="1">
        <f t="shared" ca="1" si="2"/>
        <v>43513</v>
      </c>
      <c r="G20" s="1">
        <f t="shared" ca="1" si="3"/>
        <v>43519</v>
      </c>
      <c r="H20">
        <f t="shared" ca="1" si="4"/>
        <v>89614269325</v>
      </c>
      <c r="I20" t="str">
        <f t="shared" ca="1" si="5"/>
        <v xml:space="preserve"> ('Ларионова Лидия Владимивна', null, 'Sport swimming', '1984-03-28', 'f', 47, '2019-02-17', '2019-02-23', '89614269325'),</v>
      </c>
    </row>
    <row r="21" spans="1:9" x14ac:dyDescent="0.3">
      <c r="A21" t="s">
        <v>15</v>
      </c>
      <c r="B21" t="str">
        <f ca="1">INDEX(Team!$A$2:$A$11,RANDBETWEEN(1,ROWS(Team!$A$2:$A$11)),1)</f>
        <v>Running</v>
      </c>
      <c r="C21" s="1">
        <f t="shared" ca="1" si="0"/>
        <v>36821</v>
      </c>
      <c r="D21" t="s">
        <v>61</v>
      </c>
      <c r="E21">
        <f t="shared" ca="1" si="1"/>
        <v>104</v>
      </c>
      <c r="F21" s="1">
        <f t="shared" ca="1" si="2"/>
        <v>43522</v>
      </c>
      <c r="G21" s="1">
        <f t="shared" ca="1" si="3"/>
        <v>43522</v>
      </c>
      <c r="H21">
        <f t="shared" ca="1" si="4"/>
        <v>89076225256</v>
      </c>
      <c r="I21" t="str">
        <f t="shared" ca="1" si="5"/>
        <v xml:space="preserve"> ('Смирнова Маргарита Константивна', null, 'Running', '2000-10-22', 'f', 104, '2019-02-26', '2019-02-26', '89076225256'),</v>
      </c>
    </row>
    <row r="22" spans="1:9" x14ac:dyDescent="0.3">
      <c r="A22" t="s">
        <v>34</v>
      </c>
      <c r="B22" t="str">
        <f ca="1">INDEX(Team!$A$2:$A$11,RANDBETWEEN(1,ROWS(Team!$A$2:$A$11)),1)</f>
        <v>Theatre-dance</v>
      </c>
      <c r="C22" s="1">
        <f t="shared" ca="1" si="0"/>
        <v>34216</v>
      </c>
      <c r="D22" t="s">
        <v>0</v>
      </c>
      <c r="E22">
        <f t="shared" ca="1" si="1"/>
        <v>78</v>
      </c>
      <c r="F22" s="1">
        <f t="shared" ca="1" si="2"/>
        <v>43437</v>
      </c>
      <c r="G22" s="1">
        <f t="shared" ca="1" si="3"/>
        <v>43487</v>
      </c>
      <c r="H22">
        <f t="shared" ca="1" si="4"/>
        <v>89500144861</v>
      </c>
      <c r="I22" t="str">
        <f t="shared" ca="1" si="5"/>
        <v xml:space="preserve"> ('Одинцов Аркадий Михаивич', null, 'Theatre-dance', '1993-09-04', 'm', 78, '2018-12-03', '2019-01-22', '89500144861'),</v>
      </c>
    </row>
    <row r="23" spans="1:9" x14ac:dyDescent="0.3">
      <c r="A23" t="s">
        <v>35</v>
      </c>
      <c r="B23" t="str">
        <f ca="1">INDEX(Team!$A$2:$A$11,RANDBETWEEN(1,ROWS(Team!$A$2:$A$11)),1)</f>
        <v>Running</v>
      </c>
      <c r="C23" s="1">
        <f t="shared" ca="1" si="0"/>
        <v>22840</v>
      </c>
      <c r="D23" t="s">
        <v>0</v>
      </c>
      <c r="E23">
        <f t="shared" ca="1" si="1"/>
        <v>87</v>
      </c>
      <c r="F23" s="1">
        <f t="shared" ca="1" si="2"/>
        <v>43504</v>
      </c>
      <c r="G23" s="1">
        <f t="shared" ca="1" si="3"/>
        <v>43519</v>
      </c>
      <c r="H23">
        <f t="shared" ca="1" si="4"/>
        <v>89964169105</v>
      </c>
      <c r="I23" t="str">
        <f t="shared" ca="1" si="5"/>
        <v xml:space="preserve"> ('Евдокимов Валерий Гермавич', null, 'Running', '1962-07-13', 'm', 87, '2019-02-08', '2019-02-23', '89964169105'),</v>
      </c>
    </row>
    <row r="24" spans="1:9" x14ac:dyDescent="0.3">
      <c r="A24" t="s">
        <v>36</v>
      </c>
      <c r="B24" t="str">
        <f ca="1">INDEX(Team!$A$2:$A$11,RANDBETWEEN(1,ROWS(Team!$A$2:$A$11)),1)</f>
        <v>Chess</v>
      </c>
      <c r="C24" s="1">
        <f t="shared" ca="1" si="0"/>
        <v>27229</v>
      </c>
      <c r="D24" t="s">
        <v>0</v>
      </c>
      <c r="E24">
        <f t="shared" ca="1" si="1"/>
        <v>85</v>
      </c>
      <c r="F24" s="1">
        <f t="shared" ca="1" si="2"/>
        <v>43519</v>
      </c>
      <c r="G24" s="1">
        <f t="shared" ca="1" si="3"/>
        <v>43522</v>
      </c>
      <c r="H24">
        <f t="shared" ca="1" si="4"/>
        <v>89087720533</v>
      </c>
      <c r="I24" t="str">
        <f t="shared" ca="1" si="5"/>
        <v xml:space="preserve"> ('Федоров Семён Сергевич', null, 'Chess', '1974-07-19', 'm', 85, '2019-02-23', '2019-02-26', '89087720533'),</v>
      </c>
    </row>
    <row r="25" spans="1:9" x14ac:dyDescent="0.3">
      <c r="A25" t="s">
        <v>37</v>
      </c>
      <c r="B25" t="str">
        <f ca="1">INDEX(Team!$A$2:$A$11,RANDBETWEEN(1,ROWS(Team!$A$2:$A$11)),1)</f>
        <v>Fox-hunting</v>
      </c>
      <c r="C25" s="1">
        <f t="shared" ca="1" si="0"/>
        <v>33505</v>
      </c>
      <c r="D25" t="s">
        <v>61</v>
      </c>
      <c r="E25">
        <f t="shared" ca="1" si="1"/>
        <v>45</v>
      </c>
      <c r="F25" s="1">
        <f t="shared" ca="1" si="2"/>
        <v>43466</v>
      </c>
      <c r="G25" s="1">
        <f t="shared" ca="1" si="3"/>
        <v>43515</v>
      </c>
      <c r="H25">
        <f t="shared" ca="1" si="4"/>
        <v>89113248948</v>
      </c>
      <c r="I25" t="str">
        <f t="shared" ca="1" si="5"/>
        <v xml:space="preserve"> ('Мартынова Зоя Ромавна', null, 'Fox-hunting', '1991-09-24', 'f', 45, '2019-01-01', '2019-02-19', '89113248948'),</v>
      </c>
    </row>
    <row r="26" spans="1:9" x14ac:dyDescent="0.3">
      <c r="A26" t="s">
        <v>38</v>
      </c>
      <c r="B26" t="str">
        <f ca="1">INDEX(Team!$A$2:$A$11,RANDBETWEEN(1,ROWS(Team!$A$2:$A$11)),1)</f>
        <v>Running</v>
      </c>
      <c r="C26" s="1">
        <f t="shared" ca="1" si="0"/>
        <v>19607</v>
      </c>
      <c r="D26" t="s">
        <v>61</v>
      </c>
      <c r="E26">
        <f t="shared" ca="1" si="1"/>
        <v>117</v>
      </c>
      <c r="F26" s="1">
        <f t="shared" ca="1" si="2"/>
        <v>43436</v>
      </c>
      <c r="G26" s="1">
        <f t="shared" ca="1" si="3"/>
        <v>43447</v>
      </c>
      <c r="H26">
        <f t="shared" ca="1" si="4"/>
        <v>89378871628</v>
      </c>
      <c r="I26" t="str">
        <f t="shared" ca="1" si="5"/>
        <v xml:space="preserve"> ('Шилова Таисия Григоривна', null, 'Running', '1953-09-05', 'f', 117, '2018-12-02', '2018-12-13', '89378871628'),</v>
      </c>
    </row>
    <row r="27" spans="1:9" x14ac:dyDescent="0.3">
      <c r="A27" t="s">
        <v>39</v>
      </c>
      <c r="B27" t="str">
        <f ca="1">INDEX(Team!$A$2:$A$11,RANDBETWEEN(1,ROWS(Team!$A$2:$A$11)),1)</f>
        <v>Sync swimming</v>
      </c>
      <c r="C27" s="1">
        <f t="shared" ca="1" si="0"/>
        <v>22374</v>
      </c>
      <c r="D27" t="s">
        <v>0</v>
      </c>
      <c r="E27">
        <f t="shared" ca="1" si="1"/>
        <v>74</v>
      </c>
      <c r="F27" s="1">
        <f t="shared" ca="1" si="2"/>
        <v>43462</v>
      </c>
      <c r="G27" s="1">
        <f t="shared" ca="1" si="3"/>
        <v>43514</v>
      </c>
      <c r="H27">
        <f t="shared" ca="1" si="4"/>
        <v>89797774692</v>
      </c>
      <c r="I27" t="str">
        <f t="shared" ca="1" si="5"/>
        <v xml:space="preserve"> ('Артемьев Никита Анатоливич', null, 'Sync swimming', '1961-04-03', 'm', 74, '2018-12-28', '2019-02-18', '89797774692'),</v>
      </c>
    </row>
    <row r="28" spans="1:9" x14ac:dyDescent="0.3">
      <c r="A28" t="s">
        <v>40</v>
      </c>
      <c r="B28" t="str">
        <f ca="1">INDEX(Team!$A$2:$A$11,RANDBETWEEN(1,ROWS(Team!$A$2:$A$11)),1)</f>
        <v>Sync swimming</v>
      </c>
      <c r="C28" s="1">
        <f t="shared" ca="1" si="0"/>
        <v>20231</v>
      </c>
      <c r="D28" t="s">
        <v>0</v>
      </c>
      <c r="E28">
        <f t="shared" ca="1" si="1"/>
        <v>58</v>
      </c>
      <c r="F28" s="1">
        <f t="shared" ca="1" si="2"/>
        <v>43455</v>
      </c>
      <c r="G28" s="1">
        <f t="shared" ca="1" si="3"/>
        <v>43482</v>
      </c>
      <c r="H28">
        <f t="shared" ca="1" si="4"/>
        <v>89100783332</v>
      </c>
      <c r="I28" t="str">
        <f t="shared" ca="1" si="5"/>
        <v xml:space="preserve"> ('Быков Аркадий Эдуарвич', null, 'Sync swimming', '1955-05-22', 'm', 58, '2018-12-21', '2019-01-17', '89100783332'),</v>
      </c>
    </row>
    <row r="29" spans="1:9" x14ac:dyDescent="0.3">
      <c r="A29" t="s">
        <v>41</v>
      </c>
      <c r="B29" t="str">
        <f ca="1">INDEX(Team!$A$2:$A$11,RANDBETWEEN(1,ROWS(Team!$A$2:$A$11)),1)</f>
        <v>Fox-hunting</v>
      </c>
      <c r="C29" s="1">
        <f t="shared" ca="1" si="0"/>
        <v>28161</v>
      </c>
      <c r="D29" t="s">
        <v>61</v>
      </c>
      <c r="E29">
        <f t="shared" ca="1" si="1"/>
        <v>99</v>
      </c>
      <c r="F29" s="1">
        <f t="shared" ca="1" si="2"/>
        <v>43469</v>
      </c>
      <c r="G29" s="1">
        <f t="shared" ca="1" si="3"/>
        <v>43485</v>
      </c>
      <c r="H29">
        <f t="shared" ca="1" si="4"/>
        <v>89994980804</v>
      </c>
      <c r="I29" t="str">
        <f t="shared" ca="1" si="5"/>
        <v xml:space="preserve"> ('Сафонова Анжелика Дмитривна', null, 'Fox-hunting', '1977-02-05', 'f', 99, '2019-01-04', '2019-01-20', '89994980804'),</v>
      </c>
    </row>
    <row r="30" spans="1:9" x14ac:dyDescent="0.3">
      <c r="A30" t="s">
        <v>18</v>
      </c>
      <c r="B30" t="str">
        <f ca="1">INDEX(Team!$A$2:$A$11,RANDBETWEEN(1,ROWS(Team!$A$2:$A$11)),1)</f>
        <v>Theatre-dance</v>
      </c>
      <c r="C30" s="1">
        <f t="shared" ca="1" si="0"/>
        <v>18688</v>
      </c>
      <c r="D30" t="s">
        <v>0</v>
      </c>
      <c r="E30">
        <f t="shared" ca="1" si="1"/>
        <v>92</v>
      </c>
      <c r="F30" s="1">
        <f t="shared" ca="1" si="2"/>
        <v>43441</v>
      </c>
      <c r="G30" s="1">
        <f t="shared" ca="1" si="3"/>
        <v>43457</v>
      </c>
      <c r="H30">
        <f t="shared" ca="1" si="4"/>
        <v>89280160743</v>
      </c>
      <c r="I30" t="str">
        <f t="shared" ca="1" si="5"/>
        <v xml:space="preserve"> ('Капустин Матвей Сергевич', null, 'Theatre-dance', '1951-03-01', 'm', 92, '2018-12-07', '2018-12-23', '89280160743'),</v>
      </c>
    </row>
    <row r="31" spans="1:9" x14ac:dyDescent="0.3">
      <c r="A31" t="s">
        <v>5</v>
      </c>
      <c r="B31" t="str">
        <f ca="1">INDEX(Team!$A$2:$A$11,RANDBETWEEN(1,ROWS(Team!$A$2:$A$11)),1)</f>
        <v>Break-dance</v>
      </c>
      <c r="C31" s="1">
        <f t="shared" ca="1" si="0"/>
        <v>32082</v>
      </c>
      <c r="D31" t="s">
        <v>0</v>
      </c>
      <c r="E31">
        <f t="shared" ca="1" si="1"/>
        <v>109</v>
      </c>
      <c r="F31" s="1">
        <f t="shared" ca="1" si="2"/>
        <v>43444</v>
      </c>
      <c r="G31" s="1">
        <f t="shared" ca="1" si="3"/>
        <v>43504</v>
      </c>
      <c r="H31">
        <f t="shared" ca="1" si="4"/>
        <v>89874894144</v>
      </c>
      <c r="I31" t="str">
        <f t="shared" ca="1" si="5"/>
        <v xml:space="preserve"> ('Журавлев Борис Степавич', null, 'Break-dance', '1987-11-01', 'm', 109, '2018-12-10', '2019-02-08', '89874894144'),</v>
      </c>
    </row>
    <row r="32" spans="1:9" x14ac:dyDescent="0.3">
      <c r="A32" t="s">
        <v>42</v>
      </c>
      <c r="B32" t="str">
        <f ca="1">INDEX(Team!$A$2:$A$11,RANDBETWEEN(1,ROWS(Team!$A$2:$A$11)),1)</f>
        <v>Teacher swimming</v>
      </c>
      <c r="C32" s="1">
        <f t="shared" ca="1" si="0"/>
        <v>22174</v>
      </c>
      <c r="D32" t="s">
        <v>0</v>
      </c>
      <c r="E32">
        <f t="shared" ca="1" si="1"/>
        <v>117</v>
      </c>
      <c r="F32" s="1">
        <f t="shared" ca="1" si="2"/>
        <v>43458</v>
      </c>
      <c r="G32" s="1">
        <f t="shared" ca="1" si="3"/>
        <v>43493</v>
      </c>
      <c r="H32">
        <f t="shared" ca="1" si="4"/>
        <v>89997948466</v>
      </c>
      <c r="I32" t="str">
        <f t="shared" ca="1" si="5"/>
        <v xml:space="preserve"> ('Васильев Иван Альбервич', null, 'Teacher swimming', '1960-09-15', 'm', 117, '2018-12-24', '2019-01-28', '89997948466'),</v>
      </c>
    </row>
    <row r="33" spans="1:9" x14ac:dyDescent="0.3">
      <c r="A33" t="s">
        <v>6</v>
      </c>
      <c r="B33" t="str">
        <f ca="1">INDEX(Team!$A$2:$A$11,RANDBETWEEN(1,ROWS(Team!$A$2:$A$11)),1)</f>
        <v>Sport swimming</v>
      </c>
      <c r="C33" s="1">
        <f t="shared" ca="1" si="0"/>
        <v>29059</v>
      </c>
      <c r="D33" t="s">
        <v>0</v>
      </c>
      <c r="E33">
        <f t="shared" ca="1" si="1"/>
        <v>82</v>
      </c>
      <c r="F33" s="1">
        <f t="shared" ca="1" si="2"/>
        <v>43464</v>
      </c>
      <c r="G33" s="1">
        <f t="shared" ca="1" si="3"/>
        <v>43508</v>
      </c>
      <c r="H33">
        <f t="shared" ca="1" si="4"/>
        <v>89981699578</v>
      </c>
      <c r="I33" t="str">
        <f t="shared" ca="1" si="5"/>
        <v xml:space="preserve"> ('Логинов Константин Семёвич', null, 'Sport swimming', '1979-07-23', 'm', 82, '2018-12-30', '2019-02-12', '89981699578'),</v>
      </c>
    </row>
    <row r="34" spans="1:9" x14ac:dyDescent="0.3">
      <c r="A34" t="s">
        <v>43</v>
      </c>
      <c r="B34" t="str">
        <f ca="1">INDEX(Team!$A$2:$A$11,RANDBETWEEN(1,ROWS(Team!$A$2:$A$11)),1)</f>
        <v>Fox-hunting</v>
      </c>
      <c r="C34" s="1">
        <f t="shared" ca="1" si="0"/>
        <v>28566</v>
      </c>
      <c r="D34" t="s">
        <v>61</v>
      </c>
      <c r="E34">
        <f t="shared" ca="1" si="1"/>
        <v>46</v>
      </c>
      <c r="F34" s="1">
        <f t="shared" ca="1" si="2"/>
        <v>43491</v>
      </c>
      <c r="G34" s="1">
        <f t="shared" ca="1" si="3"/>
        <v>43511</v>
      </c>
      <c r="H34">
        <f t="shared" ca="1" si="4"/>
        <v>89476944924</v>
      </c>
      <c r="I34" t="str">
        <f t="shared" ca="1" si="5"/>
        <v xml:space="preserve"> ('Мартынова Галина Гермавна', null, 'Fox-hunting', '1978-03-17', 'f', 46, '2019-01-26', '2019-02-15', '89476944924'),</v>
      </c>
    </row>
    <row r="35" spans="1:9" x14ac:dyDescent="0.3">
      <c r="A35" t="s">
        <v>17</v>
      </c>
      <c r="B35" t="str">
        <f ca="1">INDEX(Team!$A$2:$A$11,RANDBETWEEN(1,ROWS(Team!$A$2:$A$11)),1)</f>
        <v>Fox-hunting</v>
      </c>
      <c r="C35" s="1">
        <f t="shared" ca="1" si="0"/>
        <v>18877</v>
      </c>
      <c r="D35" t="s">
        <v>0</v>
      </c>
      <c r="E35">
        <f t="shared" ca="1" si="1"/>
        <v>77</v>
      </c>
      <c r="F35" s="1">
        <f t="shared" ca="1" si="2"/>
        <v>43482</v>
      </c>
      <c r="G35" s="1">
        <f t="shared" ca="1" si="3"/>
        <v>43509</v>
      </c>
      <c r="H35">
        <f t="shared" ca="1" si="4"/>
        <v>89203496390</v>
      </c>
      <c r="I35" t="str">
        <f t="shared" ca="1" si="5"/>
        <v xml:space="preserve"> ('Голубев Иван Ромавич', null, 'Fox-hunting', '1951-09-06', 'm', 77, '2019-01-17', '2019-02-13', '89203496390'),</v>
      </c>
    </row>
    <row r="36" spans="1:9" x14ac:dyDescent="0.3">
      <c r="A36" t="s">
        <v>12</v>
      </c>
      <c r="B36" t="str">
        <f ca="1">INDEX(Team!$A$2:$A$11,RANDBETWEEN(1,ROWS(Team!$A$2:$A$11)),1)</f>
        <v>Sync swimming</v>
      </c>
      <c r="C36" s="1">
        <f t="shared" ca="1" si="0"/>
        <v>23976</v>
      </c>
      <c r="D36" t="s">
        <v>0</v>
      </c>
      <c r="E36">
        <f t="shared" ca="1" si="1"/>
        <v>61</v>
      </c>
      <c r="F36" s="1">
        <f t="shared" ca="1" si="2"/>
        <v>43481</v>
      </c>
      <c r="G36" s="1">
        <f t="shared" ca="1" si="3"/>
        <v>43522</v>
      </c>
      <c r="H36">
        <f t="shared" ca="1" si="4"/>
        <v>89710794871</v>
      </c>
      <c r="I36" t="str">
        <f t="shared" ca="1" si="5"/>
        <v xml:space="preserve"> ('Миронов Геннадий Фёдович', null, 'Sync swimming', '1965-08-22', 'm', 61, '2019-01-16', '2019-02-26', '89710794871'),</v>
      </c>
    </row>
    <row r="37" spans="1:9" x14ac:dyDescent="0.3">
      <c r="A37" t="s">
        <v>44</v>
      </c>
      <c r="B37" t="str">
        <f ca="1">INDEX(Team!$A$2:$A$11,RANDBETWEEN(1,ROWS(Team!$A$2:$A$11)),1)</f>
        <v>Fox-hunting</v>
      </c>
      <c r="C37" s="1">
        <f t="shared" ca="1" si="0"/>
        <v>29474</v>
      </c>
      <c r="D37" t="s">
        <v>61</v>
      </c>
      <c r="E37">
        <f t="shared" ca="1" si="1"/>
        <v>92</v>
      </c>
      <c r="F37" s="1">
        <f t="shared" ca="1" si="2"/>
        <v>43516</v>
      </c>
      <c r="G37" s="1">
        <f t="shared" ca="1" si="3"/>
        <v>43522</v>
      </c>
      <c r="H37">
        <f t="shared" ca="1" si="4"/>
        <v>89825432983</v>
      </c>
      <c r="I37" t="str">
        <f t="shared" ca="1" si="5"/>
        <v xml:space="preserve"> ('Харитонова Василиса Игнативна', null, 'Fox-hunting', '1980-09-10', 'f', 92, '2019-02-20', '2019-02-26', '89825432983'),</v>
      </c>
    </row>
    <row r="38" spans="1:9" x14ac:dyDescent="0.3">
      <c r="A38" t="s">
        <v>45</v>
      </c>
      <c r="B38" t="str">
        <f ca="1">INDEX(Team!$A$2:$A$11,RANDBETWEEN(1,ROWS(Team!$A$2:$A$11)),1)</f>
        <v>Running</v>
      </c>
      <c r="C38" s="1">
        <f t="shared" ca="1" si="0"/>
        <v>22469</v>
      </c>
      <c r="D38" t="s">
        <v>0</v>
      </c>
      <c r="E38">
        <f t="shared" ca="1" si="1"/>
        <v>99</v>
      </c>
      <c r="F38" s="1">
        <f t="shared" ca="1" si="2"/>
        <v>43488</v>
      </c>
      <c r="G38" s="1">
        <f t="shared" ca="1" si="3"/>
        <v>43493</v>
      </c>
      <c r="H38">
        <f t="shared" ca="1" si="4"/>
        <v>89011540825</v>
      </c>
      <c r="I38" t="str">
        <f t="shared" ca="1" si="5"/>
        <v xml:space="preserve"> ('Сафонов Олег Фёдович', null, 'Running', '1961-07-07', 'm', 99, '2019-01-23', '2019-01-28', '89011540825'),</v>
      </c>
    </row>
    <row r="39" spans="1:9" x14ac:dyDescent="0.3">
      <c r="A39" t="s">
        <v>3</v>
      </c>
      <c r="B39" t="str">
        <f ca="1">INDEX(Team!$A$2:$A$11,RANDBETWEEN(1,ROWS(Team!$A$2:$A$11)),1)</f>
        <v>Theatre-dance</v>
      </c>
      <c r="C39" s="1">
        <f t="shared" ca="1" si="0"/>
        <v>26883</v>
      </c>
      <c r="D39" t="s">
        <v>61</v>
      </c>
      <c r="E39">
        <f t="shared" ca="1" si="1"/>
        <v>48</v>
      </c>
      <c r="F39" s="1">
        <f t="shared" ca="1" si="2"/>
        <v>43470</v>
      </c>
      <c r="G39" s="1">
        <f t="shared" ca="1" si="3"/>
        <v>43518</v>
      </c>
      <c r="H39">
        <f t="shared" ca="1" si="4"/>
        <v>89796857176</v>
      </c>
      <c r="I39" t="str">
        <f t="shared" ca="1" si="5"/>
        <v xml:space="preserve"> ('Никифорова София Семёвна', null, 'Theatre-dance', '1973-08-07', 'f', 48, '2019-01-05', '2019-02-22', '89796857176'),</v>
      </c>
    </row>
    <row r="40" spans="1:9" x14ac:dyDescent="0.3">
      <c r="A40" t="s">
        <v>9</v>
      </c>
      <c r="B40" t="str">
        <f ca="1">INDEX(Team!$A$2:$A$11,RANDBETWEEN(1,ROWS(Team!$A$2:$A$11)),1)</f>
        <v>Running</v>
      </c>
      <c r="C40" s="1">
        <f t="shared" ca="1" si="0"/>
        <v>25095</v>
      </c>
      <c r="D40" t="s">
        <v>0</v>
      </c>
      <c r="E40">
        <f t="shared" ca="1" si="1"/>
        <v>92</v>
      </c>
      <c r="F40" s="1">
        <f t="shared" ca="1" si="2"/>
        <v>43474</v>
      </c>
      <c r="G40" s="1">
        <f t="shared" ca="1" si="3"/>
        <v>43479</v>
      </c>
      <c r="H40">
        <f t="shared" ca="1" si="4"/>
        <v>89898935472</v>
      </c>
      <c r="I40" t="str">
        <f t="shared" ca="1" si="5"/>
        <v xml:space="preserve"> ('Панов Алексей Константивич', null, 'Running', '1968-09-14', 'm', 92, '2019-01-09', '2019-01-14', '89898935472'),</v>
      </c>
    </row>
    <row r="41" spans="1:9" x14ac:dyDescent="0.3">
      <c r="A41" t="s">
        <v>46</v>
      </c>
      <c r="B41" t="str">
        <f ca="1">INDEX(Team!$A$2:$A$11,RANDBETWEEN(1,ROWS(Team!$A$2:$A$11)),1)</f>
        <v>High-klimbing</v>
      </c>
      <c r="C41" s="1">
        <f t="shared" ca="1" si="0"/>
        <v>25079</v>
      </c>
      <c r="D41" t="s">
        <v>0</v>
      </c>
      <c r="E41">
        <f t="shared" ca="1" si="1"/>
        <v>113</v>
      </c>
      <c r="F41" s="1">
        <f t="shared" ca="1" si="2"/>
        <v>43483</v>
      </c>
      <c r="G41" s="1">
        <f t="shared" ca="1" si="3"/>
        <v>43490</v>
      </c>
      <c r="H41">
        <f t="shared" ca="1" si="4"/>
        <v>89706841803</v>
      </c>
      <c r="I41" t="str">
        <f t="shared" ca="1" si="5"/>
        <v xml:space="preserve"> ('Александров Игорь Вячеславич', null, 'High-klimbing', '1968-08-29', 'm', 113, '2019-01-18', '2019-01-25', '89706841803'),</v>
      </c>
    </row>
    <row r="42" spans="1:9" x14ac:dyDescent="0.3">
      <c r="A42" t="s">
        <v>47</v>
      </c>
      <c r="B42" t="str">
        <f ca="1">INDEX(Team!$A$2:$A$11,RANDBETWEEN(1,ROWS(Team!$A$2:$A$11)),1)</f>
        <v>Teacher swimming</v>
      </c>
      <c r="C42" s="1">
        <f t="shared" ca="1" si="0"/>
        <v>30010</v>
      </c>
      <c r="D42" t="s">
        <v>61</v>
      </c>
      <c r="E42">
        <f t="shared" ca="1" si="1"/>
        <v>113</v>
      </c>
      <c r="F42" s="1">
        <f t="shared" ca="1" si="2"/>
        <v>43495</v>
      </c>
      <c r="G42" s="1">
        <f t="shared" ca="1" si="3"/>
        <v>43509</v>
      </c>
      <c r="H42">
        <f t="shared" ca="1" si="4"/>
        <v>89556925031</v>
      </c>
      <c r="I42" t="str">
        <f t="shared" ca="1" si="5"/>
        <v xml:space="preserve"> ('Харитонова Регина Александвна', null, 'Teacher swimming', '1982-02-28', 'f', 113, '2019-01-30', '2019-02-13', '89556925031'),</v>
      </c>
    </row>
    <row r="43" spans="1:9" x14ac:dyDescent="0.3">
      <c r="A43" t="s">
        <v>48</v>
      </c>
      <c r="B43" t="str">
        <f ca="1">INDEX(Team!$A$2:$A$11,RANDBETWEEN(1,ROWS(Team!$A$2:$A$11)),1)</f>
        <v>Sport swimming</v>
      </c>
      <c r="C43" s="1">
        <f t="shared" ca="1" si="0"/>
        <v>25158</v>
      </c>
      <c r="D43" t="s">
        <v>61</v>
      </c>
      <c r="E43">
        <f t="shared" ca="1" si="1"/>
        <v>118</v>
      </c>
      <c r="F43" s="1">
        <f t="shared" ca="1" si="2"/>
        <v>43479</v>
      </c>
      <c r="G43" s="1">
        <f t="shared" ca="1" si="3"/>
        <v>43506</v>
      </c>
      <c r="H43">
        <f t="shared" ca="1" si="4"/>
        <v>89480066056</v>
      </c>
      <c r="I43" t="str">
        <f t="shared" ca="1" si="5"/>
        <v xml:space="preserve"> ('Яковлева Антонида Валентивна', null, 'Sport swimming', '1968-11-16', 'f', 118, '2019-01-14', '2019-02-10', '89480066056'),</v>
      </c>
    </row>
    <row r="44" spans="1:9" x14ac:dyDescent="0.3">
      <c r="A44" t="s">
        <v>49</v>
      </c>
      <c r="B44" t="str">
        <f ca="1">INDEX(Team!$A$2:$A$11,RANDBETWEEN(1,ROWS(Team!$A$2:$A$11)),1)</f>
        <v>Chess</v>
      </c>
      <c r="C44" s="1">
        <f t="shared" ca="1" si="0"/>
        <v>34562</v>
      </c>
      <c r="D44" t="s">
        <v>0</v>
      </c>
      <c r="E44">
        <f t="shared" ca="1" si="1"/>
        <v>47</v>
      </c>
      <c r="F44" s="1">
        <f t="shared" ca="1" si="2"/>
        <v>43490</v>
      </c>
      <c r="G44" s="1">
        <f t="shared" ca="1" si="3"/>
        <v>43512</v>
      </c>
      <c r="H44">
        <f t="shared" ca="1" si="4"/>
        <v>89339337375</v>
      </c>
      <c r="I44" t="str">
        <f t="shared" ca="1" si="5"/>
        <v xml:space="preserve"> ('Медведев Альберт Григоривич', null, 'Chess', '1994-08-16', 'm', 47, '2019-01-25', '2019-02-16', '89339337375'),</v>
      </c>
    </row>
    <row r="45" spans="1:9" x14ac:dyDescent="0.3">
      <c r="A45" t="s">
        <v>50</v>
      </c>
      <c r="B45" t="str">
        <f ca="1">INDEX(Team!$A$2:$A$11,RANDBETWEEN(1,ROWS(Team!$A$2:$A$11)),1)</f>
        <v>Teacher swimming</v>
      </c>
      <c r="C45" s="1">
        <f t="shared" ca="1" si="0"/>
        <v>21098</v>
      </c>
      <c r="D45" t="s">
        <v>0</v>
      </c>
      <c r="E45">
        <f t="shared" ca="1" si="1"/>
        <v>100</v>
      </c>
      <c r="F45" s="1">
        <f t="shared" ca="1" si="2"/>
        <v>43464</v>
      </c>
      <c r="G45" s="1">
        <f t="shared" ca="1" si="3"/>
        <v>43504</v>
      </c>
      <c r="H45">
        <f t="shared" ca="1" si="4"/>
        <v>89092369975</v>
      </c>
      <c r="I45" t="str">
        <f t="shared" ca="1" si="5"/>
        <v xml:space="preserve"> ('Шашков Геннадий Фёдович', null, 'Teacher swimming', '1957-10-05', 'm', 100, '2018-12-30', '2019-02-08', '89092369975'),</v>
      </c>
    </row>
    <row r="46" spans="1:9" x14ac:dyDescent="0.3">
      <c r="A46" t="s">
        <v>8</v>
      </c>
      <c r="B46" t="str">
        <f ca="1">INDEX(Team!$A$2:$A$11,RANDBETWEEN(1,ROWS(Team!$A$2:$A$11)),1)</f>
        <v>Chess</v>
      </c>
      <c r="C46" s="1">
        <f t="shared" ca="1" si="0"/>
        <v>31881</v>
      </c>
      <c r="D46" t="s">
        <v>61</v>
      </c>
      <c r="E46">
        <f t="shared" ca="1" si="1"/>
        <v>92</v>
      </c>
      <c r="F46" s="1">
        <f t="shared" ca="1" si="2"/>
        <v>43437</v>
      </c>
      <c r="G46" s="1">
        <f t="shared" ca="1" si="3"/>
        <v>43466</v>
      </c>
      <c r="H46">
        <f t="shared" ca="1" si="4"/>
        <v>89061402149</v>
      </c>
      <c r="I46" t="str">
        <f t="shared" ca="1" si="5"/>
        <v xml:space="preserve"> ('Тетерина Анна Игорвна', null, 'Chess', '1987-04-14', 'f', 92, '2018-12-03', '2019-01-01', '89061402149'),</v>
      </c>
    </row>
    <row r="47" spans="1:9" x14ac:dyDescent="0.3">
      <c r="A47" t="s">
        <v>51</v>
      </c>
      <c r="B47" t="str">
        <f ca="1">INDEX(Team!$A$2:$A$11,RANDBETWEEN(1,ROWS(Team!$A$2:$A$11)),1)</f>
        <v>Jumping</v>
      </c>
      <c r="C47" s="1">
        <f t="shared" ca="1" si="0"/>
        <v>19147</v>
      </c>
      <c r="D47" t="s">
        <v>61</v>
      </c>
      <c r="E47">
        <f t="shared" ca="1" si="1"/>
        <v>93</v>
      </c>
      <c r="F47" s="1">
        <f t="shared" ca="1" si="2"/>
        <v>43510</v>
      </c>
      <c r="G47" s="1">
        <f t="shared" ca="1" si="3"/>
        <v>43523</v>
      </c>
      <c r="H47">
        <f t="shared" ca="1" si="4"/>
        <v>89850504028</v>
      </c>
      <c r="I47" t="str">
        <f t="shared" ca="1" si="5"/>
        <v xml:space="preserve"> ('Трофимова Лариса Аркадивна', null, 'Jumping', '1952-06-02', 'f', 93, '2019-02-14', '2019-02-27', '89850504028'),</v>
      </c>
    </row>
    <row r="48" spans="1:9" x14ac:dyDescent="0.3">
      <c r="A48" t="s">
        <v>10</v>
      </c>
      <c r="B48" t="str">
        <f ca="1">INDEX(Team!$A$2:$A$11,RANDBETWEEN(1,ROWS(Team!$A$2:$A$11)),1)</f>
        <v>Sport swimming</v>
      </c>
      <c r="C48" s="1">
        <f t="shared" ca="1" si="0"/>
        <v>34048</v>
      </c>
      <c r="D48" t="s">
        <v>0</v>
      </c>
      <c r="E48">
        <f t="shared" ca="1" si="1"/>
        <v>84</v>
      </c>
      <c r="F48" s="1">
        <f t="shared" ca="1" si="2"/>
        <v>43459</v>
      </c>
      <c r="G48" s="1">
        <f t="shared" ca="1" si="3"/>
        <v>43470</v>
      </c>
      <c r="H48">
        <f t="shared" ca="1" si="4"/>
        <v>89615311302</v>
      </c>
      <c r="I48" t="str">
        <f t="shared" ca="1" si="5"/>
        <v xml:space="preserve"> ('Гусев Денис Вадивич', null, 'Sport swimming', '1993-03-20', 'm', 84, '2018-12-25', '2019-01-05', '89615311302'),</v>
      </c>
    </row>
    <row r="49" spans="1:9" x14ac:dyDescent="0.3">
      <c r="A49" t="s">
        <v>52</v>
      </c>
      <c r="B49" t="str">
        <f ca="1">INDEX(Team!$A$2:$A$11,RANDBETWEEN(1,ROWS(Team!$A$2:$A$11)),1)</f>
        <v>Fox-hunting</v>
      </c>
      <c r="C49" s="1">
        <f t="shared" ca="1" si="0"/>
        <v>34989</v>
      </c>
      <c r="D49" t="s">
        <v>61</v>
      </c>
      <c r="E49">
        <f t="shared" ca="1" si="1"/>
        <v>66</v>
      </c>
      <c r="F49" s="1">
        <f t="shared" ca="1" si="2"/>
        <v>43449</v>
      </c>
      <c r="G49" s="1">
        <f t="shared" ca="1" si="3"/>
        <v>43450</v>
      </c>
      <c r="H49">
        <f t="shared" ca="1" si="4"/>
        <v>89591295255</v>
      </c>
      <c r="I49" t="str">
        <f t="shared" ca="1" si="5"/>
        <v xml:space="preserve"> ('Шашкова Алевтина Ромавна', null, 'Fox-hunting', '1995-10-17', 'f', 66, '2018-12-15', '2018-12-16', '89591295255'),</v>
      </c>
    </row>
    <row r="50" spans="1:9" x14ac:dyDescent="0.3">
      <c r="A50" t="s">
        <v>21</v>
      </c>
      <c r="B50" t="str">
        <f ca="1">INDEX(Team!$A$2:$A$11,RANDBETWEEN(1,ROWS(Team!$A$2:$A$11)),1)</f>
        <v>Fox-hunting</v>
      </c>
      <c r="C50" s="1">
        <f t="shared" ca="1" si="0"/>
        <v>36318</v>
      </c>
      <c r="D50" t="s">
        <v>61</v>
      </c>
      <c r="E50">
        <f t="shared" ca="1" si="1"/>
        <v>54</v>
      </c>
      <c r="F50" s="1">
        <f t="shared" ca="1" si="2"/>
        <v>43519</v>
      </c>
      <c r="G50" s="1">
        <f t="shared" ca="1" si="3"/>
        <v>43523</v>
      </c>
      <c r="H50">
        <f t="shared" ca="1" si="4"/>
        <v>89422957330</v>
      </c>
      <c r="I50" t="str">
        <f t="shared" ca="1" si="5"/>
        <v xml:space="preserve"> ('Сидорова Виктория Денивна', null, 'Fox-hunting', '1999-06-07', 'f', 54, '2019-02-23', '2019-02-27', '89422957330'),</v>
      </c>
    </row>
    <row r="51" spans="1:9" x14ac:dyDescent="0.3">
      <c r="A51" t="s">
        <v>19</v>
      </c>
      <c r="B51" t="str">
        <f ca="1">INDEX(Team!$A$2:$A$11,RANDBETWEEN(1,ROWS(Team!$A$2:$A$11)),1)</f>
        <v>Running</v>
      </c>
      <c r="C51" s="1">
        <f t="shared" ca="1" si="0"/>
        <v>22943</v>
      </c>
      <c r="D51" t="s">
        <v>61</v>
      </c>
      <c r="E51">
        <f t="shared" ca="1" si="1"/>
        <v>115</v>
      </c>
      <c r="F51" s="1">
        <f t="shared" ca="1" si="2"/>
        <v>43520</v>
      </c>
      <c r="G51" s="1">
        <f t="shared" ca="1" si="3"/>
        <v>43524</v>
      </c>
      <c r="H51">
        <f t="shared" ca="1" si="4"/>
        <v>89329207900</v>
      </c>
      <c r="I51" t="str">
        <f t="shared" ca="1" si="5"/>
        <v xml:space="preserve"> ('Елисеева Арина Гермавна', null, 'Running', '1962-10-24', 'f', 115, '2019-02-24', '2019-02-28', '89329207900'),</v>
      </c>
    </row>
    <row r="52" spans="1:9" x14ac:dyDescent="0.3">
      <c r="A52" t="s">
        <v>13</v>
      </c>
      <c r="B52" t="str">
        <f ca="1">INDEX(Team!$A$2:$A$11,RANDBETWEEN(1,ROWS(Team!$A$2:$A$11)),1)</f>
        <v>Jumping</v>
      </c>
      <c r="C52" s="1">
        <f t="shared" ca="1" si="0"/>
        <v>28750</v>
      </c>
      <c r="D52" t="s">
        <v>0</v>
      </c>
      <c r="E52">
        <f t="shared" ca="1" si="1"/>
        <v>52</v>
      </c>
      <c r="F52" s="1">
        <f t="shared" ca="1" si="2"/>
        <v>43482</v>
      </c>
      <c r="G52" s="1">
        <f t="shared" ca="1" si="3"/>
        <v>43492</v>
      </c>
      <c r="H52">
        <f t="shared" ca="1" si="4"/>
        <v>89554454815</v>
      </c>
      <c r="I52" t="str">
        <f t="shared" ca="1" si="5"/>
        <v xml:space="preserve"> ('Кириллов Роман Арсенивич', null, 'Jumping', '1978-09-17', 'm', 52, '2019-01-17', '2019-01-27', '89554454815'),</v>
      </c>
    </row>
    <row r="53" spans="1:9" x14ac:dyDescent="0.3">
      <c r="A53" t="s">
        <v>53</v>
      </c>
      <c r="B53" t="str">
        <f ca="1">INDEX(Team!$A$2:$A$11,RANDBETWEEN(1,ROWS(Team!$A$2:$A$11)),1)</f>
        <v>Sport swimming</v>
      </c>
      <c r="C53" s="1">
        <f t="shared" ca="1" si="0"/>
        <v>35076</v>
      </c>
      <c r="D53" t="s">
        <v>0</v>
      </c>
      <c r="E53">
        <f t="shared" ca="1" si="1"/>
        <v>58</v>
      </c>
      <c r="F53" s="1">
        <f t="shared" ca="1" si="2"/>
        <v>43438</v>
      </c>
      <c r="G53" s="1">
        <f t="shared" ca="1" si="3"/>
        <v>43457</v>
      </c>
      <c r="H53">
        <f t="shared" ca="1" si="4"/>
        <v>89430409338</v>
      </c>
      <c r="I53" t="str">
        <f t="shared" ca="1" si="5"/>
        <v xml:space="preserve"> ('Емельянов Валерий Станиславич', null, 'Sport swimming', '1996-01-12', 'm', 58, '2018-12-04', '2018-12-23', '89430409338'),</v>
      </c>
    </row>
    <row r="54" spans="1:9" x14ac:dyDescent="0.3">
      <c r="A54" t="s">
        <v>54</v>
      </c>
      <c r="B54" t="str">
        <f ca="1">INDEX(Team!$A$2:$A$11,RANDBETWEEN(1,ROWS(Team!$A$2:$A$11)),1)</f>
        <v>Sport swimming</v>
      </c>
      <c r="C54" s="1">
        <f t="shared" ca="1" si="0"/>
        <v>32651</v>
      </c>
      <c r="D54" t="s">
        <v>0</v>
      </c>
      <c r="E54">
        <f t="shared" ca="1" si="1"/>
        <v>116</v>
      </c>
      <c r="F54" s="1">
        <f t="shared" ca="1" si="2"/>
        <v>43455</v>
      </c>
      <c r="G54" s="1">
        <f t="shared" ca="1" si="3"/>
        <v>43457</v>
      </c>
      <c r="H54">
        <f t="shared" ca="1" si="4"/>
        <v>89436697083</v>
      </c>
      <c r="I54" t="str">
        <f t="shared" ca="1" si="5"/>
        <v xml:space="preserve"> ('Суворов Эдуард Анатоливич', null, 'Sport swimming', '1989-05-23', 'm', 116, '2018-12-21', '2018-12-23', '89436697083'),</v>
      </c>
    </row>
    <row r="55" spans="1:9" x14ac:dyDescent="0.3">
      <c r="A55" t="s">
        <v>7</v>
      </c>
      <c r="B55" t="str">
        <f ca="1">INDEX(Team!$A$2:$A$11,RANDBETWEEN(1,ROWS(Team!$A$2:$A$11)),1)</f>
        <v>Chess</v>
      </c>
      <c r="C55" s="1">
        <f t="shared" ca="1" si="0"/>
        <v>25921</v>
      </c>
      <c r="D55" t="s">
        <v>0</v>
      </c>
      <c r="E55">
        <f t="shared" ca="1" si="1"/>
        <v>79</v>
      </c>
      <c r="F55" s="1">
        <f t="shared" ca="1" si="2"/>
        <v>43466</v>
      </c>
      <c r="G55" s="1">
        <f t="shared" ca="1" si="3"/>
        <v>43487</v>
      </c>
      <c r="H55">
        <f t="shared" ca="1" si="4"/>
        <v>89736670307</v>
      </c>
      <c r="I55" t="str">
        <f t="shared" ca="1" si="5"/>
        <v xml:space="preserve"> ('Блинов Станислав Василивич', null, 'Chess', '1970-12-19', 'm', 79, '2019-01-01', '2019-01-22', '89736670307'),</v>
      </c>
    </row>
    <row r="56" spans="1:9" x14ac:dyDescent="0.3">
      <c r="A56" t="s">
        <v>55</v>
      </c>
      <c r="B56" t="str">
        <f ca="1">INDEX(Team!$A$2:$A$11,RANDBETWEEN(1,ROWS(Team!$A$2:$A$11)),1)</f>
        <v>Break-dance</v>
      </c>
      <c r="C56" s="1">
        <f t="shared" ca="1" si="0"/>
        <v>18807</v>
      </c>
      <c r="D56" t="s">
        <v>61</v>
      </c>
      <c r="E56">
        <f t="shared" ca="1" si="1"/>
        <v>64</v>
      </c>
      <c r="F56" s="1">
        <f t="shared" ca="1" si="2"/>
        <v>43475</v>
      </c>
      <c r="G56" s="1">
        <f t="shared" ca="1" si="3"/>
        <v>43476</v>
      </c>
      <c r="H56">
        <f t="shared" ca="1" si="4"/>
        <v>89686660151</v>
      </c>
      <c r="I56" t="str">
        <f t="shared" ca="1" si="5"/>
        <v xml:space="preserve"> ('Ширяева Александра Константивна', null, 'Break-dance', '1951-06-28', 'f', 64, '2019-01-10', '2019-01-11', '89686660151'),</v>
      </c>
    </row>
    <row r="57" spans="1:9" x14ac:dyDescent="0.3">
      <c r="A57" t="s">
        <v>56</v>
      </c>
      <c r="B57" t="str">
        <f ca="1">INDEX(Team!$A$2:$A$11,RANDBETWEEN(1,ROWS(Team!$A$2:$A$11)),1)</f>
        <v>High-klimbing</v>
      </c>
      <c r="C57" s="1">
        <f t="shared" ca="1" si="0"/>
        <v>25528</v>
      </c>
      <c r="D57" t="s">
        <v>61</v>
      </c>
      <c r="E57">
        <f t="shared" ca="1" si="1"/>
        <v>59</v>
      </c>
      <c r="F57" s="1">
        <f t="shared" ca="1" si="2"/>
        <v>43462</v>
      </c>
      <c r="G57" s="1">
        <f t="shared" ca="1" si="3"/>
        <v>43498</v>
      </c>
      <c r="H57">
        <f t="shared" ca="1" si="4"/>
        <v>89189965699</v>
      </c>
      <c r="I57" t="str">
        <f t="shared" ca="1" si="5"/>
        <v xml:space="preserve"> ('Жданова Анастасия Ивавна', null, 'High-klimbing', '1969-11-21', 'f', 59, '2018-12-28', '2019-02-02', '89189965699'),</v>
      </c>
    </row>
    <row r="58" spans="1:9" x14ac:dyDescent="0.3">
      <c r="A58" t="s">
        <v>57</v>
      </c>
      <c r="B58" t="str">
        <f ca="1">INDEX(Team!$A$2:$A$11,RANDBETWEEN(1,ROWS(Team!$A$2:$A$11)),1)</f>
        <v>Chess</v>
      </c>
      <c r="C58" s="1">
        <f t="shared" ca="1" si="0"/>
        <v>29754</v>
      </c>
      <c r="D58" t="s">
        <v>0</v>
      </c>
      <c r="E58">
        <f t="shared" ca="1" si="1"/>
        <v>118</v>
      </c>
      <c r="F58" s="1">
        <f t="shared" ca="1" si="2"/>
        <v>43484</v>
      </c>
      <c r="G58" s="1">
        <f t="shared" ca="1" si="3"/>
        <v>43484</v>
      </c>
      <c r="H58">
        <f t="shared" ca="1" si="4"/>
        <v>89417326622</v>
      </c>
      <c r="I58" t="str">
        <f t="shared" ca="1" si="5"/>
        <v xml:space="preserve"> ('Жуков Даниил Виталивич', null, 'Chess', '1981-06-17', 'm', 118, '2019-01-19', '2019-01-19', '89417326622'),</v>
      </c>
    </row>
    <row r="59" spans="1:9" x14ac:dyDescent="0.3">
      <c r="A59" t="s">
        <v>58</v>
      </c>
      <c r="B59" t="str">
        <f ca="1">INDEX(Team!$A$2:$A$11,RANDBETWEEN(1,ROWS(Team!$A$2:$A$11)),1)</f>
        <v>Jumping</v>
      </c>
      <c r="C59" s="1">
        <f t="shared" ca="1" si="0"/>
        <v>19345</v>
      </c>
      <c r="D59" t="s">
        <v>61</v>
      </c>
      <c r="E59">
        <f t="shared" ca="1" si="1"/>
        <v>68</v>
      </c>
      <c r="F59" s="1">
        <f t="shared" ca="1" si="2"/>
        <v>43506</v>
      </c>
      <c r="G59" s="1">
        <f t="shared" ca="1" si="3"/>
        <v>43512</v>
      </c>
      <c r="H59">
        <f t="shared" ca="1" si="4"/>
        <v>89991760718</v>
      </c>
      <c r="I59" t="str">
        <f t="shared" ca="1" si="5"/>
        <v xml:space="preserve"> ('Лаврентьева Клавдия Вячеславна', null, 'Jumping', '1952-12-17', 'f', 68, '2019-02-10', '2019-02-16', '89991760718'),</v>
      </c>
    </row>
    <row r="60" spans="1:9" x14ac:dyDescent="0.3">
      <c r="A60" t="s">
        <v>14</v>
      </c>
      <c r="B60" t="str">
        <f ca="1">INDEX(Team!$A$2:$A$11,RANDBETWEEN(1,ROWS(Team!$A$2:$A$11)),1)</f>
        <v>Fox-hunting</v>
      </c>
      <c r="C60" s="1">
        <f t="shared" ca="1" si="0"/>
        <v>31643</v>
      </c>
      <c r="D60" t="s">
        <v>0</v>
      </c>
      <c r="E60">
        <f t="shared" ca="1" si="1"/>
        <v>49</v>
      </c>
      <c r="F60" s="1">
        <f t="shared" ca="1" si="2"/>
        <v>43515</v>
      </c>
      <c r="G60" s="1">
        <f t="shared" ca="1" si="3"/>
        <v>43515</v>
      </c>
      <c r="H60">
        <f t="shared" ca="1" si="4"/>
        <v>89982774422</v>
      </c>
      <c r="I60" t="str">
        <f t="shared" ca="1" si="5"/>
        <v xml:space="preserve"> ('Устинов Григорий Макавич', null, 'Fox-hunting', '1986-08-19', 'm', 49, '2019-02-19', '2019-02-19', '89982774422'),</v>
      </c>
    </row>
    <row r="61" spans="1:9" x14ac:dyDescent="0.3">
      <c r="A61" t="s">
        <v>1</v>
      </c>
      <c r="B61" t="str">
        <f ca="1">INDEX(Team!$A$2:$A$11,RANDBETWEEN(1,ROWS(Team!$A$2:$A$11)),1)</f>
        <v>Break-dance</v>
      </c>
      <c r="C61" s="1">
        <f t="shared" ca="1" si="0"/>
        <v>22581</v>
      </c>
      <c r="D61" t="s">
        <v>0</v>
      </c>
      <c r="E61">
        <f t="shared" ca="1" si="1"/>
        <v>62</v>
      </c>
      <c r="F61" s="1">
        <f t="shared" ca="1" si="2"/>
        <v>43465</v>
      </c>
      <c r="G61" s="1">
        <f t="shared" ca="1" si="3"/>
        <v>43487</v>
      </c>
      <c r="H61">
        <f t="shared" ca="1" si="4"/>
        <v>89726139395</v>
      </c>
      <c r="I61" t="str">
        <f t="shared" ca="1" si="5"/>
        <v xml:space="preserve"> ('Журавлев Валерий Константивич', null, 'Break-dance', '1961-10-27', 'm', 62, '2018-12-31', '2019-01-22', '89726139395'),</v>
      </c>
    </row>
    <row r="62" spans="1:9" x14ac:dyDescent="0.3">
      <c r="A62" t="s">
        <v>59</v>
      </c>
      <c r="B62" t="str">
        <f ca="1">INDEX(Team!$A$2:$A$11,RANDBETWEEN(1,ROWS(Team!$A$2:$A$11)),1)</f>
        <v>Jumping</v>
      </c>
      <c r="C62" s="1">
        <f t="shared" ca="1" si="0"/>
        <v>34254</v>
      </c>
      <c r="D62" t="s">
        <v>0</v>
      </c>
      <c r="E62">
        <f t="shared" ca="1" si="1"/>
        <v>51</v>
      </c>
      <c r="F62" s="1">
        <f t="shared" ca="1" si="2"/>
        <v>43500</v>
      </c>
      <c r="G62" s="1">
        <f t="shared" ca="1" si="3"/>
        <v>43522</v>
      </c>
      <c r="H62">
        <f t="shared" ca="1" si="4"/>
        <v>89644795874</v>
      </c>
      <c r="I62" t="str">
        <f t="shared" ca="1" si="5"/>
        <v xml:space="preserve"> ('Козлов Алексей Боривич', null, 'Jumping', '1993-10-12', 'm', 51, '2019-02-04', '2019-02-26', '89644795874'),</v>
      </c>
    </row>
    <row r="63" spans="1:9" x14ac:dyDescent="0.3">
      <c r="A63" t="s">
        <v>60</v>
      </c>
      <c r="B63" t="str">
        <f ca="1">INDEX(Team!$A$2:$A$11,RANDBETWEEN(1,ROWS(Team!$A$2:$A$11)),1)</f>
        <v>Sport swimming</v>
      </c>
      <c r="C63" s="1">
        <f t="shared" ca="1" si="0"/>
        <v>30594</v>
      </c>
      <c r="D63" t="s">
        <v>61</v>
      </c>
      <c r="E63">
        <f t="shared" ca="1" si="1"/>
        <v>85</v>
      </c>
      <c r="F63" s="1">
        <f t="shared" ca="1" si="2"/>
        <v>43463</v>
      </c>
      <c r="G63" s="1">
        <f t="shared" ca="1" si="3"/>
        <v>43463</v>
      </c>
      <c r="H63">
        <f t="shared" ca="1" si="4"/>
        <v>89712299500</v>
      </c>
      <c r="I63" t="str">
        <f t="shared" ca="1" si="5"/>
        <v xml:space="preserve"> ('Захарова Валентина Михаивна', null, 'Sport swimming', '1983-10-05', 'f', 85, '2018-12-29', '2018-12-29', '89712299500'),</v>
      </c>
    </row>
    <row r="65" spans="9:9" x14ac:dyDescent="0.3">
      <c r="I65" t="str">
        <f ca="1">_xlfn.CONCAT(I3:I63)</f>
        <v>INSERT INTO `client` VALUES ('Куликова Любовь Михаивна', null, 'Sync swimming', '1983-03-20', 'f', 62, '2019-01-22', '2019-02-15', '89616812520'), ('Моисеев Сергей Виталивич', null, 'Jumping', '1986-09-26', 'm', 47, '2018-12-12', '2019-01-21', '89797779945'), ('Жданов Георгий Даниивич', null, 'Running', '1965-04-03', 'm', 98, '2018-12-11', '2019-02-15', '89600343293'), ('Сысоев Роман Григоривич', null, 'Running', '1956-03-14', 'm', 92, '2019-01-10', '2019-02-19', '89328705694'), ('Семенов Валерий Ильвич', null, 'Chess', '1961-02-18', 'm', 71, '2019-01-02', '2019-02-17', '89497032682'), ('Соболев Николай Ивавич', null, 'High-klimbing', '1979-03-20', 'm', 76, '2019-01-17', '2019-01-25', '89745558042'), ('Попова Светлана Антовна', null, 'Theatre-dance', '1959-07-06', 'f', 81, '2019-02-10', '2019-02-18', '89705034386'), ('Воронцова Ангелина Вадивна', null, 'Sport swimming', '1973-01-26', 'f', 65, '2019-01-13', '2019-02-10', '89504508137'), ('Брагин Георгий Георгивич', null, 'Fox-hunting', '1955-09-09', 'm', 83, '2019-02-05', '2019-02-23', '89113061661'), ('Лебедева Василиса Валеривна', null, 'Fox-hunting', '1959-08-21', 'f', 101, '2019-01-17', '2019-02-16', '89339993936'), ('Копылова Марина Альбервна', null, 'Sync swimming', '1957-06-26', 'f', 71, '2019-01-15', '2019-02-23', '89077116109'), ('Власов Матвей Юривич', null, 'Theatre-dance', '1953-06-06', 'm', 104, '2019-02-07', '2019-02-24', '89100394258'), ('Емельянова Юлия Дмитривна', null, 'Teacher swimming', '1990-08-06', 'f', 48, '2019-01-17', '2019-01-23', '89047662644'), ('Михеева Марина Евгенивна', null, 'Theatre-dance', '1983-08-03', 'f', 120, '2018-12-14', '2018-12-17', '89701289012'), ('Шестакова Таисия Ивавна', null, 'Teacher swimming', '1985-12-08', 'f', 109, '2018-12-17', '2019-01-31', '89816933082'), ('Бурова Елена Вадивна', null, 'Sport swimming', '1972-01-14', 'f', 101, '2019-02-15', '2019-02-15', '89282125521'), ('Ларионова Лидия Владимивна', null, 'Sport swimming', '1984-03-28', 'f', 47, '2019-02-17', '2019-02-23', '89614269325'), ('Смирнова Маргарита Константивна', null, 'Running', '2000-10-22', 'f', 104, '2019-02-26', '2019-02-26', '89076225256'), ('Одинцов Аркадий Михаивич', null, 'Theatre-dance', '1993-09-04', 'm', 78, '2018-12-03', '2019-01-22', '89500144861'), ('Евдокимов Валерий Гермавич', null, 'Running', '1962-07-13', 'm', 87, '2019-02-08', '2019-02-23', '89964169105'), ('Федоров Семён Сергевич', null, 'Chess', '1974-07-19', 'm', 85, '2019-02-23', '2019-02-26', '89087720533'), ('Мартынова Зоя Ромавна', null, 'Fox-hunting', '1991-09-24', 'f', 45, '2019-01-01', '2019-02-19', '89113248948'), ('Шилова Таисия Григоривна', null, 'Running', '1953-09-05', 'f', 117, '2018-12-02', '2018-12-13', '89378871628'), ('Артемьев Никита Анатоливич', null, 'Sync swimming', '1961-04-03', 'm', 74, '2018-12-28', '2019-02-18', '89797774692'), ('Быков Аркадий Эдуарвич', null, 'Sync swimming', '1955-05-22', 'm', 58, '2018-12-21', '2019-01-17', '89100783332'), ('Сафонова Анжелика Дмитривна', null, 'Fox-hunting', '1977-02-05', 'f', 99, '2019-01-04', '2019-01-20', '89994980804'), ('Капустин Матвей Сергевич', null, 'Theatre-dance', '1951-03-01', 'm', 92, '2018-12-07', '2018-12-23', '89280160743'), ('Журавлев Борис Степавич', null, 'Break-dance', '1987-11-01', 'm', 109, '2018-12-10', '2019-02-08', '89874894144'), ('Васильев Иван Альбервич', null, 'Teacher swimming', '1960-09-15', 'm', 117, '2018-12-24', '2019-01-28', '89997948466'), ('Логинов Константин Семёвич', null, 'Sport swimming', '1979-07-23', 'm', 82, '2018-12-30', '2019-02-12', '89981699578'), ('Мартынова Галина Гермавна', null, 'Fox-hunting', '1978-03-17', 'f', 46, '2019-01-26', '2019-02-15', '89476944924'), ('Голубев Иван Ромавич', null, 'Fox-hunting', '1951-09-06', 'm', 77, '2019-01-17', '2019-02-13', '89203496390'), ('Миронов Геннадий Фёдович', null, 'Sync swimming', '1965-08-22', 'm', 61, '2019-01-16', '2019-02-26', '89710794871'), ('Харитонова Василиса Игнативна', null, 'Fox-hunting', '1980-09-10', 'f', 92, '2019-02-20', '2019-02-26', '89825432983'), ('Сафонов Олег Фёдович', null, 'Running', '1961-07-07', 'm', 99, '2019-01-23', '2019-01-28', '89011540825'), ('Никифорова София Семёвна', null, 'Theatre-dance', '1973-08-07', 'f', 48, '2019-01-05', '2019-02-22', '89796857176'), ('Панов Алексей Константивич', null, 'Running', '1968-09-14', 'm', 92, '2019-01-09', '2019-01-14', '89898935472'), ('Александров Игорь Вячеславич', null, 'High-klimbing', '1968-08-29', 'm', 113, '2019-01-18', '2019-01-25', '89706841803'), ('Харитонова Регина Александвна', null, 'Teacher swimming', '1982-02-28', 'f', 113, '2019-01-30', '2019-02-13', '89556925031'), ('Яковлева Антонида Валентивна', null, 'Sport swimming', '1968-11-16', 'f', 118, '2019-01-14', '2019-02-10', '89480066056'), ('Медведев Альберт Григоривич', null, 'Chess', '1994-08-16', 'm', 47, '2019-01-25', '2019-02-16', '89339337375'), ('Шашков Геннадий Фёдович', null, 'Teacher swimming', '1957-10-05', 'm', 100, '2018-12-30', '2019-02-08', '89092369975'), ('Тетерина Анна Игорвна', null, 'Chess', '1987-04-14', 'f', 92, '2018-12-03', '2019-01-01', '89061402149'), ('Трофимова Лариса Аркадивна', null, 'Jumping', '1952-06-02', 'f', 93, '2019-02-14', '2019-02-27', '89850504028'), ('Гусев Денис Вадивич', null, 'Sport swimming', '1993-03-20', 'm', 84, '2018-12-25', '2019-01-05', '89615311302'), ('Шашкова Алевтина Ромавна', null, 'Fox-hunting', '1995-10-17', 'f', 66, '2018-12-15', '2018-12-16', '89591295255'), ('Сидорова Виктория Денивна', null, 'Fox-hunting', '1999-06-07', 'f', 54, '2019-02-23', '2019-02-27', '89422957330'), ('Елисеева Арина Гермавна', null, 'Running', '1962-10-24', 'f', 115, '2019-02-24', '2019-02-28', '89329207900'), ('Кириллов Роман Арсенивич', null, 'Jumping', '1978-09-17', 'm', 52, '2019-01-17', '2019-01-27', '89554454815'), ('Емельянов Валерий Станиславич', null, 'Sport swimming', '1996-01-12', 'm', 58, '2018-12-04', '2018-12-23', '89430409338'), ('Суворов Эдуард Анатоливич', null, 'Sport swimming', '1989-05-23', 'm', 116, '2018-12-21', '2018-12-23', '89436697083'), ('Блинов Станислав Василивич', null, 'Chess', '1970-12-19', 'm', 79, '2019-01-01', '2019-01-22', '89736670307'), ('Ширяева Александра Константивна', null, 'Break-dance', '1951-06-28', 'f', 64, '2019-01-10', '2019-01-11', '89686660151'), ('Жданова Анастасия Ивавна', null, 'High-klimbing', '1969-11-21', 'f', 59, '2018-12-28', '2019-02-02', '89189965699'), ('Жуков Даниил Виталивич', null, 'Chess', '1981-06-17', 'm', 118, '2019-01-19', '2019-01-19', '89417326622'), ('Лаврентьева Клавдия Вячеславна', null, 'Jumping', '1952-12-17', 'f', 68, '2019-02-10', '2019-02-16', '89991760718'), ('Устинов Григорий Макавич', null, 'Fox-hunting', '1986-08-19', 'm', 49, '2019-02-19', '2019-02-19', '89982774422'), ('Журавлев Валерий Константивич', null, 'Break-dance', '1961-10-27', 'm', 62, '2018-12-31', '2019-01-22', '89726139395'), ('Козлов Алексей Боривич', null, 'Jumping', '1993-10-12', 'm', 51, '2019-02-04', '2019-02-26', '89644795874'), ('Захарова Валентина Михаивна', null, 'Sport swimming', '1983-10-05', 'f', 85, '2018-12-29', '2018-12-29', '89712299500'),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DE0B-821A-47F6-9D77-2D447ADEEC24}">
  <dimension ref="A1:K25"/>
  <sheetViews>
    <sheetView workbookViewId="0">
      <selection activeCell="E25" sqref="E25"/>
    </sheetView>
  </sheetViews>
  <sheetFormatPr defaultRowHeight="14.4" x14ac:dyDescent="0.3"/>
  <cols>
    <col min="2" max="2" width="47.6640625" bestFit="1" customWidth="1"/>
    <col min="3" max="3" width="15.6640625" bestFit="1" customWidth="1"/>
    <col min="4" max="4" width="14.5546875" bestFit="1" customWidth="1"/>
  </cols>
  <sheetData>
    <row r="1" spans="1:11" x14ac:dyDescent="0.3">
      <c r="D1">
        <v>89000000000</v>
      </c>
      <c r="F1" t="s">
        <v>75</v>
      </c>
      <c r="G1" t="s">
        <v>76</v>
      </c>
      <c r="H1" t="s">
        <v>78</v>
      </c>
      <c r="I1" t="s">
        <v>77</v>
      </c>
      <c r="J1" t="s">
        <v>79</v>
      </c>
      <c r="K1" t="s">
        <v>80</v>
      </c>
    </row>
    <row r="2" spans="1:11" x14ac:dyDescent="0.3">
      <c r="D2">
        <v>89999999999</v>
      </c>
    </row>
    <row r="3" spans="1:11" x14ac:dyDescent="0.3">
      <c r="E3" t="s">
        <v>99</v>
      </c>
    </row>
    <row r="4" spans="1:11" x14ac:dyDescent="0.3">
      <c r="A4">
        <v>1</v>
      </c>
      <c r="B4" t="s">
        <v>62</v>
      </c>
      <c r="C4" t="str">
        <f ca="1">INDEX(F$1:K$1,1,RANDBETWEEN(1,COLUMNS(F$1:K$1)))</f>
        <v>Младший тренер</v>
      </c>
      <c r="D4">
        <f ca="1">RANDBETWEEN($D$1,$D$2)</f>
        <v>89487579938</v>
      </c>
      <c r="E4" t="str">
        <f ca="1">_xlfn.CONCAT(" (",A4,",'",B4,"', '",C4,"','",D4,"'), ")</f>
        <v xml:space="preserve"> (1,'Сидоров Антон Александвич', 'Младший тренер','89487579938'), </v>
      </c>
    </row>
    <row r="5" spans="1:11" x14ac:dyDescent="0.3">
      <c r="A5">
        <v>2</v>
      </c>
      <c r="B5" t="s">
        <v>63</v>
      </c>
      <c r="C5" t="str">
        <f t="shared" ref="C5:C23" ca="1" si="0">INDEX(F$1:K$1,1,RANDBETWEEN(1,COLUMNS(F$1:K$1)))</f>
        <v>Старший тренер</v>
      </c>
      <c r="D5">
        <f t="shared" ref="D5:D23" ca="1" si="1">RANDBETWEEN($D$1,$D$2)</f>
        <v>89999406545</v>
      </c>
      <c r="E5" t="str">
        <f t="shared" ref="E5:E23" ca="1" si="2">_xlfn.CONCAT(" (",A5,",'",B5,"', '",C5,"','",D5,"'), ")</f>
        <v xml:space="preserve"> (2,'Сорокин Георгий Анатоливич', 'Старший тренер','89999406545'), </v>
      </c>
    </row>
    <row r="6" spans="1:11" x14ac:dyDescent="0.3">
      <c r="A6">
        <v>3</v>
      </c>
      <c r="B6" t="s">
        <v>64</v>
      </c>
      <c r="C6" t="str">
        <f t="shared" ca="1" si="0"/>
        <v>Старший тренер</v>
      </c>
      <c r="D6">
        <f t="shared" ca="1" si="1"/>
        <v>89640942181</v>
      </c>
      <c r="E6" t="str">
        <f t="shared" ca="1" si="2"/>
        <v xml:space="preserve"> (3,'Егоров Алексей Георгивич', 'Старший тренер','89640942181'), </v>
      </c>
    </row>
    <row r="7" spans="1:11" x14ac:dyDescent="0.3">
      <c r="A7">
        <v>4</v>
      </c>
      <c r="B7" t="s">
        <v>65</v>
      </c>
      <c r="C7" t="str">
        <f t="shared" ca="1" si="0"/>
        <v>Стажер</v>
      </c>
      <c r="D7">
        <f t="shared" ca="1" si="1"/>
        <v>89903594832</v>
      </c>
      <c r="E7" t="str">
        <f t="shared" ca="1" si="2"/>
        <v xml:space="preserve"> (4,'Шубин Даниил Геннадивич', 'Стажер','89903594832'), </v>
      </c>
    </row>
    <row r="8" spans="1:11" x14ac:dyDescent="0.3">
      <c r="A8">
        <v>5</v>
      </c>
      <c r="B8" t="s">
        <v>66</v>
      </c>
      <c r="C8" t="str">
        <f t="shared" ca="1" si="0"/>
        <v>Стажер</v>
      </c>
      <c r="D8">
        <f t="shared" ca="1" si="1"/>
        <v>89284252027</v>
      </c>
      <c r="E8" t="str">
        <f t="shared" ca="1" si="2"/>
        <v xml:space="preserve"> (5,'Шашков Игорь Александвич', 'Стажер','89284252027'), </v>
      </c>
    </row>
    <row r="9" spans="1:11" x14ac:dyDescent="0.3">
      <c r="A9">
        <v>6</v>
      </c>
      <c r="B9" t="s">
        <v>67</v>
      </c>
      <c r="C9" t="str">
        <f t="shared" ca="1" si="0"/>
        <v>Тренер</v>
      </c>
      <c r="D9">
        <f t="shared" ca="1" si="1"/>
        <v>89382673486</v>
      </c>
      <c r="E9" t="str">
        <f t="shared" ca="1" si="2"/>
        <v xml:space="preserve"> (6,'Ситников Анатолий Игнативич', 'Тренер','89382673486'), </v>
      </c>
    </row>
    <row r="10" spans="1:11" x14ac:dyDescent="0.3">
      <c r="A10">
        <v>7</v>
      </c>
      <c r="B10" t="s">
        <v>30</v>
      </c>
      <c r="C10" t="str">
        <f t="shared" ca="1" si="0"/>
        <v>Стажер</v>
      </c>
      <c r="D10">
        <f t="shared" ca="1" si="1"/>
        <v>89180795623</v>
      </c>
      <c r="E10" t="str">
        <f t="shared" ca="1" si="2"/>
        <v xml:space="preserve"> (7,'Емельянова Юлия Дмитривна', 'Стажер','89180795623'), </v>
      </c>
    </row>
    <row r="11" spans="1:11" x14ac:dyDescent="0.3">
      <c r="A11">
        <v>8</v>
      </c>
      <c r="B11" t="s">
        <v>68</v>
      </c>
      <c r="C11" t="str">
        <f t="shared" ca="1" si="0"/>
        <v>Ассистент</v>
      </c>
      <c r="D11">
        <f t="shared" ca="1" si="1"/>
        <v>89573127909</v>
      </c>
      <c r="E11" t="str">
        <f t="shared" ca="1" si="2"/>
        <v xml:space="preserve"> (8,'Корнилова Юлия Алексевна', 'Ассистент','89573127909'), </v>
      </c>
    </row>
    <row r="12" spans="1:11" x14ac:dyDescent="0.3">
      <c r="A12">
        <v>9</v>
      </c>
      <c r="B12" t="s">
        <v>19</v>
      </c>
      <c r="C12" t="str">
        <f t="shared" ca="1" si="0"/>
        <v>Инструктор</v>
      </c>
      <c r="D12">
        <f t="shared" ca="1" si="1"/>
        <v>89727826519</v>
      </c>
      <c r="E12" t="str">
        <f t="shared" ca="1" si="2"/>
        <v xml:space="preserve"> (9,'Елисеева Арина Гермавна', 'Инструктор','89727826519'), </v>
      </c>
    </row>
    <row r="13" spans="1:11" x14ac:dyDescent="0.3">
      <c r="A13">
        <v>10</v>
      </c>
      <c r="B13" t="s">
        <v>59</v>
      </c>
      <c r="C13" t="str">
        <f t="shared" ca="1" si="0"/>
        <v>Младший тренер</v>
      </c>
      <c r="D13">
        <f t="shared" ca="1" si="1"/>
        <v>89465887980</v>
      </c>
      <c r="E13" t="str">
        <f t="shared" ca="1" si="2"/>
        <v xml:space="preserve"> (10,'Козлов Алексей Боривич', 'Младший тренер','89465887980'), </v>
      </c>
    </row>
    <row r="14" spans="1:11" x14ac:dyDescent="0.3">
      <c r="A14">
        <v>11</v>
      </c>
      <c r="B14" t="s">
        <v>69</v>
      </c>
      <c r="C14" t="str">
        <f t="shared" ca="1" si="0"/>
        <v>Младший тренер</v>
      </c>
      <c r="D14">
        <f t="shared" ca="1" si="1"/>
        <v>89337291723</v>
      </c>
      <c r="E14" t="str">
        <f t="shared" ca="1" si="2"/>
        <v xml:space="preserve"> (11,'Фомичев Ярослав Константивич', 'Младший тренер','89337291723'), </v>
      </c>
    </row>
    <row r="15" spans="1:11" x14ac:dyDescent="0.3">
      <c r="A15">
        <v>12</v>
      </c>
      <c r="B15" t="s">
        <v>9</v>
      </c>
      <c r="C15" t="str">
        <f t="shared" ca="1" si="0"/>
        <v>Младший тренер</v>
      </c>
      <c r="D15">
        <f t="shared" ca="1" si="1"/>
        <v>89105538194</v>
      </c>
      <c r="E15" t="str">
        <f t="shared" ca="1" si="2"/>
        <v xml:space="preserve"> (12,'Панов Алексей Константивич', 'Младший тренер','89105538194'), </v>
      </c>
    </row>
    <row r="16" spans="1:11" x14ac:dyDescent="0.3">
      <c r="A16">
        <v>13</v>
      </c>
      <c r="B16" t="s">
        <v>70</v>
      </c>
      <c r="C16" t="str">
        <f t="shared" ca="1" si="0"/>
        <v>Инструктор</v>
      </c>
      <c r="D16">
        <f t="shared" ca="1" si="1"/>
        <v>89201189967</v>
      </c>
      <c r="E16" t="str">
        <f t="shared" ca="1" si="2"/>
        <v xml:space="preserve"> (13,'Орехова Алевтина Георгивна', 'Инструктор','89201189967'), </v>
      </c>
    </row>
    <row r="17" spans="1:5" x14ac:dyDescent="0.3">
      <c r="A17">
        <v>14</v>
      </c>
      <c r="B17" t="s">
        <v>71</v>
      </c>
      <c r="C17" t="str">
        <f t="shared" ca="1" si="0"/>
        <v>Инструктор</v>
      </c>
      <c r="D17">
        <f t="shared" ca="1" si="1"/>
        <v>89085003401</v>
      </c>
      <c r="E17" t="str">
        <f t="shared" ca="1" si="2"/>
        <v xml:space="preserve"> (14,'Авдеев Борис Валентивич', 'Инструктор','89085003401'), </v>
      </c>
    </row>
    <row r="18" spans="1:5" x14ac:dyDescent="0.3">
      <c r="A18">
        <v>15</v>
      </c>
      <c r="B18" t="s">
        <v>17</v>
      </c>
      <c r="C18" t="str">
        <f t="shared" ca="1" si="0"/>
        <v>Младший тренер</v>
      </c>
      <c r="D18">
        <f t="shared" ca="1" si="1"/>
        <v>89530254176</v>
      </c>
      <c r="E18" t="str">
        <f t="shared" ca="1" si="2"/>
        <v xml:space="preserve"> (15,'Голубев Иван Ромавич', 'Младший тренер','89530254176'), </v>
      </c>
    </row>
    <row r="19" spans="1:5" x14ac:dyDescent="0.3">
      <c r="A19">
        <v>16</v>
      </c>
      <c r="B19" t="s">
        <v>72</v>
      </c>
      <c r="C19" t="str">
        <f t="shared" ca="1" si="0"/>
        <v>Инструктор</v>
      </c>
      <c r="D19">
        <f t="shared" ca="1" si="1"/>
        <v>89570029851</v>
      </c>
      <c r="E19" t="str">
        <f t="shared" ca="1" si="2"/>
        <v xml:space="preserve"> (16,'Гущин Эдуард Эдуарвич', 'Инструктор','89570029851'), </v>
      </c>
    </row>
    <row r="20" spans="1:5" x14ac:dyDescent="0.3">
      <c r="A20">
        <v>17</v>
      </c>
      <c r="B20" t="s">
        <v>73</v>
      </c>
      <c r="C20" t="str">
        <f t="shared" ca="1" si="0"/>
        <v>Инструктор</v>
      </c>
      <c r="D20">
        <f t="shared" ca="1" si="1"/>
        <v>89405741605</v>
      </c>
      <c r="E20" t="str">
        <f t="shared" ca="1" si="2"/>
        <v xml:space="preserve"> (17,'Доронин Леонид Вячеславич', 'Инструктор','89405741605'), </v>
      </c>
    </row>
    <row r="21" spans="1:5" x14ac:dyDescent="0.3">
      <c r="A21">
        <v>18</v>
      </c>
      <c r="B21" t="s">
        <v>1</v>
      </c>
      <c r="C21" t="str">
        <f t="shared" ca="1" si="0"/>
        <v>Младший тренер</v>
      </c>
      <c r="D21">
        <f t="shared" ca="1" si="1"/>
        <v>89033122454</v>
      </c>
      <c r="E21" t="str">
        <f t="shared" ca="1" si="2"/>
        <v xml:space="preserve"> (18,'Журавлев Валерий Константивич', 'Младший тренер','89033122454'), </v>
      </c>
    </row>
    <row r="22" spans="1:5" x14ac:dyDescent="0.3">
      <c r="A22">
        <v>19</v>
      </c>
      <c r="B22" t="s">
        <v>55</v>
      </c>
      <c r="C22" t="str">
        <f t="shared" ca="1" si="0"/>
        <v>Тренер</v>
      </c>
      <c r="D22">
        <f t="shared" ca="1" si="1"/>
        <v>89534379468</v>
      </c>
      <c r="E22" t="str">
        <f t="shared" ca="1" si="2"/>
        <v xml:space="preserve"> (19,'Ширяева Александра Константивна', 'Тренер','89534379468'), </v>
      </c>
    </row>
    <row r="23" spans="1:5" x14ac:dyDescent="0.3">
      <c r="A23">
        <v>20</v>
      </c>
      <c r="B23" t="s">
        <v>74</v>
      </c>
      <c r="C23" t="str">
        <f t="shared" ca="1" si="0"/>
        <v>Старший тренер</v>
      </c>
      <c r="D23">
        <f t="shared" ca="1" si="1"/>
        <v>89043330177</v>
      </c>
      <c r="E23" t="str">
        <f t="shared" ca="1" si="2"/>
        <v xml:space="preserve"> (20,'Антонов Илья Анатоливич', 'Старший тренер','89043330177'), </v>
      </c>
    </row>
    <row r="25" spans="1:5" x14ac:dyDescent="0.3">
      <c r="E25" t="str">
        <f ca="1">_xlfn.CONCAT(E3:E23)</f>
        <v xml:space="preserve">INSERT INTO `coach` VALUES (1,'Сидоров Антон Александвич', 'Младший тренер','89487579938'),  (2,'Сорокин Георгий Анатоливич', 'Старший тренер','89999406545'),  (3,'Егоров Алексей Георгивич', 'Старший тренер','89640942181'),  (4,'Шубин Даниил Геннадивич', 'Стажер','89903594832'),  (5,'Шашков Игорь Александвич', 'Стажер','89284252027'),  (6,'Ситников Анатолий Игнативич', 'Тренер','89382673486'),  (7,'Емельянова Юлия Дмитривна', 'Стажер','89180795623'),  (8,'Корнилова Юлия Алексевна', 'Ассистент','89573127909'),  (9,'Елисеева Арина Гермавна', 'Инструктор','89727826519'),  (10,'Козлов Алексей Боривич', 'Младший тренер','89465887980'),  (11,'Фомичев Ярослав Константивич', 'Младший тренер','89337291723'),  (12,'Панов Алексей Константивич', 'Младший тренер','89105538194'),  (13,'Орехова Алевтина Георгивна', 'Инструктор','89201189967'),  (14,'Авдеев Борис Валентивич', 'Инструктор','89085003401'),  (15,'Голубев Иван Ромавич', 'Младший тренер','89530254176'),  (16,'Гущин Эдуард Эдуарвич', 'Инструктор','89570029851'),  (17,'Доронин Леонид Вячеславич', 'Инструктор','89405741605'),  (18,'Журавлев Валерий Константивич', 'Младший тренер','89033122454'),  (19,'Ширяева Александра Константивна', 'Тренер','89534379468'),  (20,'Антонов Илья Анатоливич', 'Старший тренер','89043330177'),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85FC-DB7E-492E-A9D4-26F5CFB869F4}">
  <dimension ref="A1:Q24"/>
  <sheetViews>
    <sheetView tabSelected="1" workbookViewId="0">
      <selection activeCell="I24" sqref="I24"/>
    </sheetView>
  </sheetViews>
  <sheetFormatPr defaultRowHeight="14.4" x14ac:dyDescent="0.3"/>
  <cols>
    <col min="2" max="2" width="26.77734375" bestFit="1" customWidth="1"/>
    <col min="4" max="4" width="11.5546875" bestFit="1" customWidth="1"/>
    <col min="5" max="5" width="11" bestFit="1" customWidth="1"/>
    <col min="11" max="11" width="10.44140625" customWidth="1"/>
  </cols>
  <sheetData>
    <row r="1" spans="1:17" x14ac:dyDescent="0.3">
      <c r="D1" t="s">
        <v>81</v>
      </c>
      <c r="E1" t="s">
        <v>82</v>
      </c>
      <c r="F1" t="s">
        <v>83</v>
      </c>
      <c r="G1" t="s">
        <v>84</v>
      </c>
      <c r="H1" t="s">
        <v>85</v>
      </c>
      <c r="I1" t="s">
        <v>86</v>
      </c>
      <c r="K1" t="s">
        <v>91</v>
      </c>
      <c r="L1" t="s">
        <v>92</v>
      </c>
      <c r="M1" t="s">
        <v>93</v>
      </c>
      <c r="N1" t="s">
        <v>94</v>
      </c>
      <c r="O1" t="s">
        <v>95</v>
      </c>
      <c r="P1" t="s">
        <v>96</v>
      </c>
      <c r="Q1" t="s">
        <v>97</v>
      </c>
    </row>
    <row r="2" spans="1:17" x14ac:dyDescent="0.3">
      <c r="D2" t="s">
        <v>87</v>
      </c>
      <c r="E2" t="s">
        <v>88</v>
      </c>
      <c r="F2" t="s">
        <v>89</v>
      </c>
      <c r="G2" t="s">
        <v>90</v>
      </c>
      <c r="I2" t="s">
        <v>100</v>
      </c>
      <c r="K2" s="2">
        <v>0.41666666666666669</v>
      </c>
      <c r="L2" s="3">
        <v>0.875</v>
      </c>
      <c r="M2">
        <v>60</v>
      </c>
    </row>
    <row r="3" spans="1:17" x14ac:dyDescent="0.3">
      <c r="A3">
        <v>1</v>
      </c>
      <c r="B3" t="str">
        <f ca="1">INDEX(Team!$A$2:$A$11,RANDBETWEEN(1,ROWS(Team!$A$2:$A$11)),1)</f>
        <v>Chess</v>
      </c>
      <c r="C3">
        <f ca="1">INDEX(Coach!$A$4:$A$23,RANDBETWEEN(1,ROWS(Coach!A4:A23)),1)</f>
        <v>4</v>
      </c>
      <c r="D3" t="str">
        <f ca="1">INDEX($D$1:$I$1,1,RANDBETWEEN(1,COLUMNS($D$1:$I$1)))</f>
        <v>Тренировка</v>
      </c>
      <c r="E3" t="str">
        <f ca="1">INDEX($D$2:$G$2,1,RANDBETWEEN(1,COLUMNS($D$2:$G$2)))</f>
        <v>Бассейн</v>
      </c>
      <c r="F3" t="str">
        <f ca="1">INDEX($K$1:$Q$1,1,RANDBETWEEN(1,COLUMNS($K$1:$Q$1)))</f>
        <v>пн</v>
      </c>
      <c r="G3" s="2" t="str">
        <f ca="1">TEXT(RANDBETWEEN(K$2*60*24,L$2*60*24)/60/24,"ч:мм;@")</f>
        <v>20:01</v>
      </c>
      <c r="H3" s="4" t="str">
        <f ca="1">TEXT(RANDBETWEEN(G3*60*24,G3*60*24 + $M$2)/60/24,"ч:мм;@")</f>
        <v>20:17</v>
      </c>
      <c r="I3" t="str">
        <f ca="1">_xlfn.CONCAT(" (",A3,", '",B3,"', ",C3,", '",D3,"', '",E3,"', '",F3,"', '",G3,"', '",H3,"'),")</f>
        <v xml:space="preserve"> (1, 'Chess', 4, 'Тренировка', 'Бассейн', 'пн', '20:01', '20:17'),</v>
      </c>
    </row>
    <row r="4" spans="1:17" x14ac:dyDescent="0.3">
      <c r="A4">
        <v>2</v>
      </c>
      <c r="B4" t="str">
        <f ca="1">INDEX(Team!$A$2:$A$11,RANDBETWEEN(1,ROWS(Team!$A$2:$A$11)),1)</f>
        <v>Jumping</v>
      </c>
      <c r="C4">
        <f ca="1">INDEX(Coach!$A$4:$A$23,RANDBETWEEN(1,ROWS(Coach!A5:A24)),1)</f>
        <v>14</v>
      </c>
      <c r="D4" t="str">
        <f t="shared" ref="D4:D22" ca="1" si="0">INDEX($D$1:$I$1,1,RANDBETWEEN(1,COLUMNS($D$1:$I$1)))</f>
        <v>Экскурсия</v>
      </c>
      <c r="E4" t="str">
        <f t="shared" ref="E4:E22" ca="1" si="1">INDEX($D$2:$G$2,1,RANDBETWEEN(1,COLUMNS($D$2:$G$2)))</f>
        <v>Бассейн</v>
      </c>
      <c r="F4" t="str">
        <f t="shared" ref="F4:F22" ca="1" si="2">INDEX($K$1:$Q$1,1,RANDBETWEEN(1,COLUMNS($K$1:$Q$1)))</f>
        <v>сб</v>
      </c>
      <c r="G4" s="2" t="str">
        <f t="shared" ref="G4:G22" ca="1" si="3">TEXT(RANDBETWEEN(K$2*60*24,L$2*60*24)/60/24,"ч:мм;@")</f>
        <v>16:13</v>
      </c>
      <c r="H4" s="4" t="str">
        <f t="shared" ref="H4:H22" ca="1" si="4">TEXT(RANDBETWEEN(G4*60*24,G4*60*24 + $M$2)/60/24,"ч:мм;@")</f>
        <v>16:40</v>
      </c>
      <c r="I4" t="str">
        <f t="shared" ref="I4:I22" ca="1" si="5">_xlfn.CONCAT(" (",A4,", '",B4,"', ",C4,", '",D4,"', '",E4,"', '",F4,"', '",G4,"', '",H4,"'),")</f>
        <v xml:space="preserve"> (2, 'Jumping', 14, 'Экскурсия', 'Бассейн', 'сб', '16:13', '16:40'),</v>
      </c>
    </row>
    <row r="5" spans="1:17" x14ac:dyDescent="0.3">
      <c r="A5">
        <v>3</v>
      </c>
      <c r="B5" t="str">
        <f ca="1">INDEX(Team!$A$2:$A$11,RANDBETWEEN(1,ROWS(Team!$A$2:$A$11)),1)</f>
        <v>Jumping</v>
      </c>
      <c r="C5">
        <f ca="1">INDEX(Coach!$A$4:$A$23,RANDBETWEEN(1,ROWS(Coach!A6:A25)),1)</f>
        <v>2</v>
      </c>
      <c r="D5" t="str">
        <f t="shared" ca="1" si="0"/>
        <v>Интенсив</v>
      </c>
      <c r="E5" t="str">
        <f t="shared" ca="1" si="1"/>
        <v>Альпинизм</v>
      </c>
      <c r="F5" t="str">
        <f t="shared" ca="1" si="2"/>
        <v>сб</v>
      </c>
      <c r="G5" s="2" t="str">
        <f t="shared" ca="1" si="3"/>
        <v>14:49</v>
      </c>
      <c r="H5" s="4" t="str">
        <f t="shared" ca="1" si="4"/>
        <v>15:23</v>
      </c>
      <c r="I5" t="str">
        <f t="shared" ca="1" si="5"/>
        <v xml:space="preserve"> (3, 'Jumping', 2, 'Интенсив', 'Альпинизм', 'сб', '14:49', '15:23'),</v>
      </c>
    </row>
    <row r="6" spans="1:17" x14ac:dyDescent="0.3">
      <c r="A6">
        <v>4</v>
      </c>
      <c r="B6" t="str">
        <f ca="1">INDEX(Team!$A$2:$A$11,RANDBETWEEN(1,ROWS(Team!$A$2:$A$11)),1)</f>
        <v>Sync swimming</v>
      </c>
      <c r="C6">
        <f ca="1">INDEX(Coach!$A$4:$A$23,RANDBETWEEN(1,ROWS(Coach!A7:A26)),1)</f>
        <v>12</v>
      </c>
      <c r="D6" t="str">
        <f t="shared" ca="1" si="0"/>
        <v>Разминка</v>
      </c>
      <c r="E6" t="str">
        <f t="shared" ca="1" si="1"/>
        <v>Альпинизм</v>
      </c>
      <c r="F6" t="str">
        <f t="shared" ca="1" si="2"/>
        <v>вс</v>
      </c>
      <c r="G6" s="2" t="str">
        <f t="shared" ca="1" si="3"/>
        <v>13:54</v>
      </c>
      <c r="H6" s="4" t="str">
        <f t="shared" ca="1" si="4"/>
        <v>14:04</v>
      </c>
      <c r="I6" t="str">
        <f t="shared" ca="1" si="5"/>
        <v xml:space="preserve"> (4, 'Sync swimming', 12, 'Разминка', 'Альпинизм', 'вс', '13:54', '14:04'),</v>
      </c>
    </row>
    <row r="7" spans="1:17" x14ac:dyDescent="0.3">
      <c r="A7">
        <v>5</v>
      </c>
      <c r="B7" t="str">
        <f ca="1">INDEX(Team!$A$2:$A$11,RANDBETWEEN(1,ROWS(Team!$A$2:$A$11)),1)</f>
        <v>Sync swimming</v>
      </c>
      <c r="C7">
        <f ca="1">INDEX(Coach!$A$4:$A$23,RANDBETWEEN(1,ROWS(Coach!A8:A27)),1)</f>
        <v>4</v>
      </c>
      <c r="D7" t="str">
        <f t="shared" ca="1" si="0"/>
        <v>Экскурсия</v>
      </c>
      <c r="E7" t="str">
        <f t="shared" ca="1" si="1"/>
        <v>Силовой</v>
      </c>
      <c r="F7" t="str">
        <f t="shared" ca="1" si="2"/>
        <v>сб</v>
      </c>
      <c r="G7" s="2" t="str">
        <f t="shared" ca="1" si="3"/>
        <v>18:24</v>
      </c>
      <c r="H7" s="4" t="str">
        <f t="shared" ca="1" si="4"/>
        <v>18:26</v>
      </c>
      <c r="I7" t="str">
        <f t="shared" ca="1" si="5"/>
        <v xml:space="preserve"> (5, 'Sync swimming', 4, 'Экскурсия', 'Силовой', 'сб', '18:24', '18:26'),</v>
      </c>
    </row>
    <row r="8" spans="1:17" x14ac:dyDescent="0.3">
      <c r="A8">
        <v>6</v>
      </c>
      <c r="B8" t="str">
        <f ca="1">INDEX(Team!$A$2:$A$11,RANDBETWEEN(1,ROWS(Team!$A$2:$A$11)),1)</f>
        <v>Jumping</v>
      </c>
      <c r="C8">
        <f ca="1">INDEX(Coach!$A$4:$A$23,RANDBETWEEN(1,ROWS(Coach!A9:A28)),1)</f>
        <v>13</v>
      </c>
      <c r="D8" t="str">
        <f t="shared" ca="1" si="0"/>
        <v>Интенсив</v>
      </c>
      <c r="E8" t="str">
        <f t="shared" ca="1" si="1"/>
        <v>Силовой</v>
      </c>
      <c r="F8" t="str">
        <f t="shared" ca="1" si="2"/>
        <v>пн</v>
      </c>
      <c r="G8" s="2" t="str">
        <f t="shared" ca="1" si="3"/>
        <v>12:45</v>
      </c>
      <c r="H8" s="4" t="str">
        <f t="shared" ca="1" si="4"/>
        <v>13:20</v>
      </c>
      <c r="I8" t="str">
        <f t="shared" ca="1" si="5"/>
        <v xml:space="preserve"> (6, 'Jumping', 13, 'Интенсив', 'Силовой', 'пн', '12:45', '13:20'),</v>
      </c>
    </row>
    <row r="9" spans="1:17" x14ac:dyDescent="0.3">
      <c r="A9">
        <v>7</v>
      </c>
      <c r="B9" t="str">
        <f ca="1">INDEX(Team!$A$2:$A$11,RANDBETWEEN(1,ROWS(Team!$A$2:$A$11)),1)</f>
        <v>Sport swimming</v>
      </c>
      <c r="C9">
        <f ca="1">INDEX(Coach!$A$4:$A$23,RANDBETWEEN(1,ROWS(Coach!A10:A29)),1)</f>
        <v>20</v>
      </c>
      <c r="D9" t="str">
        <f t="shared" ca="1" si="0"/>
        <v>Разминка</v>
      </c>
      <c r="E9" t="str">
        <f t="shared" ca="1" si="1"/>
        <v>Альпинизм</v>
      </c>
      <c r="F9" t="str">
        <f t="shared" ca="1" si="2"/>
        <v>сб</v>
      </c>
      <c r="G9" s="2" t="str">
        <f t="shared" ca="1" si="3"/>
        <v>16:07</v>
      </c>
      <c r="H9" s="4" t="str">
        <f t="shared" ca="1" si="4"/>
        <v>16:31</v>
      </c>
      <c r="I9" t="str">
        <f t="shared" ca="1" si="5"/>
        <v xml:space="preserve"> (7, 'Sport swimming', 20, 'Разминка', 'Альпинизм', 'сб', '16:07', '16:31'),</v>
      </c>
    </row>
    <row r="10" spans="1:17" x14ac:dyDescent="0.3">
      <c r="A10">
        <v>8</v>
      </c>
      <c r="B10" t="str">
        <f ca="1">INDEX(Team!$A$2:$A$11,RANDBETWEEN(1,ROWS(Team!$A$2:$A$11)),1)</f>
        <v>Sport swimming</v>
      </c>
      <c r="C10">
        <f ca="1">INDEX(Coach!$A$4:$A$23,RANDBETWEEN(1,ROWS(Coach!A11:A30)),1)</f>
        <v>16</v>
      </c>
      <c r="D10" t="str">
        <f t="shared" ca="1" si="0"/>
        <v>Теория</v>
      </c>
      <c r="E10" t="str">
        <f t="shared" ca="1" si="1"/>
        <v>Беговой</v>
      </c>
      <c r="F10" t="str">
        <f t="shared" ca="1" si="2"/>
        <v>сб</v>
      </c>
      <c r="G10" s="2" t="str">
        <f t="shared" ca="1" si="3"/>
        <v>13:34</v>
      </c>
      <c r="H10" s="4" t="str">
        <f t="shared" ca="1" si="4"/>
        <v>14:14</v>
      </c>
      <c r="I10" t="str">
        <f t="shared" ca="1" si="5"/>
        <v xml:space="preserve"> (8, 'Sport swimming', 16, 'Теория', 'Беговой', 'сб', '13:34', '14:14'),</v>
      </c>
    </row>
    <row r="11" spans="1:17" x14ac:dyDescent="0.3">
      <c r="A11">
        <v>9</v>
      </c>
      <c r="B11" t="str">
        <f ca="1">INDEX(Team!$A$2:$A$11,RANDBETWEEN(1,ROWS(Team!$A$2:$A$11)),1)</f>
        <v>Sport swimming</v>
      </c>
      <c r="C11">
        <f ca="1">INDEX(Coach!$A$4:$A$23,RANDBETWEEN(1,ROWS(Coach!A12:A31)),1)</f>
        <v>7</v>
      </c>
      <c r="D11" t="str">
        <f t="shared" ca="1" si="0"/>
        <v>Интенсив</v>
      </c>
      <c r="E11" t="str">
        <f t="shared" ca="1" si="1"/>
        <v>Бассейн</v>
      </c>
      <c r="F11" t="str">
        <f t="shared" ca="1" si="2"/>
        <v>ср</v>
      </c>
      <c r="G11" s="2" t="str">
        <f t="shared" ca="1" si="3"/>
        <v>19:59</v>
      </c>
      <c r="H11" s="4" t="str">
        <f t="shared" ca="1" si="4"/>
        <v>20:32</v>
      </c>
      <c r="I11" t="str">
        <f t="shared" ca="1" si="5"/>
        <v xml:space="preserve"> (9, 'Sport swimming', 7, 'Интенсив', 'Бассейн', 'ср', '19:59', '20:32'),</v>
      </c>
    </row>
    <row r="12" spans="1:17" x14ac:dyDescent="0.3">
      <c r="A12">
        <v>10</v>
      </c>
      <c r="B12" t="str">
        <f ca="1">INDEX(Team!$A$2:$A$11,RANDBETWEEN(1,ROWS(Team!$A$2:$A$11)),1)</f>
        <v>Break-dance</v>
      </c>
      <c r="C12">
        <f ca="1">INDEX(Coach!$A$4:$A$23,RANDBETWEEN(1,ROWS(Coach!A13:A32)),1)</f>
        <v>4</v>
      </c>
      <c r="D12" t="str">
        <f t="shared" ca="1" si="0"/>
        <v>Практика</v>
      </c>
      <c r="E12" t="str">
        <f t="shared" ca="1" si="1"/>
        <v>Альпинизм</v>
      </c>
      <c r="F12" t="str">
        <f t="shared" ca="1" si="2"/>
        <v>вт</v>
      </c>
      <c r="G12" s="2" t="str">
        <f t="shared" ca="1" si="3"/>
        <v>11:06</v>
      </c>
      <c r="H12" s="4" t="str">
        <f t="shared" ca="1" si="4"/>
        <v>12:04</v>
      </c>
      <c r="I12" t="str">
        <f t="shared" ca="1" si="5"/>
        <v xml:space="preserve"> (10, 'Break-dance', 4, 'Практика', 'Альпинизм', 'вт', '11:06', '12:04'),</v>
      </c>
    </row>
    <row r="13" spans="1:17" x14ac:dyDescent="0.3">
      <c r="A13">
        <v>11</v>
      </c>
      <c r="B13" t="str">
        <f ca="1">INDEX(Team!$A$2:$A$11,RANDBETWEEN(1,ROWS(Team!$A$2:$A$11)),1)</f>
        <v>Jumping</v>
      </c>
      <c r="C13">
        <f ca="1">INDEX(Coach!$A$4:$A$23,RANDBETWEEN(1,ROWS(Coach!A14:A33)),1)</f>
        <v>16</v>
      </c>
      <c r="D13" t="str">
        <f t="shared" ca="1" si="0"/>
        <v>Практика</v>
      </c>
      <c r="E13" t="str">
        <f t="shared" ca="1" si="1"/>
        <v>Бассейн</v>
      </c>
      <c r="F13" t="str">
        <f t="shared" ca="1" si="2"/>
        <v>вт</v>
      </c>
      <c r="G13" s="2" t="str">
        <f t="shared" ca="1" si="3"/>
        <v>11:04</v>
      </c>
      <c r="H13" s="4" t="str">
        <f t="shared" ca="1" si="4"/>
        <v>11:16</v>
      </c>
      <c r="I13" t="str">
        <f t="shared" ca="1" si="5"/>
        <v xml:space="preserve"> (11, 'Jumping', 16, 'Практика', 'Бассейн', 'вт', '11:04', '11:16'),</v>
      </c>
    </row>
    <row r="14" spans="1:17" x14ac:dyDescent="0.3">
      <c r="A14">
        <v>12</v>
      </c>
      <c r="B14" t="str">
        <f ca="1">INDEX(Team!$A$2:$A$11,RANDBETWEEN(1,ROWS(Team!$A$2:$A$11)),1)</f>
        <v>Teacher swimming</v>
      </c>
      <c r="C14">
        <f ca="1">INDEX(Coach!$A$4:$A$23,RANDBETWEEN(1,ROWS(Coach!A15:A34)),1)</f>
        <v>4</v>
      </c>
      <c r="D14" t="str">
        <f t="shared" ca="1" si="0"/>
        <v>Тренировка</v>
      </c>
      <c r="E14" t="str">
        <f t="shared" ca="1" si="1"/>
        <v>Силовой</v>
      </c>
      <c r="F14" t="str">
        <f t="shared" ca="1" si="2"/>
        <v>пн</v>
      </c>
      <c r="G14" s="2" t="str">
        <f t="shared" ca="1" si="3"/>
        <v>12:03</v>
      </c>
      <c r="H14" s="4" t="str">
        <f t="shared" ca="1" si="4"/>
        <v>12:18</v>
      </c>
      <c r="I14" t="str">
        <f t="shared" ca="1" si="5"/>
        <v xml:space="preserve"> (12, 'Teacher swimming', 4, 'Тренировка', 'Силовой', 'пн', '12:03', '12:18'),</v>
      </c>
    </row>
    <row r="15" spans="1:17" x14ac:dyDescent="0.3">
      <c r="A15">
        <v>13</v>
      </c>
      <c r="B15" t="str">
        <f ca="1">INDEX(Team!$A$2:$A$11,RANDBETWEEN(1,ROWS(Team!$A$2:$A$11)),1)</f>
        <v>Sport swimming</v>
      </c>
      <c r="C15">
        <f ca="1">INDEX(Coach!$A$4:$A$23,RANDBETWEEN(1,ROWS(Coach!A16:A35)),1)</f>
        <v>3</v>
      </c>
      <c r="D15" t="str">
        <f t="shared" ca="1" si="0"/>
        <v>Теория</v>
      </c>
      <c r="E15" t="str">
        <f t="shared" ca="1" si="1"/>
        <v>Бассейн</v>
      </c>
      <c r="F15" t="str">
        <f t="shared" ca="1" si="2"/>
        <v>сб</v>
      </c>
      <c r="G15" s="2" t="str">
        <f t="shared" ca="1" si="3"/>
        <v>17:43</v>
      </c>
      <c r="H15" s="4" t="str">
        <f t="shared" ca="1" si="4"/>
        <v>18:39</v>
      </c>
      <c r="I15" t="str">
        <f t="shared" ca="1" si="5"/>
        <v xml:space="preserve"> (13, 'Sport swimming', 3, 'Теория', 'Бассейн', 'сб', '17:43', '18:39'),</v>
      </c>
    </row>
    <row r="16" spans="1:17" x14ac:dyDescent="0.3">
      <c r="A16">
        <v>14</v>
      </c>
      <c r="B16" t="str">
        <f ca="1">INDEX(Team!$A$2:$A$11,RANDBETWEEN(1,ROWS(Team!$A$2:$A$11)),1)</f>
        <v>Teacher swimming</v>
      </c>
      <c r="C16">
        <f ca="1">INDEX(Coach!$A$4:$A$23,RANDBETWEEN(1,ROWS(Coach!A17:A36)),1)</f>
        <v>20</v>
      </c>
      <c r="D16" t="str">
        <f t="shared" ca="1" si="0"/>
        <v>Тренировка</v>
      </c>
      <c r="E16" t="str">
        <f t="shared" ca="1" si="1"/>
        <v>Силовой</v>
      </c>
      <c r="F16" t="str">
        <f t="shared" ca="1" si="2"/>
        <v>ср</v>
      </c>
      <c r="G16" s="2" t="str">
        <f t="shared" ca="1" si="3"/>
        <v>13:26</v>
      </c>
      <c r="H16" s="4" t="str">
        <f t="shared" ca="1" si="4"/>
        <v>14:17</v>
      </c>
      <c r="I16" t="str">
        <f t="shared" ca="1" si="5"/>
        <v xml:space="preserve"> (14, 'Teacher swimming', 20, 'Тренировка', 'Силовой', 'ср', '13:26', '14:17'),</v>
      </c>
    </row>
    <row r="17" spans="1:9" x14ac:dyDescent="0.3">
      <c r="A17">
        <v>15</v>
      </c>
      <c r="B17" t="str">
        <f ca="1">INDEX(Team!$A$2:$A$11,RANDBETWEEN(1,ROWS(Team!$A$2:$A$11)),1)</f>
        <v>Running</v>
      </c>
      <c r="C17">
        <f ca="1">INDEX(Coach!$A$4:$A$23,RANDBETWEEN(1,ROWS(Coach!A18:A37)),1)</f>
        <v>1</v>
      </c>
      <c r="D17" t="str">
        <f t="shared" ca="1" si="0"/>
        <v>Практика</v>
      </c>
      <c r="E17" t="str">
        <f t="shared" ca="1" si="1"/>
        <v>Бассейн</v>
      </c>
      <c r="F17" t="str">
        <f t="shared" ca="1" si="2"/>
        <v>сб</v>
      </c>
      <c r="G17" s="2" t="str">
        <f t="shared" ca="1" si="3"/>
        <v>13:50</v>
      </c>
      <c r="H17" s="4" t="str">
        <f t="shared" ca="1" si="4"/>
        <v>14:37</v>
      </c>
      <c r="I17" t="str">
        <f t="shared" ca="1" si="5"/>
        <v xml:space="preserve"> (15, 'Running', 1, 'Практика', 'Бассейн', 'сб', '13:50', '14:37'),</v>
      </c>
    </row>
    <row r="18" spans="1:9" x14ac:dyDescent="0.3">
      <c r="A18">
        <v>16</v>
      </c>
      <c r="B18" t="str">
        <f ca="1">INDEX(Team!$A$2:$A$11,RANDBETWEEN(1,ROWS(Team!$A$2:$A$11)),1)</f>
        <v>Running</v>
      </c>
      <c r="C18">
        <f ca="1">INDEX(Coach!$A$4:$A$23,RANDBETWEEN(1,ROWS(Coach!A19:A38)),1)</f>
        <v>15</v>
      </c>
      <c r="D18" t="str">
        <f t="shared" ca="1" si="0"/>
        <v>Практика</v>
      </c>
      <c r="E18" t="str">
        <f t="shared" ca="1" si="1"/>
        <v>Беговой</v>
      </c>
      <c r="F18" t="str">
        <f t="shared" ca="1" si="2"/>
        <v>вс</v>
      </c>
      <c r="G18" s="2" t="str">
        <f t="shared" ca="1" si="3"/>
        <v>16:59</v>
      </c>
      <c r="H18" s="4" t="str">
        <f t="shared" ca="1" si="4"/>
        <v>17:51</v>
      </c>
      <c r="I18" t="str">
        <f t="shared" ca="1" si="5"/>
        <v xml:space="preserve"> (16, 'Running', 15, 'Практика', 'Беговой', 'вс', '16:59', '17:51'),</v>
      </c>
    </row>
    <row r="19" spans="1:9" x14ac:dyDescent="0.3">
      <c r="A19">
        <v>17</v>
      </c>
      <c r="B19" t="str">
        <f ca="1">INDEX(Team!$A$2:$A$11,RANDBETWEEN(1,ROWS(Team!$A$2:$A$11)),1)</f>
        <v>Fox-hunting</v>
      </c>
      <c r="C19">
        <f ca="1">INDEX(Coach!$A$4:$A$23,RANDBETWEEN(1,ROWS(Coach!A20:A39)),1)</f>
        <v>10</v>
      </c>
      <c r="D19" t="str">
        <f t="shared" ca="1" si="0"/>
        <v>Интенсив</v>
      </c>
      <c r="E19" t="str">
        <f t="shared" ca="1" si="1"/>
        <v>Беговой</v>
      </c>
      <c r="F19" t="str">
        <f t="shared" ca="1" si="2"/>
        <v>вс</v>
      </c>
      <c r="G19" s="2" t="str">
        <f t="shared" ca="1" si="3"/>
        <v>16:05</v>
      </c>
      <c r="H19" s="4" t="str">
        <f t="shared" ca="1" si="4"/>
        <v>17:01</v>
      </c>
      <c r="I19" t="str">
        <f t="shared" ca="1" si="5"/>
        <v xml:space="preserve"> (17, 'Fox-hunting', 10, 'Интенсив', 'Беговой', 'вс', '16:05', '17:01'),</v>
      </c>
    </row>
    <row r="20" spans="1:9" x14ac:dyDescent="0.3">
      <c r="A20">
        <v>18</v>
      </c>
      <c r="B20" t="str">
        <f ca="1">INDEX(Team!$A$2:$A$11,RANDBETWEEN(1,ROWS(Team!$A$2:$A$11)),1)</f>
        <v>Break-dance</v>
      </c>
      <c r="C20">
        <f ca="1">INDEX(Coach!$A$4:$A$23,RANDBETWEEN(1,ROWS(Coach!A21:A40)),1)</f>
        <v>10</v>
      </c>
      <c r="D20" t="str">
        <f t="shared" ca="1" si="0"/>
        <v>Теория</v>
      </c>
      <c r="E20" t="str">
        <f t="shared" ca="1" si="1"/>
        <v>Альпинизм</v>
      </c>
      <c r="F20" t="str">
        <f t="shared" ca="1" si="2"/>
        <v>чт</v>
      </c>
      <c r="G20" s="2" t="str">
        <f t="shared" ca="1" si="3"/>
        <v>13:36</v>
      </c>
      <c r="H20" s="4" t="str">
        <f t="shared" ca="1" si="4"/>
        <v>14:02</v>
      </c>
      <c r="I20" t="str">
        <f t="shared" ca="1" si="5"/>
        <v xml:space="preserve"> (18, 'Break-dance', 10, 'Теория', 'Альпинизм', 'чт', '13:36', '14:02'),</v>
      </c>
    </row>
    <row r="21" spans="1:9" x14ac:dyDescent="0.3">
      <c r="A21">
        <v>19</v>
      </c>
      <c r="B21" t="str">
        <f ca="1">INDEX(Team!$A$2:$A$11,RANDBETWEEN(1,ROWS(Team!$A$2:$A$11)),1)</f>
        <v>Sync swimming</v>
      </c>
      <c r="C21">
        <f ca="1">INDEX(Coach!$A$4:$A$23,RANDBETWEEN(1,ROWS(Coach!A22:A41)),1)</f>
        <v>11</v>
      </c>
      <c r="D21" t="str">
        <f t="shared" ca="1" si="0"/>
        <v>Практика</v>
      </c>
      <c r="E21" t="str">
        <f t="shared" ca="1" si="1"/>
        <v>Силовой</v>
      </c>
      <c r="F21" t="str">
        <f t="shared" ca="1" si="2"/>
        <v>пн</v>
      </c>
      <c r="G21" s="2" t="str">
        <f t="shared" ca="1" si="3"/>
        <v>11:49</v>
      </c>
      <c r="H21" s="4" t="str">
        <f t="shared" ca="1" si="4"/>
        <v>12:29</v>
      </c>
      <c r="I21" t="str">
        <f t="shared" ca="1" si="5"/>
        <v xml:space="preserve"> (19, 'Sync swimming', 11, 'Практика', 'Силовой', 'пн', '11:49', '12:29'),</v>
      </c>
    </row>
    <row r="22" spans="1:9" x14ac:dyDescent="0.3">
      <c r="A22">
        <v>20</v>
      </c>
      <c r="B22" t="str">
        <f ca="1">INDEX(Team!$A$2:$A$11,RANDBETWEEN(1,ROWS(Team!$A$2:$A$11)),1)</f>
        <v>Jumping</v>
      </c>
      <c r="C22">
        <f ca="1">INDEX(Coach!$A$4:$A$23,RANDBETWEEN(1,ROWS(Coach!A23:A42)),1)</f>
        <v>20</v>
      </c>
      <c r="D22" t="str">
        <f t="shared" ca="1" si="0"/>
        <v>Интенсив</v>
      </c>
      <c r="E22" t="str">
        <f t="shared" ca="1" si="1"/>
        <v>Бассейн</v>
      </c>
      <c r="F22" t="str">
        <f t="shared" ca="1" si="2"/>
        <v>чт</v>
      </c>
      <c r="G22" s="2" t="str">
        <f t="shared" ca="1" si="3"/>
        <v>15:55</v>
      </c>
      <c r="H22" s="4" t="str">
        <f t="shared" ca="1" si="4"/>
        <v>16:12</v>
      </c>
      <c r="I22" t="str">
        <f t="shared" ca="1" si="5"/>
        <v xml:space="preserve"> (20, 'Jumping', 20, 'Интенсив', 'Бассейн', 'чт', '15:55', '16:12'),</v>
      </c>
    </row>
    <row r="24" spans="1:9" x14ac:dyDescent="0.3">
      <c r="I24" t="str">
        <f ca="1">_xlfn.CONCAT(I2:I22)</f>
        <v>INSERT INTO `scheduler` VALUES  (1, 'Chess', 4, 'Тренировка', 'Бассейн', 'пн', '20:01', '20:17'), (2, 'Jumping', 14, 'Экскурсия', 'Бассейн', 'сб', '16:13', '16:40'), (3, 'Jumping', 2, 'Интенсив', 'Альпинизм', 'сб', '14:49', '15:23'), (4, 'Sync swimming', 12, 'Разминка', 'Альпинизм', 'вс', '13:54', '14:04'), (5, 'Sync swimming', 4, 'Экскурсия', 'Силовой', 'сб', '18:24', '18:26'), (6, 'Jumping', 13, 'Интенсив', 'Силовой', 'пн', '12:45', '13:20'), (7, 'Sport swimming', 20, 'Разминка', 'Альпинизм', 'сб', '16:07', '16:31'), (8, 'Sport swimming', 16, 'Теория', 'Беговой', 'сб', '13:34', '14:14'), (9, 'Sport swimming', 7, 'Интенсив', 'Бассейн', 'ср', '19:59', '20:32'), (10, 'Break-dance', 4, 'Практика', 'Альпинизм', 'вт', '11:06', '12:04'), (11, 'Jumping', 16, 'Практика', 'Бассейн', 'вт', '11:04', '11:16'), (12, 'Teacher swimming', 4, 'Тренировка', 'Силовой', 'пн', '12:03', '12:18'), (13, 'Sport swimming', 3, 'Теория', 'Бассейн', 'сб', '17:43', '18:39'), (14, 'Teacher swimming', 20, 'Тренировка', 'Силовой', 'ср', '13:26', '14:17'), (15, 'Running', 1, 'Практика', 'Бассейн', 'сб', '13:50', '14:37'), (16, 'Running', 15, 'Практика', 'Беговой', 'вс', '16:59', '17:51'), (17, 'Fox-hunting', 10, 'Интенсив', 'Беговой', 'вс', '16:05', '17:01'), (18, 'Break-dance', 10, 'Теория', 'Альпинизм', 'чт', '13:36', '14:02'), (19, 'Sync swimming', 11, 'Практика', 'Силовой', 'пн', '11:49', '12:29'), (20, 'Jumping', 20, 'Интенсив', 'Бассейн', 'чт', '15:55', '16:12'),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8 g A 4 T q 9 W 9 d W m A A A A + A A A A B I A H A B D b 2 5 m a W c v U G F j a 2 F n Z S 5 4 b W w g o h g A K K A U A A A A A A A A A A A A A A A A A A A A A A A A A A A A h Y + x D o I w F E V / h X S n j 0 I w h D z K 4 C q J 0 W h c S a 3 Q C M W U V v g 3 B z / J X 5 B E U T f H e 3 K G c x + 3 O + Z j 2 3 h X a X r V 6 Y w w G h B P a t E d l a 4 y 4 u z J T 0 j O c V 2 K c 1 l J b 5 J 1 n 4 7 9 M S O 1 t Z c U Y B g G O k S 0 M x W E Q c D g U K y 2 o p Z t S T 6 y + i / 7 S v e 2 1 E I S j v t X D A / p I q Z x x C L K E o Y w Y y y U / i r h V E w D h B + I S 9 d Y Z y Q 3 z t / s E O a J 8 H 7 B n 1 B L A w Q U A A I A C A D y A D h 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g A 4 T i i K R 7 g O A A A A E Q A A A B M A H A B G b 3 J t d W x h c y 9 T Z W N 0 a W 9 u M S 5 t I K I Y A C i g F A A A A A A A A A A A A A A A A A A A A A A A A A A A A C t O T S 7 J z M 9 T C I b Q h t Y A U E s B A i 0 A F A A C A A g A 8 g A 4 T q 9 W 9 d W m A A A A + A A A A B I A A A A A A A A A A A A A A A A A A A A A A E N v b m Z p Z y 9 Q Y W N r Y W d l L n h t b F B L A Q I t A B Q A A g A I A P I A O E 4 P y u m r p A A A A O k A A A A T A A A A A A A A A A A A A A A A A P I A A A B b Q 2 9 u d G V u d F 9 U e X B l c 1 0 u e G 1 s U E s B A i 0 A F A A C A A g A 8 g A 4 T 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H z b o 4 j 8 D R A q A 0 n M C C V H r g A A A A A A g A A A A A A E G Y A A A A B A A A g A A A A m p I i l H B I 3 o Y y P W y Y L O G V R 7 c d + a Z / V 8 d a h F J H t S o O / f w A A A A A D o A A A A A C A A A g A A A A E D 3 E q c 4 A C 4 F f s K R 7 e R 5 C h I n j M S 8 p i A M c v 0 E W 7 C s G f o J Q A A A A i B b M Z 8 b 2 r I 8 2 5 s F f c N f Y O K S y v 3 Q P P v w b 0 x I b 1 x V O E 5 E P D 9 J p / k T e h H / M 5 4 4 s X 7 y 5 C J 5 r n 6 c v / G y O 2 h B + b o j n e x h 6 Q u b z 9 2 X c 4 C v j z O K S / q B A A A A A P u x z Z 1 Q s t 1 u U 3 x U y y w 9 e j s c c A M N r / / Q U U I O W w 9 7 w 3 V Z j i 0 k w 3 g D B F G K 9 L q b v t Y X K v Q Q O K T 0 + u X V S p j 7 U 9 K 1 l Z A = = < / D a t a M a s h u p > 
</file>

<file path=customXml/itemProps1.xml><?xml version="1.0" encoding="utf-8"?>
<ds:datastoreItem xmlns:ds="http://schemas.openxmlformats.org/officeDocument/2006/customXml" ds:itemID="{B6626EFC-EF7E-4CF7-883C-53EC28B63A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Team</vt:lpstr>
      <vt:lpstr>Client</vt:lpstr>
      <vt:lpstr>Coach</vt:lpstr>
      <vt:lpstr>Scheduler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Джек Карвер</dc:creator>
  <cp:lastModifiedBy>Джек Карвер</cp:lastModifiedBy>
  <dcterms:created xsi:type="dcterms:W3CDTF">2019-01-23T18:05:15Z</dcterms:created>
  <dcterms:modified xsi:type="dcterms:W3CDTF">2019-04-14T13:48:58Z</dcterms:modified>
</cp:coreProperties>
</file>