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<sst xmlns="http://schemas.openxmlformats.org/spreadsheetml/2006/main" count="1000" uniqueCount="999">
  <si>
    <t>23krgjlpone</t>
  </si>
  <si>
    <t>kfxone67bzb2</t>
  </si>
  <si>
    <t>8jjpseven</t>
  </si>
  <si>
    <t>236twoknbxlczgd</t>
  </si>
  <si>
    <t>sevensrncljm5zmvvrtthreejjd85twonepvj</t>
  </si>
  <si>
    <t>1dgzljrtcndqqrqkgxseventhreessnthree</t>
  </si>
  <si>
    <t>s2eight6bhshvmsevensix</t>
  </si>
  <si>
    <t>5tpbsrf</t>
  </si>
  <si>
    <t>two35kxjtnbhxrmdhbgzeight</t>
  </si>
  <si>
    <t>khgdlljfjxt6sevenfour35pxone</t>
  </si>
  <si>
    <t>qvztdsix2</t>
  </si>
  <si>
    <t>6lsgzmjtjrseven8cnbnpgd</t>
  </si>
  <si>
    <t>three1sk4hnine</t>
  </si>
  <si>
    <t>sixmqhg5tvbvlhtzxgpfqlzone9</t>
  </si>
  <si>
    <t>fljgbjmccvpz67one</t>
  </si>
  <si>
    <t>5six3four9nine8</t>
  </si>
  <si>
    <t>twomtdsgxdxgc898sevenvml</t>
  </si>
  <si>
    <t>4xxbgkksppdtwo37</t>
  </si>
  <si>
    <t>67sixflmzrzxtwoqnkgskpcgpdmsh</t>
  </si>
  <si>
    <t>9hxfxqjn1twoqgkcjdgbjr3</t>
  </si>
  <si>
    <t>fourbsqr7bktkbqbdlpfour</t>
  </si>
  <si>
    <t>6pzntcxtpdjvhjmrbthree882kcsbhl</t>
  </si>
  <si>
    <t>fiveffjfkcz5</t>
  </si>
  <si>
    <t>8bxglmkfskvvqzonethree7twonjqlq</t>
  </si>
  <si>
    <t>ssdxrgjncdxscf8threetfcgknm9three</t>
  </si>
  <si>
    <t>3ninefiveeightzxbhtltjv</t>
  </si>
  <si>
    <t>bmnzsgmgcfour8ltfmthree</t>
  </si>
  <si>
    <t>rmsmtbfh4eight2</t>
  </si>
  <si>
    <t>heightwosixthzdf7gdtllhsnfive1onemfcqkqfqkj1</t>
  </si>
  <si>
    <t>1fourthreetpmqqtzgtwofour</t>
  </si>
  <si>
    <t>rhckmzd1pmmgthree2fivesevenseven</t>
  </si>
  <si>
    <t>14ldpdc8five62hff5</t>
  </si>
  <si>
    <t>psblg3</t>
  </si>
  <si>
    <t>17seventhree3ntcnbddnine9five</t>
  </si>
  <si>
    <t>tc5sixsixfivepxtxgcgjqxgmnonetwo</t>
  </si>
  <si>
    <t>578nlsix</t>
  </si>
  <si>
    <t>fourtwofdxcjgcgdonedpmzseven3four</t>
  </si>
  <si>
    <t>six3qf26eightfive</t>
  </si>
  <si>
    <t>one55two2six9fqgzc</t>
  </si>
  <si>
    <t>fmbxsxhtzcseven7</t>
  </si>
  <si>
    <t>mvbvzlznkvmpxxrsdtfivekddldmfg4lxzj</t>
  </si>
  <si>
    <t>bqjmdd7neightvsbrdf</t>
  </si>
  <si>
    <t>8m6nb</t>
  </si>
  <si>
    <t>foureightljkmbgt2</t>
  </si>
  <si>
    <t>shsfiveqhtr8eightcc8sevenmkxf</t>
  </si>
  <si>
    <t>sixnine6seventwo</t>
  </si>
  <si>
    <t>sixfive53</t>
  </si>
  <si>
    <t>bvtfrhkxkzslgsevenfiveninefour2two</t>
  </si>
  <si>
    <t>four2dmltrbv</t>
  </si>
  <si>
    <t>vqbdbhseven1drdncbgscfncgtdd6</t>
  </si>
  <si>
    <t>73bonesevenone</t>
  </si>
  <si>
    <t>foureightpbxbfsqtdffmxsdrzpx5fournineeight</t>
  </si>
  <si>
    <t>threehfldfggkqbfsxpvvcjnthree8nkdvsxvd59qmkpzbn</t>
  </si>
  <si>
    <t>26tlzzsbdthree877eight</t>
  </si>
  <si>
    <t>7eightthreetwonepzk</t>
  </si>
  <si>
    <t>tstrbvfppnineninetnbgrdone9twosr5</t>
  </si>
  <si>
    <t>7threeeightsevenz</t>
  </si>
  <si>
    <t>5three5nine</t>
  </si>
  <si>
    <t>nine1ninecmj</t>
  </si>
  <si>
    <t>699six3sixnine2d</t>
  </si>
  <si>
    <t>2qpfrbxpds5nineeight</t>
  </si>
  <si>
    <t>five8lttz39vd</t>
  </si>
  <si>
    <t>ntlznczfone7ninesixxtxbkvpkonebmbc</t>
  </si>
  <si>
    <t>frpcfbgnceight943oneseven</t>
  </si>
  <si>
    <t>8ninedcspc3qkvjsvkhj33</t>
  </si>
  <si>
    <t>nine8msxvtnkzqhhnj128</t>
  </si>
  <si>
    <t>sptoneight5jmvqdkfvbgfour3one</t>
  </si>
  <si>
    <t>eightgvzhdhrzxrfronefive9</t>
  </si>
  <si>
    <t>nine49</t>
  </si>
  <si>
    <t>one1vgdmlfgdh1eightwodx</t>
  </si>
  <si>
    <t>threemsxhlzj9four485</t>
  </si>
  <si>
    <t>9onelvcqrzxjtthreetwo</t>
  </si>
  <si>
    <t>3eight21onetrvvnkknqtjblmb8hcxgjk</t>
  </si>
  <si>
    <t>ftlbbc3twoninetwonine8four</t>
  </si>
  <si>
    <t>lbxzfjlzgnkcx1zf3kccqtrxfsktpgbdjsxpjdt9</t>
  </si>
  <si>
    <t>12seven6lzpckvcl</t>
  </si>
  <si>
    <t>2one8dbppqninesmj</t>
  </si>
  <si>
    <t>3lqkzspntkqbk7twodhshtdbmxd</t>
  </si>
  <si>
    <t>xscdclmeight6nthreephsgcdbbb</t>
  </si>
  <si>
    <t>nine9bpdxz</t>
  </si>
  <si>
    <t>8onethreeninethreetwofourzkq</t>
  </si>
  <si>
    <t>7trvjqvrdfjrpr4sevenblrhxpmvfour</t>
  </si>
  <si>
    <t>nine4pmmrccv7</t>
  </si>
  <si>
    <t>579eightfoureightsevenfgpbdvhmeight</t>
  </si>
  <si>
    <t>fourgdfspclskp41fivethreeoneightf</t>
  </si>
  <si>
    <t>one41nine4onesix87</t>
  </si>
  <si>
    <t>ninesix19sevenpkhrdxlkmgjvfive</t>
  </si>
  <si>
    <t>86lkqtmcpthreetwo1</t>
  </si>
  <si>
    <t>4mbtkzzghps1five3</t>
  </si>
  <si>
    <t>two73prtsevenxmsix5</t>
  </si>
  <si>
    <t>73dmjhjfivedtjlqeightvkktm</t>
  </si>
  <si>
    <t>sevenxkfrsggjfive9</t>
  </si>
  <si>
    <t>fivefivenine9fourthreelbgclzfive4</t>
  </si>
  <si>
    <t>99xdddfznnl</t>
  </si>
  <si>
    <t>ninemrgssixnine1</t>
  </si>
  <si>
    <t>7two68px36seven5</t>
  </si>
  <si>
    <t>45crzvfqnrjc6onemnsv</t>
  </si>
  <si>
    <t>oner4</t>
  </si>
  <si>
    <t>7skqhfour7</t>
  </si>
  <si>
    <t>7npffnlqtwomzkqjgrbtcfj</t>
  </si>
  <si>
    <t>threemrtsmxeightfourone3rldgtn7jjfjncrnd</t>
  </si>
  <si>
    <t>eightrtchrvjsjpdjbjpfqbksfclxdsbgfbghmbvd5</t>
  </si>
  <si>
    <t>six5two9three</t>
  </si>
  <si>
    <t>ninetwo1</t>
  </si>
  <si>
    <t>9sevenhvvqznhnnnpjninesix3dqxrlqlfour</t>
  </si>
  <si>
    <t>cgtqtnckqbsrlncdfourfourvc76</t>
  </si>
  <si>
    <t>3fourtwofive6ksblffhpqoneightsz</t>
  </si>
  <si>
    <t>tbnn62</t>
  </si>
  <si>
    <t>7nxpktbvrrltjthld</t>
  </si>
  <si>
    <t>5vnlcbseven</t>
  </si>
  <si>
    <t>1five3</t>
  </si>
  <si>
    <t>bpgknpmjeightonepxd8fiveone1twonekz</t>
  </si>
  <si>
    <t>eighttwoeight2bgzbscvrj8</t>
  </si>
  <si>
    <t>3fourfour8</t>
  </si>
  <si>
    <t>941dxzpxjp</t>
  </si>
  <si>
    <t>rkzzrfiveqrbrx12kseven</t>
  </si>
  <si>
    <t>twofoureightpqpscvhlvbxgfpbrrkvc6sixxzhn</t>
  </si>
  <si>
    <t>3776</t>
  </si>
  <si>
    <t>nrtflrbcpm4hjdcthreercppzt1fddjjcbsnq</t>
  </si>
  <si>
    <t>zddmp2</t>
  </si>
  <si>
    <t>3krbkrrsqfive5</t>
  </si>
  <si>
    <t>5vdvgctvv</t>
  </si>
  <si>
    <t>9six58sixt9six</t>
  </si>
  <si>
    <t>ninenrdbvhqdgz79one</t>
  </si>
  <si>
    <t>jpprfgxthree326ckxnqthree</t>
  </si>
  <si>
    <t>1hczkfhmsixhrkkkqjcbeight1zbgcxzrffr</t>
  </si>
  <si>
    <t>fiveqeightkhdrsqstd1</t>
  </si>
  <si>
    <t>615zmzrmbmkvbz</t>
  </si>
  <si>
    <t>five3foureighttwosb7rpqsxmhzjj4</t>
  </si>
  <si>
    <t>999kqtxone</t>
  </si>
  <si>
    <t>lsr6qccnmfgzdrqmzrshlkthlm34five</t>
  </si>
  <si>
    <t>99four</t>
  </si>
  <si>
    <t>six2xnxtd</t>
  </si>
  <si>
    <t>8fourrgzq9ktpddqkl2nineseven</t>
  </si>
  <si>
    <t>8threelhtfzzc7oneone7</t>
  </si>
  <si>
    <t>21bvpqphthreegthrzjqvcsixone8</t>
  </si>
  <si>
    <t>dcrtjxzbkn8931tggkzz</t>
  </si>
  <si>
    <t>9rlllvfbqllvhlqkhpzkrrsktnfjpbqgxr</t>
  </si>
  <si>
    <t>zzfjjcrgjm8sixonekmnvffznine</t>
  </si>
  <si>
    <t>5djrcdjckjf6</t>
  </si>
  <si>
    <t>4msdct5</t>
  </si>
  <si>
    <t>one1six</t>
  </si>
  <si>
    <t>71five</t>
  </si>
  <si>
    <t>jmgpmg29rrhkz9five75</t>
  </si>
  <si>
    <t>299fmbpctwosix8vxnmvqlktlnxdb</t>
  </si>
  <si>
    <t>34qjjq8nine</t>
  </si>
  <si>
    <t>fiveeightcvd15fk</t>
  </si>
  <si>
    <t>qxbnfptcmszqqspxxnnnjfivesevenrts8</t>
  </si>
  <si>
    <t>seven4ztqcxmrmgdkcbd8</t>
  </si>
  <si>
    <t>2pkfxntlfivetwo5eightwovf</t>
  </si>
  <si>
    <t>dhgfbksgjn56</t>
  </si>
  <si>
    <t>fiveeight1128onesix</t>
  </si>
  <si>
    <t>7four3four941fourtwo</t>
  </si>
  <si>
    <t>sixdhjgvnqlngvflnnxpbjlctkvjfbglseventwoj6</t>
  </si>
  <si>
    <t>lrkmgcngk7one</t>
  </si>
  <si>
    <t>22fourbbtlhrcvfp</t>
  </si>
  <si>
    <t>six5kxrtwo65</t>
  </si>
  <si>
    <t>8ltnfnkfsfx</t>
  </si>
  <si>
    <t>9cpkprmcdzteightrvseven</t>
  </si>
  <si>
    <t>ntsqp2vqcs7hsjdbvqreightfourtwo</t>
  </si>
  <si>
    <t>nine32fivefive3sevennine</t>
  </si>
  <si>
    <t>5pglbjdsnblthreeoneeight8</t>
  </si>
  <si>
    <t>qpj44nine3three5</t>
  </si>
  <si>
    <t>8hxzh</t>
  </si>
  <si>
    <t>four3five5</t>
  </si>
  <si>
    <t>3zmnskk</t>
  </si>
  <si>
    <t>jdfbznineonefive41</t>
  </si>
  <si>
    <t>5893xhmflpgfour1two</t>
  </si>
  <si>
    <t>cf6</t>
  </si>
  <si>
    <t>1threeonesixtlbleightspzxmgppgd</t>
  </si>
  <si>
    <t>zxjgrpnvb17onekn</t>
  </si>
  <si>
    <t>bvvrbnjdlghjhfn78qltkmc6zsfive</t>
  </si>
  <si>
    <t>7twonen</t>
  </si>
  <si>
    <t>22gkmr</t>
  </si>
  <si>
    <t>3xdkbf3four</t>
  </si>
  <si>
    <t>chzprgpskqmfhonercxxn1four</t>
  </si>
  <si>
    <t>sevennmnjhhlqmctz5fourreight</t>
  </si>
  <si>
    <t>twoseven64hndfive</t>
  </si>
  <si>
    <t>fouronekhl2sevengchgtnrrsevenx</t>
  </si>
  <si>
    <t>sevenxptwo77dvx9</t>
  </si>
  <si>
    <t>threegtddhpveight14jhbjpnvxsk</t>
  </si>
  <si>
    <t>81nzmcksj4mqkspfmm</t>
  </si>
  <si>
    <t>seventwofivefourhcfour6threefive</t>
  </si>
  <si>
    <t>8five8four</t>
  </si>
  <si>
    <t>qcqllthreetwo39nzltgfzv</t>
  </si>
  <si>
    <t>zt5</t>
  </si>
  <si>
    <t>four1twosixv6jqxcsbmjh</t>
  </si>
  <si>
    <t>xsvtllxbrm6525onetwo</t>
  </si>
  <si>
    <t>onezgsix79bbrrfneight9</t>
  </si>
  <si>
    <t>gtwo6five</t>
  </si>
  <si>
    <t>seven483fxnsrqbgqdm</t>
  </si>
  <si>
    <t>4ffiveseven8vmspqnhxtninefour</t>
  </si>
  <si>
    <t>bcjlseven4679bpm74</t>
  </si>
  <si>
    <t>seven43sqtmsevenqkpsix87</t>
  </si>
  <si>
    <t>dhbfbspfour77eightonesix43</t>
  </si>
  <si>
    <t>jhhbphj1</t>
  </si>
  <si>
    <t>5kbzkrqxclfvndzhppcsjcgqtqlqbh4</t>
  </si>
  <si>
    <t>sixrmzqqxzeightxzglghnnkfmvrlgfoursix4</t>
  </si>
  <si>
    <t>eight1five6two</t>
  </si>
  <si>
    <t>32fourfivesixsixtxnvzdfpnxrp</t>
  </si>
  <si>
    <t>szoneight875jqlonecchndzcgsk2three</t>
  </si>
  <si>
    <t>fqnqpmx46</t>
  </si>
  <si>
    <t>qsevenseven17mplkggslltmddc</t>
  </si>
  <si>
    <t>chbfbjctpkdtmkjksct1ninetwoeight9vbnv</t>
  </si>
  <si>
    <t>eight2two7xfrzthree</t>
  </si>
  <si>
    <t>5hdkpdgqcdldfjjtzcqtwobdlxcrfour</t>
  </si>
  <si>
    <t>ninetwodqc1three1xppmbcs8rsrgmp</t>
  </si>
  <si>
    <t>2vjnvdv</t>
  </si>
  <si>
    <t>nine24hnqfhsevenvsvtzssbnine6</t>
  </si>
  <si>
    <t>lsix5one2sevenfourmstjtkq</t>
  </si>
  <si>
    <t>vtwone3hndkjqseven</t>
  </si>
  <si>
    <t>two726dbqvp3glxf</t>
  </si>
  <si>
    <t>eight1six</t>
  </si>
  <si>
    <t>1clfjfvscz22qrcqlbdrt</t>
  </si>
  <si>
    <t>88fivegsqprddzl4rzmcpzrp</t>
  </si>
  <si>
    <t>k5qsflbzblsszlvxqxvjjbffiveseven</t>
  </si>
  <si>
    <t>56943</t>
  </si>
  <si>
    <t>gtzm7fournhhmdrgg9x</t>
  </si>
  <si>
    <t>cxhtfrpvrtwobslfqnvvs56cfnmqgcz75mvzkcf</t>
  </si>
  <si>
    <t>36gxlgbbdh89</t>
  </si>
  <si>
    <t>rlhcgklnt56brh8ffnd5</t>
  </si>
  <si>
    <t>94nine3</t>
  </si>
  <si>
    <t>6qrzcfmnzvfour6six</t>
  </si>
  <si>
    <t>tzcndx5zqfour</t>
  </si>
  <si>
    <t>gtxxms528four72</t>
  </si>
  <si>
    <t>sevenbsxmddjl2three1</t>
  </si>
  <si>
    <t>threenine98hrgjclplf16</t>
  </si>
  <si>
    <t>fivegptznzbzvpdnlqqsdd94gpbflttzone</t>
  </si>
  <si>
    <t>gcnoneightmprf8seven4nqcvjbvq66</t>
  </si>
  <si>
    <t>kbbttnjp5htvkgtwo37tnjdrvvg</t>
  </si>
  <si>
    <t>eight9mrskskghseven2zcrktxkq</t>
  </si>
  <si>
    <t>gblxnineone6fourkmvjsm</t>
  </si>
  <si>
    <t>jzrrtzmpseven8</t>
  </si>
  <si>
    <t>eightnine87smpxstvxfivenine</t>
  </si>
  <si>
    <t>3ninenine</t>
  </si>
  <si>
    <t>8nine766onetwonldmpzmcsmz</t>
  </si>
  <si>
    <t>cmlqljxfhhv6hzk</t>
  </si>
  <si>
    <t>bnhcmtjhcninethreegflnkzxgfqntzdvrk3</t>
  </si>
  <si>
    <t>twoeightfive9eightwov</t>
  </si>
  <si>
    <t>eightvqq45gtj95</t>
  </si>
  <si>
    <t>4seven9</t>
  </si>
  <si>
    <t>seveneightlqhfr66csshcmxfckt8</t>
  </si>
  <si>
    <t>eightfour6</t>
  </si>
  <si>
    <t>1qsk4six</t>
  </si>
  <si>
    <t>hcdvcgrhzeightthree52hsix</t>
  </si>
  <si>
    <t>lnine6five</t>
  </si>
  <si>
    <t>5four3seven</t>
  </si>
  <si>
    <t>9sevenmmxtvxrxxnvdh33kkpgjbhgsr6</t>
  </si>
  <si>
    <t>sevendkninev542</t>
  </si>
  <si>
    <t>dzxmxz71xsfivefour</t>
  </si>
  <si>
    <t>2ninegmvnmhm9ninetwoone5nine</t>
  </si>
  <si>
    <t>fournine337gt</t>
  </si>
  <si>
    <t>two7threeshffour9</t>
  </si>
  <si>
    <t>sixtrxxh94bjxgdjsixlrmbfsvptjvcrpphtwo</t>
  </si>
  <si>
    <t>zzvxmbnvslnine9sixthreenq4seven</t>
  </si>
  <si>
    <t>8twovbxdqjrz</t>
  </si>
  <si>
    <t>fivetfrcpq74nine1</t>
  </si>
  <si>
    <t>cnkkpqrnhdthreenonesfzbttgf2llfpl</t>
  </si>
  <si>
    <t>five6foursixbgdvf6</t>
  </si>
  <si>
    <t>sevenxxfkltwo7q</t>
  </si>
  <si>
    <t>six969jxvr</t>
  </si>
  <si>
    <t>threevxskvvheightsix7sevenfivemqzvh</t>
  </si>
  <si>
    <t>41xgld1twodmc3four</t>
  </si>
  <si>
    <t>2gltghqkfourqhpqtftwovseventd</t>
  </si>
  <si>
    <t>8ppgrcnf</t>
  </si>
  <si>
    <t>953jjtsixhjkddzjvkcr53</t>
  </si>
  <si>
    <t>359</t>
  </si>
  <si>
    <t>33eight6rksnqfjxrqonethree</t>
  </si>
  <si>
    <t>four7nplv</t>
  </si>
  <si>
    <t>3nvrncjlg65</t>
  </si>
  <si>
    <t>4xxzpnine7</t>
  </si>
  <si>
    <t>73mkmvccgxhdp</t>
  </si>
  <si>
    <t>1qcpxjqrjgrpjbzcfour22</t>
  </si>
  <si>
    <t>6qcpgmkxprpthree8</t>
  </si>
  <si>
    <t>fourf3eight5</t>
  </si>
  <si>
    <t>xm86</t>
  </si>
  <si>
    <t>xpvtptckgneightfivetththree6three3znxh</t>
  </si>
  <si>
    <t>5l</t>
  </si>
  <si>
    <t>jqtpksdvgmncftjxr17five6zznxjbmzr3</t>
  </si>
  <si>
    <t>4nine5</t>
  </si>
  <si>
    <t>ninetwolhdzlmnglp6sixjljlkhgtggqv36</t>
  </si>
  <si>
    <t>gkthkone8</t>
  </si>
  <si>
    <t>eight46</t>
  </si>
  <si>
    <t>97jfthree</t>
  </si>
  <si>
    <t>qgltwone6seven6one</t>
  </si>
  <si>
    <t>zljlzdbtcx6threenine7nine</t>
  </si>
  <si>
    <t>hctvdcpvsb12</t>
  </si>
  <si>
    <t>2threesevenseven</t>
  </si>
  <si>
    <t>hjmzlzlxltninefourbfnzqqhlq9fourfivejhvc8</t>
  </si>
  <si>
    <t>threetwotjsnfjjqgdfoureight5crjthmlshhdtsix</t>
  </si>
  <si>
    <t>two5snkqq11sixthreemhthree</t>
  </si>
  <si>
    <t>8tworzoneqeight8nine3</t>
  </si>
  <si>
    <t>827qzfrjlpfournine6twofive</t>
  </si>
  <si>
    <t>h93</t>
  </si>
  <si>
    <t>7nnfourthreenbsqjzsttwo81</t>
  </si>
  <si>
    <t>8lbzftbn</t>
  </si>
  <si>
    <t>cgjrfkgone8</t>
  </si>
  <si>
    <t>dtktb1kfkrh</t>
  </si>
  <si>
    <t>eight3three57ninethree</t>
  </si>
  <si>
    <t>7six7fkcgdzjxfive</t>
  </si>
  <si>
    <t>5lzxczrxqnrthree</t>
  </si>
  <si>
    <t>cgjxcmnx2273</t>
  </si>
  <si>
    <t>two5tqpjxzjqdsgljrvkc4sbkdl</t>
  </si>
  <si>
    <t>nineninedhvqj4fivesrk6m1</t>
  </si>
  <si>
    <t>jmpnhdjkcdpffq4</t>
  </si>
  <si>
    <t>8ssix8three</t>
  </si>
  <si>
    <t>fivethreetwo11ninevkqnineeightwof</t>
  </si>
  <si>
    <t>9mxdzbhqsixfstccqkkbtkmplrhqknfxnpdnhzhstwo9</t>
  </si>
  <si>
    <t>eightnine18sr24</t>
  </si>
  <si>
    <t>3chxnlcrbjbq9seventwodbrthreefive</t>
  </si>
  <si>
    <t>647dhxkdgfcpppcrg6nxgsbgfm4</t>
  </si>
  <si>
    <t>threepnfsjdfxvcseveneightsfjvmzvklpfour1pjfsr</t>
  </si>
  <si>
    <t>3vnnzqhsplqznine2mbg</t>
  </si>
  <si>
    <t>hs7</t>
  </si>
  <si>
    <t>fctwone8ninethreetwo</t>
  </si>
  <si>
    <t>zjvgtjnine6oneeight7tsxrqseven</t>
  </si>
  <si>
    <t>one4fiveninefivesixfourtngb</t>
  </si>
  <si>
    <t>threefivethreesix5xfjmj28fntbpj</t>
  </si>
  <si>
    <t>2xzpfour2qjxblmh4</t>
  </si>
  <si>
    <t>seven9ninerzhsqjnbzmmlflpmvszdqg</t>
  </si>
  <si>
    <t>9kfnvmbpk8ninefivegpcxjvtrxhtggnine</t>
  </si>
  <si>
    <t>83nine4onesix1jgbttcd</t>
  </si>
  <si>
    <t>fourthreetwonine5fivebhgnckjtzjhgdlb</t>
  </si>
  <si>
    <t>foursixmfvsevenqdgsix1slmrgmvzhr6</t>
  </si>
  <si>
    <t>zfxoneight7threethree</t>
  </si>
  <si>
    <t>sixsixvtgnsix7one66</t>
  </si>
  <si>
    <t>jkpvffoursevenrvzbd1sevenlntvggdk9</t>
  </si>
  <si>
    <t>onetwo6one6</t>
  </si>
  <si>
    <t>2pvg5nine21</t>
  </si>
  <si>
    <t>pzvhgcppglsxfbnzsixninethreecjpzxgchpfour31</t>
  </si>
  <si>
    <t>twolczflqrbk4rgcone</t>
  </si>
  <si>
    <t>sevenntqfdnqgbrmtxhssqkzdknvcttzlsone8jjthree</t>
  </si>
  <si>
    <t>onethreekglkgbxhtwosdkcfvrffdlfntslkvblpq7</t>
  </si>
  <si>
    <t>mtjzjxkxb743two4tlgkzslhnnine9</t>
  </si>
  <si>
    <t>zpqvnine3</t>
  </si>
  <si>
    <t>ppkmh3hfive</t>
  </si>
  <si>
    <t>sevenfiveonenine63</t>
  </si>
  <si>
    <t>9t3eight3dtgrrjzj1</t>
  </si>
  <si>
    <t>5jxjmnsn</t>
  </si>
  <si>
    <t>lpgv5twonem</t>
  </si>
  <si>
    <t>lzcrmbseven5</t>
  </si>
  <si>
    <t>k22</t>
  </si>
  <si>
    <t>threeeightqnine7jbhcrdfljdlqseven</t>
  </si>
  <si>
    <t>fivenqeightninezmrm2vpdptlrnine</t>
  </si>
  <si>
    <t>75eighthmj93threeeight</t>
  </si>
  <si>
    <t>four4twoninenine6threegbfhlxgg</t>
  </si>
  <si>
    <t>21zfgxvfmggh39</t>
  </si>
  <si>
    <t>9xqxphjzqkkfpvsmbjzpv8nineeightdcg</t>
  </si>
  <si>
    <t>16five5ptprsjtp31five</t>
  </si>
  <si>
    <t>two5hncjfhzsbeight6tdkhdfqttsgkbqlqdmfchcbnmxhtm</t>
  </si>
  <si>
    <t>hlqxqmfjmsvmzpqmkh31</t>
  </si>
  <si>
    <t>twotksfsttbvx7dtfdgoneightx</t>
  </si>
  <si>
    <t>two6gzxplc</t>
  </si>
  <si>
    <t>pgthreepsvxlqkthreesixhrkgdf9gpmrgzl4</t>
  </si>
  <si>
    <t>28sevenhlljbkbz1</t>
  </si>
  <si>
    <t>4nine5sevenfourccdsmzrlkmshfslzpkm</t>
  </si>
  <si>
    <t>rqhns85fnrkninesixonex</t>
  </si>
  <si>
    <t>czoneightjffrjhvvtrqxmvmmmspkhphr93eightfive2</t>
  </si>
  <si>
    <t>rnnvrdgjtvnoneeightsix61ninehgxfplfbbd</t>
  </si>
  <si>
    <t>23xsxlxlsz</t>
  </si>
  <si>
    <t>mhjtxrhfive9six</t>
  </si>
  <si>
    <t>qddgntfdthreeone9three286five</t>
  </si>
  <si>
    <t>3hqszrplfjfivethreefive</t>
  </si>
  <si>
    <t>hzjnpktseven9hlbheightfour</t>
  </si>
  <si>
    <t>2vpksixthree</t>
  </si>
  <si>
    <t>one5hjgqtpcjhntpxfxkf4fourtwo</t>
  </si>
  <si>
    <t>dcrjgbcfjvnnmxbfv7lhxcs</t>
  </si>
  <si>
    <t>sevencsm8</t>
  </si>
  <si>
    <t>seven7seventhreetwoml5</t>
  </si>
  <si>
    <t>htwoneonenine4</t>
  </si>
  <si>
    <t>rlllkslz6sevendfth2seven</t>
  </si>
  <si>
    <t>twoqbcconebldvhssnrqgn3jvpfk2</t>
  </si>
  <si>
    <t>one4nineseven3two</t>
  </si>
  <si>
    <t>4nine4</t>
  </si>
  <si>
    <t>zjbfxbsevenqlbnkd6</t>
  </si>
  <si>
    <t>cktbzrsevensxnljlkr8cldjkcpqlkkxqzsp</t>
  </si>
  <si>
    <t>mxdbddrtz3tz3</t>
  </si>
  <si>
    <t>1nzcphbgtsgmpprceight2pxjjrttglllh5</t>
  </si>
  <si>
    <t>four5zj21sixseventhreebs</t>
  </si>
  <si>
    <t>6sixvsfggqcn</t>
  </si>
  <si>
    <t>4kzfctjjmrxttlhc</t>
  </si>
  <si>
    <t>jhoneightsix23jklvhnqxzhjsr</t>
  </si>
  <si>
    <t>26six1threeeightvnkdvqqkxs1</t>
  </si>
  <si>
    <t>six7sixzzhfmqpqsevenxbnine</t>
  </si>
  <si>
    <t>jfsh355</t>
  </si>
  <si>
    <t>7347eight</t>
  </si>
  <si>
    <t>4qrmvkfhzmrqgk6dkx</t>
  </si>
  <si>
    <t>txnfnvffxfkthreethree72ninenlftwo</t>
  </si>
  <si>
    <t>2nine8nine</t>
  </si>
  <si>
    <t>fnhghhrqq6zxcckxqpmtwo6two</t>
  </si>
  <si>
    <t>one44</t>
  </si>
  <si>
    <t>six7vf8fourrvfvljcm9four1</t>
  </si>
  <si>
    <t>7four8tjlhrcq</t>
  </si>
  <si>
    <t>6fivehnfoureightfivefourfive</t>
  </si>
  <si>
    <t>818threethree</t>
  </si>
  <si>
    <t>kqzqcsdseven4m</t>
  </si>
  <si>
    <t>4eight47pmhssvj71</t>
  </si>
  <si>
    <t>6bjd762nine654</t>
  </si>
  <si>
    <t>eight3nineone2</t>
  </si>
  <si>
    <t>seventwoblkspmfour2eightthreezjpxxxkr2</t>
  </si>
  <si>
    <t>zsjbctgteightcjbqvs9</t>
  </si>
  <si>
    <t>4jljnqrfjjbbvzdsixonetwo2</t>
  </si>
  <si>
    <t>qcqrnfxkbvndztjx91bshtrjzq2</t>
  </si>
  <si>
    <t>5five6sixthree</t>
  </si>
  <si>
    <t>78thvkljsxllhq</t>
  </si>
  <si>
    <t>nine24cdcmbdjrxntwo</t>
  </si>
  <si>
    <t>kvthree7</t>
  </si>
  <si>
    <t>fourninectzcszglpk457fourxnsbtmmlc6</t>
  </si>
  <si>
    <t>two2lx59gdsjjvneightfiverk</t>
  </si>
  <si>
    <t>five86</t>
  </si>
  <si>
    <t>2hznine58</t>
  </si>
  <si>
    <t>sdbjxkfiveone23two2eight</t>
  </si>
  <si>
    <t>5jxlntcpslksfmfive2</t>
  </si>
  <si>
    <t>fourtwofourjb5xxknnpr</t>
  </si>
  <si>
    <t>seven9hgbnqfgvst</t>
  </si>
  <si>
    <t>7kbcv</t>
  </si>
  <si>
    <t>bjtdxlknkone6five</t>
  </si>
  <si>
    <t>zkzt37dlffxhssfcv37rldkcb</t>
  </si>
  <si>
    <t>137six8znvqtmkmrb</t>
  </si>
  <si>
    <t>6sixkmthreejglqsrvckndncjbnf</t>
  </si>
  <si>
    <t>5bxhvfdqklf</t>
  </si>
  <si>
    <t>1ksvcdrbccffour</t>
  </si>
  <si>
    <t>rvqhjb1jbqmnv</t>
  </si>
  <si>
    <t>five4dlnhqdlnmrpsksnine</t>
  </si>
  <si>
    <t>eightnine9</t>
  </si>
  <si>
    <t>ssrgz57four1fivehqoneightbrf</t>
  </si>
  <si>
    <t>9tjhxfjjtrfive</t>
  </si>
  <si>
    <t>5twoone5sevenfive2twompr</t>
  </si>
  <si>
    <t>vpgnnksmdppgg9onekdgrfddkxgz</t>
  </si>
  <si>
    <t>fhtkdcs9lbgrh9eighttwo1</t>
  </si>
  <si>
    <t>four9eightnine</t>
  </si>
  <si>
    <t>pvz5four</t>
  </si>
  <si>
    <t>oneeightsix8dcxmxnine2</t>
  </si>
  <si>
    <t>5twotwofour54twonine</t>
  </si>
  <si>
    <t>4386fivefourthreegjmcjsvs</t>
  </si>
  <si>
    <t>smrbxfive71sixfour</t>
  </si>
  <si>
    <t>ninethreetwo7</t>
  </si>
  <si>
    <t>zzkpxqf5rqjc61gfoursix</t>
  </si>
  <si>
    <t>c6</t>
  </si>
  <si>
    <t>seventworlgbcftnl652threethree</t>
  </si>
  <si>
    <t>32qqhkkxtqmgqjpcscnhlplbcnfivefive</t>
  </si>
  <si>
    <t>tkprrcc7rhsldfjpnthree</t>
  </si>
  <si>
    <t>six8twotwogqrn</t>
  </si>
  <si>
    <t>4chmkqfive</t>
  </si>
  <si>
    <t>3cfqxfour6rcjmsl4five</t>
  </si>
  <si>
    <t>ttbskeighteight21four</t>
  </si>
  <si>
    <t>4kxsfxhcxonesix58</t>
  </si>
  <si>
    <t>qls4six</t>
  </si>
  <si>
    <t>56sixtwo73five</t>
  </si>
  <si>
    <t>6czmnvvqfk88jmnsbjeight957</t>
  </si>
  <si>
    <t>threefourrflgnktwo2</t>
  </si>
  <si>
    <t>1one8</t>
  </si>
  <si>
    <t>fourrhltmg4sixmgn9three</t>
  </si>
  <si>
    <t>eightrdztlhdxheightsqdckpc3jfnljdfjgj</t>
  </si>
  <si>
    <t>qxglhfcqlm42xktg84fourseventhree</t>
  </si>
  <si>
    <t>one72threer</t>
  </si>
  <si>
    <t>9eightsixjqndxbx</t>
  </si>
  <si>
    <t>795nrmlvntwo7</t>
  </si>
  <si>
    <t>hptzszgtknine4779</t>
  </si>
  <si>
    <t>1btvfjjzkr6onetwo4pldtcqmpbhm</t>
  </si>
  <si>
    <t>1four214three</t>
  </si>
  <si>
    <t>4ninethree7twothree</t>
  </si>
  <si>
    <t>s4</t>
  </si>
  <si>
    <t>seven47eightsix</t>
  </si>
  <si>
    <t>4six22</t>
  </si>
  <si>
    <t>jctwonethree4kznninetwotwo8</t>
  </si>
  <si>
    <t>54sixlbnjf26kcssxrqjf</t>
  </si>
  <si>
    <t>pdfpcmv6sevensixztcrxbpxxk3five</t>
  </si>
  <si>
    <t>1six1hgdxsq5rzfhttcr94</t>
  </si>
  <si>
    <t>twofive86onetwothree</t>
  </si>
  <si>
    <t>sixmxssdpcdmm2l11lxgkksqtlp</t>
  </si>
  <si>
    <t>63fourseventwo</t>
  </si>
  <si>
    <t>cljldbmhmvseven925eightthddgtkplk</t>
  </si>
  <si>
    <t>one8seventwo12five</t>
  </si>
  <si>
    <t>541seven97rshxfvqrlztx</t>
  </si>
  <si>
    <t>tlxlzst5ttpd</t>
  </si>
  <si>
    <t>g4sixtwosixpvsqqrkntlrf1</t>
  </si>
  <si>
    <t>jvdpjdgskqtt8cks2gbghxzmtc98</t>
  </si>
  <si>
    <t>sixqhzsixtnvfgm4fourzqzkldjstwol</t>
  </si>
  <si>
    <t>hktmt46</t>
  </si>
  <si>
    <t>six98onenine</t>
  </si>
  <si>
    <t>tworxfivedltzldrdbx944four</t>
  </si>
  <si>
    <t>92six4brhgzc</t>
  </si>
  <si>
    <t>ptgkqcsxv7jmshz8kqxjxsrzc52four8</t>
  </si>
  <si>
    <t>mmfrvcpbt1four</t>
  </si>
  <si>
    <t>bnnqtxrq4four554zmgfmzcttb</t>
  </si>
  <si>
    <t>2zzp4</t>
  </si>
  <si>
    <t>k883sixthree</t>
  </si>
  <si>
    <t>7gdjdxdhfvptkhlttwof2sheight</t>
  </si>
  <si>
    <t>5fourpbntlnrs6eight5six</t>
  </si>
  <si>
    <t>sevenone54</t>
  </si>
  <si>
    <t>98czxflgbnmrninefiveone31</t>
  </si>
  <si>
    <t>429ninennkhtzveight7lqmzdlgg</t>
  </si>
  <si>
    <t>qp1twodnxeightsix26</t>
  </si>
  <si>
    <t>97kqkjsmkqhzbdpf</t>
  </si>
  <si>
    <t>rplxsjlsvdplsndzxoneddlvc6</t>
  </si>
  <si>
    <t>threeskgfpvffkz2</t>
  </si>
  <si>
    <t>687zrlqlhdcrseveneightsixsix</t>
  </si>
  <si>
    <t>hhnfzkn6lhbxrkbm4four</t>
  </si>
  <si>
    <t>pmg9dnnzg3</t>
  </si>
  <si>
    <t>fnlgprdjvtwo2two9six1sqkhnv</t>
  </si>
  <si>
    <t>nvjgseven6threehvpgpljgthtltsmssdvjhc3nine</t>
  </si>
  <si>
    <t>fbmpsjrlknineseventhreeeight6br</t>
  </si>
  <si>
    <t>1qhtqxnbtceightjonesmkp8</t>
  </si>
  <si>
    <t>zoneight2svlkjmxzjjone3njjqtcmp</t>
  </si>
  <si>
    <t>3one7</t>
  </si>
  <si>
    <t>seven2fournine4seven</t>
  </si>
  <si>
    <t>kdhqhhpfiveeight9</t>
  </si>
  <si>
    <t>4threelnlrbzreightonenmrf923</t>
  </si>
  <si>
    <t>1qjllnmjjpjtwosixfourfkpqfnjfive</t>
  </si>
  <si>
    <t>eightonezbhfj3nlkrzrtwo</t>
  </si>
  <si>
    <t>2twoqzjvceighthql4sixsczgvbl</t>
  </si>
  <si>
    <t>threetwodt66</t>
  </si>
  <si>
    <t>knj87twogqkkznrpmqhloneightdn</t>
  </si>
  <si>
    <t>867rfvjx6857</t>
  </si>
  <si>
    <t>one9eightjsgj6</t>
  </si>
  <si>
    <t>sf96nine</t>
  </si>
  <si>
    <t>eight5mbfjcvdq3236mbhzklbzxgkntlmzdtz</t>
  </si>
  <si>
    <t>5hqtxftqsixthreeqsjbsbpvtsnqrgjnzznkg</t>
  </si>
  <si>
    <t>2847</t>
  </si>
  <si>
    <t>sevenseven4ztqjpmbhs9f1</t>
  </si>
  <si>
    <t>dmpnjkttdnjmqvsnfivesix4threeoneskr</t>
  </si>
  <si>
    <t>two339</t>
  </si>
  <si>
    <t>twotsnfkgkqls9</t>
  </si>
  <si>
    <t>73lhfseven</t>
  </si>
  <si>
    <t>gpcc5fivejtcfxeight</t>
  </si>
  <si>
    <t>75fourdvht1</t>
  </si>
  <si>
    <t>qcnone5gdfrcsmhtqmgjnhsixhzzxjpjfxsrgslgq</t>
  </si>
  <si>
    <t>ninedvbzngtv7rtb4ksrmveightwofjn</t>
  </si>
  <si>
    <t>qqsxhtsvdseightfive9fivesix24</t>
  </si>
  <si>
    <t>36</t>
  </si>
  <si>
    <t>tnrklrvtthreetwoblzfour5</t>
  </si>
  <si>
    <t>eightfoureightoneeightdbppfjtwo4</t>
  </si>
  <si>
    <t>seven273twoone</t>
  </si>
  <si>
    <t>44qfcsmpkv9nnfg4three7</t>
  </si>
  <si>
    <t>onegfsnpc4kzlseven</t>
  </si>
  <si>
    <t>threenpzfzsgqvnsevenbkzrnnhdeight1</t>
  </si>
  <si>
    <t>dfbtq2fourfour</t>
  </si>
  <si>
    <t>five6oneseven5txqvzzblkeighttwo</t>
  </si>
  <si>
    <t>fivexxgpptkfkfour6</t>
  </si>
  <si>
    <t>nhbnctlptjfvqteight7fivetjklvxnrvpsjf</t>
  </si>
  <si>
    <t>twothree6eight</t>
  </si>
  <si>
    <t>4six92</t>
  </si>
  <si>
    <t>18two977vgjrjxzck</t>
  </si>
  <si>
    <t>jqqxone3mljbhvljqrjdtgcbvfncbzh</t>
  </si>
  <si>
    <t>njcftck5tljbtwobvnsrxbqbeight46</t>
  </si>
  <si>
    <t>sbgktxksdgzgz7jxjnvqg4seven7</t>
  </si>
  <si>
    <t>sng1fivefourfourtwo9</t>
  </si>
  <si>
    <t>4bcdqqccslg</t>
  </si>
  <si>
    <t>ldq89nqkpnhzzmlfsbvjnbsqxbxthreegvnlqgbmnine</t>
  </si>
  <si>
    <t>sevenn2twotwoprtsjchqpvhz9</t>
  </si>
  <si>
    <t>6kmtqdphnninenbvqh3hnzdpxzpgfjfrbtrvr</t>
  </si>
  <si>
    <t>271</t>
  </si>
  <si>
    <t>4sevenonenhhkclrbk</t>
  </si>
  <si>
    <t>mk1ttq</t>
  </si>
  <si>
    <t>svfnqninefive3eightsix67</t>
  </si>
  <si>
    <t>tcpkbglgzxstfldpkfvtwo4njhmtbjzm</t>
  </si>
  <si>
    <t>hpdttc53eight6eightworsc</t>
  </si>
  <si>
    <t>qpc891</t>
  </si>
  <si>
    <t>mhpjlxxfbtbfqlgfivejrptpcgjh96</t>
  </si>
  <si>
    <t>fvqlc1six</t>
  </si>
  <si>
    <t>8twovhdfgzjp9ksb</t>
  </si>
  <si>
    <t>sevennineskcdmgcscdrcj5hmnvtwo7kbtlvhll</t>
  </si>
  <si>
    <t>eightcljvvvfbcslmpcnsl55hkjmktt</t>
  </si>
  <si>
    <t>7eight9fives</t>
  </si>
  <si>
    <t>45twothreenine6twot</t>
  </si>
  <si>
    <t>49ktklntgtwonehgp</t>
  </si>
  <si>
    <t>nine76gjxcrh9nine</t>
  </si>
  <si>
    <t>four2eight</t>
  </si>
  <si>
    <t>eightthreefivevpn2czkxfbc7nine</t>
  </si>
  <si>
    <t>b12kbqkmtjjttnsjnz</t>
  </si>
  <si>
    <t>6ninefivegn</t>
  </si>
  <si>
    <t>3rt4rbcrqfourfour</t>
  </si>
  <si>
    <t>365fivebstsvkjgteight7</t>
  </si>
  <si>
    <t>vjrsmlbpfrttcsfg1</t>
  </si>
  <si>
    <t>7nineseven</t>
  </si>
  <si>
    <t>761tgrjvdnvzbdcbhbcjeight4</t>
  </si>
  <si>
    <t>bhxsnhdseveneight4sevenfourfourfiveseven</t>
  </si>
  <si>
    <t>45lfbzmjmbj2oneeightsix</t>
  </si>
  <si>
    <t>5fourmsvb9kcmhvv75</t>
  </si>
  <si>
    <t>trjjjgrhc3seven5</t>
  </si>
  <si>
    <t>ntlpftjjjjtwonine4</t>
  </si>
  <si>
    <t>3six91six</t>
  </si>
  <si>
    <t>srmkpbx99db2kpqhkcrphhhrfjd</t>
  </si>
  <si>
    <t>3mks3mtfhhzkfkkhftkbc</t>
  </si>
  <si>
    <t>j68fourn</t>
  </si>
  <si>
    <t>4five8three8nvhrm7</t>
  </si>
  <si>
    <t>7vjlntbxzrqttjssbsb9sevenqsevenone</t>
  </si>
  <si>
    <t>4onejkmnvrstthnkdtqm92</t>
  </si>
  <si>
    <t>nvfhzndthreegvmgjkl93two4</t>
  </si>
  <si>
    <t>ckk9</t>
  </si>
  <si>
    <t>dqxnngrdpgngszsljponethree2gmnjjpktpvnine2</t>
  </si>
  <si>
    <t>3pvhptkjs79</t>
  </si>
  <si>
    <t>sixtsxstktchkzvqmpzfive5rbsvvqtwo</t>
  </si>
  <si>
    <t>71hdkbm</t>
  </si>
  <si>
    <t>3l1sixjndvmlgc</t>
  </si>
  <si>
    <t>fiveninefive3fivetltsbgtwoxh</t>
  </si>
  <si>
    <t>lneightthreelqskttgnkrfktnnr2two</t>
  </si>
  <si>
    <t>5threeglcgtjqmf</t>
  </si>
  <si>
    <t>7gmmvlkbrsevenkxhccfnkmmtlrjtktkzspjkstvbdqhq7one</t>
  </si>
  <si>
    <t>zqdlfcdthlmjkjzdcmmnnineeight1</t>
  </si>
  <si>
    <t>twosix2pnql</t>
  </si>
  <si>
    <t>542nine5nine5</t>
  </si>
  <si>
    <t>8sevenlbgfivej</t>
  </si>
  <si>
    <t>five5fslhcxdvkhq6fourdjbmzc9</t>
  </si>
  <si>
    <t>twoninethree1cpvqhkdvflmr5eightseven</t>
  </si>
  <si>
    <t>seven1threeonethree6</t>
  </si>
  <si>
    <t>2sevenzseven4xninesix9</t>
  </si>
  <si>
    <t>x7ccfj8ninethree2one</t>
  </si>
  <si>
    <t>1cqbrjcncrstqkthreethreesevenffive</t>
  </si>
  <si>
    <t>tflsnvfchrxcglnzpxp2njkzvrvpfour3one</t>
  </si>
  <si>
    <t>three5tkfvxxrpceight86khcqbnjjsixeight</t>
  </si>
  <si>
    <t>tzcskpsixsix7xlnrd3bb</t>
  </si>
  <si>
    <t>3seven3five9</t>
  </si>
  <si>
    <t>fourninetwo9nmvlprcprtzmmg</t>
  </si>
  <si>
    <t>88pxd99zhhh9</t>
  </si>
  <si>
    <t>qdt9fourrztlcsbhvkqrtzkk</t>
  </si>
  <si>
    <t>xqeightwothree9119qmhdltcmvdmxzvsix</t>
  </si>
  <si>
    <t>xkkdzfzone3six22</t>
  </si>
  <si>
    <t>5eightlninengqskzx</t>
  </si>
  <si>
    <t>onekr3five3jkxrqdlvqhr6</t>
  </si>
  <si>
    <t>fhnlbzqhltwo6three</t>
  </si>
  <si>
    <t>qxgdqf779</t>
  </si>
  <si>
    <t>33one29k</t>
  </si>
  <si>
    <t>9one69dvnxsrqd</t>
  </si>
  <si>
    <t>five2rzgfh</t>
  </si>
  <si>
    <t>sevennlfdxpqseven74</t>
  </si>
  <si>
    <t>four19four</t>
  </si>
  <si>
    <t>onelpxlgcshrxspbgrvsgxvlzsj6two</t>
  </si>
  <si>
    <t>mxbsixsixsixfmhrgone1eight</t>
  </si>
  <si>
    <t>ninesix5one</t>
  </si>
  <si>
    <t>threefour2ncbchnfnine9</t>
  </si>
  <si>
    <t>4nine6gstzmsjndcthree4cmrhgnnq</t>
  </si>
  <si>
    <t>1oneznvhbdtmjxktbc4seven</t>
  </si>
  <si>
    <t>ttlfbpgjh6</t>
  </si>
  <si>
    <t>qnftwone7</t>
  </si>
  <si>
    <t>ncfplkcthreesevenninemrxxcx7</t>
  </si>
  <si>
    <t>3bxpkseven434foureight1</t>
  </si>
  <si>
    <t>5kmfr9threeonesix4rnneight</t>
  </si>
  <si>
    <t>fxstzpjmjt85bsvlfktflq348</t>
  </si>
  <si>
    <t>eighteight8tzqm</t>
  </si>
  <si>
    <t>4sevenbkknfzshr9hkphkg</t>
  </si>
  <si>
    <t>8rjsh9</t>
  </si>
  <si>
    <t>pxvlpc5lf7jnmtprk61</t>
  </si>
  <si>
    <t>qmkhqnlp8fourzjbdrthree9</t>
  </si>
  <si>
    <t>seven5tlcthreethree75</t>
  </si>
  <si>
    <t>3lkxlfzk</t>
  </si>
  <si>
    <t>one12bkxtnxrsrg1</t>
  </si>
  <si>
    <t>seven6six</t>
  </si>
  <si>
    <t>ninethreezz2five</t>
  </si>
  <si>
    <t>tmgmz6fbffftcstwotwoeight</t>
  </si>
  <si>
    <t>fivelrmgkjcmdv2twogzljrklcg4</t>
  </si>
  <si>
    <t>2bmgrtf</t>
  </si>
  <si>
    <t>nvpftbs9one4mpdeight</t>
  </si>
  <si>
    <t>rrgdzbhrx82cctzm</t>
  </si>
  <si>
    <t>two3gbxcmdzxfive</t>
  </si>
  <si>
    <t>8nine237rgrpfnztwosixfive</t>
  </si>
  <si>
    <t>6rfqjgfzfcjccr5</t>
  </si>
  <si>
    <t>86nndqtbpgz8</t>
  </si>
  <si>
    <t>fourone8</t>
  </si>
  <si>
    <t>vvzxhzxndbone57cmsrmxdlvgx</t>
  </si>
  <si>
    <t>6onesixninethree</t>
  </si>
  <si>
    <t>9fourprkvkvnczdk9</t>
  </si>
  <si>
    <t>f3qkjjlvkcps13two2cgqjrptz</t>
  </si>
  <si>
    <t>ftsevenglksjf38r7</t>
  </si>
  <si>
    <t>vczfghj4hdseveneightfour</t>
  </si>
  <si>
    <t>rltwone5jqszprf2six</t>
  </si>
  <si>
    <t>1ninemjvkrghtnine</t>
  </si>
  <si>
    <t>6one6pvjgrmtjmzgsqbgrdhclr71</t>
  </si>
  <si>
    <t>11hp2bbhjcxthreenineonenine</t>
  </si>
  <si>
    <t>hjhlngdtxmqseight8tqbtzgtnd</t>
  </si>
  <si>
    <t>grkxvnqhnzthreefive6tqptwo</t>
  </si>
  <si>
    <t>2sxpjpp9dqvvpbz85six</t>
  </si>
  <si>
    <t>7onezpqjzmdmdclv9seven</t>
  </si>
  <si>
    <t>onefourfourkrxvpbkrxxfbcsmr8gkbrrktbsix</t>
  </si>
  <si>
    <t>8pjnnkhhrppeight25</t>
  </si>
  <si>
    <t>2five9onethreejvnnzfourtwonefr</t>
  </si>
  <si>
    <t>7ninesevenfourq</t>
  </si>
  <si>
    <t>hpztwoseven2</t>
  </si>
  <si>
    <t>nine5four4twofiveonexct9</t>
  </si>
  <si>
    <t>5twodklsrzsix6</t>
  </si>
  <si>
    <t>19pvhtmgvssdpz7five7five</t>
  </si>
  <si>
    <t>495dxsmf4reightvmpvc</t>
  </si>
  <si>
    <t>ckccxpxcp6five749</t>
  </si>
  <si>
    <t>tvpzsix18four4</t>
  </si>
  <si>
    <t>65sevenfiveqvcrbfourhmbf</t>
  </si>
  <si>
    <t>833gtqpszrknllzc</t>
  </si>
  <si>
    <t>4sevensix</t>
  </si>
  <si>
    <t>ttjnbfd2gqkgfive</t>
  </si>
  <si>
    <t>feighthzhtwoone6three2</t>
  </si>
  <si>
    <t>one19twodxvdnkgcr1nhlmcjqcsrdcx</t>
  </si>
  <si>
    <t>bdvrxkcltwoqsevensix2</t>
  </si>
  <si>
    <t>1fmqfive8</t>
  </si>
  <si>
    <t>eightcjhngkdmbponevqgshhj4four</t>
  </si>
  <si>
    <t>gjpprh3eightcnpbtskmpponexrxfivesgprhdkx3</t>
  </si>
  <si>
    <t>3tgmsbxsntv</t>
  </si>
  <si>
    <t>7ksrhqknxsixqrjbseventvrsxrbnzv</t>
  </si>
  <si>
    <t>3vdrzmnxp</t>
  </si>
  <si>
    <t>nineseventhreesrxzjmdh3pfdgzdbdrgps4two</t>
  </si>
  <si>
    <t>fourk73nine5xfctncone</t>
  </si>
  <si>
    <t>zbtsrtcczn51twofourplxptsk</t>
  </si>
  <si>
    <t>fiver296</t>
  </si>
  <si>
    <t>mbmtrmvbfiveeight6</t>
  </si>
  <si>
    <t>nine1156</t>
  </si>
  <si>
    <t>vmppxzgsvbcstvfqd2</t>
  </si>
  <si>
    <t>nine419thjfggone6</t>
  </si>
  <si>
    <t>6threefourfourseventhree</t>
  </si>
  <si>
    <t>tdtdxczbxrthreerdxzksix9oneights</t>
  </si>
  <si>
    <t>qcx18qfivetwo54hklzzzk</t>
  </si>
  <si>
    <t>five9two</t>
  </si>
  <si>
    <t>2sixvzbljmbdqqzbch3</t>
  </si>
  <si>
    <t>3xseveneightbcqgjk</t>
  </si>
  <si>
    <t>7p7qqtssffh57</t>
  </si>
  <si>
    <t>5fivezkg</t>
  </si>
  <si>
    <t>foureight1nine</t>
  </si>
  <si>
    <t>zbjgnine3onejdzjtbfivesixjs</t>
  </si>
  <si>
    <t>sv8g2five7</t>
  </si>
  <si>
    <t>eight7twolt1</t>
  </si>
  <si>
    <t>1fiveeightthree27</t>
  </si>
  <si>
    <t>6twobmqplkv6</t>
  </si>
  <si>
    <t>7mmvq</t>
  </si>
  <si>
    <t>sixxvjdzclvpqj7zpcpzdfzjfivekmjqtzmvsfnzrsm</t>
  </si>
  <si>
    <t>2pdkfhpkff8</t>
  </si>
  <si>
    <t>fhskqtwoseven8four8hksjpvntr</t>
  </si>
  <si>
    <t>9kqzczkflbdxp5xzxdqdgsix9</t>
  </si>
  <si>
    <t>5zckqcm6lxhzxtjhsqbrjjb</t>
  </si>
  <si>
    <t>kxjrkvf46twovbflfbjbsixvntvcchdthree</t>
  </si>
  <si>
    <t>3rbdbvmmqbninetwo359</t>
  </si>
  <si>
    <t>8six67</t>
  </si>
  <si>
    <t>g17onesevenfourtwo</t>
  </si>
  <si>
    <t>fivethreeeightseven19five</t>
  </si>
  <si>
    <t>8seven5sevenh7twoncbjrlbsjtwo</t>
  </si>
  <si>
    <t>three7fivethree2fourhkfbcz</t>
  </si>
  <si>
    <t>three8dggjtk5fivefiverkctnine</t>
  </si>
  <si>
    <t>kxn6426qcdvhnmjsgj</t>
  </si>
  <si>
    <t>three8dssix</t>
  </si>
  <si>
    <t>nine2chbxhqclhf56</t>
  </si>
  <si>
    <t>72hnjmbsdtzeight29</t>
  </si>
  <si>
    <t>fivelvxxdeight9dkjdhtd</t>
  </si>
  <si>
    <t>21ghjpseven</t>
  </si>
  <si>
    <t>three1gkmlklfrchtjpfvlqmbsqtwonsix6</t>
  </si>
  <si>
    <t>threeckvgbndgr56xphxnlfm3</t>
  </si>
  <si>
    <t>ctqqgvznsixfqfgc1rhctvvqxnxlrthreehjjtchk</t>
  </si>
  <si>
    <t>6cpfnqthctd</t>
  </si>
  <si>
    <t>jbsvjcfds1three8onesldppzbxh</t>
  </si>
  <si>
    <t>eightgfhrxtvcsg38</t>
  </si>
  <si>
    <t>fkrzkgg5m</t>
  </si>
  <si>
    <t>ztxlljfslg5ztgfmbzcgnsbxkbsoneqvphnzgmg3</t>
  </si>
  <si>
    <t>five7foursevendrcrff3hfdqffhzjk</t>
  </si>
  <si>
    <t>8sixfour9</t>
  </si>
  <si>
    <t>threeeightnine9</t>
  </si>
  <si>
    <t>vpqhvlppldcntxtwo7mxdptmgvp8sevenndqmfgrfour</t>
  </si>
  <si>
    <t>vtpmjrhktdfouronesxxkrkdxf9seven</t>
  </si>
  <si>
    <t>twothreetwo9twonchzd1one</t>
  </si>
  <si>
    <t>eight7bppcdn</t>
  </si>
  <si>
    <t>six3threesix3xclphmsbs48</t>
  </si>
  <si>
    <t>fivemhpdttg7bs</t>
  </si>
  <si>
    <t>ftpthreepqjdtqlmr9</t>
  </si>
  <si>
    <t>nineone2</t>
  </si>
  <si>
    <t>onecvninenine9kxmhzmh</t>
  </si>
  <si>
    <t>1llghdnx</t>
  </si>
  <si>
    <t>6sixhjqeightfour2five</t>
  </si>
  <si>
    <t>five29sixeightlzzhxvmnnhxqrmpvczlfsljdmvb</t>
  </si>
  <si>
    <t>8seven6seven5</t>
  </si>
  <si>
    <t>3five18four2five</t>
  </si>
  <si>
    <t>ndhsdrdrqllh43two3four1kgtdxdj</t>
  </si>
  <si>
    <t>fpjzzkdvseventwo5</t>
  </si>
  <si>
    <t>2npqgrs3six</t>
  </si>
  <si>
    <t>ronenqbvbcjsjxrpphq6threetxkqq</t>
  </si>
  <si>
    <t>k5six536eight5</t>
  </si>
  <si>
    <t>7fourtfmeightvdzbd5</t>
  </si>
  <si>
    <t>qds857twonesc</t>
  </si>
  <si>
    <t>qscvcllfnz31mhfqvt</t>
  </si>
  <si>
    <t>onetwocjnz6vprnd</t>
  </si>
  <si>
    <t>onesix1</t>
  </si>
  <si>
    <t>six6onenvh</t>
  </si>
  <si>
    <t>twoxdmnvdnrd3smlzkbrqcvonekgzlbjgvnlpcvclcv2</t>
  </si>
  <si>
    <t>jmhftwoqgfns9sevenjxgmmrsldlzmpz</t>
  </si>
  <si>
    <t>fczkrsphfknkf4one93threetwoned</t>
  </si>
  <si>
    <t>lfeightwoxcnvbrrqjnone8five</t>
  </si>
  <si>
    <t>tpqhpxxtmhscvzzcrvnmkh2grq7</t>
  </si>
  <si>
    <t>5k7three7</t>
  </si>
  <si>
    <t>fourzfgttcflph239seven5five</t>
  </si>
  <si>
    <t>8sevenseveneightvgfdkdglq89</t>
  </si>
  <si>
    <t>nplmgprvtxfdjdlrdvnsffcxgdsln6</t>
  </si>
  <si>
    <t>ninethree8onetwohfrbjclfx3ptxgdvnng</t>
  </si>
  <si>
    <t>cftxznvnmgdtzrqvqtwofour145</t>
  </si>
  <si>
    <t>1oneeight64</t>
  </si>
  <si>
    <t>2pvvtpzpktjnine5phrthree8three</t>
  </si>
  <si>
    <t>lchqzhdn1</t>
  </si>
  <si>
    <t>foureightvxvf7vpzkgrkvk5zvlhnpdrvfoureightwoxz</t>
  </si>
  <si>
    <t>lp7shzrbmzfivemrknxcfxbmbkplzhnbtdvsjqthree</t>
  </si>
  <si>
    <t>fourfourthreemhccp4</t>
  </si>
  <si>
    <t>jlcnfsixsix8sixfour99</t>
  </si>
  <si>
    <t>three5seventhreexsbbrmlnqb9fourqqbcrg9</t>
  </si>
  <si>
    <t>tkrjllccbqgtgvthx5three</t>
  </si>
  <si>
    <t>eightthreenine5mv3two5four</t>
  </si>
  <si>
    <t>mpxhm38njdsnls8nine9sgck</t>
  </si>
  <si>
    <t>11sixtwo4bf6five3oneightj</t>
  </si>
  <si>
    <t>djkfjcsix8eightkqvqrxghsphfnz</t>
  </si>
  <si>
    <t>pcspdk896sixldtxqdd3one</t>
  </si>
  <si>
    <t>three2dhzmdggcgs9pgbpvhjtlnineoneseven</t>
  </si>
  <si>
    <t>qztxtbp43onethreejmmxbmv31</t>
  </si>
  <si>
    <t>mcvmtn4three7four</t>
  </si>
  <si>
    <t>vf92nbcqxznrgfour6</t>
  </si>
  <si>
    <t>three12</t>
  </si>
  <si>
    <t>28hh</t>
  </si>
  <si>
    <t>jdkdsqkone3fourtwo62</t>
  </si>
  <si>
    <t>79dgsjdsnfrkrbng</t>
  </si>
  <si>
    <t>sevenninetwo62</t>
  </si>
  <si>
    <t>threelfvclbbnpknrfive4</t>
  </si>
  <si>
    <t>twothree8five9kqkzjcqxmt2nine8</t>
  </si>
  <si>
    <t>feightwothree7nine4lddn</t>
  </si>
  <si>
    <t>tsljmdxlfhgsgkbone9nineseven7rrxqqh</t>
  </si>
  <si>
    <t>ftnplzthree32dcjtq</t>
  </si>
  <si>
    <t>ninemzvxnine7zt6</t>
  </si>
  <si>
    <t>four56sixfiveftzxcfqltbtprs</t>
  </si>
  <si>
    <t>eightpggxhkthnine9chk</t>
  </si>
  <si>
    <t>nzcxrvtc13fndpcvzjhcfrfmqsfourfgchxqgbzc9</t>
  </si>
  <si>
    <t>pcgpcqtklcc4</t>
  </si>
  <si>
    <t>4846onetwo3</t>
  </si>
  <si>
    <t>fkpbcj2six2</t>
  </si>
  <si>
    <t>pxsj33five1four5eighttwo</t>
  </si>
  <si>
    <t>6five7fourdccz468five</t>
  </si>
  <si>
    <t>hrbsxclgnsdzfcpdltkp9l7</t>
  </si>
  <si>
    <t>twomhll7sxjtwoone7dhzbhphlpmlhx</t>
  </si>
  <si>
    <t>sbfsrtbxsz7mqfklj</t>
  </si>
  <si>
    <t>three7jhhpqgvtsixf</t>
  </si>
  <si>
    <t>3dklxkgzn27pqvqhgseven7</t>
  </si>
  <si>
    <t>lmlfive39twocvsdr2</t>
  </si>
  <si>
    <t>three2rtlcxqnbjj8fourhsevenbkmvpdone</t>
  </si>
  <si>
    <t>two1qzhpz</t>
  </si>
  <si>
    <t>twosevenninet6551</t>
  </si>
  <si>
    <t>9seventhree18</t>
  </si>
  <si>
    <t>xqkskdzsninefrdsjcxbklg6five9</t>
  </si>
  <si>
    <t>pxgzkvmgvmxshtstmfiveone51jhphcplgmzsix5</t>
  </si>
  <si>
    <t>pkzrslhqtrscvc7</t>
  </si>
  <si>
    <t>4one1three7nfgrcdone4xspqs</t>
  </si>
  <si>
    <t>9273six24five</t>
  </si>
  <si>
    <t>2qtwo</t>
  </si>
  <si>
    <t>eightsgcgqzcfcgfourxqeightf46</t>
  </si>
  <si>
    <t>teightwo786fourdll7</t>
  </si>
  <si>
    <t>nqvqfszmtlzqvtrzpmg6qrgfqvjf5ksqhtn8</t>
  </si>
  <si>
    <t>fivethreeninefournine42</t>
  </si>
  <si>
    <t>23ninefivefivethreesix</t>
  </si>
  <si>
    <t>jxmtpvxnbmzhddgtkqrone6bqbr</t>
  </si>
  <si>
    <t>vxlfncmtnqeightbndmcgqpxx1mllgshkmcf</t>
  </si>
  <si>
    <t>sevenxrlqpdh9ffourggbfpxgjrnrp</t>
  </si>
  <si>
    <t>8onevllkmtlqc</t>
  </si>
  <si>
    <t>kncjh84db</t>
  </si>
  <si>
    <t>hzlfdgqzq93dgfgszfvdtffxrvrt7pzf</t>
  </si>
  <si>
    <t>7six4one39</t>
  </si>
  <si>
    <t>krmeightwofourkzrceightsevensevenfffnnnp1two</t>
  </si>
  <si>
    <t>73bb3vjd</t>
  </si>
  <si>
    <t>7eightthreefourjqjzpzdns6cfvcfvxcsix</t>
  </si>
  <si>
    <t>lptfgxddt8gmdmmlj5ncpktzrstzjqpb5six</t>
  </si>
  <si>
    <t>hsvgrjxbfqcsixlmztqfcr8</t>
  </si>
  <si>
    <t>eight6dddfjxnsd2jfhfctpng</t>
  </si>
  <si>
    <t>eight6sevenhzrfournine3</t>
  </si>
  <si>
    <t>honeight9eight691xx57</t>
  </si>
  <si>
    <t>khnspnpj711qmzvxmqninefkgfzhdpseven</t>
  </si>
  <si>
    <t>9eightseveneightrsg3two</t>
  </si>
  <si>
    <t>bc6vstkhczdnt45</t>
  </si>
  <si>
    <t>1oneightl</t>
  </si>
  <si>
    <t>eight9zfbcmr</t>
  </si>
  <si>
    <t>ninebshsgplgfqpnctzhdr7</t>
  </si>
  <si>
    <t>1fourninenineone</t>
  </si>
  <si>
    <t>fourfive79</t>
  </si>
  <si>
    <t>5gkmdxtmbonesixfive5five9</t>
  </si>
  <si>
    <t>htxlqrxlphnine4four1</t>
  </si>
  <si>
    <t>6fivetwo</t>
  </si>
  <si>
    <t>one6fivegr8jhpkgkdzxd22q</t>
  </si>
  <si>
    <t>6ninekdpgtnksxbhllvrzln</t>
  </si>
  <si>
    <t>vvdgtcflxthree4eightsdxrbdf23</t>
  </si>
  <si>
    <t>2six2sjtwohpvxsmfbpmpp4</t>
  </si>
  <si>
    <t>blclfqtpfiveseventhreens3one2one</t>
  </si>
  <si>
    <t>jvqthreehkzmbngll61rzvpr92bghvdvszh</t>
  </si>
  <si>
    <t>pcthreeseventhreeninethreefive2one</t>
  </si>
  <si>
    <t>89seven1</t>
  </si>
  <si>
    <t>ztwonesix9</t>
  </si>
  <si>
    <t>conemvksxxdthseven1lmfmppzttqnn</t>
  </si>
  <si>
    <t>six6four</t>
  </si>
  <si>
    <t>threefourxct5bvvkpgpgjqvlzv</t>
  </si>
  <si>
    <t>gsjrdgxfv38</t>
  </si>
  <si>
    <t>fivenrlgnrnms1</t>
  </si>
  <si>
    <t>tvtwonenine9rhs6five56</t>
  </si>
  <si>
    <t>kgnineczjhrfive45hhxhtxltdqfive</t>
  </si>
  <si>
    <t>sixfiveseven17six16bv</t>
  </si>
  <si>
    <t>5vxqvtsltcbjrdrct3fourtwotwobgsnkszmbd</t>
  </si>
  <si>
    <t>42three7</t>
  </si>
  <si>
    <t>btdbbtqb89dneight34</t>
  </si>
  <si>
    <t>htninesevensixninetwo4mnmd</t>
  </si>
  <si>
    <t>jgzdlf22qnqdr9bqczsfx</t>
  </si>
  <si>
    <t>zfvf296fj</t>
  </si>
  <si>
    <t>fivejjvtjp4fghtgplkjnine36</t>
  </si>
  <si>
    <t>3rxfbrpmtkcrrsjg</t>
  </si>
  <si>
    <t>twopdxltmnv2seven</t>
  </si>
  <si>
    <t>2fourgmjfdgh</t>
  </si>
  <si>
    <t>2threerfjsgfdlhheightfive</t>
  </si>
  <si>
    <t>4cvmkr</t>
  </si>
  <si>
    <t>68cd</t>
  </si>
  <si>
    <t>6two2</t>
  </si>
  <si>
    <t>onetwoeight6eightsix</t>
  </si>
  <si>
    <t>1five5sevenrhsl229</t>
  </si>
  <si>
    <t>4sixbcxmgvfourjsqkc85eight8</t>
  </si>
  <si>
    <t>4two41pqfnbfvqqr3twodzjntlxmkhzcr</t>
  </si>
  <si>
    <t>gqzksmprzm8llggmhbmlgnpqg</t>
  </si>
  <si>
    <t>8xbseven6dbtsd9plxhhjznf25</t>
  </si>
  <si>
    <t>twoonefivepdflr7cggfvvtfour</t>
  </si>
  <si>
    <t>jhpcqpqnine5twofive1stjhmdfjone</t>
  </si>
  <si>
    <t>6nineninetbjr68xczndt</t>
  </si>
  <si>
    <t>2fvdcvhgskrbnqqjgmvpcseven</t>
  </si>
  <si>
    <t>3pnhgzzfk9nine</t>
  </si>
  <si>
    <t>pzrs8three8sixtwotwo</t>
  </si>
  <si>
    <t>79five6</t>
  </si>
  <si>
    <t>nineeight1glknld1onefiveskcjmn3</t>
  </si>
  <si>
    <t>2gmdqptlfpone5</t>
  </si>
  <si>
    <t>onethreeseven881ninezzkhqnbb</t>
  </si>
  <si>
    <t>nine2pznvckk462hhpbone3</t>
  </si>
  <si>
    <t>ninecpjhzn9</t>
  </si>
  <si>
    <t>xhxdkkpxrkl8seven7</t>
  </si>
  <si>
    <t>four345five143</t>
  </si>
  <si>
    <t>7eightthreebhckgdsmdd7twonefj</t>
  </si>
  <si>
    <t>4cvcmdbjfk4nctxzdkznh8</t>
  </si>
  <si>
    <t>kdzd2dxknpninethnpktjdsskgzpseven</t>
  </si>
  <si>
    <t>fiveninefivefive1</t>
  </si>
  <si>
    <t>ghqlddsdrrzjddsbr9eight</t>
  </si>
  <si>
    <t>4twolmjssn</t>
  </si>
  <si>
    <t>bzzlthxrjkgthree1ninedk5three1</t>
  </si>
  <si>
    <t>68two2cjrjn9sixbzeight</t>
  </si>
  <si>
    <t>fourtkc9teightfive6nine</t>
  </si>
  <si>
    <t>3six3</t>
  </si>
  <si>
    <t>1dhhznrxxdz4onedbsjmkqnv</t>
  </si>
  <si>
    <t>seventhreesix8twohjdhjoneeightsix</t>
  </si>
  <si>
    <t>two4twofourone1tfpbpqldqgthree1</t>
  </si>
  <si>
    <t>ddtgjzzlsrvtwofourdvdvtbfv9six</t>
  </si>
  <si>
    <t>26tfrfptjg7lnqcmninefivejlrmlnsthree</t>
  </si>
  <si>
    <t>six633two32</t>
  </si>
  <si>
    <t>four58spslgtdh3nkpcgdxbrqx7</t>
  </si>
  <si>
    <t>5four57vgcvlxmxlmdnmcs</t>
  </si>
  <si>
    <t>dmcdgcnine75pzlh</t>
  </si>
  <si>
    <t>12threexczfive6six3</t>
  </si>
  <si>
    <t>1onevpntrrkggtjzsvktxxprsthd</t>
  </si>
  <si>
    <t>kntxrpjqtl7fourfourqvsgq3seven</t>
  </si>
  <si>
    <t>bdbfk269jsixsbhpjhvgvzvnfmp</t>
  </si>
  <si>
    <t>seven1nine2four6rvv</t>
  </si>
  <si>
    <t>eightzzxgdhsfnp5seven6eight2szsseven</t>
  </si>
  <si>
    <t>two8three</t>
  </si>
  <si>
    <t>jltv47</t>
  </si>
  <si>
    <t>fivevdhgg5two1hpnjlvkeighttwo</t>
  </si>
  <si>
    <t>sxsevensevenpmpjjvdlr9f5eight</t>
  </si>
  <si>
    <t>8qntwokkffvkrlgoneightfnm</t>
  </si>
  <si>
    <t>eight5six</t>
  </si>
  <si>
    <t>twothree1eight</t>
  </si>
  <si>
    <t>nineone7</t>
  </si>
  <si>
    <t>1cgqmqxxdp8sixeight</t>
  </si>
  <si>
    <t>2hbgmzcxtwothree1</t>
  </si>
  <si>
    <t>1gjzk</t>
  </si>
  <si>
    <t>2jrkzdsfvzc</t>
  </si>
  <si>
    <t>five84jlxljnqqbfqlninethree</t>
  </si>
  <si>
    <t>rxbdxskdsevenltqgkbkxone5nineonemxgctrc</t>
  </si>
  <si>
    <t>ltxxfvpssbfivekxx7two78jrkdxfxk7</t>
  </si>
  <si>
    <t>1eightonefiveone7</t>
  </si>
  <si>
    <t>zhstjzhone1</t>
  </si>
  <si>
    <t>fhrxonehjqzvkdm2six</t>
  </si>
  <si>
    <t>xhtgntqlvxhjtr4ninesdbvfmqkr</t>
  </si>
  <si>
    <t>3two4nvljffhjd4fiveml</t>
  </si>
  <si>
    <t>9gtzflksmfourthree4threef</t>
  </si>
  <si>
    <t>bsbpqtzsttwo65zkdsg8twojxgrxkrc</t>
  </si>
  <si>
    <t>eightqlnmzvhjmjkntk6eight2</t>
  </si>
  <si>
    <t>nine9sevenfourtwopl7</t>
  </si>
  <si>
    <t>9tlninezttdrbkxxrkrxzzkffone</t>
  </si>
  <si>
    <t>9zngoneoneightzdz</t>
  </si>
  <si>
    <t>jdj3</t>
  </si>
  <si>
    <t>fjeightworxkskbrbtmgqqqxchvfbvxctthreetgq7</t>
  </si>
  <si>
    <t>11nscpbfour</t>
  </si>
  <si>
    <t>onespnbfninetgqmtbdmr17pmjt</t>
  </si>
  <si>
    <t>tpqvr1gcrth7gkld</t>
  </si>
  <si>
    <t>nineeight6khkrgsdcfpkcjkglbq5lxkjxsvrrktmfzsbz</t>
  </si>
  <si>
    <t>4twozgxqjbdsone963two</t>
  </si>
  <si>
    <t>6mxgxnjb</t>
  </si>
  <si>
    <t>495seven</t>
  </si>
  <si>
    <t>threeseven4</t>
  </si>
  <si>
    <t>vghlvmp7four6two7</t>
  </si>
  <si>
    <t>2twofourrbldqvfkvgzqrblmrkzr</t>
  </si>
  <si>
    <t>hldlhninecllnsix7</t>
  </si>
  <si>
    <t>5zpcvzmngvxrcvxncxgf7one</t>
  </si>
  <si>
    <t>twoseven3pgdtdxpxsixnbrmnzndmgone1</t>
  </si>
  <si>
    <t>94six8329</t>
  </si>
  <si>
    <t>xkgjdg8</t>
  </si>
  <si>
    <t>5gzxngzb2twohkrdjqkmgsl83</t>
  </si>
  <si>
    <t>9nzfgp</t>
  </si>
  <si>
    <t>15xrgxm7</t>
  </si>
  <si>
    <t>3nineonermn</t>
  </si>
  <si>
    <t>vggvnhqkjseventwo4onetwonftrnd</t>
  </si>
  <si>
    <t>9514sqst62</t>
  </si>
  <si>
    <t>mxhnceightfiveftmcdpgv63two6four</t>
  </si>
  <si>
    <t>nine6five181</t>
  </si>
  <si>
    <t>sevenbsixsbzmone55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</si>
</sst>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tr">
        <f>IFERROR(__xludf.DUMMYFUNCTION("regexextract(A1, ""\d"")"),"2")</f>
        <v>2</v>
      </c>
      <c r="D1" s="2" t="str">
        <f>IFERROR(__xludf.DUMMYFUNCTION("REGEXEXTRACT(A1, ""\d[^\d]*?\z"")"),"3krgjlpone")</f>
        <v>3krgjlpone</v>
      </c>
      <c r="E1" s="2" t="str">
        <f>IFERROR(__xludf.DUMMYFUNCTION("REGEXExtract(D1,""\d"")"),"3")</f>
        <v>3</v>
      </c>
      <c r="F1" s="3">
        <f t="shared" ref="F1:F1000" si="1">VALUE(C1&amp;E1)</f>
        <v>23</v>
      </c>
      <c r="G1" s="3">
        <f>SUM(F:F)</f>
        <v>54667</v>
      </c>
    </row>
    <row r="2">
      <c r="A2" s="1" t="s">
        <v>1</v>
      </c>
      <c r="C2" s="2" t="str">
        <f>IFERROR(__xludf.DUMMYFUNCTION("regexextract(A2, ""\d"")"),"6")</f>
        <v>6</v>
      </c>
      <c r="D2" s="2" t="str">
        <f>IFERROR(__xludf.DUMMYFUNCTION("REGEXEXTRACT(A2, ""\d[^\d]*?\z"")"),"2")</f>
        <v>2</v>
      </c>
      <c r="E2" s="2" t="str">
        <f>IFERROR(__xludf.DUMMYFUNCTION("REGEXExtract(D2,""\d"")"),"2")</f>
        <v>2</v>
      </c>
      <c r="F2" s="3">
        <f t="shared" si="1"/>
        <v>62</v>
      </c>
    </row>
    <row r="3">
      <c r="A3" s="1" t="s">
        <v>2</v>
      </c>
      <c r="C3" s="2" t="str">
        <f>IFERROR(__xludf.DUMMYFUNCTION("regexextract(A3, ""\d"")"),"8")</f>
        <v>8</v>
      </c>
      <c r="D3" s="2" t="str">
        <f>IFERROR(__xludf.DUMMYFUNCTION("REGEXEXTRACT(A3, ""\d[^\d]*?\z"")"),"8jjpseven")</f>
        <v>8jjpseven</v>
      </c>
      <c r="E3" s="2" t="str">
        <f>IFERROR(__xludf.DUMMYFUNCTION("REGEXExtract(D3,""\d"")"),"8")</f>
        <v>8</v>
      </c>
      <c r="F3" s="3">
        <f t="shared" si="1"/>
        <v>88</v>
      </c>
    </row>
    <row r="4">
      <c r="A4" s="1" t="s">
        <v>3</v>
      </c>
      <c r="C4" s="2" t="str">
        <f>IFERROR(__xludf.DUMMYFUNCTION("regexextract(A4, ""\d"")"),"2")</f>
        <v>2</v>
      </c>
      <c r="D4" s="2" t="str">
        <f>IFERROR(__xludf.DUMMYFUNCTION("REGEXEXTRACT(A4, ""\d[^\d]*?\z"")"),"6twoknbxlczgd")</f>
        <v>6twoknbxlczgd</v>
      </c>
      <c r="E4" s="2" t="str">
        <f>IFERROR(__xludf.DUMMYFUNCTION("REGEXExtract(D4,""\d"")"),"6")</f>
        <v>6</v>
      </c>
      <c r="F4" s="3">
        <f t="shared" si="1"/>
        <v>26</v>
      </c>
    </row>
    <row r="5">
      <c r="A5" s="1" t="s">
        <v>4</v>
      </c>
      <c r="C5" s="2" t="str">
        <f>IFERROR(__xludf.DUMMYFUNCTION("regexextract(A5, ""\d"")"),"5")</f>
        <v>5</v>
      </c>
      <c r="D5" s="2" t="str">
        <f>IFERROR(__xludf.DUMMYFUNCTION("REGEXEXTRACT(A5, ""\d[^\d]*?\z"")"),"5twonepvj")</f>
        <v>5twonepvj</v>
      </c>
      <c r="E5" s="2" t="str">
        <f>IFERROR(__xludf.DUMMYFUNCTION("REGEXExtract(D5,""\d"")"),"5")</f>
        <v>5</v>
      </c>
      <c r="F5" s="3">
        <f t="shared" si="1"/>
        <v>55</v>
      </c>
    </row>
    <row r="6">
      <c r="A6" s="1" t="s">
        <v>5</v>
      </c>
      <c r="C6" s="2" t="str">
        <f>IFERROR(__xludf.DUMMYFUNCTION("regexextract(A6, ""\d"")"),"1")</f>
        <v>1</v>
      </c>
      <c r="D6" s="2" t="str">
        <f>IFERROR(__xludf.DUMMYFUNCTION("REGEXEXTRACT(A6, ""\d[^\d]*?\z"")"),"1dgzljrtcndqqrqkgxseventhreessnthree")</f>
        <v>1dgzljrtcndqqrqkgxseventhreessnthree</v>
      </c>
      <c r="E6" s="2" t="str">
        <f>IFERROR(__xludf.DUMMYFUNCTION("REGEXExtract(D6,""\d"")"),"1")</f>
        <v>1</v>
      </c>
      <c r="F6" s="3">
        <f t="shared" si="1"/>
        <v>11</v>
      </c>
    </row>
    <row r="7">
      <c r="A7" s="1" t="s">
        <v>6</v>
      </c>
      <c r="C7" s="2" t="str">
        <f>IFERROR(__xludf.DUMMYFUNCTION("regexextract(A7, ""\d"")"),"2")</f>
        <v>2</v>
      </c>
      <c r="D7" s="2" t="str">
        <f>IFERROR(__xludf.DUMMYFUNCTION("REGEXEXTRACT(A7, ""\d[^\d]*?\z"")"),"6bhshvmsevensix")</f>
        <v>6bhshvmsevensix</v>
      </c>
      <c r="E7" s="2" t="str">
        <f>IFERROR(__xludf.DUMMYFUNCTION("REGEXExtract(D7,""\d"")"),"6")</f>
        <v>6</v>
      </c>
      <c r="F7" s="3">
        <f t="shared" si="1"/>
        <v>26</v>
      </c>
    </row>
    <row r="8">
      <c r="A8" s="1" t="s">
        <v>7</v>
      </c>
      <c r="C8" s="2" t="str">
        <f>IFERROR(__xludf.DUMMYFUNCTION("regexextract(A8, ""\d"")"),"5")</f>
        <v>5</v>
      </c>
      <c r="D8" s="2" t="str">
        <f>IFERROR(__xludf.DUMMYFUNCTION("REGEXEXTRACT(A8, ""\d[^\d]*?\z"")"),"5tpbsrf")</f>
        <v>5tpbsrf</v>
      </c>
      <c r="E8" s="2" t="str">
        <f>IFERROR(__xludf.DUMMYFUNCTION("REGEXExtract(D8,""\d"")"),"5")</f>
        <v>5</v>
      </c>
      <c r="F8" s="3">
        <f t="shared" si="1"/>
        <v>55</v>
      </c>
    </row>
    <row r="9">
      <c r="A9" s="1" t="s">
        <v>8</v>
      </c>
      <c r="C9" s="2" t="str">
        <f>IFERROR(__xludf.DUMMYFUNCTION("regexextract(A9, ""\d"")"),"3")</f>
        <v>3</v>
      </c>
      <c r="D9" s="2" t="str">
        <f>IFERROR(__xludf.DUMMYFUNCTION("REGEXEXTRACT(A9, ""\d[^\d]*?\z"")"),"5kxjtnbhxrmdhbgzeight")</f>
        <v>5kxjtnbhxrmdhbgzeight</v>
      </c>
      <c r="E9" s="2" t="str">
        <f>IFERROR(__xludf.DUMMYFUNCTION("REGEXExtract(D9,""\d"")"),"5")</f>
        <v>5</v>
      </c>
      <c r="F9" s="3">
        <f t="shared" si="1"/>
        <v>35</v>
      </c>
    </row>
    <row r="10">
      <c r="A10" s="1" t="s">
        <v>9</v>
      </c>
      <c r="C10" s="2" t="str">
        <f>IFERROR(__xludf.DUMMYFUNCTION("regexextract(A10, ""\d"")"),"6")</f>
        <v>6</v>
      </c>
      <c r="D10" s="2" t="str">
        <f>IFERROR(__xludf.DUMMYFUNCTION("REGEXEXTRACT(A10, ""\d[^\d]*?\z"")"),"5pxone")</f>
        <v>5pxone</v>
      </c>
      <c r="E10" s="2" t="str">
        <f>IFERROR(__xludf.DUMMYFUNCTION("REGEXExtract(D10,""\d"")"),"5")</f>
        <v>5</v>
      </c>
      <c r="F10" s="3">
        <f t="shared" si="1"/>
        <v>65</v>
      </c>
    </row>
    <row r="11">
      <c r="A11" s="1" t="s">
        <v>10</v>
      </c>
      <c r="C11" s="2" t="str">
        <f>IFERROR(__xludf.DUMMYFUNCTION("regexextract(A11, ""\d"")"),"2")</f>
        <v>2</v>
      </c>
      <c r="D11" s="2" t="str">
        <f>IFERROR(__xludf.DUMMYFUNCTION("REGEXEXTRACT(A11, ""\d[^\d]*?\z"")"),"2")</f>
        <v>2</v>
      </c>
      <c r="E11" s="2" t="str">
        <f>IFERROR(__xludf.DUMMYFUNCTION("REGEXExtract(D11,""\d"")"),"2")</f>
        <v>2</v>
      </c>
      <c r="F11" s="3">
        <f t="shared" si="1"/>
        <v>22</v>
      </c>
    </row>
    <row r="12">
      <c r="A12" s="1" t="s">
        <v>11</v>
      </c>
      <c r="C12" s="2" t="str">
        <f>IFERROR(__xludf.DUMMYFUNCTION("regexextract(A12, ""\d"")"),"6")</f>
        <v>6</v>
      </c>
      <c r="D12" s="2" t="str">
        <f>IFERROR(__xludf.DUMMYFUNCTION("REGEXEXTRACT(A12, ""\d[^\d]*?\z"")"),"8cnbnpgd")</f>
        <v>8cnbnpgd</v>
      </c>
      <c r="E12" s="2" t="str">
        <f>IFERROR(__xludf.DUMMYFUNCTION("REGEXExtract(D12,""\d"")"),"8")</f>
        <v>8</v>
      </c>
      <c r="F12" s="3">
        <f t="shared" si="1"/>
        <v>68</v>
      </c>
    </row>
    <row r="13">
      <c r="A13" s="1" t="s">
        <v>12</v>
      </c>
      <c r="C13" s="2" t="str">
        <f>IFERROR(__xludf.DUMMYFUNCTION("regexextract(A13, ""\d"")"),"1")</f>
        <v>1</v>
      </c>
      <c r="D13" s="2" t="str">
        <f>IFERROR(__xludf.DUMMYFUNCTION("REGEXEXTRACT(A13, ""\d[^\d]*?\z"")"),"4hnine")</f>
        <v>4hnine</v>
      </c>
      <c r="E13" s="2" t="str">
        <f>IFERROR(__xludf.DUMMYFUNCTION("REGEXExtract(D13,""\d"")"),"4")</f>
        <v>4</v>
      </c>
      <c r="F13" s="3">
        <f t="shared" si="1"/>
        <v>14</v>
      </c>
    </row>
    <row r="14">
      <c r="A14" s="1" t="s">
        <v>13</v>
      </c>
      <c r="C14" s="2" t="str">
        <f>IFERROR(__xludf.DUMMYFUNCTION("regexextract(A14, ""\d"")"),"5")</f>
        <v>5</v>
      </c>
      <c r="D14" s="2" t="str">
        <f>IFERROR(__xludf.DUMMYFUNCTION("REGEXEXTRACT(A14, ""\d[^\d]*?\z"")"),"9")</f>
        <v>9</v>
      </c>
      <c r="E14" s="2" t="str">
        <f>IFERROR(__xludf.DUMMYFUNCTION("REGEXExtract(D14,""\d"")"),"9")</f>
        <v>9</v>
      </c>
      <c r="F14" s="3">
        <f t="shared" si="1"/>
        <v>59</v>
      </c>
    </row>
    <row r="15">
      <c r="A15" s="1" t="s">
        <v>14</v>
      </c>
      <c r="C15" s="2" t="str">
        <f>IFERROR(__xludf.DUMMYFUNCTION("regexextract(A15, ""\d"")"),"6")</f>
        <v>6</v>
      </c>
      <c r="D15" s="2" t="str">
        <f>IFERROR(__xludf.DUMMYFUNCTION("REGEXEXTRACT(A15, ""\d[^\d]*?\z"")"),"7one")</f>
        <v>7one</v>
      </c>
      <c r="E15" s="2" t="str">
        <f>IFERROR(__xludf.DUMMYFUNCTION("REGEXExtract(D15,""\d"")"),"7")</f>
        <v>7</v>
      </c>
      <c r="F15" s="3">
        <f t="shared" si="1"/>
        <v>67</v>
      </c>
    </row>
    <row r="16">
      <c r="A16" s="1" t="s">
        <v>15</v>
      </c>
      <c r="C16" s="2" t="str">
        <f>IFERROR(__xludf.DUMMYFUNCTION("regexextract(A16, ""\d"")"),"5")</f>
        <v>5</v>
      </c>
      <c r="D16" s="2" t="str">
        <f>IFERROR(__xludf.DUMMYFUNCTION("REGEXEXTRACT(A16, ""\d[^\d]*?\z"")"),"8")</f>
        <v>8</v>
      </c>
      <c r="E16" s="2" t="str">
        <f>IFERROR(__xludf.DUMMYFUNCTION("REGEXExtract(D16,""\d"")"),"8")</f>
        <v>8</v>
      </c>
      <c r="F16" s="3">
        <f t="shared" si="1"/>
        <v>58</v>
      </c>
    </row>
    <row r="17">
      <c r="A17" s="1" t="s">
        <v>16</v>
      </c>
      <c r="C17" s="2" t="str">
        <f>IFERROR(__xludf.DUMMYFUNCTION("regexextract(A17, ""\d"")"),"8")</f>
        <v>8</v>
      </c>
      <c r="D17" s="2" t="str">
        <f>IFERROR(__xludf.DUMMYFUNCTION("REGEXEXTRACT(A17, ""\d[^\d]*?\z"")"),"8sevenvml")</f>
        <v>8sevenvml</v>
      </c>
      <c r="E17" s="2" t="str">
        <f>IFERROR(__xludf.DUMMYFUNCTION("REGEXExtract(D17,""\d"")"),"8")</f>
        <v>8</v>
      </c>
      <c r="F17" s="3">
        <f t="shared" si="1"/>
        <v>88</v>
      </c>
    </row>
    <row r="18">
      <c r="A18" s="1" t="s">
        <v>17</v>
      </c>
      <c r="C18" s="2" t="str">
        <f>IFERROR(__xludf.DUMMYFUNCTION("regexextract(A18, ""\d"")"),"4")</f>
        <v>4</v>
      </c>
      <c r="D18" s="2" t="str">
        <f>IFERROR(__xludf.DUMMYFUNCTION("REGEXEXTRACT(A18, ""\d[^\d]*?\z"")"),"7")</f>
        <v>7</v>
      </c>
      <c r="E18" s="2" t="str">
        <f>IFERROR(__xludf.DUMMYFUNCTION("REGEXExtract(D18,""\d"")"),"7")</f>
        <v>7</v>
      </c>
      <c r="F18" s="3">
        <f t="shared" si="1"/>
        <v>47</v>
      </c>
    </row>
    <row r="19">
      <c r="A19" s="1" t="s">
        <v>18</v>
      </c>
      <c r="C19" s="2" t="str">
        <f>IFERROR(__xludf.DUMMYFUNCTION("regexextract(A19, ""\d"")"),"6")</f>
        <v>6</v>
      </c>
      <c r="D19" s="2" t="str">
        <f>IFERROR(__xludf.DUMMYFUNCTION("REGEXEXTRACT(A19, ""\d[^\d]*?\z"")"),"7sixflmzrzxtwoqnkgskpcgpdmsh")</f>
        <v>7sixflmzrzxtwoqnkgskpcgpdmsh</v>
      </c>
      <c r="E19" s="2" t="str">
        <f>IFERROR(__xludf.DUMMYFUNCTION("REGEXExtract(D19,""\d"")"),"7")</f>
        <v>7</v>
      </c>
      <c r="F19" s="3">
        <f t="shared" si="1"/>
        <v>67</v>
      </c>
    </row>
    <row r="20">
      <c r="A20" s="1" t="s">
        <v>19</v>
      </c>
      <c r="C20" s="2" t="str">
        <f>IFERROR(__xludf.DUMMYFUNCTION("regexextract(A20, ""\d"")"),"9")</f>
        <v>9</v>
      </c>
      <c r="D20" s="2" t="str">
        <f>IFERROR(__xludf.DUMMYFUNCTION("REGEXEXTRACT(A20, ""\d[^\d]*?\z"")"),"3")</f>
        <v>3</v>
      </c>
      <c r="E20" s="2" t="str">
        <f>IFERROR(__xludf.DUMMYFUNCTION("REGEXExtract(D20,""\d"")"),"3")</f>
        <v>3</v>
      </c>
      <c r="F20" s="3">
        <f t="shared" si="1"/>
        <v>93</v>
      </c>
    </row>
    <row r="21">
      <c r="A21" s="1" t="s">
        <v>20</v>
      </c>
      <c r="C21" s="2" t="str">
        <f>IFERROR(__xludf.DUMMYFUNCTION("regexextract(A21, ""\d"")"),"7")</f>
        <v>7</v>
      </c>
      <c r="D21" s="2" t="str">
        <f>IFERROR(__xludf.DUMMYFUNCTION("REGEXEXTRACT(A21, ""\d[^\d]*?\z"")"),"7bktkbqbdlpfour")</f>
        <v>7bktkbqbdlpfour</v>
      </c>
      <c r="E21" s="2" t="str">
        <f>IFERROR(__xludf.DUMMYFUNCTION("REGEXExtract(D21,""\d"")"),"7")</f>
        <v>7</v>
      </c>
      <c r="F21" s="3">
        <f t="shared" si="1"/>
        <v>77</v>
      </c>
    </row>
    <row r="22">
      <c r="A22" s="1" t="s">
        <v>21</v>
      </c>
      <c r="C22" s="2" t="str">
        <f>IFERROR(__xludf.DUMMYFUNCTION("regexextract(A22, ""\d"")"),"6")</f>
        <v>6</v>
      </c>
      <c r="D22" s="2" t="str">
        <f>IFERROR(__xludf.DUMMYFUNCTION("REGEXEXTRACT(A22, ""\d[^\d]*?\z"")"),"2kcsbhl")</f>
        <v>2kcsbhl</v>
      </c>
      <c r="E22" s="2" t="str">
        <f>IFERROR(__xludf.DUMMYFUNCTION("REGEXExtract(D22,""\d"")"),"2")</f>
        <v>2</v>
      </c>
      <c r="F22" s="3">
        <f t="shared" si="1"/>
        <v>62</v>
      </c>
    </row>
    <row r="23">
      <c r="A23" s="1" t="s">
        <v>22</v>
      </c>
      <c r="C23" s="2" t="str">
        <f>IFERROR(__xludf.DUMMYFUNCTION("regexextract(A23, ""\d"")"),"5")</f>
        <v>5</v>
      </c>
      <c r="D23" s="2" t="str">
        <f>IFERROR(__xludf.DUMMYFUNCTION("REGEXEXTRACT(A23, ""\d[^\d]*?\z"")"),"5")</f>
        <v>5</v>
      </c>
      <c r="E23" s="2" t="str">
        <f>IFERROR(__xludf.DUMMYFUNCTION("REGEXExtract(D23,""\d"")"),"5")</f>
        <v>5</v>
      </c>
      <c r="F23" s="3">
        <f t="shared" si="1"/>
        <v>55</v>
      </c>
    </row>
    <row r="24">
      <c r="A24" s="1" t="s">
        <v>23</v>
      </c>
      <c r="C24" s="2" t="str">
        <f>IFERROR(__xludf.DUMMYFUNCTION("regexextract(A24, ""\d"")"),"8")</f>
        <v>8</v>
      </c>
      <c r="D24" s="2" t="str">
        <f>IFERROR(__xludf.DUMMYFUNCTION("REGEXEXTRACT(A24, ""\d[^\d]*?\z"")"),"7twonjqlq")</f>
        <v>7twonjqlq</v>
      </c>
      <c r="E24" s="2" t="str">
        <f>IFERROR(__xludf.DUMMYFUNCTION("REGEXExtract(D24,""\d"")"),"7")</f>
        <v>7</v>
      </c>
      <c r="F24" s="3">
        <f t="shared" si="1"/>
        <v>87</v>
      </c>
    </row>
    <row r="25">
      <c r="A25" s="1" t="s">
        <v>24</v>
      </c>
      <c r="C25" s="2" t="str">
        <f>IFERROR(__xludf.DUMMYFUNCTION("regexextract(A25, ""\d"")"),"8")</f>
        <v>8</v>
      </c>
      <c r="D25" s="2" t="str">
        <f>IFERROR(__xludf.DUMMYFUNCTION("REGEXEXTRACT(A25, ""\d[^\d]*?\z"")"),"9three")</f>
        <v>9three</v>
      </c>
      <c r="E25" s="2" t="str">
        <f>IFERROR(__xludf.DUMMYFUNCTION("REGEXExtract(D25,""\d"")"),"9")</f>
        <v>9</v>
      </c>
      <c r="F25" s="3">
        <f t="shared" si="1"/>
        <v>89</v>
      </c>
    </row>
    <row r="26">
      <c r="A26" s="1" t="s">
        <v>25</v>
      </c>
      <c r="C26" s="2" t="str">
        <f>IFERROR(__xludf.DUMMYFUNCTION("regexextract(A26, ""\d"")"),"3")</f>
        <v>3</v>
      </c>
      <c r="D26" s="2" t="str">
        <f>IFERROR(__xludf.DUMMYFUNCTION("REGEXEXTRACT(A26, ""\d[^\d]*?\z"")"),"3ninefiveeightzxbhtltjv")</f>
        <v>3ninefiveeightzxbhtltjv</v>
      </c>
      <c r="E26" s="2" t="str">
        <f>IFERROR(__xludf.DUMMYFUNCTION("REGEXExtract(D26,""\d"")"),"3")</f>
        <v>3</v>
      </c>
      <c r="F26" s="3">
        <f t="shared" si="1"/>
        <v>33</v>
      </c>
    </row>
    <row r="27">
      <c r="A27" s="1" t="s">
        <v>26</v>
      </c>
      <c r="C27" s="2" t="str">
        <f>IFERROR(__xludf.DUMMYFUNCTION("regexextract(A27, ""\d"")"),"8")</f>
        <v>8</v>
      </c>
      <c r="D27" s="2" t="str">
        <f>IFERROR(__xludf.DUMMYFUNCTION("REGEXEXTRACT(A27, ""\d[^\d]*?\z"")"),"8ltfmthree")</f>
        <v>8ltfmthree</v>
      </c>
      <c r="E27" s="2" t="str">
        <f>IFERROR(__xludf.DUMMYFUNCTION("REGEXExtract(D27,""\d"")"),"8")</f>
        <v>8</v>
      </c>
      <c r="F27" s="3">
        <f t="shared" si="1"/>
        <v>88</v>
      </c>
    </row>
    <row r="28">
      <c r="A28" s="1" t="s">
        <v>27</v>
      </c>
      <c r="C28" s="2" t="str">
        <f>IFERROR(__xludf.DUMMYFUNCTION("regexextract(A28, ""\d"")"),"4")</f>
        <v>4</v>
      </c>
      <c r="D28" s="2" t="str">
        <f>IFERROR(__xludf.DUMMYFUNCTION("REGEXEXTRACT(A28, ""\d[^\d]*?\z"")"),"2")</f>
        <v>2</v>
      </c>
      <c r="E28" s="2" t="str">
        <f>IFERROR(__xludf.DUMMYFUNCTION("REGEXExtract(D28,""\d"")"),"2")</f>
        <v>2</v>
      </c>
      <c r="F28" s="3">
        <f t="shared" si="1"/>
        <v>42</v>
      </c>
    </row>
    <row r="29">
      <c r="A29" s="1" t="s">
        <v>28</v>
      </c>
      <c r="C29" s="2" t="str">
        <f>IFERROR(__xludf.DUMMYFUNCTION("regexextract(A29, ""\d"")"),"7")</f>
        <v>7</v>
      </c>
      <c r="D29" s="2" t="str">
        <f>IFERROR(__xludf.DUMMYFUNCTION("REGEXEXTRACT(A29, ""\d[^\d]*?\z"")"),"1")</f>
        <v>1</v>
      </c>
      <c r="E29" s="2" t="str">
        <f>IFERROR(__xludf.DUMMYFUNCTION("REGEXExtract(D29,""\d"")"),"1")</f>
        <v>1</v>
      </c>
      <c r="F29" s="3">
        <f t="shared" si="1"/>
        <v>71</v>
      </c>
    </row>
    <row r="30">
      <c r="A30" s="1" t="s">
        <v>29</v>
      </c>
      <c r="C30" s="2" t="str">
        <f>IFERROR(__xludf.DUMMYFUNCTION("regexextract(A30, ""\d"")"),"1")</f>
        <v>1</v>
      </c>
      <c r="D30" s="2" t="str">
        <f>IFERROR(__xludf.DUMMYFUNCTION("REGEXEXTRACT(A30, ""\d[^\d]*?\z"")"),"1fourthreetpmqqtzgtwofour")</f>
        <v>1fourthreetpmqqtzgtwofour</v>
      </c>
      <c r="E30" s="2" t="str">
        <f>IFERROR(__xludf.DUMMYFUNCTION("REGEXExtract(D30,""\d"")"),"1")</f>
        <v>1</v>
      </c>
      <c r="F30" s="3">
        <f t="shared" si="1"/>
        <v>11</v>
      </c>
    </row>
    <row r="31">
      <c r="A31" s="1" t="s">
        <v>30</v>
      </c>
      <c r="C31" s="2" t="str">
        <f>IFERROR(__xludf.DUMMYFUNCTION("regexextract(A31, ""\d"")"),"1")</f>
        <v>1</v>
      </c>
      <c r="D31" s="2" t="str">
        <f>IFERROR(__xludf.DUMMYFUNCTION("REGEXEXTRACT(A31, ""\d[^\d]*?\z"")"),"2fivesevenseven")</f>
        <v>2fivesevenseven</v>
      </c>
      <c r="E31" s="2" t="str">
        <f>IFERROR(__xludf.DUMMYFUNCTION("REGEXExtract(D31,""\d"")"),"2")</f>
        <v>2</v>
      </c>
      <c r="F31" s="3">
        <f t="shared" si="1"/>
        <v>12</v>
      </c>
    </row>
    <row r="32">
      <c r="A32" s="1" t="s">
        <v>31</v>
      </c>
      <c r="C32" s="2" t="str">
        <f>IFERROR(__xludf.DUMMYFUNCTION("regexextract(A32, ""\d"")"),"1")</f>
        <v>1</v>
      </c>
      <c r="D32" s="2" t="str">
        <f>IFERROR(__xludf.DUMMYFUNCTION("REGEXEXTRACT(A32, ""\d[^\d]*?\z"")"),"5")</f>
        <v>5</v>
      </c>
      <c r="E32" s="2" t="str">
        <f>IFERROR(__xludf.DUMMYFUNCTION("REGEXExtract(D32,""\d"")"),"5")</f>
        <v>5</v>
      </c>
      <c r="F32" s="3">
        <f t="shared" si="1"/>
        <v>15</v>
      </c>
    </row>
    <row r="33">
      <c r="A33" s="1" t="s">
        <v>32</v>
      </c>
      <c r="C33" s="2" t="str">
        <f>IFERROR(__xludf.DUMMYFUNCTION("regexextract(A33, ""\d"")"),"3")</f>
        <v>3</v>
      </c>
      <c r="D33" s="2" t="str">
        <f>IFERROR(__xludf.DUMMYFUNCTION("REGEXEXTRACT(A33, ""\d[^\d]*?\z"")"),"3")</f>
        <v>3</v>
      </c>
      <c r="E33" s="2" t="str">
        <f>IFERROR(__xludf.DUMMYFUNCTION("REGEXExtract(D33,""\d"")"),"3")</f>
        <v>3</v>
      </c>
      <c r="F33" s="3">
        <f t="shared" si="1"/>
        <v>33</v>
      </c>
    </row>
    <row r="34">
      <c r="A34" s="1" t="s">
        <v>33</v>
      </c>
      <c r="C34" s="2" t="str">
        <f>IFERROR(__xludf.DUMMYFUNCTION("regexextract(A34, ""\d"")"),"1")</f>
        <v>1</v>
      </c>
      <c r="D34" s="2" t="str">
        <f>IFERROR(__xludf.DUMMYFUNCTION("REGEXEXTRACT(A34, ""\d[^\d]*?\z"")"),"9five")</f>
        <v>9five</v>
      </c>
      <c r="E34" s="2" t="str">
        <f>IFERROR(__xludf.DUMMYFUNCTION("REGEXExtract(D34,""\d"")"),"9")</f>
        <v>9</v>
      </c>
      <c r="F34" s="3">
        <f t="shared" si="1"/>
        <v>19</v>
      </c>
    </row>
    <row r="35">
      <c r="A35" s="1" t="s">
        <v>34</v>
      </c>
      <c r="C35" s="2" t="str">
        <f>IFERROR(__xludf.DUMMYFUNCTION("regexextract(A35, ""\d"")"),"5")</f>
        <v>5</v>
      </c>
      <c r="D35" s="2" t="str">
        <f>IFERROR(__xludf.DUMMYFUNCTION("REGEXEXTRACT(A35, ""\d[^\d]*?\z"")"),"5sixsixfivepxtxgcgjqxgmnonetwo")</f>
        <v>5sixsixfivepxtxgcgjqxgmnonetwo</v>
      </c>
      <c r="E35" s="2" t="str">
        <f>IFERROR(__xludf.DUMMYFUNCTION("REGEXExtract(D35,""\d"")"),"5")</f>
        <v>5</v>
      </c>
      <c r="F35" s="3">
        <f t="shared" si="1"/>
        <v>55</v>
      </c>
    </row>
    <row r="36">
      <c r="A36" s="1" t="s">
        <v>35</v>
      </c>
      <c r="C36" s="2" t="str">
        <f>IFERROR(__xludf.DUMMYFUNCTION("regexextract(A36, ""\d"")"),"5")</f>
        <v>5</v>
      </c>
      <c r="D36" s="2" t="str">
        <f>IFERROR(__xludf.DUMMYFUNCTION("REGEXEXTRACT(A36, ""\d[^\d]*?\z"")"),"8nlsix")</f>
        <v>8nlsix</v>
      </c>
      <c r="E36" s="2" t="str">
        <f>IFERROR(__xludf.DUMMYFUNCTION("REGEXExtract(D36,""\d"")"),"8")</f>
        <v>8</v>
      </c>
      <c r="F36" s="3">
        <f t="shared" si="1"/>
        <v>58</v>
      </c>
    </row>
    <row r="37">
      <c r="A37" s="1" t="s">
        <v>36</v>
      </c>
      <c r="C37" s="2" t="str">
        <f>IFERROR(__xludf.DUMMYFUNCTION("regexextract(A37, ""\d"")"),"3")</f>
        <v>3</v>
      </c>
      <c r="D37" s="2" t="str">
        <f>IFERROR(__xludf.DUMMYFUNCTION("REGEXEXTRACT(A37, ""\d[^\d]*?\z"")"),"3four")</f>
        <v>3four</v>
      </c>
      <c r="E37" s="2" t="str">
        <f>IFERROR(__xludf.DUMMYFUNCTION("REGEXExtract(D37,""\d"")"),"3")</f>
        <v>3</v>
      </c>
      <c r="F37" s="3">
        <f t="shared" si="1"/>
        <v>33</v>
      </c>
    </row>
    <row r="38">
      <c r="A38" s="1" t="s">
        <v>37</v>
      </c>
      <c r="C38" s="2" t="str">
        <f>IFERROR(__xludf.DUMMYFUNCTION("regexextract(A38, ""\d"")"),"3")</f>
        <v>3</v>
      </c>
      <c r="D38" s="2" t="str">
        <f>IFERROR(__xludf.DUMMYFUNCTION("REGEXEXTRACT(A38, ""\d[^\d]*?\z"")"),"6eightfive")</f>
        <v>6eightfive</v>
      </c>
      <c r="E38" s="2" t="str">
        <f>IFERROR(__xludf.DUMMYFUNCTION("REGEXExtract(D38,""\d"")"),"6")</f>
        <v>6</v>
      </c>
      <c r="F38" s="3">
        <f t="shared" si="1"/>
        <v>36</v>
      </c>
    </row>
    <row r="39">
      <c r="A39" s="1" t="s">
        <v>38</v>
      </c>
      <c r="C39" s="2" t="str">
        <f>IFERROR(__xludf.DUMMYFUNCTION("regexextract(A39, ""\d"")"),"5")</f>
        <v>5</v>
      </c>
      <c r="D39" s="2" t="str">
        <f>IFERROR(__xludf.DUMMYFUNCTION("REGEXEXTRACT(A39, ""\d[^\d]*?\z"")"),"9fqgzc")</f>
        <v>9fqgzc</v>
      </c>
      <c r="E39" s="2" t="str">
        <f>IFERROR(__xludf.DUMMYFUNCTION("REGEXExtract(D39,""\d"")"),"9")</f>
        <v>9</v>
      </c>
      <c r="F39" s="3">
        <f t="shared" si="1"/>
        <v>59</v>
      </c>
    </row>
    <row r="40">
      <c r="A40" s="1" t="s">
        <v>39</v>
      </c>
      <c r="C40" s="2" t="str">
        <f>IFERROR(__xludf.DUMMYFUNCTION("regexextract(A40, ""\d"")"),"7")</f>
        <v>7</v>
      </c>
      <c r="D40" s="2" t="str">
        <f>IFERROR(__xludf.DUMMYFUNCTION("REGEXEXTRACT(A40, ""\d[^\d]*?\z"")"),"7")</f>
        <v>7</v>
      </c>
      <c r="E40" s="2" t="str">
        <f>IFERROR(__xludf.DUMMYFUNCTION("REGEXExtract(D40,""\d"")"),"7")</f>
        <v>7</v>
      </c>
      <c r="F40" s="3">
        <f t="shared" si="1"/>
        <v>77</v>
      </c>
    </row>
    <row r="41">
      <c r="A41" s="1" t="s">
        <v>40</v>
      </c>
      <c r="C41" s="2" t="str">
        <f>IFERROR(__xludf.DUMMYFUNCTION("regexextract(A41, ""\d"")"),"4")</f>
        <v>4</v>
      </c>
      <c r="D41" s="2" t="str">
        <f>IFERROR(__xludf.DUMMYFUNCTION("REGEXEXTRACT(A41, ""\d[^\d]*?\z"")"),"4lxzj")</f>
        <v>4lxzj</v>
      </c>
      <c r="E41" s="2" t="str">
        <f>IFERROR(__xludf.DUMMYFUNCTION("REGEXExtract(D41,""\d"")"),"4")</f>
        <v>4</v>
      </c>
      <c r="F41" s="3">
        <f t="shared" si="1"/>
        <v>44</v>
      </c>
    </row>
    <row r="42">
      <c r="A42" s="1" t="s">
        <v>41</v>
      </c>
      <c r="C42" s="2" t="str">
        <f>IFERROR(__xludf.DUMMYFUNCTION("regexextract(A42, ""\d"")"),"7")</f>
        <v>7</v>
      </c>
      <c r="D42" s="2" t="str">
        <f>IFERROR(__xludf.DUMMYFUNCTION("REGEXEXTRACT(A42, ""\d[^\d]*?\z"")"),"7neightvsbrdf")</f>
        <v>7neightvsbrdf</v>
      </c>
      <c r="E42" s="2" t="str">
        <f>IFERROR(__xludf.DUMMYFUNCTION("REGEXExtract(D42,""\d"")"),"7")</f>
        <v>7</v>
      </c>
      <c r="F42" s="3">
        <f t="shared" si="1"/>
        <v>77</v>
      </c>
    </row>
    <row r="43">
      <c r="A43" s="1" t="s">
        <v>42</v>
      </c>
      <c r="C43" s="2" t="str">
        <f>IFERROR(__xludf.DUMMYFUNCTION("regexextract(A43, ""\d"")"),"8")</f>
        <v>8</v>
      </c>
      <c r="D43" s="2" t="str">
        <f>IFERROR(__xludf.DUMMYFUNCTION("REGEXEXTRACT(A43, ""\d[^\d]*?\z"")"),"6nb")</f>
        <v>6nb</v>
      </c>
      <c r="E43" s="2" t="str">
        <f>IFERROR(__xludf.DUMMYFUNCTION("REGEXExtract(D43,""\d"")"),"6")</f>
        <v>6</v>
      </c>
      <c r="F43" s="3">
        <f t="shared" si="1"/>
        <v>86</v>
      </c>
    </row>
    <row r="44">
      <c r="A44" s="1" t="s">
        <v>43</v>
      </c>
      <c r="C44" s="2" t="str">
        <f>IFERROR(__xludf.DUMMYFUNCTION("regexextract(A44, ""\d"")"),"2")</f>
        <v>2</v>
      </c>
      <c r="D44" s="2" t="str">
        <f>IFERROR(__xludf.DUMMYFUNCTION("REGEXEXTRACT(A44, ""\d[^\d]*?\z"")"),"2")</f>
        <v>2</v>
      </c>
      <c r="E44" s="2" t="str">
        <f>IFERROR(__xludf.DUMMYFUNCTION("REGEXExtract(D44,""\d"")"),"2")</f>
        <v>2</v>
      </c>
      <c r="F44" s="3">
        <f t="shared" si="1"/>
        <v>22</v>
      </c>
    </row>
    <row r="45">
      <c r="A45" s="1" t="s">
        <v>44</v>
      </c>
      <c r="C45" s="2" t="str">
        <f>IFERROR(__xludf.DUMMYFUNCTION("regexextract(A45, ""\d"")"),"8")</f>
        <v>8</v>
      </c>
      <c r="D45" s="2" t="str">
        <f>IFERROR(__xludf.DUMMYFUNCTION("REGEXEXTRACT(A45, ""\d[^\d]*?\z"")"),"8sevenmkxf")</f>
        <v>8sevenmkxf</v>
      </c>
      <c r="E45" s="2" t="str">
        <f>IFERROR(__xludf.DUMMYFUNCTION("REGEXExtract(D45,""\d"")"),"8")</f>
        <v>8</v>
      </c>
      <c r="F45" s="3">
        <f t="shared" si="1"/>
        <v>88</v>
      </c>
    </row>
    <row r="46">
      <c r="A46" s="1" t="s">
        <v>45</v>
      </c>
      <c r="C46" s="2" t="str">
        <f>IFERROR(__xludf.DUMMYFUNCTION("regexextract(A46, ""\d"")"),"6")</f>
        <v>6</v>
      </c>
      <c r="D46" s="2" t="str">
        <f>IFERROR(__xludf.DUMMYFUNCTION("REGEXEXTRACT(A46, ""\d[^\d]*?\z"")"),"6seventwo")</f>
        <v>6seventwo</v>
      </c>
      <c r="E46" s="2" t="str">
        <f>IFERROR(__xludf.DUMMYFUNCTION("REGEXExtract(D46,""\d"")"),"6")</f>
        <v>6</v>
      </c>
      <c r="F46" s="3">
        <f t="shared" si="1"/>
        <v>66</v>
      </c>
    </row>
    <row r="47">
      <c r="A47" s="1" t="s">
        <v>46</v>
      </c>
      <c r="C47" s="2" t="str">
        <f>IFERROR(__xludf.DUMMYFUNCTION("regexextract(A47, ""\d"")"),"5")</f>
        <v>5</v>
      </c>
      <c r="D47" s="2" t="str">
        <f>IFERROR(__xludf.DUMMYFUNCTION("REGEXEXTRACT(A47, ""\d[^\d]*?\z"")"),"3")</f>
        <v>3</v>
      </c>
      <c r="E47" s="2" t="str">
        <f>IFERROR(__xludf.DUMMYFUNCTION("REGEXExtract(D47,""\d"")"),"3")</f>
        <v>3</v>
      </c>
      <c r="F47" s="3">
        <f t="shared" si="1"/>
        <v>53</v>
      </c>
    </row>
    <row r="48">
      <c r="A48" s="1" t="s">
        <v>47</v>
      </c>
      <c r="C48" s="2" t="str">
        <f>IFERROR(__xludf.DUMMYFUNCTION("regexextract(A48, ""\d"")"),"2")</f>
        <v>2</v>
      </c>
      <c r="D48" s="2" t="str">
        <f>IFERROR(__xludf.DUMMYFUNCTION("REGEXEXTRACT(A48, ""\d[^\d]*?\z"")"),"2two")</f>
        <v>2two</v>
      </c>
      <c r="E48" s="2" t="str">
        <f>IFERROR(__xludf.DUMMYFUNCTION("REGEXExtract(D48,""\d"")"),"2")</f>
        <v>2</v>
      </c>
      <c r="F48" s="3">
        <f t="shared" si="1"/>
        <v>22</v>
      </c>
    </row>
    <row r="49">
      <c r="A49" s="1" t="s">
        <v>48</v>
      </c>
      <c r="C49" s="2" t="str">
        <f>IFERROR(__xludf.DUMMYFUNCTION("regexextract(A49, ""\d"")"),"2")</f>
        <v>2</v>
      </c>
      <c r="D49" s="2" t="str">
        <f>IFERROR(__xludf.DUMMYFUNCTION("REGEXEXTRACT(A49, ""\d[^\d]*?\z"")"),"2dmltrbv")</f>
        <v>2dmltrbv</v>
      </c>
      <c r="E49" s="2" t="str">
        <f>IFERROR(__xludf.DUMMYFUNCTION("REGEXExtract(D49,""\d"")"),"2")</f>
        <v>2</v>
      </c>
      <c r="F49" s="3">
        <f t="shared" si="1"/>
        <v>22</v>
      </c>
    </row>
    <row r="50">
      <c r="A50" s="1" t="s">
        <v>49</v>
      </c>
      <c r="C50" s="2" t="str">
        <f>IFERROR(__xludf.DUMMYFUNCTION("regexextract(A50, ""\d"")"),"1")</f>
        <v>1</v>
      </c>
      <c r="D50" s="2" t="str">
        <f>IFERROR(__xludf.DUMMYFUNCTION("REGEXEXTRACT(A50, ""\d[^\d]*?\z"")"),"6")</f>
        <v>6</v>
      </c>
      <c r="E50" s="2" t="str">
        <f>IFERROR(__xludf.DUMMYFUNCTION("REGEXExtract(D50,""\d"")"),"6")</f>
        <v>6</v>
      </c>
      <c r="F50" s="3">
        <f t="shared" si="1"/>
        <v>16</v>
      </c>
    </row>
    <row r="51">
      <c r="A51" s="1" t="s">
        <v>50</v>
      </c>
      <c r="C51" s="2" t="str">
        <f>IFERROR(__xludf.DUMMYFUNCTION("regexextract(A51, ""\d"")"),"7")</f>
        <v>7</v>
      </c>
      <c r="D51" s="2" t="str">
        <f>IFERROR(__xludf.DUMMYFUNCTION("REGEXEXTRACT(A51, ""\d[^\d]*?\z"")"),"3bonesevenone")</f>
        <v>3bonesevenone</v>
      </c>
      <c r="E51" s="2" t="str">
        <f>IFERROR(__xludf.DUMMYFUNCTION("REGEXExtract(D51,""\d"")"),"3")</f>
        <v>3</v>
      </c>
      <c r="F51" s="3">
        <f t="shared" si="1"/>
        <v>73</v>
      </c>
    </row>
    <row r="52">
      <c r="A52" s="1" t="s">
        <v>51</v>
      </c>
      <c r="C52" s="2" t="str">
        <f>IFERROR(__xludf.DUMMYFUNCTION("regexextract(A52, ""\d"")"),"5")</f>
        <v>5</v>
      </c>
      <c r="D52" s="2" t="str">
        <f>IFERROR(__xludf.DUMMYFUNCTION("REGEXEXTRACT(A52, ""\d[^\d]*?\z"")"),"5fournineeight")</f>
        <v>5fournineeight</v>
      </c>
      <c r="E52" s="2" t="str">
        <f>IFERROR(__xludf.DUMMYFUNCTION("REGEXExtract(D52,""\d"")"),"5")</f>
        <v>5</v>
      </c>
      <c r="F52" s="3">
        <f t="shared" si="1"/>
        <v>55</v>
      </c>
    </row>
    <row r="53">
      <c r="A53" s="1" t="s">
        <v>52</v>
      </c>
      <c r="C53" s="2" t="str">
        <f>IFERROR(__xludf.DUMMYFUNCTION("regexextract(A53, ""\d"")"),"8")</f>
        <v>8</v>
      </c>
      <c r="D53" s="2" t="str">
        <f>IFERROR(__xludf.DUMMYFUNCTION("REGEXEXTRACT(A53, ""\d[^\d]*?\z"")"),"9qmkpzbn")</f>
        <v>9qmkpzbn</v>
      </c>
      <c r="E53" s="2" t="str">
        <f>IFERROR(__xludf.DUMMYFUNCTION("REGEXExtract(D53,""\d"")"),"9")</f>
        <v>9</v>
      </c>
      <c r="F53" s="3">
        <f t="shared" si="1"/>
        <v>89</v>
      </c>
    </row>
    <row r="54">
      <c r="A54" s="1" t="s">
        <v>53</v>
      </c>
      <c r="C54" s="2" t="str">
        <f>IFERROR(__xludf.DUMMYFUNCTION("regexextract(A54, ""\d"")"),"2")</f>
        <v>2</v>
      </c>
      <c r="D54" s="2" t="str">
        <f>IFERROR(__xludf.DUMMYFUNCTION("REGEXEXTRACT(A54, ""\d[^\d]*?\z"")"),"7eight")</f>
        <v>7eight</v>
      </c>
      <c r="E54" s="2" t="str">
        <f>IFERROR(__xludf.DUMMYFUNCTION("REGEXExtract(D54,""\d"")"),"7")</f>
        <v>7</v>
      </c>
      <c r="F54" s="3">
        <f t="shared" si="1"/>
        <v>27</v>
      </c>
    </row>
    <row r="55">
      <c r="A55" s="1" t="s">
        <v>54</v>
      </c>
      <c r="C55" s="2" t="str">
        <f>IFERROR(__xludf.DUMMYFUNCTION("regexextract(A55, ""\d"")"),"7")</f>
        <v>7</v>
      </c>
      <c r="D55" s="2" t="str">
        <f>IFERROR(__xludf.DUMMYFUNCTION("REGEXEXTRACT(A55, ""\d[^\d]*?\z"")"),"7eightthreetwonepzk")</f>
        <v>7eightthreetwonepzk</v>
      </c>
      <c r="E55" s="2" t="str">
        <f>IFERROR(__xludf.DUMMYFUNCTION("REGEXExtract(D55,""\d"")"),"7")</f>
        <v>7</v>
      </c>
      <c r="F55" s="3">
        <f t="shared" si="1"/>
        <v>77</v>
      </c>
    </row>
    <row r="56">
      <c r="A56" s="1" t="s">
        <v>55</v>
      </c>
      <c r="C56" s="2" t="str">
        <f>IFERROR(__xludf.DUMMYFUNCTION("regexextract(A56, ""\d"")"),"9")</f>
        <v>9</v>
      </c>
      <c r="D56" s="2" t="str">
        <f>IFERROR(__xludf.DUMMYFUNCTION("REGEXEXTRACT(A56, ""\d[^\d]*?\z"")"),"5")</f>
        <v>5</v>
      </c>
      <c r="E56" s="2" t="str">
        <f>IFERROR(__xludf.DUMMYFUNCTION("REGEXExtract(D56,""\d"")"),"5")</f>
        <v>5</v>
      </c>
      <c r="F56" s="3">
        <f t="shared" si="1"/>
        <v>95</v>
      </c>
    </row>
    <row r="57">
      <c r="A57" s="1" t="s">
        <v>56</v>
      </c>
      <c r="C57" s="2" t="str">
        <f>IFERROR(__xludf.DUMMYFUNCTION("regexextract(A57, ""\d"")"),"7")</f>
        <v>7</v>
      </c>
      <c r="D57" s="2" t="str">
        <f>IFERROR(__xludf.DUMMYFUNCTION("REGEXEXTRACT(A57, ""\d[^\d]*?\z"")"),"7threeeightsevenz")</f>
        <v>7threeeightsevenz</v>
      </c>
      <c r="E57" s="2" t="str">
        <f>IFERROR(__xludf.DUMMYFUNCTION("REGEXExtract(D57,""\d"")"),"7")</f>
        <v>7</v>
      </c>
      <c r="F57" s="3">
        <f t="shared" si="1"/>
        <v>77</v>
      </c>
    </row>
    <row r="58">
      <c r="A58" s="1" t="s">
        <v>57</v>
      </c>
      <c r="C58" s="2" t="str">
        <f>IFERROR(__xludf.DUMMYFUNCTION("regexextract(A58, ""\d"")"),"5")</f>
        <v>5</v>
      </c>
      <c r="D58" s="2" t="str">
        <f>IFERROR(__xludf.DUMMYFUNCTION("REGEXEXTRACT(A58, ""\d[^\d]*?\z"")"),"5nine")</f>
        <v>5nine</v>
      </c>
      <c r="E58" s="2" t="str">
        <f>IFERROR(__xludf.DUMMYFUNCTION("REGEXExtract(D58,""\d"")"),"5")</f>
        <v>5</v>
      </c>
      <c r="F58" s="3">
        <f t="shared" si="1"/>
        <v>55</v>
      </c>
    </row>
    <row r="59">
      <c r="A59" s="1" t="s">
        <v>58</v>
      </c>
      <c r="C59" s="2" t="str">
        <f>IFERROR(__xludf.DUMMYFUNCTION("regexextract(A59, ""\d"")"),"1")</f>
        <v>1</v>
      </c>
      <c r="D59" s="2" t="str">
        <f>IFERROR(__xludf.DUMMYFUNCTION("REGEXEXTRACT(A59, ""\d[^\d]*?\z"")"),"1ninecmj")</f>
        <v>1ninecmj</v>
      </c>
      <c r="E59" s="2" t="str">
        <f>IFERROR(__xludf.DUMMYFUNCTION("REGEXExtract(D59,""\d"")"),"1")</f>
        <v>1</v>
      </c>
      <c r="F59" s="3">
        <f t="shared" si="1"/>
        <v>11</v>
      </c>
    </row>
    <row r="60">
      <c r="A60" s="1" t="s">
        <v>59</v>
      </c>
      <c r="C60" s="2" t="str">
        <f>IFERROR(__xludf.DUMMYFUNCTION("regexextract(A60, ""\d"")"),"6")</f>
        <v>6</v>
      </c>
      <c r="D60" s="2" t="str">
        <f>IFERROR(__xludf.DUMMYFUNCTION("REGEXEXTRACT(A60, ""\d[^\d]*?\z"")"),"2d")</f>
        <v>2d</v>
      </c>
      <c r="E60" s="2" t="str">
        <f>IFERROR(__xludf.DUMMYFUNCTION("REGEXExtract(D60,""\d"")"),"2")</f>
        <v>2</v>
      </c>
      <c r="F60" s="3">
        <f t="shared" si="1"/>
        <v>62</v>
      </c>
    </row>
    <row r="61">
      <c r="A61" s="1" t="s">
        <v>60</v>
      </c>
      <c r="C61" s="2" t="str">
        <f>IFERROR(__xludf.DUMMYFUNCTION("regexextract(A61, ""\d"")"),"2")</f>
        <v>2</v>
      </c>
      <c r="D61" s="2" t="str">
        <f>IFERROR(__xludf.DUMMYFUNCTION("REGEXEXTRACT(A61, ""\d[^\d]*?\z"")"),"5nineeight")</f>
        <v>5nineeight</v>
      </c>
      <c r="E61" s="2" t="str">
        <f>IFERROR(__xludf.DUMMYFUNCTION("REGEXExtract(D61,""\d"")"),"5")</f>
        <v>5</v>
      </c>
      <c r="F61" s="3">
        <f t="shared" si="1"/>
        <v>25</v>
      </c>
    </row>
    <row r="62">
      <c r="A62" s="1" t="s">
        <v>61</v>
      </c>
      <c r="C62" s="2" t="str">
        <f>IFERROR(__xludf.DUMMYFUNCTION("regexextract(A62, ""\d"")"),"8")</f>
        <v>8</v>
      </c>
      <c r="D62" s="2" t="str">
        <f>IFERROR(__xludf.DUMMYFUNCTION("REGEXEXTRACT(A62, ""\d[^\d]*?\z"")"),"9vd")</f>
        <v>9vd</v>
      </c>
      <c r="E62" s="2" t="str">
        <f>IFERROR(__xludf.DUMMYFUNCTION("REGEXExtract(D62,""\d"")"),"9")</f>
        <v>9</v>
      </c>
      <c r="F62" s="3">
        <f t="shared" si="1"/>
        <v>89</v>
      </c>
    </row>
    <row r="63">
      <c r="A63" s="1" t="s">
        <v>62</v>
      </c>
      <c r="C63" s="2" t="str">
        <f>IFERROR(__xludf.DUMMYFUNCTION("regexextract(A63, ""\d"")"),"7")</f>
        <v>7</v>
      </c>
      <c r="D63" s="2" t="str">
        <f>IFERROR(__xludf.DUMMYFUNCTION("REGEXEXTRACT(A63, ""\d[^\d]*?\z"")"),"7ninesixxtxbkvpkonebmbc")</f>
        <v>7ninesixxtxbkvpkonebmbc</v>
      </c>
      <c r="E63" s="2" t="str">
        <f>IFERROR(__xludf.DUMMYFUNCTION("REGEXExtract(D63,""\d"")"),"7")</f>
        <v>7</v>
      </c>
      <c r="F63" s="3">
        <f t="shared" si="1"/>
        <v>77</v>
      </c>
    </row>
    <row r="64">
      <c r="A64" s="1" t="s">
        <v>63</v>
      </c>
      <c r="C64" s="2" t="str">
        <f>IFERROR(__xludf.DUMMYFUNCTION("regexextract(A64, ""\d"")"),"9")</f>
        <v>9</v>
      </c>
      <c r="D64" s="2" t="str">
        <f>IFERROR(__xludf.DUMMYFUNCTION("REGEXEXTRACT(A64, ""\d[^\d]*?\z"")"),"3oneseven")</f>
        <v>3oneseven</v>
      </c>
      <c r="E64" s="2" t="str">
        <f>IFERROR(__xludf.DUMMYFUNCTION("REGEXExtract(D64,""\d"")"),"3")</f>
        <v>3</v>
      </c>
      <c r="F64" s="3">
        <f t="shared" si="1"/>
        <v>93</v>
      </c>
    </row>
    <row r="65">
      <c r="A65" s="1" t="s">
        <v>64</v>
      </c>
      <c r="C65" s="2" t="str">
        <f>IFERROR(__xludf.DUMMYFUNCTION("regexextract(A65, ""\d"")"),"8")</f>
        <v>8</v>
      </c>
      <c r="D65" s="2" t="str">
        <f>IFERROR(__xludf.DUMMYFUNCTION("REGEXEXTRACT(A65, ""\d[^\d]*?\z"")"),"3")</f>
        <v>3</v>
      </c>
      <c r="E65" s="2" t="str">
        <f>IFERROR(__xludf.DUMMYFUNCTION("REGEXExtract(D65,""\d"")"),"3")</f>
        <v>3</v>
      </c>
      <c r="F65" s="3">
        <f t="shared" si="1"/>
        <v>83</v>
      </c>
    </row>
    <row r="66">
      <c r="A66" s="1" t="s">
        <v>65</v>
      </c>
      <c r="C66" s="2" t="str">
        <f>IFERROR(__xludf.DUMMYFUNCTION("regexextract(A66, ""\d"")"),"8")</f>
        <v>8</v>
      </c>
      <c r="D66" s="2" t="str">
        <f>IFERROR(__xludf.DUMMYFUNCTION("REGEXEXTRACT(A66, ""\d[^\d]*?\z"")"),"8")</f>
        <v>8</v>
      </c>
      <c r="E66" s="2" t="str">
        <f>IFERROR(__xludf.DUMMYFUNCTION("REGEXExtract(D66,""\d"")"),"8")</f>
        <v>8</v>
      </c>
      <c r="F66" s="3">
        <f t="shared" si="1"/>
        <v>88</v>
      </c>
    </row>
    <row r="67">
      <c r="A67" s="1" t="s">
        <v>66</v>
      </c>
      <c r="C67" s="2" t="str">
        <f>IFERROR(__xludf.DUMMYFUNCTION("regexextract(A67, ""\d"")"),"5")</f>
        <v>5</v>
      </c>
      <c r="D67" s="2" t="str">
        <f>IFERROR(__xludf.DUMMYFUNCTION("REGEXEXTRACT(A67, ""\d[^\d]*?\z"")"),"3one")</f>
        <v>3one</v>
      </c>
      <c r="E67" s="2" t="str">
        <f>IFERROR(__xludf.DUMMYFUNCTION("REGEXExtract(D67,""\d"")"),"3")</f>
        <v>3</v>
      </c>
      <c r="F67" s="3">
        <f t="shared" si="1"/>
        <v>53</v>
      </c>
    </row>
    <row r="68">
      <c r="A68" s="1" t="s">
        <v>67</v>
      </c>
      <c r="C68" s="2" t="str">
        <f>IFERROR(__xludf.DUMMYFUNCTION("regexextract(A68, ""\d"")"),"9")</f>
        <v>9</v>
      </c>
      <c r="D68" s="2" t="str">
        <f>IFERROR(__xludf.DUMMYFUNCTION("REGEXEXTRACT(A68, ""\d[^\d]*?\z"")"),"9")</f>
        <v>9</v>
      </c>
      <c r="E68" s="2" t="str">
        <f>IFERROR(__xludf.DUMMYFUNCTION("REGEXExtract(D68,""\d"")"),"9")</f>
        <v>9</v>
      </c>
      <c r="F68" s="3">
        <f t="shared" si="1"/>
        <v>99</v>
      </c>
    </row>
    <row r="69">
      <c r="A69" s="1" t="s">
        <v>68</v>
      </c>
      <c r="C69" s="2" t="str">
        <f>IFERROR(__xludf.DUMMYFUNCTION("regexextract(A69, ""\d"")"),"4")</f>
        <v>4</v>
      </c>
      <c r="D69" s="2" t="str">
        <f>IFERROR(__xludf.DUMMYFUNCTION("REGEXEXTRACT(A69, ""\d[^\d]*?\z"")"),"9")</f>
        <v>9</v>
      </c>
      <c r="E69" s="2" t="str">
        <f>IFERROR(__xludf.DUMMYFUNCTION("REGEXExtract(D69,""\d"")"),"9")</f>
        <v>9</v>
      </c>
      <c r="F69" s="3">
        <f t="shared" si="1"/>
        <v>49</v>
      </c>
    </row>
    <row r="70">
      <c r="A70" s="1" t="s">
        <v>69</v>
      </c>
      <c r="C70" s="2" t="str">
        <f>IFERROR(__xludf.DUMMYFUNCTION("regexextract(A70, ""\d"")"),"1")</f>
        <v>1</v>
      </c>
      <c r="D70" s="2" t="str">
        <f>IFERROR(__xludf.DUMMYFUNCTION("REGEXEXTRACT(A70, ""\d[^\d]*?\z"")"),"1eightwodx")</f>
        <v>1eightwodx</v>
      </c>
      <c r="E70" s="2" t="str">
        <f>IFERROR(__xludf.DUMMYFUNCTION("REGEXExtract(D70,""\d"")"),"1")</f>
        <v>1</v>
      </c>
      <c r="F70" s="3">
        <f t="shared" si="1"/>
        <v>11</v>
      </c>
    </row>
    <row r="71">
      <c r="A71" s="1" t="s">
        <v>70</v>
      </c>
      <c r="C71" s="2" t="str">
        <f>IFERROR(__xludf.DUMMYFUNCTION("regexextract(A71, ""\d"")"),"9")</f>
        <v>9</v>
      </c>
      <c r="D71" s="2" t="str">
        <f>IFERROR(__xludf.DUMMYFUNCTION("REGEXEXTRACT(A71, ""\d[^\d]*?\z"")"),"5")</f>
        <v>5</v>
      </c>
      <c r="E71" s="2" t="str">
        <f>IFERROR(__xludf.DUMMYFUNCTION("REGEXExtract(D71,""\d"")"),"5")</f>
        <v>5</v>
      </c>
      <c r="F71" s="3">
        <f t="shared" si="1"/>
        <v>95</v>
      </c>
    </row>
    <row r="72">
      <c r="A72" s="1" t="s">
        <v>71</v>
      </c>
      <c r="C72" s="2" t="str">
        <f>IFERROR(__xludf.DUMMYFUNCTION("regexextract(A72, ""\d"")"),"9")</f>
        <v>9</v>
      </c>
      <c r="D72" s="2" t="str">
        <f>IFERROR(__xludf.DUMMYFUNCTION("REGEXEXTRACT(A72, ""\d[^\d]*?\z"")"),"9onelvcqrzxjtthreetwo")</f>
        <v>9onelvcqrzxjtthreetwo</v>
      </c>
      <c r="E72" s="2" t="str">
        <f>IFERROR(__xludf.DUMMYFUNCTION("REGEXExtract(D72,""\d"")"),"9")</f>
        <v>9</v>
      </c>
      <c r="F72" s="3">
        <f t="shared" si="1"/>
        <v>99</v>
      </c>
    </row>
    <row r="73">
      <c r="A73" s="1" t="s">
        <v>72</v>
      </c>
      <c r="C73" s="2" t="str">
        <f>IFERROR(__xludf.DUMMYFUNCTION("regexextract(A73, ""\d"")"),"3")</f>
        <v>3</v>
      </c>
      <c r="D73" s="2" t="str">
        <f>IFERROR(__xludf.DUMMYFUNCTION("REGEXEXTRACT(A73, ""\d[^\d]*?\z"")"),"8hcxgjk")</f>
        <v>8hcxgjk</v>
      </c>
      <c r="E73" s="2" t="str">
        <f>IFERROR(__xludf.DUMMYFUNCTION("REGEXExtract(D73,""\d"")"),"8")</f>
        <v>8</v>
      </c>
      <c r="F73" s="3">
        <f t="shared" si="1"/>
        <v>38</v>
      </c>
    </row>
    <row r="74">
      <c r="A74" s="1" t="s">
        <v>73</v>
      </c>
      <c r="C74" s="2" t="str">
        <f>IFERROR(__xludf.DUMMYFUNCTION("regexextract(A74, ""\d"")"),"3")</f>
        <v>3</v>
      </c>
      <c r="D74" s="2" t="str">
        <f>IFERROR(__xludf.DUMMYFUNCTION("REGEXEXTRACT(A74, ""\d[^\d]*?\z"")"),"8four")</f>
        <v>8four</v>
      </c>
      <c r="E74" s="2" t="str">
        <f>IFERROR(__xludf.DUMMYFUNCTION("REGEXExtract(D74,""\d"")"),"8")</f>
        <v>8</v>
      </c>
      <c r="F74" s="3">
        <f t="shared" si="1"/>
        <v>38</v>
      </c>
    </row>
    <row r="75">
      <c r="A75" s="1" t="s">
        <v>74</v>
      </c>
      <c r="C75" s="2" t="str">
        <f>IFERROR(__xludf.DUMMYFUNCTION("regexextract(A75, ""\d"")"),"1")</f>
        <v>1</v>
      </c>
      <c r="D75" s="2" t="str">
        <f>IFERROR(__xludf.DUMMYFUNCTION("REGEXEXTRACT(A75, ""\d[^\d]*?\z"")"),"9")</f>
        <v>9</v>
      </c>
      <c r="E75" s="2" t="str">
        <f>IFERROR(__xludf.DUMMYFUNCTION("REGEXExtract(D75,""\d"")"),"9")</f>
        <v>9</v>
      </c>
      <c r="F75" s="3">
        <f t="shared" si="1"/>
        <v>19</v>
      </c>
    </row>
    <row r="76">
      <c r="A76" s="1" t="s">
        <v>75</v>
      </c>
      <c r="C76" s="2" t="str">
        <f>IFERROR(__xludf.DUMMYFUNCTION("regexextract(A76, ""\d"")"),"1")</f>
        <v>1</v>
      </c>
      <c r="D76" s="2" t="str">
        <f>IFERROR(__xludf.DUMMYFUNCTION("REGEXEXTRACT(A76, ""\d[^\d]*?\z"")"),"6lzpckvcl")</f>
        <v>6lzpckvcl</v>
      </c>
      <c r="E76" s="2" t="str">
        <f>IFERROR(__xludf.DUMMYFUNCTION("REGEXExtract(D76,""\d"")"),"6")</f>
        <v>6</v>
      </c>
      <c r="F76" s="3">
        <f t="shared" si="1"/>
        <v>16</v>
      </c>
    </row>
    <row r="77">
      <c r="A77" s="1" t="s">
        <v>76</v>
      </c>
      <c r="C77" s="2" t="str">
        <f>IFERROR(__xludf.DUMMYFUNCTION("regexextract(A77, ""\d"")"),"2")</f>
        <v>2</v>
      </c>
      <c r="D77" s="2" t="str">
        <f>IFERROR(__xludf.DUMMYFUNCTION("REGEXEXTRACT(A77, ""\d[^\d]*?\z"")"),"8dbppqninesmj")</f>
        <v>8dbppqninesmj</v>
      </c>
      <c r="E77" s="2" t="str">
        <f>IFERROR(__xludf.DUMMYFUNCTION("REGEXExtract(D77,""\d"")"),"8")</f>
        <v>8</v>
      </c>
      <c r="F77" s="3">
        <f t="shared" si="1"/>
        <v>28</v>
      </c>
    </row>
    <row r="78">
      <c r="A78" s="1" t="s">
        <v>77</v>
      </c>
      <c r="C78" s="2" t="str">
        <f>IFERROR(__xludf.DUMMYFUNCTION("regexextract(A78, ""\d"")"),"3")</f>
        <v>3</v>
      </c>
      <c r="D78" s="2" t="str">
        <f>IFERROR(__xludf.DUMMYFUNCTION("REGEXEXTRACT(A78, ""\d[^\d]*?\z"")"),"7twodhshtdbmxd")</f>
        <v>7twodhshtdbmxd</v>
      </c>
      <c r="E78" s="2" t="str">
        <f>IFERROR(__xludf.DUMMYFUNCTION("REGEXExtract(D78,""\d"")"),"7")</f>
        <v>7</v>
      </c>
      <c r="F78" s="3">
        <f t="shared" si="1"/>
        <v>37</v>
      </c>
    </row>
    <row r="79">
      <c r="A79" s="1" t="s">
        <v>78</v>
      </c>
      <c r="C79" s="2" t="str">
        <f>IFERROR(__xludf.DUMMYFUNCTION("regexextract(A79, ""\d"")"),"6")</f>
        <v>6</v>
      </c>
      <c r="D79" s="2" t="str">
        <f>IFERROR(__xludf.DUMMYFUNCTION("REGEXEXTRACT(A79, ""\d[^\d]*?\z"")"),"6nthreephsgcdbbb")</f>
        <v>6nthreephsgcdbbb</v>
      </c>
      <c r="E79" s="2" t="str">
        <f>IFERROR(__xludf.DUMMYFUNCTION("REGEXExtract(D79,""\d"")"),"6")</f>
        <v>6</v>
      </c>
      <c r="F79" s="3">
        <f t="shared" si="1"/>
        <v>66</v>
      </c>
    </row>
    <row r="80">
      <c r="A80" s="1" t="s">
        <v>79</v>
      </c>
      <c r="C80" s="2" t="str">
        <f>IFERROR(__xludf.DUMMYFUNCTION("regexextract(A80, ""\d"")"),"9")</f>
        <v>9</v>
      </c>
      <c r="D80" s="2" t="str">
        <f>IFERROR(__xludf.DUMMYFUNCTION("REGEXEXTRACT(A80, ""\d[^\d]*?\z"")"),"9bpdxz")</f>
        <v>9bpdxz</v>
      </c>
      <c r="E80" s="2" t="str">
        <f>IFERROR(__xludf.DUMMYFUNCTION("REGEXExtract(D80,""\d"")"),"9")</f>
        <v>9</v>
      </c>
      <c r="F80" s="3">
        <f t="shared" si="1"/>
        <v>99</v>
      </c>
    </row>
    <row r="81">
      <c r="A81" s="1" t="s">
        <v>80</v>
      </c>
      <c r="C81" s="2" t="str">
        <f>IFERROR(__xludf.DUMMYFUNCTION("regexextract(A81, ""\d"")"),"8")</f>
        <v>8</v>
      </c>
      <c r="D81" s="2" t="str">
        <f>IFERROR(__xludf.DUMMYFUNCTION("REGEXEXTRACT(A81, ""\d[^\d]*?\z"")"),"8onethreeninethreetwofourzkq")</f>
        <v>8onethreeninethreetwofourzkq</v>
      </c>
      <c r="E81" s="2" t="str">
        <f>IFERROR(__xludf.DUMMYFUNCTION("REGEXExtract(D81,""\d"")"),"8")</f>
        <v>8</v>
      </c>
      <c r="F81" s="3">
        <f t="shared" si="1"/>
        <v>88</v>
      </c>
    </row>
    <row r="82">
      <c r="A82" s="1" t="s">
        <v>81</v>
      </c>
      <c r="C82" s="2" t="str">
        <f>IFERROR(__xludf.DUMMYFUNCTION("regexextract(A82, ""\d"")"),"7")</f>
        <v>7</v>
      </c>
      <c r="D82" s="2" t="str">
        <f>IFERROR(__xludf.DUMMYFUNCTION("REGEXEXTRACT(A82, ""\d[^\d]*?\z"")"),"4sevenblrhxpmvfour")</f>
        <v>4sevenblrhxpmvfour</v>
      </c>
      <c r="E82" s="2" t="str">
        <f>IFERROR(__xludf.DUMMYFUNCTION("REGEXExtract(D82,""\d"")"),"4")</f>
        <v>4</v>
      </c>
      <c r="F82" s="3">
        <f t="shared" si="1"/>
        <v>74</v>
      </c>
    </row>
    <row r="83">
      <c r="A83" s="1" t="s">
        <v>82</v>
      </c>
      <c r="C83" s="2" t="str">
        <f>IFERROR(__xludf.DUMMYFUNCTION("regexextract(A83, ""\d"")"),"4")</f>
        <v>4</v>
      </c>
      <c r="D83" s="2" t="str">
        <f>IFERROR(__xludf.DUMMYFUNCTION("REGEXEXTRACT(A83, ""\d[^\d]*?\z"")"),"7")</f>
        <v>7</v>
      </c>
      <c r="E83" s="2" t="str">
        <f>IFERROR(__xludf.DUMMYFUNCTION("REGEXExtract(D83,""\d"")"),"7")</f>
        <v>7</v>
      </c>
      <c r="F83" s="3">
        <f t="shared" si="1"/>
        <v>47</v>
      </c>
    </row>
    <row r="84">
      <c r="A84" s="1" t="s">
        <v>83</v>
      </c>
      <c r="C84" s="2" t="str">
        <f>IFERROR(__xludf.DUMMYFUNCTION("regexextract(A84, ""\d"")"),"5")</f>
        <v>5</v>
      </c>
      <c r="D84" s="2" t="str">
        <f>IFERROR(__xludf.DUMMYFUNCTION("REGEXEXTRACT(A84, ""\d[^\d]*?\z"")"),"9eightfoureightsevenfgpbdvhmeight")</f>
        <v>9eightfoureightsevenfgpbdvhmeight</v>
      </c>
      <c r="E84" s="2" t="str">
        <f>IFERROR(__xludf.DUMMYFUNCTION("REGEXExtract(D84,""\d"")"),"9")</f>
        <v>9</v>
      </c>
      <c r="F84" s="3">
        <f t="shared" si="1"/>
        <v>59</v>
      </c>
    </row>
    <row r="85">
      <c r="A85" s="1" t="s">
        <v>84</v>
      </c>
      <c r="C85" s="2" t="str">
        <f>IFERROR(__xludf.DUMMYFUNCTION("regexextract(A85, ""\d"")"),"4")</f>
        <v>4</v>
      </c>
      <c r="D85" s="2" t="str">
        <f>IFERROR(__xludf.DUMMYFUNCTION("REGEXEXTRACT(A85, ""\d[^\d]*?\z"")"),"1fivethreeoneightf")</f>
        <v>1fivethreeoneightf</v>
      </c>
      <c r="E85" s="2" t="str">
        <f>IFERROR(__xludf.DUMMYFUNCTION("REGEXExtract(D85,""\d"")"),"1")</f>
        <v>1</v>
      </c>
      <c r="F85" s="3">
        <f t="shared" si="1"/>
        <v>41</v>
      </c>
    </row>
    <row r="86">
      <c r="A86" s="1" t="s">
        <v>85</v>
      </c>
      <c r="C86" s="2" t="str">
        <f>IFERROR(__xludf.DUMMYFUNCTION("regexextract(A86, ""\d"")"),"4")</f>
        <v>4</v>
      </c>
      <c r="D86" s="2" t="str">
        <f>IFERROR(__xludf.DUMMYFUNCTION("REGEXEXTRACT(A86, ""\d[^\d]*?\z"")"),"7")</f>
        <v>7</v>
      </c>
      <c r="E86" s="2" t="str">
        <f>IFERROR(__xludf.DUMMYFUNCTION("REGEXExtract(D86,""\d"")"),"7")</f>
        <v>7</v>
      </c>
      <c r="F86" s="3">
        <f t="shared" si="1"/>
        <v>47</v>
      </c>
    </row>
    <row r="87">
      <c r="A87" s="1" t="s">
        <v>86</v>
      </c>
      <c r="C87" s="2" t="str">
        <f>IFERROR(__xludf.DUMMYFUNCTION("regexextract(A87, ""\d"")"),"1")</f>
        <v>1</v>
      </c>
      <c r="D87" s="2" t="str">
        <f>IFERROR(__xludf.DUMMYFUNCTION("REGEXEXTRACT(A87, ""\d[^\d]*?\z"")"),"9sevenpkhrdxlkmgjvfive")</f>
        <v>9sevenpkhrdxlkmgjvfive</v>
      </c>
      <c r="E87" s="2" t="str">
        <f>IFERROR(__xludf.DUMMYFUNCTION("REGEXExtract(D87,""\d"")"),"9")</f>
        <v>9</v>
      </c>
      <c r="F87" s="3">
        <f t="shared" si="1"/>
        <v>19</v>
      </c>
    </row>
    <row r="88">
      <c r="A88" s="1" t="s">
        <v>87</v>
      </c>
      <c r="C88" s="2" t="str">
        <f>IFERROR(__xludf.DUMMYFUNCTION("regexextract(A88, ""\d"")"),"8")</f>
        <v>8</v>
      </c>
      <c r="D88" s="2" t="str">
        <f>IFERROR(__xludf.DUMMYFUNCTION("REGEXEXTRACT(A88, ""\d[^\d]*?\z"")"),"1")</f>
        <v>1</v>
      </c>
      <c r="E88" s="2" t="str">
        <f>IFERROR(__xludf.DUMMYFUNCTION("REGEXExtract(D88,""\d"")"),"1")</f>
        <v>1</v>
      </c>
      <c r="F88" s="3">
        <f t="shared" si="1"/>
        <v>81</v>
      </c>
    </row>
    <row r="89">
      <c r="A89" s="1" t="s">
        <v>88</v>
      </c>
      <c r="C89" s="2" t="str">
        <f>IFERROR(__xludf.DUMMYFUNCTION("regexextract(A89, ""\d"")"),"4")</f>
        <v>4</v>
      </c>
      <c r="D89" s="2" t="str">
        <f>IFERROR(__xludf.DUMMYFUNCTION("REGEXEXTRACT(A89, ""\d[^\d]*?\z"")"),"3")</f>
        <v>3</v>
      </c>
      <c r="E89" s="2" t="str">
        <f>IFERROR(__xludf.DUMMYFUNCTION("REGEXExtract(D89,""\d"")"),"3")</f>
        <v>3</v>
      </c>
      <c r="F89" s="3">
        <f t="shared" si="1"/>
        <v>43</v>
      </c>
    </row>
    <row r="90">
      <c r="A90" s="1" t="s">
        <v>89</v>
      </c>
      <c r="C90" s="2" t="str">
        <f>IFERROR(__xludf.DUMMYFUNCTION("regexextract(A90, ""\d"")"),"7")</f>
        <v>7</v>
      </c>
      <c r="D90" s="2" t="str">
        <f>IFERROR(__xludf.DUMMYFUNCTION("REGEXEXTRACT(A90, ""\d[^\d]*?\z"")"),"5")</f>
        <v>5</v>
      </c>
      <c r="E90" s="2" t="str">
        <f>IFERROR(__xludf.DUMMYFUNCTION("REGEXExtract(D90,""\d"")"),"5")</f>
        <v>5</v>
      </c>
      <c r="F90" s="3">
        <f t="shared" si="1"/>
        <v>75</v>
      </c>
    </row>
    <row r="91">
      <c r="A91" s="1" t="s">
        <v>90</v>
      </c>
      <c r="C91" s="2" t="str">
        <f>IFERROR(__xludf.DUMMYFUNCTION("regexextract(A91, ""\d"")"),"7")</f>
        <v>7</v>
      </c>
      <c r="D91" s="2" t="str">
        <f>IFERROR(__xludf.DUMMYFUNCTION("REGEXEXTRACT(A91, ""\d[^\d]*?\z"")"),"3dmjhjfivedtjlqeightvkktm")</f>
        <v>3dmjhjfivedtjlqeightvkktm</v>
      </c>
      <c r="E91" s="2" t="str">
        <f>IFERROR(__xludf.DUMMYFUNCTION("REGEXExtract(D91,""\d"")"),"3")</f>
        <v>3</v>
      </c>
      <c r="F91" s="3">
        <f t="shared" si="1"/>
        <v>73</v>
      </c>
    </row>
    <row r="92">
      <c r="A92" s="1" t="s">
        <v>91</v>
      </c>
      <c r="C92" s="2" t="str">
        <f>IFERROR(__xludf.DUMMYFUNCTION("regexextract(A92, ""\d"")"),"9")</f>
        <v>9</v>
      </c>
      <c r="D92" s="2" t="str">
        <f>IFERROR(__xludf.DUMMYFUNCTION("REGEXEXTRACT(A92, ""\d[^\d]*?\z"")"),"9")</f>
        <v>9</v>
      </c>
      <c r="E92" s="2" t="str">
        <f>IFERROR(__xludf.DUMMYFUNCTION("REGEXExtract(D92,""\d"")"),"9")</f>
        <v>9</v>
      </c>
      <c r="F92" s="3">
        <f t="shared" si="1"/>
        <v>99</v>
      </c>
    </row>
    <row r="93">
      <c r="A93" s="1" t="s">
        <v>92</v>
      </c>
      <c r="C93" s="2" t="str">
        <f>IFERROR(__xludf.DUMMYFUNCTION("regexextract(A93, ""\d"")"),"9")</f>
        <v>9</v>
      </c>
      <c r="D93" s="2" t="str">
        <f>IFERROR(__xludf.DUMMYFUNCTION("REGEXEXTRACT(A93, ""\d[^\d]*?\z"")"),"4")</f>
        <v>4</v>
      </c>
      <c r="E93" s="2" t="str">
        <f>IFERROR(__xludf.DUMMYFUNCTION("REGEXExtract(D93,""\d"")"),"4")</f>
        <v>4</v>
      </c>
      <c r="F93" s="3">
        <f t="shared" si="1"/>
        <v>94</v>
      </c>
    </row>
    <row r="94">
      <c r="A94" s="1" t="s">
        <v>93</v>
      </c>
      <c r="C94" s="2" t="str">
        <f>IFERROR(__xludf.DUMMYFUNCTION("regexextract(A94, ""\d"")"),"9")</f>
        <v>9</v>
      </c>
      <c r="D94" s="2" t="str">
        <f>IFERROR(__xludf.DUMMYFUNCTION("REGEXEXTRACT(A94, ""\d[^\d]*?\z"")"),"9xdddfznnl")</f>
        <v>9xdddfznnl</v>
      </c>
      <c r="E94" s="2" t="str">
        <f>IFERROR(__xludf.DUMMYFUNCTION("REGEXExtract(D94,""\d"")"),"9")</f>
        <v>9</v>
      </c>
      <c r="F94" s="3">
        <f t="shared" si="1"/>
        <v>99</v>
      </c>
    </row>
    <row r="95">
      <c r="A95" s="1" t="s">
        <v>94</v>
      </c>
      <c r="C95" s="2" t="str">
        <f>IFERROR(__xludf.DUMMYFUNCTION("regexextract(A95, ""\d"")"),"1")</f>
        <v>1</v>
      </c>
      <c r="D95" s="2" t="str">
        <f>IFERROR(__xludf.DUMMYFUNCTION("REGEXEXTRACT(A95, ""\d[^\d]*?\z"")"),"1")</f>
        <v>1</v>
      </c>
      <c r="E95" s="2" t="str">
        <f>IFERROR(__xludf.DUMMYFUNCTION("REGEXExtract(D95,""\d"")"),"1")</f>
        <v>1</v>
      </c>
      <c r="F95" s="3">
        <f t="shared" si="1"/>
        <v>11</v>
      </c>
    </row>
    <row r="96">
      <c r="A96" s="1" t="s">
        <v>95</v>
      </c>
      <c r="C96" s="2" t="str">
        <f>IFERROR(__xludf.DUMMYFUNCTION("regexextract(A96, ""\d"")"),"7")</f>
        <v>7</v>
      </c>
      <c r="D96" s="2" t="str">
        <f>IFERROR(__xludf.DUMMYFUNCTION("REGEXEXTRACT(A96, ""\d[^\d]*?\z"")"),"5")</f>
        <v>5</v>
      </c>
      <c r="E96" s="2" t="str">
        <f>IFERROR(__xludf.DUMMYFUNCTION("REGEXExtract(D96,""\d"")"),"5")</f>
        <v>5</v>
      </c>
      <c r="F96" s="3">
        <f t="shared" si="1"/>
        <v>75</v>
      </c>
    </row>
    <row r="97">
      <c r="A97" s="1" t="s">
        <v>96</v>
      </c>
      <c r="C97" s="2" t="str">
        <f>IFERROR(__xludf.DUMMYFUNCTION("regexextract(A97, ""\d"")"),"4")</f>
        <v>4</v>
      </c>
      <c r="D97" s="2" t="str">
        <f>IFERROR(__xludf.DUMMYFUNCTION("REGEXEXTRACT(A97, ""\d[^\d]*?\z"")"),"6onemnsv")</f>
        <v>6onemnsv</v>
      </c>
      <c r="E97" s="2" t="str">
        <f>IFERROR(__xludf.DUMMYFUNCTION("REGEXExtract(D97,""\d"")"),"6")</f>
        <v>6</v>
      </c>
      <c r="F97" s="3">
        <f t="shared" si="1"/>
        <v>46</v>
      </c>
    </row>
    <row r="98">
      <c r="A98" s="1" t="s">
        <v>97</v>
      </c>
      <c r="C98" s="2" t="str">
        <f>IFERROR(__xludf.DUMMYFUNCTION("regexextract(A98, ""\d"")"),"4")</f>
        <v>4</v>
      </c>
      <c r="D98" s="2" t="str">
        <f>IFERROR(__xludf.DUMMYFUNCTION("REGEXEXTRACT(A98, ""\d[^\d]*?\z"")"),"4")</f>
        <v>4</v>
      </c>
      <c r="E98" s="2" t="str">
        <f>IFERROR(__xludf.DUMMYFUNCTION("REGEXExtract(D98,""\d"")"),"4")</f>
        <v>4</v>
      </c>
      <c r="F98" s="3">
        <f t="shared" si="1"/>
        <v>44</v>
      </c>
    </row>
    <row r="99">
      <c r="A99" s="1" t="s">
        <v>98</v>
      </c>
      <c r="C99" s="2" t="str">
        <f>IFERROR(__xludf.DUMMYFUNCTION("regexextract(A99, ""\d"")"),"7")</f>
        <v>7</v>
      </c>
      <c r="D99" s="2" t="str">
        <f>IFERROR(__xludf.DUMMYFUNCTION("REGEXEXTRACT(A99, ""\d[^\d]*?\z"")"),"7")</f>
        <v>7</v>
      </c>
      <c r="E99" s="2" t="str">
        <f>IFERROR(__xludf.DUMMYFUNCTION("REGEXExtract(D99,""\d"")"),"7")</f>
        <v>7</v>
      </c>
      <c r="F99" s="3">
        <f t="shared" si="1"/>
        <v>77</v>
      </c>
    </row>
    <row r="100">
      <c r="A100" s="1" t="s">
        <v>99</v>
      </c>
      <c r="C100" s="2" t="str">
        <f>IFERROR(__xludf.DUMMYFUNCTION("regexextract(A100, ""\d"")"),"7")</f>
        <v>7</v>
      </c>
      <c r="D100" s="2" t="str">
        <f>IFERROR(__xludf.DUMMYFUNCTION("REGEXEXTRACT(A100, ""\d[^\d]*?\z"")"),"7npffnlqtwomzkqjgrbtcfj")</f>
        <v>7npffnlqtwomzkqjgrbtcfj</v>
      </c>
      <c r="E100" s="2" t="str">
        <f>IFERROR(__xludf.DUMMYFUNCTION("REGEXExtract(D100,""\d"")"),"7")</f>
        <v>7</v>
      </c>
      <c r="F100" s="3">
        <f t="shared" si="1"/>
        <v>77</v>
      </c>
    </row>
    <row r="101">
      <c r="A101" s="1" t="s">
        <v>100</v>
      </c>
      <c r="C101" s="2" t="str">
        <f>IFERROR(__xludf.DUMMYFUNCTION("regexextract(A101, ""\d"")"),"3")</f>
        <v>3</v>
      </c>
      <c r="D101" s="2" t="str">
        <f>IFERROR(__xludf.DUMMYFUNCTION("REGEXEXTRACT(A101, ""\d[^\d]*?\z"")"),"7jjfjncrnd")</f>
        <v>7jjfjncrnd</v>
      </c>
      <c r="E101" s="2" t="str">
        <f>IFERROR(__xludf.DUMMYFUNCTION("REGEXExtract(D101,""\d"")"),"7")</f>
        <v>7</v>
      </c>
      <c r="F101" s="3">
        <f t="shared" si="1"/>
        <v>37</v>
      </c>
    </row>
    <row r="102">
      <c r="A102" s="1" t="s">
        <v>101</v>
      </c>
      <c r="C102" s="2" t="str">
        <f>IFERROR(__xludf.DUMMYFUNCTION("regexextract(A102, ""\d"")"),"5")</f>
        <v>5</v>
      </c>
      <c r="D102" s="2" t="str">
        <f>IFERROR(__xludf.DUMMYFUNCTION("REGEXEXTRACT(A102, ""\d[^\d]*?\z"")"),"5")</f>
        <v>5</v>
      </c>
      <c r="E102" s="2" t="str">
        <f>IFERROR(__xludf.DUMMYFUNCTION("REGEXExtract(D102,""\d"")"),"5")</f>
        <v>5</v>
      </c>
      <c r="F102" s="3">
        <f t="shared" si="1"/>
        <v>55</v>
      </c>
    </row>
    <row r="103">
      <c r="A103" s="1" t="s">
        <v>102</v>
      </c>
      <c r="C103" s="2" t="str">
        <f>IFERROR(__xludf.DUMMYFUNCTION("regexextract(A103, ""\d"")"),"5")</f>
        <v>5</v>
      </c>
      <c r="D103" s="2" t="str">
        <f>IFERROR(__xludf.DUMMYFUNCTION("REGEXEXTRACT(A103, ""\d[^\d]*?\z"")"),"9three")</f>
        <v>9three</v>
      </c>
      <c r="E103" s="2" t="str">
        <f>IFERROR(__xludf.DUMMYFUNCTION("REGEXExtract(D103,""\d"")"),"9")</f>
        <v>9</v>
      </c>
      <c r="F103" s="3">
        <f t="shared" si="1"/>
        <v>59</v>
      </c>
    </row>
    <row r="104">
      <c r="A104" s="1" t="s">
        <v>103</v>
      </c>
      <c r="C104" s="2" t="str">
        <f>IFERROR(__xludf.DUMMYFUNCTION("regexextract(A104, ""\d"")"),"1")</f>
        <v>1</v>
      </c>
      <c r="D104" s="2" t="str">
        <f>IFERROR(__xludf.DUMMYFUNCTION("REGEXEXTRACT(A104, ""\d[^\d]*?\z"")"),"1")</f>
        <v>1</v>
      </c>
      <c r="E104" s="2" t="str">
        <f>IFERROR(__xludf.DUMMYFUNCTION("REGEXExtract(D104,""\d"")"),"1")</f>
        <v>1</v>
      </c>
      <c r="F104" s="3">
        <f t="shared" si="1"/>
        <v>11</v>
      </c>
    </row>
    <row r="105">
      <c r="A105" s="1" t="s">
        <v>104</v>
      </c>
      <c r="C105" s="2" t="str">
        <f>IFERROR(__xludf.DUMMYFUNCTION("regexextract(A105, ""\d"")"),"9")</f>
        <v>9</v>
      </c>
      <c r="D105" s="2" t="str">
        <f>IFERROR(__xludf.DUMMYFUNCTION("REGEXEXTRACT(A105, ""\d[^\d]*?\z"")"),"3dqxrlqlfour")</f>
        <v>3dqxrlqlfour</v>
      </c>
      <c r="E105" s="2" t="str">
        <f>IFERROR(__xludf.DUMMYFUNCTION("REGEXExtract(D105,""\d"")"),"3")</f>
        <v>3</v>
      </c>
      <c r="F105" s="3">
        <f t="shared" si="1"/>
        <v>93</v>
      </c>
    </row>
    <row r="106">
      <c r="A106" s="1" t="s">
        <v>105</v>
      </c>
      <c r="C106" s="2" t="str">
        <f>IFERROR(__xludf.DUMMYFUNCTION("regexextract(A106, ""\d"")"),"7")</f>
        <v>7</v>
      </c>
      <c r="D106" s="2" t="str">
        <f>IFERROR(__xludf.DUMMYFUNCTION("REGEXEXTRACT(A106, ""\d[^\d]*?\z"")"),"6")</f>
        <v>6</v>
      </c>
      <c r="E106" s="2" t="str">
        <f>IFERROR(__xludf.DUMMYFUNCTION("REGEXExtract(D106,""\d"")"),"6")</f>
        <v>6</v>
      </c>
      <c r="F106" s="3">
        <f t="shared" si="1"/>
        <v>76</v>
      </c>
    </row>
    <row r="107">
      <c r="A107" s="1" t="s">
        <v>106</v>
      </c>
      <c r="C107" s="2" t="str">
        <f>IFERROR(__xludf.DUMMYFUNCTION("regexextract(A107, ""\d"")"),"3")</f>
        <v>3</v>
      </c>
      <c r="D107" s="2" t="str">
        <f>IFERROR(__xludf.DUMMYFUNCTION("REGEXEXTRACT(A107, ""\d[^\d]*?\z"")"),"6ksblffhpqoneightsz")</f>
        <v>6ksblffhpqoneightsz</v>
      </c>
      <c r="E107" s="2" t="str">
        <f>IFERROR(__xludf.DUMMYFUNCTION("REGEXExtract(D107,""\d"")"),"6")</f>
        <v>6</v>
      </c>
      <c r="F107" s="3">
        <f t="shared" si="1"/>
        <v>36</v>
      </c>
    </row>
    <row r="108">
      <c r="A108" s="1" t="s">
        <v>107</v>
      </c>
      <c r="C108" s="2" t="str">
        <f>IFERROR(__xludf.DUMMYFUNCTION("regexextract(A108, ""\d"")"),"6")</f>
        <v>6</v>
      </c>
      <c r="D108" s="2" t="str">
        <f>IFERROR(__xludf.DUMMYFUNCTION("REGEXEXTRACT(A108, ""\d[^\d]*?\z"")"),"2")</f>
        <v>2</v>
      </c>
      <c r="E108" s="2" t="str">
        <f>IFERROR(__xludf.DUMMYFUNCTION("REGEXExtract(D108,""\d"")"),"2")</f>
        <v>2</v>
      </c>
      <c r="F108" s="3">
        <f t="shared" si="1"/>
        <v>62</v>
      </c>
    </row>
    <row r="109">
      <c r="A109" s="1" t="s">
        <v>108</v>
      </c>
      <c r="C109" s="2" t="str">
        <f>IFERROR(__xludf.DUMMYFUNCTION("regexextract(A109, ""\d"")"),"7")</f>
        <v>7</v>
      </c>
      <c r="D109" s="2" t="str">
        <f>IFERROR(__xludf.DUMMYFUNCTION("REGEXEXTRACT(A109, ""\d[^\d]*?\z"")"),"7nxpktbvrrltjthld")</f>
        <v>7nxpktbvrrltjthld</v>
      </c>
      <c r="E109" s="2" t="str">
        <f>IFERROR(__xludf.DUMMYFUNCTION("REGEXExtract(D109,""\d"")"),"7")</f>
        <v>7</v>
      </c>
      <c r="F109" s="3">
        <f t="shared" si="1"/>
        <v>77</v>
      </c>
    </row>
    <row r="110">
      <c r="A110" s="1" t="s">
        <v>109</v>
      </c>
      <c r="C110" s="2" t="str">
        <f>IFERROR(__xludf.DUMMYFUNCTION("regexextract(A110, ""\d"")"),"5")</f>
        <v>5</v>
      </c>
      <c r="D110" s="2" t="str">
        <f>IFERROR(__xludf.DUMMYFUNCTION("REGEXEXTRACT(A110, ""\d[^\d]*?\z"")"),"5vnlcbseven")</f>
        <v>5vnlcbseven</v>
      </c>
      <c r="E110" s="2" t="str">
        <f>IFERROR(__xludf.DUMMYFUNCTION("REGEXExtract(D110,""\d"")"),"5")</f>
        <v>5</v>
      </c>
      <c r="F110" s="3">
        <f t="shared" si="1"/>
        <v>55</v>
      </c>
    </row>
    <row r="111">
      <c r="A111" s="1" t="s">
        <v>110</v>
      </c>
      <c r="C111" s="2" t="str">
        <f>IFERROR(__xludf.DUMMYFUNCTION("regexextract(A111, ""\d"")"),"1")</f>
        <v>1</v>
      </c>
      <c r="D111" s="2" t="str">
        <f>IFERROR(__xludf.DUMMYFUNCTION("REGEXEXTRACT(A111, ""\d[^\d]*?\z"")"),"3")</f>
        <v>3</v>
      </c>
      <c r="E111" s="2" t="str">
        <f>IFERROR(__xludf.DUMMYFUNCTION("REGEXExtract(D111,""\d"")"),"3")</f>
        <v>3</v>
      </c>
      <c r="F111" s="3">
        <f t="shared" si="1"/>
        <v>13</v>
      </c>
    </row>
    <row r="112">
      <c r="A112" s="1" t="s">
        <v>111</v>
      </c>
      <c r="C112" s="2" t="str">
        <f>IFERROR(__xludf.DUMMYFUNCTION("regexextract(A112, ""\d"")"),"8")</f>
        <v>8</v>
      </c>
      <c r="D112" s="2" t="str">
        <f>IFERROR(__xludf.DUMMYFUNCTION("REGEXEXTRACT(A112, ""\d[^\d]*?\z"")"),"1twonekz")</f>
        <v>1twonekz</v>
      </c>
      <c r="E112" s="2" t="str">
        <f>IFERROR(__xludf.DUMMYFUNCTION("REGEXExtract(D112,""\d"")"),"1")</f>
        <v>1</v>
      </c>
      <c r="F112" s="3">
        <f t="shared" si="1"/>
        <v>81</v>
      </c>
    </row>
    <row r="113">
      <c r="A113" s="1" t="s">
        <v>112</v>
      </c>
      <c r="C113" s="2" t="str">
        <f>IFERROR(__xludf.DUMMYFUNCTION("regexextract(A113, ""\d"")"),"2")</f>
        <v>2</v>
      </c>
      <c r="D113" s="2" t="str">
        <f>IFERROR(__xludf.DUMMYFUNCTION("REGEXEXTRACT(A113, ""\d[^\d]*?\z"")"),"8")</f>
        <v>8</v>
      </c>
      <c r="E113" s="2" t="str">
        <f>IFERROR(__xludf.DUMMYFUNCTION("REGEXExtract(D113,""\d"")"),"8")</f>
        <v>8</v>
      </c>
      <c r="F113" s="3">
        <f t="shared" si="1"/>
        <v>28</v>
      </c>
    </row>
    <row r="114">
      <c r="A114" s="1" t="s">
        <v>113</v>
      </c>
      <c r="C114" s="2" t="str">
        <f>IFERROR(__xludf.DUMMYFUNCTION("regexextract(A114, ""\d"")"),"3")</f>
        <v>3</v>
      </c>
      <c r="D114" s="2" t="str">
        <f>IFERROR(__xludf.DUMMYFUNCTION("REGEXEXTRACT(A114, ""\d[^\d]*?\z"")"),"8")</f>
        <v>8</v>
      </c>
      <c r="E114" s="2" t="str">
        <f>IFERROR(__xludf.DUMMYFUNCTION("REGEXExtract(D114,""\d"")"),"8")</f>
        <v>8</v>
      </c>
      <c r="F114" s="3">
        <f t="shared" si="1"/>
        <v>38</v>
      </c>
    </row>
    <row r="115">
      <c r="A115" s="1" t="s">
        <v>114</v>
      </c>
      <c r="C115" s="2" t="str">
        <f>IFERROR(__xludf.DUMMYFUNCTION("regexextract(A115, ""\d"")"),"9")</f>
        <v>9</v>
      </c>
      <c r="D115" s="2" t="str">
        <f>IFERROR(__xludf.DUMMYFUNCTION("REGEXEXTRACT(A115, ""\d[^\d]*?\z"")"),"1dxzpxjp")</f>
        <v>1dxzpxjp</v>
      </c>
      <c r="E115" s="2" t="str">
        <f>IFERROR(__xludf.DUMMYFUNCTION("REGEXExtract(D115,""\d"")"),"1")</f>
        <v>1</v>
      </c>
      <c r="F115" s="3">
        <f t="shared" si="1"/>
        <v>91</v>
      </c>
    </row>
    <row r="116">
      <c r="A116" s="1" t="s">
        <v>115</v>
      </c>
      <c r="C116" s="2" t="str">
        <f>IFERROR(__xludf.DUMMYFUNCTION("regexextract(A116, ""\d"")"),"1")</f>
        <v>1</v>
      </c>
      <c r="D116" s="2" t="str">
        <f>IFERROR(__xludf.DUMMYFUNCTION("REGEXEXTRACT(A116, ""\d[^\d]*?\z"")"),"2kseven")</f>
        <v>2kseven</v>
      </c>
      <c r="E116" s="2" t="str">
        <f>IFERROR(__xludf.DUMMYFUNCTION("REGEXExtract(D116,""\d"")"),"2")</f>
        <v>2</v>
      </c>
      <c r="F116" s="3">
        <f t="shared" si="1"/>
        <v>12</v>
      </c>
    </row>
    <row r="117">
      <c r="A117" s="1" t="s">
        <v>116</v>
      </c>
      <c r="C117" s="2" t="str">
        <f>IFERROR(__xludf.DUMMYFUNCTION("regexextract(A117, ""\d"")"),"6")</f>
        <v>6</v>
      </c>
      <c r="D117" s="2" t="str">
        <f>IFERROR(__xludf.DUMMYFUNCTION("REGEXEXTRACT(A117, ""\d[^\d]*?\z"")"),"6sixxzhn")</f>
        <v>6sixxzhn</v>
      </c>
      <c r="E117" s="2" t="str">
        <f>IFERROR(__xludf.DUMMYFUNCTION("REGEXExtract(D117,""\d"")"),"6")</f>
        <v>6</v>
      </c>
      <c r="F117" s="3">
        <f t="shared" si="1"/>
        <v>66</v>
      </c>
    </row>
    <row r="118">
      <c r="A118" s="1" t="s">
        <v>117</v>
      </c>
      <c r="C118" s="2" t="str">
        <f>IFERROR(__xludf.DUMMYFUNCTION("regexextract(A118, ""\d"")"),"3")</f>
        <v>3</v>
      </c>
      <c r="D118" s="2" t="str">
        <f>IFERROR(__xludf.DUMMYFUNCTION("REGEXEXTRACT(A118, ""\d[^\d]*?\z"")"),"6")</f>
        <v>6</v>
      </c>
      <c r="E118" s="2" t="str">
        <f>IFERROR(__xludf.DUMMYFUNCTION("REGEXExtract(D118,""\d"")"),"6")</f>
        <v>6</v>
      </c>
      <c r="F118" s="3">
        <f t="shared" si="1"/>
        <v>36</v>
      </c>
    </row>
    <row r="119">
      <c r="A119" s="1" t="s">
        <v>118</v>
      </c>
      <c r="C119" s="2" t="str">
        <f>IFERROR(__xludf.DUMMYFUNCTION("regexextract(A119, ""\d"")"),"4")</f>
        <v>4</v>
      </c>
      <c r="D119" s="2" t="str">
        <f>IFERROR(__xludf.DUMMYFUNCTION("REGEXEXTRACT(A119, ""\d[^\d]*?\z"")"),"1fddjjcbsnq")</f>
        <v>1fddjjcbsnq</v>
      </c>
      <c r="E119" s="2" t="str">
        <f>IFERROR(__xludf.DUMMYFUNCTION("REGEXExtract(D119,""\d"")"),"1")</f>
        <v>1</v>
      </c>
      <c r="F119" s="3">
        <f t="shared" si="1"/>
        <v>41</v>
      </c>
    </row>
    <row r="120">
      <c r="A120" s="1" t="s">
        <v>119</v>
      </c>
      <c r="C120" s="2" t="str">
        <f>IFERROR(__xludf.DUMMYFUNCTION("regexextract(A120, ""\d"")"),"2")</f>
        <v>2</v>
      </c>
      <c r="D120" s="2" t="str">
        <f>IFERROR(__xludf.DUMMYFUNCTION("REGEXEXTRACT(A120, ""\d[^\d]*?\z"")"),"2")</f>
        <v>2</v>
      </c>
      <c r="E120" s="2" t="str">
        <f>IFERROR(__xludf.DUMMYFUNCTION("REGEXExtract(D120,""\d"")"),"2")</f>
        <v>2</v>
      </c>
      <c r="F120" s="3">
        <f t="shared" si="1"/>
        <v>22</v>
      </c>
    </row>
    <row r="121">
      <c r="A121" s="1" t="s">
        <v>120</v>
      </c>
      <c r="C121" s="2" t="str">
        <f>IFERROR(__xludf.DUMMYFUNCTION("regexextract(A121, ""\d"")"),"3")</f>
        <v>3</v>
      </c>
      <c r="D121" s="2" t="str">
        <f>IFERROR(__xludf.DUMMYFUNCTION("REGEXEXTRACT(A121, ""\d[^\d]*?\z"")"),"5")</f>
        <v>5</v>
      </c>
      <c r="E121" s="2" t="str">
        <f>IFERROR(__xludf.DUMMYFUNCTION("REGEXExtract(D121,""\d"")"),"5")</f>
        <v>5</v>
      </c>
      <c r="F121" s="3">
        <f t="shared" si="1"/>
        <v>35</v>
      </c>
    </row>
    <row r="122">
      <c r="A122" s="1" t="s">
        <v>121</v>
      </c>
      <c r="C122" s="2" t="str">
        <f>IFERROR(__xludf.DUMMYFUNCTION("regexextract(A122, ""\d"")"),"5")</f>
        <v>5</v>
      </c>
      <c r="D122" s="2" t="str">
        <f>IFERROR(__xludf.DUMMYFUNCTION("REGEXEXTRACT(A122, ""\d[^\d]*?\z"")"),"5vdvgctvv")</f>
        <v>5vdvgctvv</v>
      </c>
      <c r="E122" s="2" t="str">
        <f>IFERROR(__xludf.DUMMYFUNCTION("REGEXExtract(D122,""\d"")"),"5")</f>
        <v>5</v>
      </c>
      <c r="F122" s="3">
        <f t="shared" si="1"/>
        <v>55</v>
      </c>
    </row>
    <row r="123">
      <c r="A123" s="1" t="s">
        <v>122</v>
      </c>
      <c r="C123" s="2" t="str">
        <f>IFERROR(__xludf.DUMMYFUNCTION("regexextract(A123, ""\d"")"),"9")</f>
        <v>9</v>
      </c>
      <c r="D123" s="2" t="str">
        <f>IFERROR(__xludf.DUMMYFUNCTION("REGEXEXTRACT(A123, ""\d[^\d]*?\z"")"),"9six")</f>
        <v>9six</v>
      </c>
      <c r="E123" s="2" t="str">
        <f>IFERROR(__xludf.DUMMYFUNCTION("REGEXExtract(D123,""\d"")"),"9")</f>
        <v>9</v>
      </c>
      <c r="F123" s="3">
        <f t="shared" si="1"/>
        <v>99</v>
      </c>
    </row>
    <row r="124">
      <c r="A124" s="1" t="s">
        <v>123</v>
      </c>
      <c r="C124" s="2" t="str">
        <f>IFERROR(__xludf.DUMMYFUNCTION("regexextract(A124, ""\d"")"),"7")</f>
        <v>7</v>
      </c>
      <c r="D124" s="2" t="str">
        <f>IFERROR(__xludf.DUMMYFUNCTION("REGEXEXTRACT(A124, ""\d[^\d]*?\z"")"),"9one")</f>
        <v>9one</v>
      </c>
      <c r="E124" s="2" t="str">
        <f>IFERROR(__xludf.DUMMYFUNCTION("REGEXExtract(D124,""\d"")"),"9")</f>
        <v>9</v>
      </c>
      <c r="F124" s="3">
        <f t="shared" si="1"/>
        <v>79</v>
      </c>
    </row>
    <row r="125">
      <c r="A125" s="1" t="s">
        <v>124</v>
      </c>
      <c r="C125" s="2" t="str">
        <f>IFERROR(__xludf.DUMMYFUNCTION("regexextract(A125, ""\d"")"),"3")</f>
        <v>3</v>
      </c>
      <c r="D125" s="2" t="str">
        <f>IFERROR(__xludf.DUMMYFUNCTION("REGEXEXTRACT(A125, ""\d[^\d]*?\z"")"),"6ckxnqthree")</f>
        <v>6ckxnqthree</v>
      </c>
      <c r="E125" s="2" t="str">
        <f>IFERROR(__xludf.DUMMYFUNCTION("REGEXExtract(D125,""\d"")"),"6")</f>
        <v>6</v>
      </c>
      <c r="F125" s="3">
        <f t="shared" si="1"/>
        <v>36</v>
      </c>
    </row>
    <row r="126">
      <c r="A126" s="1" t="s">
        <v>125</v>
      </c>
      <c r="C126" s="2" t="str">
        <f>IFERROR(__xludf.DUMMYFUNCTION("regexextract(A126, ""\d"")"),"1")</f>
        <v>1</v>
      </c>
      <c r="D126" s="2" t="str">
        <f>IFERROR(__xludf.DUMMYFUNCTION("REGEXEXTRACT(A126, ""\d[^\d]*?\z"")"),"1zbgcxzrffr")</f>
        <v>1zbgcxzrffr</v>
      </c>
      <c r="E126" s="2" t="str">
        <f>IFERROR(__xludf.DUMMYFUNCTION("REGEXExtract(D126,""\d"")"),"1")</f>
        <v>1</v>
      </c>
      <c r="F126" s="3">
        <f t="shared" si="1"/>
        <v>11</v>
      </c>
    </row>
    <row r="127">
      <c r="A127" s="1" t="s">
        <v>126</v>
      </c>
      <c r="C127" s="2" t="str">
        <f>IFERROR(__xludf.DUMMYFUNCTION("regexextract(A127, ""\d"")"),"1")</f>
        <v>1</v>
      </c>
      <c r="D127" s="2" t="str">
        <f>IFERROR(__xludf.DUMMYFUNCTION("REGEXEXTRACT(A127, ""\d[^\d]*?\z"")"),"1")</f>
        <v>1</v>
      </c>
      <c r="E127" s="2" t="str">
        <f>IFERROR(__xludf.DUMMYFUNCTION("REGEXExtract(D127,""\d"")"),"1")</f>
        <v>1</v>
      </c>
      <c r="F127" s="3">
        <f t="shared" si="1"/>
        <v>11</v>
      </c>
    </row>
    <row r="128">
      <c r="A128" s="1" t="s">
        <v>127</v>
      </c>
      <c r="C128" s="2" t="str">
        <f>IFERROR(__xludf.DUMMYFUNCTION("regexextract(A128, ""\d"")"),"6")</f>
        <v>6</v>
      </c>
      <c r="D128" s="2" t="str">
        <f>IFERROR(__xludf.DUMMYFUNCTION("REGEXEXTRACT(A128, ""\d[^\d]*?\z"")"),"5zmzrmbmkvbz")</f>
        <v>5zmzrmbmkvbz</v>
      </c>
      <c r="E128" s="2" t="str">
        <f>IFERROR(__xludf.DUMMYFUNCTION("REGEXExtract(D128,""\d"")"),"5")</f>
        <v>5</v>
      </c>
      <c r="F128" s="3">
        <f t="shared" si="1"/>
        <v>65</v>
      </c>
    </row>
    <row r="129">
      <c r="A129" s="1" t="s">
        <v>128</v>
      </c>
      <c r="C129" s="2" t="str">
        <f>IFERROR(__xludf.DUMMYFUNCTION("regexextract(A129, ""\d"")"),"3")</f>
        <v>3</v>
      </c>
      <c r="D129" s="2" t="str">
        <f>IFERROR(__xludf.DUMMYFUNCTION("REGEXEXTRACT(A129, ""\d[^\d]*?\z"")"),"4")</f>
        <v>4</v>
      </c>
      <c r="E129" s="2" t="str">
        <f>IFERROR(__xludf.DUMMYFUNCTION("REGEXExtract(D129,""\d"")"),"4")</f>
        <v>4</v>
      </c>
      <c r="F129" s="3">
        <f t="shared" si="1"/>
        <v>34</v>
      </c>
    </row>
    <row r="130">
      <c r="A130" s="1" t="s">
        <v>129</v>
      </c>
      <c r="C130" s="2" t="str">
        <f>IFERROR(__xludf.DUMMYFUNCTION("regexextract(A130, ""\d"")"),"9")</f>
        <v>9</v>
      </c>
      <c r="D130" s="2" t="str">
        <f>IFERROR(__xludf.DUMMYFUNCTION("REGEXEXTRACT(A130, ""\d[^\d]*?\z"")"),"9kqtxone")</f>
        <v>9kqtxone</v>
      </c>
      <c r="E130" s="2" t="str">
        <f>IFERROR(__xludf.DUMMYFUNCTION("REGEXExtract(D130,""\d"")"),"9")</f>
        <v>9</v>
      </c>
      <c r="F130" s="3">
        <f t="shared" si="1"/>
        <v>99</v>
      </c>
    </row>
    <row r="131">
      <c r="A131" s="1" t="s">
        <v>130</v>
      </c>
      <c r="C131" s="2" t="str">
        <f>IFERROR(__xludf.DUMMYFUNCTION("regexextract(A131, ""\d"")"),"6")</f>
        <v>6</v>
      </c>
      <c r="D131" s="2" t="str">
        <f>IFERROR(__xludf.DUMMYFUNCTION("REGEXEXTRACT(A131, ""\d[^\d]*?\z"")"),"4five")</f>
        <v>4five</v>
      </c>
      <c r="E131" s="2" t="str">
        <f>IFERROR(__xludf.DUMMYFUNCTION("REGEXExtract(D131,""\d"")"),"4")</f>
        <v>4</v>
      </c>
      <c r="F131" s="3">
        <f t="shared" si="1"/>
        <v>64</v>
      </c>
    </row>
    <row r="132">
      <c r="A132" s="1" t="s">
        <v>131</v>
      </c>
      <c r="C132" s="2" t="str">
        <f>IFERROR(__xludf.DUMMYFUNCTION("regexextract(A132, ""\d"")"),"9")</f>
        <v>9</v>
      </c>
      <c r="D132" s="2" t="str">
        <f>IFERROR(__xludf.DUMMYFUNCTION("REGEXEXTRACT(A132, ""\d[^\d]*?\z"")"),"9four")</f>
        <v>9four</v>
      </c>
      <c r="E132" s="2" t="str">
        <f>IFERROR(__xludf.DUMMYFUNCTION("REGEXExtract(D132,""\d"")"),"9")</f>
        <v>9</v>
      </c>
      <c r="F132" s="3">
        <f t="shared" si="1"/>
        <v>99</v>
      </c>
    </row>
    <row r="133">
      <c r="A133" s="1" t="s">
        <v>132</v>
      </c>
      <c r="C133" s="2" t="str">
        <f>IFERROR(__xludf.DUMMYFUNCTION("regexextract(A133, ""\d"")"),"2")</f>
        <v>2</v>
      </c>
      <c r="D133" s="2" t="str">
        <f>IFERROR(__xludf.DUMMYFUNCTION("REGEXEXTRACT(A133, ""\d[^\d]*?\z"")"),"2xnxtd")</f>
        <v>2xnxtd</v>
      </c>
      <c r="E133" s="2" t="str">
        <f>IFERROR(__xludf.DUMMYFUNCTION("REGEXExtract(D133,""\d"")"),"2")</f>
        <v>2</v>
      </c>
      <c r="F133" s="3">
        <f t="shared" si="1"/>
        <v>22</v>
      </c>
    </row>
    <row r="134">
      <c r="A134" s="1" t="s">
        <v>133</v>
      </c>
      <c r="C134" s="2" t="str">
        <f>IFERROR(__xludf.DUMMYFUNCTION("regexextract(A134, ""\d"")"),"8")</f>
        <v>8</v>
      </c>
      <c r="D134" s="2" t="str">
        <f>IFERROR(__xludf.DUMMYFUNCTION("REGEXEXTRACT(A134, ""\d[^\d]*?\z"")"),"2nineseven")</f>
        <v>2nineseven</v>
      </c>
      <c r="E134" s="2" t="str">
        <f>IFERROR(__xludf.DUMMYFUNCTION("REGEXExtract(D134,""\d"")"),"2")</f>
        <v>2</v>
      </c>
      <c r="F134" s="3">
        <f t="shared" si="1"/>
        <v>82</v>
      </c>
    </row>
    <row r="135">
      <c r="A135" s="1" t="s">
        <v>134</v>
      </c>
      <c r="C135" s="2" t="str">
        <f>IFERROR(__xludf.DUMMYFUNCTION("regexextract(A135, ""\d"")"),"8")</f>
        <v>8</v>
      </c>
      <c r="D135" s="2" t="str">
        <f>IFERROR(__xludf.DUMMYFUNCTION("REGEXEXTRACT(A135, ""\d[^\d]*?\z"")"),"7")</f>
        <v>7</v>
      </c>
      <c r="E135" s="2" t="str">
        <f>IFERROR(__xludf.DUMMYFUNCTION("REGEXExtract(D135,""\d"")"),"7")</f>
        <v>7</v>
      </c>
      <c r="F135" s="3">
        <f t="shared" si="1"/>
        <v>87</v>
      </c>
    </row>
    <row r="136">
      <c r="A136" s="1" t="s">
        <v>135</v>
      </c>
      <c r="C136" s="2" t="str">
        <f>IFERROR(__xludf.DUMMYFUNCTION("regexextract(A136, ""\d"")"),"2")</f>
        <v>2</v>
      </c>
      <c r="D136" s="2" t="str">
        <f>IFERROR(__xludf.DUMMYFUNCTION("REGEXEXTRACT(A136, ""\d[^\d]*?\z"")"),"8")</f>
        <v>8</v>
      </c>
      <c r="E136" s="2" t="str">
        <f>IFERROR(__xludf.DUMMYFUNCTION("REGEXExtract(D136,""\d"")"),"8")</f>
        <v>8</v>
      </c>
      <c r="F136" s="3">
        <f t="shared" si="1"/>
        <v>28</v>
      </c>
    </row>
    <row r="137">
      <c r="A137" s="1" t="s">
        <v>136</v>
      </c>
      <c r="C137" s="2" t="str">
        <f>IFERROR(__xludf.DUMMYFUNCTION("regexextract(A137, ""\d"")"),"8")</f>
        <v>8</v>
      </c>
      <c r="D137" s="2" t="str">
        <f>IFERROR(__xludf.DUMMYFUNCTION("REGEXEXTRACT(A137, ""\d[^\d]*?\z"")"),"1tggkzz")</f>
        <v>1tggkzz</v>
      </c>
      <c r="E137" s="2" t="str">
        <f>IFERROR(__xludf.DUMMYFUNCTION("REGEXExtract(D137,""\d"")"),"1")</f>
        <v>1</v>
      </c>
      <c r="F137" s="3">
        <f t="shared" si="1"/>
        <v>81</v>
      </c>
    </row>
    <row r="138">
      <c r="A138" s="1" t="s">
        <v>137</v>
      </c>
      <c r="C138" s="2" t="str">
        <f>IFERROR(__xludf.DUMMYFUNCTION("regexextract(A138, ""\d"")"),"9")</f>
        <v>9</v>
      </c>
      <c r="D138" s="2" t="str">
        <f>IFERROR(__xludf.DUMMYFUNCTION("REGEXEXTRACT(A138, ""\d[^\d]*?\z"")"),"9rlllvfbqllvhlqkhpzkrrsktnfjpbqgxr")</f>
        <v>9rlllvfbqllvhlqkhpzkrrsktnfjpbqgxr</v>
      </c>
      <c r="E138" s="2" t="str">
        <f>IFERROR(__xludf.DUMMYFUNCTION("REGEXExtract(D138,""\d"")"),"9")</f>
        <v>9</v>
      </c>
      <c r="F138" s="3">
        <f t="shared" si="1"/>
        <v>99</v>
      </c>
    </row>
    <row r="139">
      <c r="A139" s="1" t="s">
        <v>138</v>
      </c>
      <c r="C139" s="2" t="str">
        <f>IFERROR(__xludf.DUMMYFUNCTION("regexextract(A139, ""\d"")"),"8")</f>
        <v>8</v>
      </c>
      <c r="D139" s="2" t="str">
        <f>IFERROR(__xludf.DUMMYFUNCTION("REGEXEXTRACT(A139, ""\d[^\d]*?\z"")"),"8sixonekmnvffznine")</f>
        <v>8sixonekmnvffznine</v>
      </c>
      <c r="E139" s="2" t="str">
        <f>IFERROR(__xludf.DUMMYFUNCTION("REGEXExtract(D139,""\d"")"),"8")</f>
        <v>8</v>
      </c>
      <c r="F139" s="3">
        <f t="shared" si="1"/>
        <v>88</v>
      </c>
    </row>
    <row r="140">
      <c r="A140" s="1" t="s">
        <v>139</v>
      </c>
      <c r="C140" s="2" t="str">
        <f>IFERROR(__xludf.DUMMYFUNCTION("regexextract(A140, ""\d"")"),"5")</f>
        <v>5</v>
      </c>
      <c r="D140" s="2" t="str">
        <f>IFERROR(__xludf.DUMMYFUNCTION("REGEXEXTRACT(A140, ""\d[^\d]*?\z"")"),"6")</f>
        <v>6</v>
      </c>
      <c r="E140" s="2" t="str">
        <f>IFERROR(__xludf.DUMMYFUNCTION("REGEXExtract(D140,""\d"")"),"6")</f>
        <v>6</v>
      </c>
      <c r="F140" s="3">
        <f t="shared" si="1"/>
        <v>56</v>
      </c>
    </row>
    <row r="141">
      <c r="A141" s="1" t="s">
        <v>140</v>
      </c>
      <c r="C141" s="2" t="str">
        <f>IFERROR(__xludf.DUMMYFUNCTION("regexextract(A141, ""\d"")"),"4")</f>
        <v>4</v>
      </c>
      <c r="D141" s="2" t="str">
        <f>IFERROR(__xludf.DUMMYFUNCTION("REGEXEXTRACT(A141, ""\d[^\d]*?\z"")"),"5")</f>
        <v>5</v>
      </c>
      <c r="E141" s="2" t="str">
        <f>IFERROR(__xludf.DUMMYFUNCTION("REGEXExtract(D141,""\d"")"),"5")</f>
        <v>5</v>
      </c>
      <c r="F141" s="3">
        <f t="shared" si="1"/>
        <v>45</v>
      </c>
    </row>
    <row r="142">
      <c r="A142" s="1" t="s">
        <v>141</v>
      </c>
      <c r="C142" s="2" t="str">
        <f>IFERROR(__xludf.DUMMYFUNCTION("regexextract(A142, ""\d"")"),"1")</f>
        <v>1</v>
      </c>
      <c r="D142" s="2" t="str">
        <f>IFERROR(__xludf.DUMMYFUNCTION("REGEXEXTRACT(A142, ""\d[^\d]*?\z"")"),"1six")</f>
        <v>1six</v>
      </c>
      <c r="E142" s="2" t="str">
        <f>IFERROR(__xludf.DUMMYFUNCTION("REGEXExtract(D142,""\d"")"),"1")</f>
        <v>1</v>
      </c>
      <c r="F142" s="3">
        <f t="shared" si="1"/>
        <v>11</v>
      </c>
    </row>
    <row r="143">
      <c r="A143" s="1" t="s">
        <v>142</v>
      </c>
      <c r="C143" s="2" t="str">
        <f>IFERROR(__xludf.DUMMYFUNCTION("regexextract(A143, ""\d"")"),"7")</f>
        <v>7</v>
      </c>
      <c r="D143" s="2" t="str">
        <f>IFERROR(__xludf.DUMMYFUNCTION("REGEXEXTRACT(A143, ""\d[^\d]*?\z"")"),"1five")</f>
        <v>1five</v>
      </c>
      <c r="E143" s="2" t="str">
        <f>IFERROR(__xludf.DUMMYFUNCTION("REGEXExtract(D143,""\d"")"),"1")</f>
        <v>1</v>
      </c>
      <c r="F143" s="3">
        <f t="shared" si="1"/>
        <v>71</v>
      </c>
    </row>
    <row r="144">
      <c r="A144" s="1" t="s">
        <v>143</v>
      </c>
      <c r="C144" s="2" t="str">
        <f>IFERROR(__xludf.DUMMYFUNCTION("regexextract(A144, ""\d"")"),"2")</f>
        <v>2</v>
      </c>
      <c r="D144" s="2" t="str">
        <f>IFERROR(__xludf.DUMMYFUNCTION("REGEXEXTRACT(A144, ""\d[^\d]*?\z"")"),"5")</f>
        <v>5</v>
      </c>
      <c r="E144" s="2" t="str">
        <f>IFERROR(__xludf.DUMMYFUNCTION("REGEXExtract(D144,""\d"")"),"5")</f>
        <v>5</v>
      </c>
      <c r="F144" s="3">
        <f t="shared" si="1"/>
        <v>25</v>
      </c>
    </row>
    <row r="145">
      <c r="A145" s="1" t="s">
        <v>144</v>
      </c>
      <c r="C145" s="2" t="str">
        <f>IFERROR(__xludf.DUMMYFUNCTION("regexextract(A145, ""\d"")"),"2")</f>
        <v>2</v>
      </c>
      <c r="D145" s="2" t="str">
        <f>IFERROR(__xludf.DUMMYFUNCTION("REGEXEXTRACT(A145, ""\d[^\d]*?\z"")"),"8vxnmvqlktlnxdb")</f>
        <v>8vxnmvqlktlnxdb</v>
      </c>
      <c r="E145" s="2" t="str">
        <f>IFERROR(__xludf.DUMMYFUNCTION("REGEXExtract(D145,""\d"")"),"8")</f>
        <v>8</v>
      </c>
      <c r="F145" s="3">
        <f t="shared" si="1"/>
        <v>28</v>
      </c>
    </row>
    <row r="146">
      <c r="A146" s="1" t="s">
        <v>145</v>
      </c>
      <c r="C146" s="2" t="str">
        <f>IFERROR(__xludf.DUMMYFUNCTION("regexextract(A146, ""\d"")"),"3")</f>
        <v>3</v>
      </c>
      <c r="D146" s="2" t="str">
        <f>IFERROR(__xludf.DUMMYFUNCTION("REGEXEXTRACT(A146, ""\d[^\d]*?\z"")"),"8nine")</f>
        <v>8nine</v>
      </c>
      <c r="E146" s="2" t="str">
        <f>IFERROR(__xludf.DUMMYFUNCTION("REGEXExtract(D146,""\d"")"),"8")</f>
        <v>8</v>
      </c>
      <c r="F146" s="3">
        <f t="shared" si="1"/>
        <v>38</v>
      </c>
    </row>
    <row r="147">
      <c r="A147" s="1" t="s">
        <v>146</v>
      </c>
      <c r="C147" s="2" t="str">
        <f>IFERROR(__xludf.DUMMYFUNCTION("regexextract(A147, ""\d"")"),"1")</f>
        <v>1</v>
      </c>
      <c r="D147" s="2" t="str">
        <f>IFERROR(__xludf.DUMMYFUNCTION("REGEXEXTRACT(A147, ""\d[^\d]*?\z"")"),"5fk")</f>
        <v>5fk</v>
      </c>
      <c r="E147" s="2" t="str">
        <f>IFERROR(__xludf.DUMMYFUNCTION("REGEXExtract(D147,""\d"")"),"5")</f>
        <v>5</v>
      </c>
      <c r="F147" s="3">
        <f t="shared" si="1"/>
        <v>15</v>
      </c>
    </row>
    <row r="148">
      <c r="A148" s="1" t="s">
        <v>147</v>
      </c>
      <c r="C148" s="2" t="str">
        <f>IFERROR(__xludf.DUMMYFUNCTION("regexextract(A148, ""\d"")"),"8")</f>
        <v>8</v>
      </c>
      <c r="D148" s="2" t="str">
        <f>IFERROR(__xludf.DUMMYFUNCTION("REGEXEXTRACT(A148, ""\d[^\d]*?\z"")"),"8")</f>
        <v>8</v>
      </c>
      <c r="E148" s="2" t="str">
        <f>IFERROR(__xludf.DUMMYFUNCTION("REGEXExtract(D148,""\d"")"),"8")</f>
        <v>8</v>
      </c>
      <c r="F148" s="3">
        <f t="shared" si="1"/>
        <v>88</v>
      </c>
    </row>
    <row r="149">
      <c r="A149" s="1" t="s">
        <v>148</v>
      </c>
      <c r="C149" s="2" t="str">
        <f>IFERROR(__xludf.DUMMYFUNCTION("regexextract(A149, ""\d"")"),"4")</f>
        <v>4</v>
      </c>
      <c r="D149" s="2" t="str">
        <f>IFERROR(__xludf.DUMMYFUNCTION("REGEXEXTRACT(A149, ""\d[^\d]*?\z"")"),"8")</f>
        <v>8</v>
      </c>
      <c r="E149" s="2" t="str">
        <f>IFERROR(__xludf.DUMMYFUNCTION("REGEXExtract(D149,""\d"")"),"8")</f>
        <v>8</v>
      </c>
      <c r="F149" s="3">
        <f t="shared" si="1"/>
        <v>48</v>
      </c>
    </row>
    <row r="150">
      <c r="A150" s="1" t="s">
        <v>149</v>
      </c>
      <c r="C150" s="2" t="str">
        <f>IFERROR(__xludf.DUMMYFUNCTION("regexextract(A150, ""\d"")"),"2")</f>
        <v>2</v>
      </c>
      <c r="D150" s="2" t="str">
        <f>IFERROR(__xludf.DUMMYFUNCTION("REGEXEXTRACT(A150, ""\d[^\d]*?\z"")"),"5eightwovf")</f>
        <v>5eightwovf</v>
      </c>
      <c r="E150" s="2" t="str">
        <f>IFERROR(__xludf.DUMMYFUNCTION("REGEXExtract(D150,""\d"")"),"5")</f>
        <v>5</v>
      </c>
      <c r="F150" s="3">
        <f t="shared" si="1"/>
        <v>25</v>
      </c>
    </row>
    <row r="151">
      <c r="A151" s="1" t="s">
        <v>150</v>
      </c>
      <c r="C151" s="2" t="str">
        <f>IFERROR(__xludf.DUMMYFUNCTION("regexextract(A151, ""\d"")"),"5")</f>
        <v>5</v>
      </c>
      <c r="D151" s="2" t="str">
        <f>IFERROR(__xludf.DUMMYFUNCTION("REGEXEXTRACT(A151, ""\d[^\d]*?\z"")"),"6")</f>
        <v>6</v>
      </c>
      <c r="E151" s="2" t="str">
        <f>IFERROR(__xludf.DUMMYFUNCTION("REGEXExtract(D151,""\d"")"),"6")</f>
        <v>6</v>
      </c>
      <c r="F151" s="3">
        <f t="shared" si="1"/>
        <v>56</v>
      </c>
    </row>
    <row r="152">
      <c r="A152" s="1" t="s">
        <v>151</v>
      </c>
      <c r="C152" s="2" t="str">
        <f>IFERROR(__xludf.DUMMYFUNCTION("regexextract(A152, ""\d"")"),"1")</f>
        <v>1</v>
      </c>
      <c r="D152" s="2" t="str">
        <f>IFERROR(__xludf.DUMMYFUNCTION("REGEXEXTRACT(A152, ""\d[^\d]*?\z"")"),"8onesix")</f>
        <v>8onesix</v>
      </c>
      <c r="E152" s="2" t="str">
        <f>IFERROR(__xludf.DUMMYFUNCTION("REGEXExtract(D152,""\d"")"),"8")</f>
        <v>8</v>
      </c>
      <c r="F152" s="3">
        <f t="shared" si="1"/>
        <v>18</v>
      </c>
    </row>
    <row r="153">
      <c r="A153" s="1" t="s">
        <v>152</v>
      </c>
      <c r="C153" s="2" t="str">
        <f>IFERROR(__xludf.DUMMYFUNCTION("regexextract(A153, ""\d"")"),"7")</f>
        <v>7</v>
      </c>
      <c r="D153" s="2" t="str">
        <f>IFERROR(__xludf.DUMMYFUNCTION("REGEXEXTRACT(A153, ""\d[^\d]*?\z"")"),"1fourtwo")</f>
        <v>1fourtwo</v>
      </c>
      <c r="E153" s="2" t="str">
        <f>IFERROR(__xludf.DUMMYFUNCTION("REGEXExtract(D153,""\d"")"),"1")</f>
        <v>1</v>
      </c>
      <c r="F153" s="3">
        <f t="shared" si="1"/>
        <v>71</v>
      </c>
    </row>
    <row r="154">
      <c r="A154" s="1" t="s">
        <v>153</v>
      </c>
      <c r="C154" s="2" t="str">
        <f>IFERROR(__xludf.DUMMYFUNCTION("regexextract(A154, ""\d"")"),"6")</f>
        <v>6</v>
      </c>
      <c r="D154" s="2" t="str">
        <f>IFERROR(__xludf.DUMMYFUNCTION("REGEXEXTRACT(A154, ""\d[^\d]*?\z"")"),"6")</f>
        <v>6</v>
      </c>
      <c r="E154" s="2" t="str">
        <f>IFERROR(__xludf.DUMMYFUNCTION("REGEXExtract(D154,""\d"")"),"6")</f>
        <v>6</v>
      </c>
      <c r="F154" s="3">
        <f t="shared" si="1"/>
        <v>66</v>
      </c>
    </row>
    <row r="155">
      <c r="A155" s="1" t="s">
        <v>154</v>
      </c>
      <c r="C155" s="2" t="str">
        <f>IFERROR(__xludf.DUMMYFUNCTION("regexextract(A155, ""\d"")"),"7")</f>
        <v>7</v>
      </c>
      <c r="D155" s="2" t="str">
        <f>IFERROR(__xludf.DUMMYFUNCTION("REGEXEXTRACT(A155, ""\d[^\d]*?\z"")"),"7one")</f>
        <v>7one</v>
      </c>
      <c r="E155" s="2" t="str">
        <f>IFERROR(__xludf.DUMMYFUNCTION("REGEXExtract(D155,""\d"")"),"7")</f>
        <v>7</v>
      </c>
      <c r="F155" s="3">
        <f t="shared" si="1"/>
        <v>77</v>
      </c>
    </row>
    <row r="156">
      <c r="A156" s="1" t="s">
        <v>155</v>
      </c>
      <c r="C156" s="2" t="str">
        <f>IFERROR(__xludf.DUMMYFUNCTION("regexextract(A156, ""\d"")"),"2")</f>
        <v>2</v>
      </c>
      <c r="D156" s="2" t="str">
        <f>IFERROR(__xludf.DUMMYFUNCTION("REGEXEXTRACT(A156, ""\d[^\d]*?\z"")"),"2fourbbtlhrcvfp")</f>
        <v>2fourbbtlhrcvfp</v>
      </c>
      <c r="E156" s="2" t="str">
        <f>IFERROR(__xludf.DUMMYFUNCTION("REGEXExtract(D156,""\d"")"),"2")</f>
        <v>2</v>
      </c>
      <c r="F156" s="3">
        <f t="shared" si="1"/>
        <v>22</v>
      </c>
    </row>
    <row r="157">
      <c r="A157" s="1" t="s">
        <v>156</v>
      </c>
      <c r="C157" s="2" t="str">
        <f>IFERROR(__xludf.DUMMYFUNCTION("regexextract(A157, ""\d"")"),"5")</f>
        <v>5</v>
      </c>
      <c r="D157" s="2" t="str">
        <f>IFERROR(__xludf.DUMMYFUNCTION("REGEXEXTRACT(A157, ""\d[^\d]*?\z"")"),"5")</f>
        <v>5</v>
      </c>
      <c r="E157" s="2" t="str">
        <f>IFERROR(__xludf.DUMMYFUNCTION("REGEXExtract(D157,""\d"")"),"5")</f>
        <v>5</v>
      </c>
      <c r="F157" s="3">
        <f t="shared" si="1"/>
        <v>55</v>
      </c>
    </row>
    <row r="158">
      <c r="A158" s="1" t="s">
        <v>157</v>
      </c>
      <c r="C158" s="2" t="str">
        <f>IFERROR(__xludf.DUMMYFUNCTION("regexextract(A158, ""\d"")"),"8")</f>
        <v>8</v>
      </c>
      <c r="D158" s="2" t="str">
        <f>IFERROR(__xludf.DUMMYFUNCTION("REGEXEXTRACT(A158, ""\d[^\d]*?\z"")"),"8ltnfnkfsfx")</f>
        <v>8ltnfnkfsfx</v>
      </c>
      <c r="E158" s="2" t="str">
        <f>IFERROR(__xludf.DUMMYFUNCTION("REGEXExtract(D158,""\d"")"),"8")</f>
        <v>8</v>
      </c>
      <c r="F158" s="3">
        <f t="shared" si="1"/>
        <v>88</v>
      </c>
    </row>
    <row r="159">
      <c r="A159" s="1" t="s">
        <v>158</v>
      </c>
      <c r="C159" s="2" t="str">
        <f>IFERROR(__xludf.DUMMYFUNCTION("regexextract(A159, ""\d"")"),"9")</f>
        <v>9</v>
      </c>
      <c r="D159" s="2" t="str">
        <f>IFERROR(__xludf.DUMMYFUNCTION("REGEXEXTRACT(A159, ""\d[^\d]*?\z"")"),"9cpkprmcdzteightrvseven")</f>
        <v>9cpkprmcdzteightrvseven</v>
      </c>
      <c r="E159" s="2" t="str">
        <f>IFERROR(__xludf.DUMMYFUNCTION("REGEXExtract(D159,""\d"")"),"9")</f>
        <v>9</v>
      </c>
      <c r="F159" s="3">
        <f t="shared" si="1"/>
        <v>99</v>
      </c>
    </row>
    <row r="160">
      <c r="A160" s="1" t="s">
        <v>159</v>
      </c>
      <c r="C160" s="2" t="str">
        <f>IFERROR(__xludf.DUMMYFUNCTION("regexextract(A160, ""\d"")"),"2")</f>
        <v>2</v>
      </c>
      <c r="D160" s="2" t="str">
        <f>IFERROR(__xludf.DUMMYFUNCTION("REGEXEXTRACT(A160, ""\d[^\d]*?\z"")"),"7hsjdbvqreightfourtwo")</f>
        <v>7hsjdbvqreightfourtwo</v>
      </c>
      <c r="E160" s="2" t="str">
        <f>IFERROR(__xludf.DUMMYFUNCTION("REGEXExtract(D160,""\d"")"),"7")</f>
        <v>7</v>
      </c>
      <c r="F160" s="3">
        <f t="shared" si="1"/>
        <v>27</v>
      </c>
    </row>
    <row r="161">
      <c r="A161" s="1" t="s">
        <v>160</v>
      </c>
      <c r="C161" s="2" t="str">
        <f>IFERROR(__xludf.DUMMYFUNCTION("regexextract(A161, ""\d"")"),"3")</f>
        <v>3</v>
      </c>
      <c r="D161" s="2" t="str">
        <f>IFERROR(__xludf.DUMMYFUNCTION("REGEXEXTRACT(A161, ""\d[^\d]*?\z"")"),"3sevennine")</f>
        <v>3sevennine</v>
      </c>
      <c r="E161" s="2" t="str">
        <f>IFERROR(__xludf.DUMMYFUNCTION("REGEXExtract(D161,""\d"")"),"3")</f>
        <v>3</v>
      </c>
      <c r="F161" s="3">
        <f t="shared" si="1"/>
        <v>33</v>
      </c>
    </row>
    <row r="162">
      <c r="A162" s="1" t="s">
        <v>161</v>
      </c>
      <c r="C162" s="2" t="str">
        <f>IFERROR(__xludf.DUMMYFUNCTION("regexextract(A162, ""\d"")"),"5")</f>
        <v>5</v>
      </c>
      <c r="D162" s="2" t="str">
        <f>IFERROR(__xludf.DUMMYFUNCTION("REGEXEXTRACT(A162, ""\d[^\d]*?\z"")"),"8")</f>
        <v>8</v>
      </c>
      <c r="E162" s="2" t="str">
        <f>IFERROR(__xludf.DUMMYFUNCTION("REGEXExtract(D162,""\d"")"),"8")</f>
        <v>8</v>
      </c>
      <c r="F162" s="3">
        <f t="shared" si="1"/>
        <v>58</v>
      </c>
    </row>
    <row r="163">
      <c r="A163" s="1" t="s">
        <v>162</v>
      </c>
      <c r="C163" s="2" t="str">
        <f>IFERROR(__xludf.DUMMYFUNCTION("regexextract(A163, ""\d"")"),"4")</f>
        <v>4</v>
      </c>
      <c r="D163" s="2" t="str">
        <f>IFERROR(__xludf.DUMMYFUNCTION("REGEXEXTRACT(A163, ""\d[^\d]*?\z"")"),"5")</f>
        <v>5</v>
      </c>
      <c r="E163" s="2" t="str">
        <f>IFERROR(__xludf.DUMMYFUNCTION("REGEXExtract(D163,""\d"")"),"5")</f>
        <v>5</v>
      </c>
      <c r="F163" s="3">
        <f t="shared" si="1"/>
        <v>45</v>
      </c>
    </row>
    <row r="164">
      <c r="A164" s="1" t="s">
        <v>163</v>
      </c>
      <c r="C164" s="2" t="str">
        <f>IFERROR(__xludf.DUMMYFUNCTION("regexextract(A164, ""\d"")"),"8")</f>
        <v>8</v>
      </c>
      <c r="D164" s="2" t="str">
        <f>IFERROR(__xludf.DUMMYFUNCTION("REGEXEXTRACT(A164, ""\d[^\d]*?\z"")"),"8hxzh")</f>
        <v>8hxzh</v>
      </c>
      <c r="E164" s="2" t="str">
        <f>IFERROR(__xludf.DUMMYFUNCTION("REGEXExtract(D164,""\d"")"),"8")</f>
        <v>8</v>
      </c>
      <c r="F164" s="3">
        <f t="shared" si="1"/>
        <v>88</v>
      </c>
    </row>
    <row r="165">
      <c r="A165" s="1" t="s">
        <v>164</v>
      </c>
      <c r="C165" s="2" t="str">
        <f>IFERROR(__xludf.DUMMYFUNCTION("regexextract(A165, ""\d"")"),"3")</f>
        <v>3</v>
      </c>
      <c r="D165" s="2" t="str">
        <f>IFERROR(__xludf.DUMMYFUNCTION("REGEXEXTRACT(A165, ""\d[^\d]*?\z"")"),"5")</f>
        <v>5</v>
      </c>
      <c r="E165" s="2" t="str">
        <f>IFERROR(__xludf.DUMMYFUNCTION("REGEXExtract(D165,""\d"")"),"5")</f>
        <v>5</v>
      </c>
      <c r="F165" s="3">
        <f t="shared" si="1"/>
        <v>35</v>
      </c>
    </row>
    <row r="166">
      <c r="A166" s="1" t="s">
        <v>165</v>
      </c>
      <c r="C166" s="2" t="str">
        <f>IFERROR(__xludf.DUMMYFUNCTION("regexextract(A166, ""\d"")"),"3")</f>
        <v>3</v>
      </c>
      <c r="D166" s="2" t="str">
        <f>IFERROR(__xludf.DUMMYFUNCTION("REGEXEXTRACT(A166, ""\d[^\d]*?\z"")"),"3zmnskk")</f>
        <v>3zmnskk</v>
      </c>
      <c r="E166" s="2" t="str">
        <f>IFERROR(__xludf.DUMMYFUNCTION("REGEXExtract(D166,""\d"")"),"3")</f>
        <v>3</v>
      </c>
      <c r="F166" s="3">
        <f t="shared" si="1"/>
        <v>33</v>
      </c>
    </row>
    <row r="167">
      <c r="A167" s="1" t="s">
        <v>166</v>
      </c>
      <c r="C167" s="2" t="str">
        <f>IFERROR(__xludf.DUMMYFUNCTION("regexextract(A167, ""\d"")"),"4")</f>
        <v>4</v>
      </c>
      <c r="D167" s="2" t="str">
        <f>IFERROR(__xludf.DUMMYFUNCTION("REGEXEXTRACT(A167, ""\d[^\d]*?\z"")"),"1")</f>
        <v>1</v>
      </c>
      <c r="E167" s="2" t="str">
        <f>IFERROR(__xludf.DUMMYFUNCTION("REGEXExtract(D167,""\d"")"),"1")</f>
        <v>1</v>
      </c>
      <c r="F167" s="3">
        <f t="shared" si="1"/>
        <v>41</v>
      </c>
    </row>
    <row r="168">
      <c r="A168" s="1" t="s">
        <v>167</v>
      </c>
      <c r="C168" s="2" t="str">
        <f>IFERROR(__xludf.DUMMYFUNCTION("regexextract(A168, ""\d"")"),"5")</f>
        <v>5</v>
      </c>
      <c r="D168" s="2" t="str">
        <f>IFERROR(__xludf.DUMMYFUNCTION("REGEXEXTRACT(A168, ""\d[^\d]*?\z"")"),"1two")</f>
        <v>1two</v>
      </c>
      <c r="E168" s="2" t="str">
        <f>IFERROR(__xludf.DUMMYFUNCTION("REGEXExtract(D168,""\d"")"),"1")</f>
        <v>1</v>
      </c>
      <c r="F168" s="3">
        <f t="shared" si="1"/>
        <v>51</v>
      </c>
    </row>
    <row r="169">
      <c r="A169" s="1" t="s">
        <v>168</v>
      </c>
      <c r="C169" s="2" t="str">
        <f>IFERROR(__xludf.DUMMYFUNCTION("regexextract(A169, ""\d"")"),"6")</f>
        <v>6</v>
      </c>
      <c r="D169" s="2" t="str">
        <f>IFERROR(__xludf.DUMMYFUNCTION("REGEXEXTRACT(A169, ""\d[^\d]*?\z"")"),"6")</f>
        <v>6</v>
      </c>
      <c r="E169" s="2" t="str">
        <f>IFERROR(__xludf.DUMMYFUNCTION("REGEXExtract(D169,""\d"")"),"6")</f>
        <v>6</v>
      </c>
      <c r="F169" s="3">
        <f t="shared" si="1"/>
        <v>66</v>
      </c>
    </row>
    <row r="170">
      <c r="A170" s="1" t="s">
        <v>169</v>
      </c>
      <c r="C170" s="2" t="str">
        <f>IFERROR(__xludf.DUMMYFUNCTION("regexextract(A170, ""\d"")"),"1")</f>
        <v>1</v>
      </c>
      <c r="D170" s="2" t="str">
        <f>IFERROR(__xludf.DUMMYFUNCTION("REGEXEXTRACT(A170, ""\d[^\d]*?\z"")"),"1threeonesixtlbleightspzxmgppgd")</f>
        <v>1threeonesixtlbleightspzxmgppgd</v>
      </c>
      <c r="E170" s="2" t="str">
        <f>IFERROR(__xludf.DUMMYFUNCTION("REGEXExtract(D170,""\d"")"),"1")</f>
        <v>1</v>
      </c>
      <c r="F170" s="3">
        <f t="shared" si="1"/>
        <v>11</v>
      </c>
    </row>
    <row r="171">
      <c r="A171" s="1" t="s">
        <v>170</v>
      </c>
      <c r="C171" s="2" t="str">
        <f>IFERROR(__xludf.DUMMYFUNCTION("regexextract(A171, ""\d"")"),"1")</f>
        <v>1</v>
      </c>
      <c r="D171" s="2" t="str">
        <f>IFERROR(__xludf.DUMMYFUNCTION("REGEXEXTRACT(A171, ""\d[^\d]*?\z"")"),"7onekn")</f>
        <v>7onekn</v>
      </c>
      <c r="E171" s="2" t="str">
        <f>IFERROR(__xludf.DUMMYFUNCTION("REGEXExtract(D171,""\d"")"),"7")</f>
        <v>7</v>
      </c>
      <c r="F171" s="3">
        <f t="shared" si="1"/>
        <v>17</v>
      </c>
    </row>
    <row r="172">
      <c r="A172" s="1" t="s">
        <v>171</v>
      </c>
      <c r="C172" s="2" t="str">
        <f>IFERROR(__xludf.DUMMYFUNCTION("regexextract(A172, ""\d"")"),"7")</f>
        <v>7</v>
      </c>
      <c r="D172" s="2" t="str">
        <f>IFERROR(__xludf.DUMMYFUNCTION("REGEXEXTRACT(A172, ""\d[^\d]*?\z"")"),"6zsfive")</f>
        <v>6zsfive</v>
      </c>
      <c r="E172" s="2" t="str">
        <f>IFERROR(__xludf.DUMMYFUNCTION("REGEXExtract(D172,""\d"")"),"6")</f>
        <v>6</v>
      </c>
      <c r="F172" s="3">
        <f t="shared" si="1"/>
        <v>76</v>
      </c>
    </row>
    <row r="173">
      <c r="A173" s="1" t="s">
        <v>172</v>
      </c>
      <c r="C173" s="2" t="str">
        <f>IFERROR(__xludf.DUMMYFUNCTION("regexextract(A173, ""\d"")"),"7")</f>
        <v>7</v>
      </c>
      <c r="D173" s="2" t="str">
        <f>IFERROR(__xludf.DUMMYFUNCTION("REGEXEXTRACT(A173, ""\d[^\d]*?\z"")"),"7twonen")</f>
        <v>7twonen</v>
      </c>
      <c r="E173" s="2" t="str">
        <f>IFERROR(__xludf.DUMMYFUNCTION("REGEXExtract(D173,""\d"")"),"7")</f>
        <v>7</v>
      </c>
      <c r="F173" s="3">
        <f t="shared" si="1"/>
        <v>77</v>
      </c>
    </row>
    <row r="174">
      <c r="A174" s="1" t="s">
        <v>173</v>
      </c>
      <c r="C174" s="2" t="str">
        <f>IFERROR(__xludf.DUMMYFUNCTION("regexextract(A174, ""\d"")"),"2")</f>
        <v>2</v>
      </c>
      <c r="D174" s="2" t="str">
        <f>IFERROR(__xludf.DUMMYFUNCTION("REGEXEXTRACT(A174, ""\d[^\d]*?\z"")"),"2gkmr")</f>
        <v>2gkmr</v>
      </c>
      <c r="E174" s="2" t="str">
        <f>IFERROR(__xludf.DUMMYFUNCTION("REGEXExtract(D174,""\d"")"),"2")</f>
        <v>2</v>
      </c>
      <c r="F174" s="3">
        <f t="shared" si="1"/>
        <v>22</v>
      </c>
    </row>
    <row r="175">
      <c r="A175" s="1" t="s">
        <v>174</v>
      </c>
      <c r="C175" s="2" t="str">
        <f>IFERROR(__xludf.DUMMYFUNCTION("regexextract(A175, ""\d"")"),"3")</f>
        <v>3</v>
      </c>
      <c r="D175" s="2" t="str">
        <f>IFERROR(__xludf.DUMMYFUNCTION("REGEXEXTRACT(A175, ""\d[^\d]*?\z"")"),"3four")</f>
        <v>3four</v>
      </c>
      <c r="E175" s="2" t="str">
        <f>IFERROR(__xludf.DUMMYFUNCTION("REGEXExtract(D175,""\d"")"),"3")</f>
        <v>3</v>
      </c>
      <c r="F175" s="3">
        <f t="shared" si="1"/>
        <v>33</v>
      </c>
    </row>
    <row r="176">
      <c r="A176" s="1" t="s">
        <v>175</v>
      </c>
      <c r="C176" s="2" t="str">
        <f>IFERROR(__xludf.DUMMYFUNCTION("regexextract(A176, ""\d"")"),"1")</f>
        <v>1</v>
      </c>
      <c r="D176" s="2" t="str">
        <f>IFERROR(__xludf.DUMMYFUNCTION("REGEXEXTRACT(A176, ""\d[^\d]*?\z"")"),"1four")</f>
        <v>1four</v>
      </c>
      <c r="E176" s="2" t="str">
        <f>IFERROR(__xludf.DUMMYFUNCTION("REGEXExtract(D176,""\d"")"),"1")</f>
        <v>1</v>
      </c>
      <c r="F176" s="3">
        <f t="shared" si="1"/>
        <v>11</v>
      </c>
    </row>
    <row r="177">
      <c r="A177" s="1" t="s">
        <v>176</v>
      </c>
      <c r="C177" s="2" t="str">
        <f>IFERROR(__xludf.DUMMYFUNCTION("regexextract(A177, ""\d"")"),"5")</f>
        <v>5</v>
      </c>
      <c r="D177" s="2" t="str">
        <f>IFERROR(__xludf.DUMMYFUNCTION("REGEXEXTRACT(A177, ""\d[^\d]*?\z"")"),"5fourreight")</f>
        <v>5fourreight</v>
      </c>
      <c r="E177" s="2" t="str">
        <f>IFERROR(__xludf.DUMMYFUNCTION("REGEXExtract(D177,""\d"")"),"5")</f>
        <v>5</v>
      </c>
      <c r="F177" s="3">
        <f t="shared" si="1"/>
        <v>55</v>
      </c>
    </row>
    <row r="178">
      <c r="A178" s="1" t="s">
        <v>177</v>
      </c>
      <c r="C178" s="2" t="str">
        <f>IFERROR(__xludf.DUMMYFUNCTION("regexextract(A178, ""\d"")"),"6")</f>
        <v>6</v>
      </c>
      <c r="D178" s="2" t="str">
        <f>IFERROR(__xludf.DUMMYFUNCTION("REGEXEXTRACT(A178, ""\d[^\d]*?\z"")"),"4hndfive")</f>
        <v>4hndfive</v>
      </c>
      <c r="E178" s="2" t="str">
        <f>IFERROR(__xludf.DUMMYFUNCTION("REGEXExtract(D178,""\d"")"),"4")</f>
        <v>4</v>
      </c>
      <c r="F178" s="3">
        <f t="shared" si="1"/>
        <v>64</v>
      </c>
    </row>
    <row r="179">
      <c r="A179" s="1" t="s">
        <v>178</v>
      </c>
      <c r="C179" s="2" t="str">
        <f>IFERROR(__xludf.DUMMYFUNCTION("regexextract(A179, ""\d"")"),"2")</f>
        <v>2</v>
      </c>
      <c r="D179" s="2" t="str">
        <f>IFERROR(__xludf.DUMMYFUNCTION("REGEXEXTRACT(A179, ""\d[^\d]*?\z"")"),"2sevengchgtnrrsevenx")</f>
        <v>2sevengchgtnrrsevenx</v>
      </c>
      <c r="E179" s="2" t="str">
        <f>IFERROR(__xludf.DUMMYFUNCTION("REGEXExtract(D179,""\d"")"),"2")</f>
        <v>2</v>
      </c>
      <c r="F179" s="3">
        <f t="shared" si="1"/>
        <v>22</v>
      </c>
    </row>
    <row r="180">
      <c r="A180" s="1" t="s">
        <v>179</v>
      </c>
      <c r="C180" s="2" t="str">
        <f>IFERROR(__xludf.DUMMYFUNCTION("regexextract(A180, ""\d"")"),"7")</f>
        <v>7</v>
      </c>
      <c r="D180" s="2" t="str">
        <f>IFERROR(__xludf.DUMMYFUNCTION("REGEXEXTRACT(A180, ""\d[^\d]*?\z"")"),"9")</f>
        <v>9</v>
      </c>
      <c r="E180" s="2" t="str">
        <f>IFERROR(__xludf.DUMMYFUNCTION("REGEXExtract(D180,""\d"")"),"9")</f>
        <v>9</v>
      </c>
      <c r="F180" s="3">
        <f t="shared" si="1"/>
        <v>79</v>
      </c>
    </row>
    <row r="181">
      <c r="A181" s="1" t="s">
        <v>180</v>
      </c>
      <c r="C181" s="2" t="str">
        <f>IFERROR(__xludf.DUMMYFUNCTION("regexextract(A181, ""\d"")"),"1")</f>
        <v>1</v>
      </c>
      <c r="D181" s="2" t="str">
        <f>IFERROR(__xludf.DUMMYFUNCTION("REGEXEXTRACT(A181, ""\d[^\d]*?\z"")"),"4jhbjpnvxsk")</f>
        <v>4jhbjpnvxsk</v>
      </c>
      <c r="E181" s="2" t="str">
        <f>IFERROR(__xludf.DUMMYFUNCTION("REGEXExtract(D181,""\d"")"),"4")</f>
        <v>4</v>
      </c>
      <c r="F181" s="3">
        <f t="shared" si="1"/>
        <v>14</v>
      </c>
    </row>
    <row r="182">
      <c r="A182" s="1" t="s">
        <v>181</v>
      </c>
      <c r="C182" s="2" t="str">
        <f>IFERROR(__xludf.DUMMYFUNCTION("regexextract(A182, ""\d"")"),"8")</f>
        <v>8</v>
      </c>
      <c r="D182" s="2" t="str">
        <f>IFERROR(__xludf.DUMMYFUNCTION("REGEXEXTRACT(A182, ""\d[^\d]*?\z"")"),"4mqkspfmm")</f>
        <v>4mqkspfmm</v>
      </c>
      <c r="E182" s="2" t="str">
        <f>IFERROR(__xludf.DUMMYFUNCTION("REGEXExtract(D182,""\d"")"),"4")</f>
        <v>4</v>
      </c>
      <c r="F182" s="3">
        <f t="shared" si="1"/>
        <v>84</v>
      </c>
    </row>
    <row r="183">
      <c r="A183" s="1" t="s">
        <v>182</v>
      </c>
      <c r="C183" s="2" t="str">
        <f>IFERROR(__xludf.DUMMYFUNCTION("regexextract(A183, ""\d"")"),"6")</f>
        <v>6</v>
      </c>
      <c r="D183" s="2" t="str">
        <f>IFERROR(__xludf.DUMMYFUNCTION("REGEXEXTRACT(A183, ""\d[^\d]*?\z"")"),"6threefive")</f>
        <v>6threefive</v>
      </c>
      <c r="E183" s="2" t="str">
        <f>IFERROR(__xludf.DUMMYFUNCTION("REGEXExtract(D183,""\d"")"),"6")</f>
        <v>6</v>
      </c>
      <c r="F183" s="3">
        <f t="shared" si="1"/>
        <v>66</v>
      </c>
    </row>
    <row r="184">
      <c r="A184" s="1" t="s">
        <v>183</v>
      </c>
      <c r="C184" s="2" t="str">
        <f>IFERROR(__xludf.DUMMYFUNCTION("regexextract(A184, ""\d"")"),"8")</f>
        <v>8</v>
      </c>
      <c r="D184" s="2" t="str">
        <f>IFERROR(__xludf.DUMMYFUNCTION("REGEXEXTRACT(A184, ""\d[^\d]*?\z"")"),"8four")</f>
        <v>8four</v>
      </c>
      <c r="E184" s="2" t="str">
        <f>IFERROR(__xludf.DUMMYFUNCTION("REGEXExtract(D184,""\d"")"),"8")</f>
        <v>8</v>
      </c>
      <c r="F184" s="3">
        <f t="shared" si="1"/>
        <v>88</v>
      </c>
    </row>
    <row r="185">
      <c r="A185" s="1" t="s">
        <v>184</v>
      </c>
      <c r="C185" s="2" t="str">
        <f>IFERROR(__xludf.DUMMYFUNCTION("regexextract(A185, ""\d"")"),"3")</f>
        <v>3</v>
      </c>
      <c r="D185" s="2" t="str">
        <f>IFERROR(__xludf.DUMMYFUNCTION("REGEXEXTRACT(A185, ""\d[^\d]*?\z"")"),"9nzltgfzv")</f>
        <v>9nzltgfzv</v>
      </c>
      <c r="E185" s="2" t="str">
        <f>IFERROR(__xludf.DUMMYFUNCTION("REGEXExtract(D185,""\d"")"),"9")</f>
        <v>9</v>
      </c>
      <c r="F185" s="3">
        <f t="shared" si="1"/>
        <v>39</v>
      </c>
    </row>
    <row r="186">
      <c r="A186" s="1" t="s">
        <v>185</v>
      </c>
      <c r="C186" s="2" t="str">
        <f>IFERROR(__xludf.DUMMYFUNCTION("regexextract(A186, ""\d"")"),"5")</f>
        <v>5</v>
      </c>
      <c r="D186" s="2" t="str">
        <f>IFERROR(__xludf.DUMMYFUNCTION("REGEXEXTRACT(A186, ""\d[^\d]*?\z"")"),"5")</f>
        <v>5</v>
      </c>
      <c r="E186" s="2" t="str">
        <f>IFERROR(__xludf.DUMMYFUNCTION("REGEXExtract(D186,""\d"")"),"5")</f>
        <v>5</v>
      </c>
      <c r="F186" s="3">
        <f t="shared" si="1"/>
        <v>55</v>
      </c>
    </row>
    <row r="187">
      <c r="A187" s="1" t="s">
        <v>186</v>
      </c>
      <c r="C187" s="2" t="str">
        <f>IFERROR(__xludf.DUMMYFUNCTION("regexextract(A187, ""\d"")"),"1")</f>
        <v>1</v>
      </c>
      <c r="D187" s="2" t="str">
        <f>IFERROR(__xludf.DUMMYFUNCTION("REGEXEXTRACT(A187, ""\d[^\d]*?\z"")"),"6jqxcsbmjh")</f>
        <v>6jqxcsbmjh</v>
      </c>
      <c r="E187" s="2" t="str">
        <f>IFERROR(__xludf.DUMMYFUNCTION("REGEXExtract(D187,""\d"")"),"6")</f>
        <v>6</v>
      </c>
      <c r="F187" s="3">
        <f t="shared" si="1"/>
        <v>16</v>
      </c>
    </row>
    <row r="188">
      <c r="A188" s="1" t="s">
        <v>187</v>
      </c>
      <c r="C188" s="2" t="str">
        <f>IFERROR(__xludf.DUMMYFUNCTION("regexextract(A188, ""\d"")"),"6")</f>
        <v>6</v>
      </c>
      <c r="D188" s="2" t="str">
        <f>IFERROR(__xludf.DUMMYFUNCTION("REGEXEXTRACT(A188, ""\d[^\d]*?\z"")"),"5onetwo")</f>
        <v>5onetwo</v>
      </c>
      <c r="E188" s="2" t="str">
        <f>IFERROR(__xludf.DUMMYFUNCTION("REGEXExtract(D188,""\d"")"),"5")</f>
        <v>5</v>
      </c>
      <c r="F188" s="3">
        <f t="shared" si="1"/>
        <v>65</v>
      </c>
    </row>
    <row r="189">
      <c r="A189" s="1" t="s">
        <v>188</v>
      </c>
      <c r="C189" s="2" t="str">
        <f>IFERROR(__xludf.DUMMYFUNCTION("regexextract(A189, ""\d"")"),"7")</f>
        <v>7</v>
      </c>
      <c r="D189" s="2" t="str">
        <f>IFERROR(__xludf.DUMMYFUNCTION("REGEXEXTRACT(A189, ""\d[^\d]*?\z"")"),"9")</f>
        <v>9</v>
      </c>
      <c r="E189" s="2" t="str">
        <f>IFERROR(__xludf.DUMMYFUNCTION("REGEXExtract(D189,""\d"")"),"9")</f>
        <v>9</v>
      </c>
      <c r="F189" s="3">
        <f t="shared" si="1"/>
        <v>79</v>
      </c>
    </row>
    <row r="190">
      <c r="A190" s="1" t="s">
        <v>189</v>
      </c>
      <c r="C190" s="2" t="str">
        <f>IFERROR(__xludf.DUMMYFUNCTION("regexextract(A190, ""\d"")"),"6")</f>
        <v>6</v>
      </c>
      <c r="D190" s="2" t="str">
        <f>IFERROR(__xludf.DUMMYFUNCTION("REGEXEXTRACT(A190, ""\d[^\d]*?\z"")"),"6five")</f>
        <v>6five</v>
      </c>
      <c r="E190" s="2" t="str">
        <f>IFERROR(__xludf.DUMMYFUNCTION("REGEXExtract(D190,""\d"")"),"6")</f>
        <v>6</v>
      </c>
      <c r="F190" s="3">
        <f t="shared" si="1"/>
        <v>66</v>
      </c>
    </row>
    <row r="191">
      <c r="A191" s="1" t="s">
        <v>190</v>
      </c>
      <c r="C191" s="2" t="str">
        <f>IFERROR(__xludf.DUMMYFUNCTION("regexextract(A191, ""\d"")"),"4")</f>
        <v>4</v>
      </c>
      <c r="D191" s="2" t="str">
        <f>IFERROR(__xludf.DUMMYFUNCTION("REGEXEXTRACT(A191, ""\d[^\d]*?\z"")"),"3fxnsrqbgqdm")</f>
        <v>3fxnsrqbgqdm</v>
      </c>
      <c r="E191" s="2" t="str">
        <f>IFERROR(__xludf.DUMMYFUNCTION("REGEXExtract(D191,""\d"")"),"3")</f>
        <v>3</v>
      </c>
      <c r="F191" s="3">
        <f t="shared" si="1"/>
        <v>43</v>
      </c>
    </row>
    <row r="192">
      <c r="A192" s="1" t="s">
        <v>191</v>
      </c>
      <c r="C192" s="2" t="str">
        <f>IFERROR(__xludf.DUMMYFUNCTION("regexextract(A192, ""\d"")"),"4")</f>
        <v>4</v>
      </c>
      <c r="D192" s="2" t="str">
        <f>IFERROR(__xludf.DUMMYFUNCTION("REGEXEXTRACT(A192, ""\d[^\d]*?\z"")"),"8vmspqnhxtninefour")</f>
        <v>8vmspqnhxtninefour</v>
      </c>
      <c r="E192" s="2" t="str">
        <f>IFERROR(__xludf.DUMMYFUNCTION("REGEXExtract(D192,""\d"")"),"8")</f>
        <v>8</v>
      </c>
      <c r="F192" s="3">
        <f t="shared" si="1"/>
        <v>48</v>
      </c>
    </row>
    <row r="193">
      <c r="A193" s="1" t="s">
        <v>192</v>
      </c>
      <c r="C193" s="2" t="str">
        <f>IFERROR(__xludf.DUMMYFUNCTION("regexextract(A193, ""\d"")"),"4")</f>
        <v>4</v>
      </c>
      <c r="D193" s="2" t="str">
        <f>IFERROR(__xludf.DUMMYFUNCTION("REGEXEXTRACT(A193, ""\d[^\d]*?\z"")"),"4")</f>
        <v>4</v>
      </c>
      <c r="E193" s="2" t="str">
        <f>IFERROR(__xludf.DUMMYFUNCTION("REGEXExtract(D193,""\d"")"),"4")</f>
        <v>4</v>
      </c>
      <c r="F193" s="3">
        <f t="shared" si="1"/>
        <v>44</v>
      </c>
    </row>
    <row r="194">
      <c r="A194" s="1" t="s">
        <v>193</v>
      </c>
      <c r="C194" s="2" t="str">
        <f>IFERROR(__xludf.DUMMYFUNCTION("regexextract(A194, ""\d"")"),"4")</f>
        <v>4</v>
      </c>
      <c r="D194" s="2" t="str">
        <f>IFERROR(__xludf.DUMMYFUNCTION("REGEXEXTRACT(A194, ""\d[^\d]*?\z"")"),"7")</f>
        <v>7</v>
      </c>
      <c r="E194" s="2" t="str">
        <f>IFERROR(__xludf.DUMMYFUNCTION("REGEXExtract(D194,""\d"")"),"7")</f>
        <v>7</v>
      </c>
      <c r="F194" s="3">
        <f t="shared" si="1"/>
        <v>47</v>
      </c>
    </row>
    <row r="195">
      <c r="A195" s="1" t="s">
        <v>194</v>
      </c>
      <c r="C195" s="2" t="str">
        <f>IFERROR(__xludf.DUMMYFUNCTION("regexextract(A195, ""\d"")"),"7")</f>
        <v>7</v>
      </c>
      <c r="D195" s="2" t="str">
        <f>IFERROR(__xludf.DUMMYFUNCTION("REGEXEXTRACT(A195, ""\d[^\d]*?\z"")"),"3")</f>
        <v>3</v>
      </c>
      <c r="E195" s="2" t="str">
        <f>IFERROR(__xludf.DUMMYFUNCTION("REGEXExtract(D195,""\d"")"),"3")</f>
        <v>3</v>
      </c>
      <c r="F195" s="3">
        <f t="shared" si="1"/>
        <v>73</v>
      </c>
    </row>
    <row r="196">
      <c r="A196" s="1" t="s">
        <v>195</v>
      </c>
      <c r="C196" s="2" t="str">
        <f>IFERROR(__xludf.DUMMYFUNCTION("regexextract(A196, ""\d"")"),"1")</f>
        <v>1</v>
      </c>
      <c r="D196" s="2" t="str">
        <f>IFERROR(__xludf.DUMMYFUNCTION("REGEXEXTRACT(A196, ""\d[^\d]*?\z"")"),"1")</f>
        <v>1</v>
      </c>
      <c r="E196" s="2" t="str">
        <f>IFERROR(__xludf.DUMMYFUNCTION("REGEXExtract(D196,""\d"")"),"1")</f>
        <v>1</v>
      </c>
      <c r="F196" s="3">
        <f t="shared" si="1"/>
        <v>11</v>
      </c>
    </row>
    <row r="197">
      <c r="A197" s="1" t="s">
        <v>196</v>
      </c>
      <c r="C197" s="2" t="str">
        <f>IFERROR(__xludf.DUMMYFUNCTION("regexextract(A197, ""\d"")"),"5")</f>
        <v>5</v>
      </c>
      <c r="D197" s="2" t="str">
        <f>IFERROR(__xludf.DUMMYFUNCTION("REGEXEXTRACT(A197, ""\d[^\d]*?\z"")"),"4")</f>
        <v>4</v>
      </c>
      <c r="E197" s="2" t="str">
        <f>IFERROR(__xludf.DUMMYFUNCTION("REGEXExtract(D197,""\d"")"),"4")</f>
        <v>4</v>
      </c>
      <c r="F197" s="3">
        <f t="shared" si="1"/>
        <v>54</v>
      </c>
    </row>
    <row r="198">
      <c r="A198" s="1" t="s">
        <v>197</v>
      </c>
      <c r="C198" s="2" t="str">
        <f>IFERROR(__xludf.DUMMYFUNCTION("regexextract(A198, ""\d"")"),"4")</f>
        <v>4</v>
      </c>
      <c r="D198" s="2" t="str">
        <f>IFERROR(__xludf.DUMMYFUNCTION("REGEXEXTRACT(A198, ""\d[^\d]*?\z"")"),"4")</f>
        <v>4</v>
      </c>
      <c r="E198" s="2" t="str">
        <f>IFERROR(__xludf.DUMMYFUNCTION("REGEXExtract(D198,""\d"")"),"4")</f>
        <v>4</v>
      </c>
      <c r="F198" s="3">
        <f t="shared" si="1"/>
        <v>44</v>
      </c>
    </row>
    <row r="199">
      <c r="A199" s="1" t="s">
        <v>198</v>
      </c>
      <c r="C199" s="2" t="str">
        <f>IFERROR(__xludf.DUMMYFUNCTION("regexextract(A199, ""\d"")"),"1")</f>
        <v>1</v>
      </c>
      <c r="D199" s="2" t="str">
        <f>IFERROR(__xludf.DUMMYFUNCTION("REGEXEXTRACT(A199, ""\d[^\d]*?\z"")"),"6two")</f>
        <v>6two</v>
      </c>
      <c r="E199" s="2" t="str">
        <f>IFERROR(__xludf.DUMMYFUNCTION("REGEXExtract(D199,""\d"")"),"6")</f>
        <v>6</v>
      </c>
      <c r="F199" s="3">
        <f t="shared" si="1"/>
        <v>16</v>
      </c>
    </row>
    <row r="200">
      <c r="A200" s="1" t="s">
        <v>199</v>
      </c>
      <c r="C200" s="2" t="str">
        <f>IFERROR(__xludf.DUMMYFUNCTION("regexextract(A200, ""\d"")"),"3")</f>
        <v>3</v>
      </c>
      <c r="D200" s="2" t="str">
        <f>IFERROR(__xludf.DUMMYFUNCTION("REGEXEXTRACT(A200, ""\d[^\d]*?\z"")"),"2fourfivesixsixtxnvzdfpnxrp")</f>
        <v>2fourfivesixsixtxnvzdfpnxrp</v>
      </c>
      <c r="E200" s="2" t="str">
        <f>IFERROR(__xludf.DUMMYFUNCTION("REGEXExtract(D200,""\d"")"),"2")</f>
        <v>2</v>
      </c>
      <c r="F200" s="3">
        <f t="shared" si="1"/>
        <v>32</v>
      </c>
    </row>
    <row r="201">
      <c r="A201" s="1" t="s">
        <v>200</v>
      </c>
      <c r="C201" s="2" t="str">
        <f>IFERROR(__xludf.DUMMYFUNCTION("regexextract(A201, ""\d"")"),"8")</f>
        <v>8</v>
      </c>
      <c r="D201" s="2" t="str">
        <f>IFERROR(__xludf.DUMMYFUNCTION("REGEXEXTRACT(A201, ""\d[^\d]*?\z"")"),"2three")</f>
        <v>2three</v>
      </c>
      <c r="E201" s="2" t="str">
        <f>IFERROR(__xludf.DUMMYFUNCTION("REGEXExtract(D201,""\d"")"),"2")</f>
        <v>2</v>
      </c>
      <c r="F201" s="3">
        <f t="shared" si="1"/>
        <v>82</v>
      </c>
    </row>
    <row r="202">
      <c r="A202" s="1" t="s">
        <v>201</v>
      </c>
      <c r="C202" s="2" t="str">
        <f>IFERROR(__xludf.DUMMYFUNCTION("regexextract(A202, ""\d"")"),"4")</f>
        <v>4</v>
      </c>
      <c r="D202" s="2" t="str">
        <f>IFERROR(__xludf.DUMMYFUNCTION("REGEXEXTRACT(A202, ""\d[^\d]*?\z"")"),"6")</f>
        <v>6</v>
      </c>
      <c r="E202" s="2" t="str">
        <f>IFERROR(__xludf.DUMMYFUNCTION("REGEXExtract(D202,""\d"")"),"6")</f>
        <v>6</v>
      </c>
      <c r="F202" s="3">
        <f t="shared" si="1"/>
        <v>46</v>
      </c>
    </row>
    <row r="203">
      <c r="A203" s="1" t="s">
        <v>202</v>
      </c>
      <c r="C203" s="2" t="str">
        <f>IFERROR(__xludf.DUMMYFUNCTION("regexextract(A203, ""\d"")"),"1")</f>
        <v>1</v>
      </c>
      <c r="D203" s="2" t="str">
        <f>IFERROR(__xludf.DUMMYFUNCTION("REGEXEXTRACT(A203, ""\d[^\d]*?\z"")"),"7mplkggslltmddc")</f>
        <v>7mplkggslltmddc</v>
      </c>
      <c r="E203" s="2" t="str">
        <f>IFERROR(__xludf.DUMMYFUNCTION("REGEXExtract(D203,""\d"")"),"7")</f>
        <v>7</v>
      </c>
      <c r="F203" s="3">
        <f t="shared" si="1"/>
        <v>17</v>
      </c>
    </row>
    <row r="204">
      <c r="A204" s="1" t="s">
        <v>203</v>
      </c>
      <c r="C204" s="2" t="str">
        <f>IFERROR(__xludf.DUMMYFUNCTION("regexextract(A204, ""\d"")"),"1")</f>
        <v>1</v>
      </c>
      <c r="D204" s="2" t="str">
        <f>IFERROR(__xludf.DUMMYFUNCTION("REGEXEXTRACT(A204, ""\d[^\d]*?\z"")"),"9vbnv")</f>
        <v>9vbnv</v>
      </c>
      <c r="E204" s="2" t="str">
        <f>IFERROR(__xludf.DUMMYFUNCTION("REGEXExtract(D204,""\d"")"),"9")</f>
        <v>9</v>
      </c>
      <c r="F204" s="3">
        <f t="shared" si="1"/>
        <v>19</v>
      </c>
    </row>
    <row r="205">
      <c r="A205" s="1" t="s">
        <v>204</v>
      </c>
      <c r="C205" s="2" t="str">
        <f>IFERROR(__xludf.DUMMYFUNCTION("regexextract(A205, ""\d"")"),"2")</f>
        <v>2</v>
      </c>
      <c r="D205" s="2" t="str">
        <f>IFERROR(__xludf.DUMMYFUNCTION("REGEXEXTRACT(A205, ""\d[^\d]*?\z"")"),"7xfrzthree")</f>
        <v>7xfrzthree</v>
      </c>
      <c r="E205" s="2" t="str">
        <f>IFERROR(__xludf.DUMMYFUNCTION("REGEXExtract(D205,""\d"")"),"7")</f>
        <v>7</v>
      </c>
      <c r="F205" s="3">
        <f t="shared" si="1"/>
        <v>27</v>
      </c>
    </row>
    <row r="206">
      <c r="A206" s="1" t="s">
        <v>205</v>
      </c>
      <c r="C206" s="2" t="str">
        <f>IFERROR(__xludf.DUMMYFUNCTION("regexextract(A206, ""\d"")"),"5")</f>
        <v>5</v>
      </c>
      <c r="D206" s="2" t="str">
        <f>IFERROR(__xludf.DUMMYFUNCTION("REGEXEXTRACT(A206, ""\d[^\d]*?\z"")"),"5hdkpdgqcdldfjjtzcqtwobdlxcrfour")</f>
        <v>5hdkpdgqcdldfjjtzcqtwobdlxcrfour</v>
      </c>
      <c r="E206" s="2" t="str">
        <f>IFERROR(__xludf.DUMMYFUNCTION("REGEXExtract(D206,""\d"")"),"5")</f>
        <v>5</v>
      </c>
      <c r="F206" s="3">
        <f t="shared" si="1"/>
        <v>55</v>
      </c>
    </row>
    <row r="207">
      <c r="A207" s="1" t="s">
        <v>206</v>
      </c>
      <c r="C207" s="2" t="str">
        <f>IFERROR(__xludf.DUMMYFUNCTION("regexextract(A207, ""\d"")"),"1")</f>
        <v>1</v>
      </c>
      <c r="D207" s="2" t="str">
        <f>IFERROR(__xludf.DUMMYFUNCTION("REGEXEXTRACT(A207, ""\d[^\d]*?\z"")"),"8rsrgmp")</f>
        <v>8rsrgmp</v>
      </c>
      <c r="E207" s="2" t="str">
        <f>IFERROR(__xludf.DUMMYFUNCTION("REGEXExtract(D207,""\d"")"),"8")</f>
        <v>8</v>
      </c>
      <c r="F207" s="3">
        <f t="shared" si="1"/>
        <v>18</v>
      </c>
    </row>
    <row r="208">
      <c r="A208" s="1" t="s">
        <v>207</v>
      </c>
      <c r="C208" s="2" t="str">
        <f>IFERROR(__xludf.DUMMYFUNCTION("regexextract(A208, ""\d"")"),"2")</f>
        <v>2</v>
      </c>
      <c r="D208" s="2" t="str">
        <f>IFERROR(__xludf.DUMMYFUNCTION("REGEXEXTRACT(A208, ""\d[^\d]*?\z"")"),"2vjnvdv")</f>
        <v>2vjnvdv</v>
      </c>
      <c r="E208" s="2" t="str">
        <f>IFERROR(__xludf.DUMMYFUNCTION("REGEXExtract(D208,""\d"")"),"2")</f>
        <v>2</v>
      </c>
      <c r="F208" s="3">
        <f t="shared" si="1"/>
        <v>22</v>
      </c>
    </row>
    <row r="209">
      <c r="A209" s="1" t="s">
        <v>208</v>
      </c>
      <c r="C209" s="2" t="str">
        <f>IFERROR(__xludf.DUMMYFUNCTION("regexextract(A209, ""\d"")"),"2")</f>
        <v>2</v>
      </c>
      <c r="D209" s="2" t="str">
        <f>IFERROR(__xludf.DUMMYFUNCTION("REGEXEXTRACT(A209, ""\d[^\d]*?\z"")"),"6")</f>
        <v>6</v>
      </c>
      <c r="E209" s="2" t="str">
        <f>IFERROR(__xludf.DUMMYFUNCTION("REGEXExtract(D209,""\d"")"),"6")</f>
        <v>6</v>
      </c>
      <c r="F209" s="3">
        <f t="shared" si="1"/>
        <v>26</v>
      </c>
    </row>
    <row r="210">
      <c r="A210" s="1" t="s">
        <v>209</v>
      </c>
      <c r="C210" s="2" t="str">
        <f>IFERROR(__xludf.DUMMYFUNCTION("regexextract(A210, ""\d"")"),"5")</f>
        <v>5</v>
      </c>
      <c r="D210" s="2" t="str">
        <f>IFERROR(__xludf.DUMMYFUNCTION("REGEXEXTRACT(A210, ""\d[^\d]*?\z"")"),"2sevenfourmstjtkq")</f>
        <v>2sevenfourmstjtkq</v>
      </c>
      <c r="E210" s="2" t="str">
        <f>IFERROR(__xludf.DUMMYFUNCTION("REGEXExtract(D210,""\d"")"),"2")</f>
        <v>2</v>
      </c>
      <c r="F210" s="3">
        <f t="shared" si="1"/>
        <v>52</v>
      </c>
    </row>
    <row r="211">
      <c r="A211" s="1" t="s">
        <v>210</v>
      </c>
      <c r="C211" s="2" t="str">
        <f>IFERROR(__xludf.DUMMYFUNCTION("regexextract(A211, ""\d"")"),"3")</f>
        <v>3</v>
      </c>
      <c r="D211" s="2" t="str">
        <f>IFERROR(__xludf.DUMMYFUNCTION("REGEXEXTRACT(A211, ""\d[^\d]*?\z"")"),"3hndkjqseven")</f>
        <v>3hndkjqseven</v>
      </c>
      <c r="E211" s="2" t="str">
        <f>IFERROR(__xludf.DUMMYFUNCTION("REGEXExtract(D211,""\d"")"),"3")</f>
        <v>3</v>
      </c>
      <c r="F211" s="3">
        <f t="shared" si="1"/>
        <v>33</v>
      </c>
    </row>
    <row r="212">
      <c r="A212" s="1" t="s">
        <v>211</v>
      </c>
      <c r="C212" s="2" t="str">
        <f>IFERROR(__xludf.DUMMYFUNCTION("regexextract(A212, ""\d"")"),"7")</f>
        <v>7</v>
      </c>
      <c r="D212" s="2" t="str">
        <f>IFERROR(__xludf.DUMMYFUNCTION("REGEXEXTRACT(A212, ""\d[^\d]*?\z"")"),"3glxf")</f>
        <v>3glxf</v>
      </c>
      <c r="E212" s="2" t="str">
        <f>IFERROR(__xludf.DUMMYFUNCTION("REGEXExtract(D212,""\d"")"),"3")</f>
        <v>3</v>
      </c>
      <c r="F212" s="3">
        <f t="shared" si="1"/>
        <v>73</v>
      </c>
    </row>
    <row r="213">
      <c r="A213" s="1" t="s">
        <v>212</v>
      </c>
      <c r="C213" s="2" t="str">
        <f>IFERROR(__xludf.DUMMYFUNCTION("regexextract(A213, ""\d"")"),"1")</f>
        <v>1</v>
      </c>
      <c r="D213" s="2" t="str">
        <f>IFERROR(__xludf.DUMMYFUNCTION("REGEXEXTRACT(A213, ""\d[^\d]*?\z"")"),"1six")</f>
        <v>1six</v>
      </c>
      <c r="E213" s="2" t="str">
        <f>IFERROR(__xludf.DUMMYFUNCTION("REGEXExtract(D213,""\d"")"),"1")</f>
        <v>1</v>
      </c>
      <c r="F213" s="3">
        <f t="shared" si="1"/>
        <v>11</v>
      </c>
    </row>
    <row r="214">
      <c r="A214" s="1" t="s">
        <v>213</v>
      </c>
      <c r="C214" s="2" t="str">
        <f>IFERROR(__xludf.DUMMYFUNCTION("regexextract(A214, ""\d"")"),"1")</f>
        <v>1</v>
      </c>
      <c r="D214" s="2" t="str">
        <f>IFERROR(__xludf.DUMMYFUNCTION("REGEXEXTRACT(A214, ""\d[^\d]*?\z"")"),"2qrcqlbdrt")</f>
        <v>2qrcqlbdrt</v>
      </c>
      <c r="E214" s="2" t="str">
        <f>IFERROR(__xludf.DUMMYFUNCTION("REGEXExtract(D214,""\d"")"),"2")</f>
        <v>2</v>
      </c>
      <c r="F214" s="3">
        <f t="shared" si="1"/>
        <v>12</v>
      </c>
    </row>
    <row r="215">
      <c r="A215" s="1" t="s">
        <v>214</v>
      </c>
      <c r="C215" s="2" t="str">
        <f>IFERROR(__xludf.DUMMYFUNCTION("regexextract(A215, ""\d"")"),"8")</f>
        <v>8</v>
      </c>
      <c r="D215" s="2" t="str">
        <f>IFERROR(__xludf.DUMMYFUNCTION("REGEXEXTRACT(A215, ""\d[^\d]*?\z"")"),"4rzmcpzrp")</f>
        <v>4rzmcpzrp</v>
      </c>
      <c r="E215" s="2" t="str">
        <f>IFERROR(__xludf.DUMMYFUNCTION("REGEXExtract(D215,""\d"")"),"4")</f>
        <v>4</v>
      </c>
      <c r="F215" s="3">
        <f t="shared" si="1"/>
        <v>84</v>
      </c>
    </row>
    <row r="216">
      <c r="A216" s="1" t="s">
        <v>215</v>
      </c>
      <c r="C216" s="2" t="str">
        <f>IFERROR(__xludf.DUMMYFUNCTION("regexextract(A216, ""\d"")"),"5")</f>
        <v>5</v>
      </c>
      <c r="D216" s="2" t="str">
        <f>IFERROR(__xludf.DUMMYFUNCTION("REGEXEXTRACT(A216, ""\d[^\d]*?\z"")"),"5qsflbzblsszlvxqxvjjbffiveseven")</f>
        <v>5qsflbzblsszlvxqxvjjbffiveseven</v>
      </c>
      <c r="E216" s="2" t="str">
        <f>IFERROR(__xludf.DUMMYFUNCTION("REGEXExtract(D216,""\d"")"),"5")</f>
        <v>5</v>
      </c>
      <c r="F216" s="3">
        <f t="shared" si="1"/>
        <v>55</v>
      </c>
    </row>
    <row r="217">
      <c r="A217" s="1" t="s">
        <v>216</v>
      </c>
      <c r="C217" s="2" t="str">
        <f>IFERROR(__xludf.DUMMYFUNCTION("regexextract(A217, ""\d"")"),"5")</f>
        <v>5</v>
      </c>
      <c r="D217" s="2" t="str">
        <f>IFERROR(__xludf.DUMMYFUNCTION("REGEXEXTRACT(A217, ""\d[^\d]*?\z"")"),"3")</f>
        <v>3</v>
      </c>
      <c r="E217" s="2" t="str">
        <f>IFERROR(__xludf.DUMMYFUNCTION("REGEXExtract(D217,""\d"")"),"3")</f>
        <v>3</v>
      </c>
      <c r="F217" s="3">
        <f t="shared" si="1"/>
        <v>53</v>
      </c>
    </row>
    <row r="218">
      <c r="A218" s="1" t="s">
        <v>217</v>
      </c>
      <c r="C218" s="2" t="str">
        <f>IFERROR(__xludf.DUMMYFUNCTION("regexextract(A218, ""\d"")"),"7")</f>
        <v>7</v>
      </c>
      <c r="D218" s="2" t="str">
        <f>IFERROR(__xludf.DUMMYFUNCTION("REGEXEXTRACT(A218, ""\d[^\d]*?\z"")"),"9x")</f>
        <v>9x</v>
      </c>
      <c r="E218" s="2" t="str">
        <f>IFERROR(__xludf.DUMMYFUNCTION("REGEXExtract(D218,""\d"")"),"9")</f>
        <v>9</v>
      </c>
      <c r="F218" s="3">
        <f t="shared" si="1"/>
        <v>79</v>
      </c>
    </row>
    <row r="219">
      <c r="A219" s="1" t="s">
        <v>218</v>
      </c>
      <c r="C219" s="2" t="str">
        <f>IFERROR(__xludf.DUMMYFUNCTION("regexextract(A219, ""\d"")"),"5")</f>
        <v>5</v>
      </c>
      <c r="D219" s="2" t="str">
        <f>IFERROR(__xludf.DUMMYFUNCTION("REGEXEXTRACT(A219, ""\d[^\d]*?\z"")"),"5mvzkcf")</f>
        <v>5mvzkcf</v>
      </c>
      <c r="E219" s="2" t="str">
        <f>IFERROR(__xludf.DUMMYFUNCTION("REGEXExtract(D219,""\d"")"),"5")</f>
        <v>5</v>
      </c>
      <c r="F219" s="3">
        <f t="shared" si="1"/>
        <v>55</v>
      </c>
    </row>
    <row r="220">
      <c r="A220" s="1" t="s">
        <v>219</v>
      </c>
      <c r="C220" s="2" t="str">
        <f>IFERROR(__xludf.DUMMYFUNCTION("regexextract(A220, ""\d"")"),"3")</f>
        <v>3</v>
      </c>
      <c r="D220" s="2" t="str">
        <f>IFERROR(__xludf.DUMMYFUNCTION("REGEXEXTRACT(A220, ""\d[^\d]*?\z"")"),"9")</f>
        <v>9</v>
      </c>
      <c r="E220" s="2" t="str">
        <f>IFERROR(__xludf.DUMMYFUNCTION("REGEXExtract(D220,""\d"")"),"9")</f>
        <v>9</v>
      </c>
      <c r="F220" s="3">
        <f t="shared" si="1"/>
        <v>39</v>
      </c>
    </row>
    <row r="221">
      <c r="A221" s="1" t="s">
        <v>220</v>
      </c>
      <c r="C221" s="2" t="str">
        <f>IFERROR(__xludf.DUMMYFUNCTION("regexextract(A221, ""\d"")"),"5")</f>
        <v>5</v>
      </c>
      <c r="D221" s="2" t="str">
        <f>IFERROR(__xludf.DUMMYFUNCTION("REGEXEXTRACT(A221, ""\d[^\d]*?\z"")"),"5")</f>
        <v>5</v>
      </c>
      <c r="E221" s="2" t="str">
        <f>IFERROR(__xludf.DUMMYFUNCTION("REGEXExtract(D221,""\d"")"),"5")</f>
        <v>5</v>
      </c>
      <c r="F221" s="3">
        <f t="shared" si="1"/>
        <v>55</v>
      </c>
    </row>
    <row r="222">
      <c r="A222" s="1" t="s">
        <v>221</v>
      </c>
      <c r="C222" s="2" t="str">
        <f>IFERROR(__xludf.DUMMYFUNCTION("regexextract(A222, ""\d"")"),"9")</f>
        <v>9</v>
      </c>
      <c r="D222" s="2" t="str">
        <f>IFERROR(__xludf.DUMMYFUNCTION("REGEXEXTRACT(A222, ""\d[^\d]*?\z"")"),"3")</f>
        <v>3</v>
      </c>
      <c r="E222" s="2" t="str">
        <f>IFERROR(__xludf.DUMMYFUNCTION("REGEXExtract(D222,""\d"")"),"3")</f>
        <v>3</v>
      </c>
      <c r="F222" s="3">
        <f t="shared" si="1"/>
        <v>93</v>
      </c>
    </row>
    <row r="223">
      <c r="A223" s="1" t="s">
        <v>222</v>
      </c>
      <c r="C223" s="2" t="str">
        <f>IFERROR(__xludf.DUMMYFUNCTION("regexextract(A223, ""\d"")"),"6")</f>
        <v>6</v>
      </c>
      <c r="D223" s="2" t="str">
        <f>IFERROR(__xludf.DUMMYFUNCTION("REGEXEXTRACT(A223, ""\d[^\d]*?\z"")"),"6six")</f>
        <v>6six</v>
      </c>
      <c r="E223" s="2" t="str">
        <f>IFERROR(__xludf.DUMMYFUNCTION("REGEXExtract(D223,""\d"")"),"6")</f>
        <v>6</v>
      </c>
      <c r="F223" s="3">
        <f t="shared" si="1"/>
        <v>66</v>
      </c>
    </row>
    <row r="224">
      <c r="A224" s="1" t="s">
        <v>223</v>
      </c>
      <c r="C224" s="2" t="str">
        <f>IFERROR(__xludf.DUMMYFUNCTION("regexextract(A224, ""\d"")"),"5")</f>
        <v>5</v>
      </c>
      <c r="D224" s="2" t="str">
        <f>IFERROR(__xludf.DUMMYFUNCTION("REGEXEXTRACT(A224, ""\d[^\d]*?\z"")"),"5zqfour")</f>
        <v>5zqfour</v>
      </c>
      <c r="E224" s="2" t="str">
        <f>IFERROR(__xludf.DUMMYFUNCTION("REGEXExtract(D224,""\d"")"),"5")</f>
        <v>5</v>
      </c>
      <c r="F224" s="3">
        <f t="shared" si="1"/>
        <v>55</v>
      </c>
    </row>
    <row r="225">
      <c r="A225" s="1" t="s">
        <v>224</v>
      </c>
      <c r="C225" s="2" t="str">
        <f>IFERROR(__xludf.DUMMYFUNCTION("regexextract(A225, ""\d"")"),"5")</f>
        <v>5</v>
      </c>
      <c r="D225" s="2" t="str">
        <f>IFERROR(__xludf.DUMMYFUNCTION("REGEXEXTRACT(A225, ""\d[^\d]*?\z"")"),"2")</f>
        <v>2</v>
      </c>
      <c r="E225" s="2" t="str">
        <f>IFERROR(__xludf.DUMMYFUNCTION("REGEXExtract(D225,""\d"")"),"2")</f>
        <v>2</v>
      </c>
      <c r="F225" s="3">
        <f t="shared" si="1"/>
        <v>52</v>
      </c>
    </row>
    <row r="226">
      <c r="A226" s="1" t="s">
        <v>225</v>
      </c>
      <c r="C226" s="2" t="str">
        <f>IFERROR(__xludf.DUMMYFUNCTION("regexextract(A226, ""\d"")"),"2")</f>
        <v>2</v>
      </c>
      <c r="D226" s="2" t="str">
        <f>IFERROR(__xludf.DUMMYFUNCTION("REGEXEXTRACT(A226, ""\d[^\d]*?\z"")"),"1")</f>
        <v>1</v>
      </c>
      <c r="E226" s="2" t="str">
        <f>IFERROR(__xludf.DUMMYFUNCTION("REGEXExtract(D226,""\d"")"),"1")</f>
        <v>1</v>
      </c>
      <c r="F226" s="3">
        <f t="shared" si="1"/>
        <v>21</v>
      </c>
    </row>
    <row r="227">
      <c r="A227" s="1" t="s">
        <v>226</v>
      </c>
      <c r="C227" s="2" t="str">
        <f>IFERROR(__xludf.DUMMYFUNCTION("regexextract(A227, ""\d"")"),"9")</f>
        <v>9</v>
      </c>
      <c r="D227" s="2" t="str">
        <f>IFERROR(__xludf.DUMMYFUNCTION("REGEXEXTRACT(A227, ""\d[^\d]*?\z"")"),"6")</f>
        <v>6</v>
      </c>
      <c r="E227" s="2" t="str">
        <f>IFERROR(__xludf.DUMMYFUNCTION("REGEXExtract(D227,""\d"")"),"6")</f>
        <v>6</v>
      </c>
      <c r="F227" s="3">
        <f t="shared" si="1"/>
        <v>96</v>
      </c>
    </row>
    <row r="228">
      <c r="A228" s="1" t="s">
        <v>227</v>
      </c>
      <c r="C228" s="2" t="str">
        <f>IFERROR(__xludf.DUMMYFUNCTION("regexextract(A228, ""\d"")"),"9")</f>
        <v>9</v>
      </c>
      <c r="D228" s="2" t="str">
        <f>IFERROR(__xludf.DUMMYFUNCTION("REGEXEXTRACT(A228, ""\d[^\d]*?\z"")"),"4gpbflttzone")</f>
        <v>4gpbflttzone</v>
      </c>
      <c r="E228" s="2" t="str">
        <f>IFERROR(__xludf.DUMMYFUNCTION("REGEXExtract(D228,""\d"")"),"4")</f>
        <v>4</v>
      </c>
      <c r="F228" s="3">
        <f t="shared" si="1"/>
        <v>94</v>
      </c>
    </row>
    <row r="229">
      <c r="A229" s="1" t="s">
        <v>228</v>
      </c>
      <c r="C229" s="2" t="str">
        <f>IFERROR(__xludf.DUMMYFUNCTION("regexextract(A229, ""\d"")"),"8")</f>
        <v>8</v>
      </c>
      <c r="D229" s="2" t="str">
        <f>IFERROR(__xludf.DUMMYFUNCTION("REGEXEXTRACT(A229, ""\d[^\d]*?\z"")"),"6")</f>
        <v>6</v>
      </c>
      <c r="E229" s="2" t="str">
        <f>IFERROR(__xludf.DUMMYFUNCTION("REGEXExtract(D229,""\d"")"),"6")</f>
        <v>6</v>
      </c>
      <c r="F229" s="3">
        <f t="shared" si="1"/>
        <v>86</v>
      </c>
    </row>
    <row r="230">
      <c r="A230" s="1" t="s">
        <v>229</v>
      </c>
      <c r="C230" s="2" t="str">
        <f>IFERROR(__xludf.DUMMYFUNCTION("regexextract(A230, ""\d"")"),"5")</f>
        <v>5</v>
      </c>
      <c r="D230" s="2" t="str">
        <f>IFERROR(__xludf.DUMMYFUNCTION("REGEXEXTRACT(A230, ""\d[^\d]*?\z"")"),"7tnjdrvvg")</f>
        <v>7tnjdrvvg</v>
      </c>
      <c r="E230" s="2" t="str">
        <f>IFERROR(__xludf.DUMMYFUNCTION("REGEXExtract(D230,""\d"")"),"7")</f>
        <v>7</v>
      </c>
      <c r="F230" s="3">
        <f t="shared" si="1"/>
        <v>57</v>
      </c>
    </row>
    <row r="231">
      <c r="A231" s="1" t="s">
        <v>230</v>
      </c>
      <c r="C231" s="2" t="str">
        <f>IFERROR(__xludf.DUMMYFUNCTION("regexextract(A231, ""\d"")"),"9")</f>
        <v>9</v>
      </c>
      <c r="D231" s="2" t="str">
        <f>IFERROR(__xludf.DUMMYFUNCTION("REGEXEXTRACT(A231, ""\d[^\d]*?\z"")"),"2zcrktxkq")</f>
        <v>2zcrktxkq</v>
      </c>
      <c r="E231" s="2" t="str">
        <f>IFERROR(__xludf.DUMMYFUNCTION("REGEXExtract(D231,""\d"")"),"2")</f>
        <v>2</v>
      </c>
      <c r="F231" s="3">
        <f t="shared" si="1"/>
        <v>92</v>
      </c>
    </row>
    <row r="232">
      <c r="A232" s="1" t="s">
        <v>231</v>
      </c>
      <c r="C232" s="2" t="str">
        <f>IFERROR(__xludf.DUMMYFUNCTION("regexextract(A232, ""\d"")"),"6")</f>
        <v>6</v>
      </c>
      <c r="D232" s="2" t="str">
        <f>IFERROR(__xludf.DUMMYFUNCTION("REGEXEXTRACT(A232, ""\d[^\d]*?\z"")"),"6fourkmvjsm")</f>
        <v>6fourkmvjsm</v>
      </c>
      <c r="E232" s="2" t="str">
        <f>IFERROR(__xludf.DUMMYFUNCTION("REGEXExtract(D232,""\d"")"),"6")</f>
        <v>6</v>
      </c>
      <c r="F232" s="3">
        <f t="shared" si="1"/>
        <v>66</v>
      </c>
    </row>
    <row r="233">
      <c r="A233" s="1" t="s">
        <v>232</v>
      </c>
      <c r="C233" s="2" t="str">
        <f>IFERROR(__xludf.DUMMYFUNCTION("regexextract(A233, ""\d"")"),"8")</f>
        <v>8</v>
      </c>
      <c r="D233" s="2" t="str">
        <f>IFERROR(__xludf.DUMMYFUNCTION("REGEXEXTRACT(A233, ""\d[^\d]*?\z"")"),"8")</f>
        <v>8</v>
      </c>
      <c r="E233" s="2" t="str">
        <f>IFERROR(__xludf.DUMMYFUNCTION("REGEXExtract(D233,""\d"")"),"8")</f>
        <v>8</v>
      </c>
      <c r="F233" s="3">
        <f t="shared" si="1"/>
        <v>88</v>
      </c>
    </row>
    <row r="234">
      <c r="A234" s="1" t="s">
        <v>233</v>
      </c>
      <c r="C234" s="2" t="str">
        <f>IFERROR(__xludf.DUMMYFUNCTION("regexextract(A234, ""\d"")"),"8")</f>
        <v>8</v>
      </c>
      <c r="D234" s="2" t="str">
        <f>IFERROR(__xludf.DUMMYFUNCTION("REGEXEXTRACT(A234, ""\d[^\d]*?\z"")"),"7smpxstvxfivenine")</f>
        <v>7smpxstvxfivenine</v>
      </c>
      <c r="E234" s="2" t="str">
        <f>IFERROR(__xludf.DUMMYFUNCTION("REGEXExtract(D234,""\d"")"),"7")</f>
        <v>7</v>
      </c>
      <c r="F234" s="3">
        <f t="shared" si="1"/>
        <v>87</v>
      </c>
    </row>
    <row r="235">
      <c r="A235" s="1" t="s">
        <v>234</v>
      </c>
      <c r="C235" s="2" t="str">
        <f>IFERROR(__xludf.DUMMYFUNCTION("regexextract(A235, ""\d"")"),"3")</f>
        <v>3</v>
      </c>
      <c r="D235" s="2" t="str">
        <f>IFERROR(__xludf.DUMMYFUNCTION("REGEXEXTRACT(A235, ""\d[^\d]*?\z"")"),"3ninenine")</f>
        <v>3ninenine</v>
      </c>
      <c r="E235" s="2" t="str">
        <f>IFERROR(__xludf.DUMMYFUNCTION("REGEXExtract(D235,""\d"")"),"3")</f>
        <v>3</v>
      </c>
      <c r="F235" s="3">
        <f t="shared" si="1"/>
        <v>33</v>
      </c>
    </row>
    <row r="236">
      <c r="A236" s="1" t="s">
        <v>235</v>
      </c>
      <c r="C236" s="2" t="str">
        <f>IFERROR(__xludf.DUMMYFUNCTION("regexextract(A236, ""\d"")"),"8")</f>
        <v>8</v>
      </c>
      <c r="D236" s="2" t="str">
        <f>IFERROR(__xludf.DUMMYFUNCTION("REGEXEXTRACT(A236, ""\d[^\d]*?\z"")"),"6onetwonldmpzmcsmz")</f>
        <v>6onetwonldmpzmcsmz</v>
      </c>
      <c r="E236" s="2" t="str">
        <f>IFERROR(__xludf.DUMMYFUNCTION("REGEXExtract(D236,""\d"")"),"6")</f>
        <v>6</v>
      </c>
      <c r="F236" s="3">
        <f t="shared" si="1"/>
        <v>86</v>
      </c>
    </row>
    <row r="237">
      <c r="A237" s="1" t="s">
        <v>236</v>
      </c>
      <c r="C237" s="2" t="str">
        <f>IFERROR(__xludf.DUMMYFUNCTION("regexextract(A237, ""\d"")"),"6")</f>
        <v>6</v>
      </c>
      <c r="D237" s="2" t="str">
        <f>IFERROR(__xludf.DUMMYFUNCTION("REGEXEXTRACT(A237, ""\d[^\d]*?\z"")"),"6hzk")</f>
        <v>6hzk</v>
      </c>
      <c r="E237" s="2" t="str">
        <f>IFERROR(__xludf.DUMMYFUNCTION("REGEXExtract(D237,""\d"")"),"6")</f>
        <v>6</v>
      </c>
      <c r="F237" s="3">
        <f t="shared" si="1"/>
        <v>66</v>
      </c>
    </row>
    <row r="238">
      <c r="A238" s="1" t="s">
        <v>237</v>
      </c>
      <c r="C238" s="2" t="str">
        <f>IFERROR(__xludf.DUMMYFUNCTION("regexextract(A238, ""\d"")"),"3")</f>
        <v>3</v>
      </c>
      <c r="D238" s="2" t="str">
        <f>IFERROR(__xludf.DUMMYFUNCTION("REGEXEXTRACT(A238, ""\d[^\d]*?\z"")"),"3")</f>
        <v>3</v>
      </c>
      <c r="E238" s="2" t="str">
        <f>IFERROR(__xludf.DUMMYFUNCTION("REGEXExtract(D238,""\d"")"),"3")</f>
        <v>3</v>
      </c>
      <c r="F238" s="3">
        <f t="shared" si="1"/>
        <v>33</v>
      </c>
    </row>
    <row r="239">
      <c r="A239" s="1" t="s">
        <v>238</v>
      </c>
      <c r="C239" s="2" t="str">
        <f>IFERROR(__xludf.DUMMYFUNCTION("regexextract(A239, ""\d"")"),"9")</f>
        <v>9</v>
      </c>
      <c r="D239" s="2" t="str">
        <f>IFERROR(__xludf.DUMMYFUNCTION("REGEXEXTRACT(A239, ""\d[^\d]*?\z"")"),"9eightwov")</f>
        <v>9eightwov</v>
      </c>
      <c r="E239" s="2" t="str">
        <f>IFERROR(__xludf.DUMMYFUNCTION("REGEXExtract(D239,""\d"")"),"9")</f>
        <v>9</v>
      </c>
      <c r="F239" s="3">
        <f t="shared" si="1"/>
        <v>99</v>
      </c>
    </row>
    <row r="240">
      <c r="A240" s="1" t="s">
        <v>239</v>
      </c>
      <c r="C240" s="2" t="str">
        <f>IFERROR(__xludf.DUMMYFUNCTION("regexextract(A240, ""\d"")"),"4")</f>
        <v>4</v>
      </c>
      <c r="D240" s="2" t="str">
        <f>IFERROR(__xludf.DUMMYFUNCTION("REGEXEXTRACT(A240, ""\d[^\d]*?\z"")"),"5")</f>
        <v>5</v>
      </c>
      <c r="E240" s="2" t="str">
        <f>IFERROR(__xludf.DUMMYFUNCTION("REGEXExtract(D240,""\d"")"),"5")</f>
        <v>5</v>
      </c>
      <c r="F240" s="3">
        <f t="shared" si="1"/>
        <v>45</v>
      </c>
    </row>
    <row r="241">
      <c r="A241" s="1" t="s">
        <v>240</v>
      </c>
      <c r="C241" s="2" t="str">
        <f>IFERROR(__xludf.DUMMYFUNCTION("regexextract(A241, ""\d"")"),"4")</f>
        <v>4</v>
      </c>
      <c r="D241" s="2" t="str">
        <f>IFERROR(__xludf.DUMMYFUNCTION("REGEXEXTRACT(A241, ""\d[^\d]*?\z"")"),"9")</f>
        <v>9</v>
      </c>
      <c r="E241" s="2" t="str">
        <f>IFERROR(__xludf.DUMMYFUNCTION("REGEXExtract(D241,""\d"")"),"9")</f>
        <v>9</v>
      </c>
      <c r="F241" s="3">
        <f t="shared" si="1"/>
        <v>49</v>
      </c>
    </row>
    <row r="242">
      <c r="A242" s="1" t="s">
        <v>241</v>
      </c>
      <c r="C242" s="2" t="str">
        <f>IFERROR(__xludf.DUMMYFUNCTION("regexextract(A242, ""\d"")"),"6")</f>
        <v>6</v>
      </c>
      <c r="D242" s="2" t="str">
        <f>IFERROR(__xludf.DUMMYFUNCTION("REGEXEXTRACT(A242, ""\d[^\d]*?\z"")"),"8")</f>
        <v>8</v>
      </c>
      <c r="E242" s="2" t="str">
        <f>IFERROR(__xludf.DUMMYFUNCTION("REGEXExtract(D242,""\d"")"),"8")</f>
        <v>8</v>
      </c>
      <c r="F242" s="3">
        <f t="shared" si="1"/>
        <v>68</v>
      </c>
    </row>
    <row r="243">
      <c r="A243" s="1" t="s">
        <v>242</v>
      </c>
      <c r="C243" s="2" t="str">
        <f>IFERROR(__xludf.DUMMYFUNCTION("regexextract(A243, ""\d"")"),"6")</f>
        <v>6</v>
      </c>
      <c r="D243" s="2" t="str">
        <f>IFERROR(__xludf.DUMMYFUNCTION("REGEXEXTRACT(A243, ""\d[^\d]*?\z"")"),"6")</f>
        <v>6</v>
      </c>
      <c r="E243" s="2" t="str">
        <f>IFERROR(__xludf.DUMMYFUNCTION("REGEXExtract(D243,""\d"")"),"6")</f>
        <v>6</v>
      </c>
      <c r="F243" s="3">
        <f t="shared" si="1"/>
        <v>66</v>
      </c>
    </row>
    <row r="244">
      <c r="A244" s="1" t="s">
        <v>243</v>
      </c>
      <c r="C244" s="2" t="str">
        <f>IFERROR(__xludf.DUMMYFUNCTION("regexextract(A244, ""\d"")"),"1")</f>
        <v>1</v>
      </c>
      <c r="D244" s="2" t="str">
        <f>IFERROR(__xludf.DUMMYFUNCTION("REGEXEXTRACT(A244, ""\d[^\d]*?\z"")"),"4six")</f>
        <v>4six</v>
      </c>
      <c r="E244" s="2" t="str">
        <f>IFERROR(__xludf.DUMMYFUNCTION("REGEXExtract(D244,""\d"")"),"4")</f>
        <v>4</v>
      </c>
      <c r="F244" s="3">
        <f t="shared" si="1"/>
        <v>14</v>
      </c>
    </row>
    <row r="245">
      <c r="A245" s="1" t="s">
        <v>244</v>
      </c>
      <c r="C245" s="2" t="str">
        <f>IFERROR(__xludf.DUMMYFUNCTION("regexextract(A245, ""\d"")"),"5")</f>
        <v>5</v>
      </c>
      <c r="D245" s="2" t="str">
        <f>IFERROR(__xludf.DUMMYFUNCTION("REGEXEXTRACT(A245, ""\d[^\d]*?\z"")"),"2hsix")</f>
        <v>2hsix</v>
      </c>
      <c r="E245" s="2" t="str">
        <f>IFERROR(__xludf.DUMMYFUNCTION("REGEXExtract(D245,""\d"")"),"2")</f>
        <v>2</v>
      </c>
      <c r="F245" s="3">
        <f t="shared" si="1"/>
        <v>52</v>
      </c>
    </row>
    <row r="246">
      <c r="A246" s="1" t="s">
        <v>245</v>
      </c>
      <c r="C246" s="2" t="str">
        <f>IFERROR(__xludf.DUMMYFUNCTION("regexextract(A246, ""\d"")"),"6")</f>
        <v>6</v>
      </c>
      <c r="D246" s="2" t="str">
        <f>IFERROR(__xludf.DUMMYFUNCTION("REGEXEXTRACT(A246, ""\d[^\d]*?\z"")"),"6five")</f>
        <v>6five</v>
      </c>
      <c r="E246" s="2" t="str">
        <f>IFERROR(__xludf.DUMMYFUNCTION("REGEXExtract(D246,""\d"")"),"6")</f>
        <v>6</v>
      </c>
      <c r="F246" s="3">
        <f t="shared" si="1"/>
        <v>66</v>
      </c>
    </row>
    <row r="247">
      <c r="A247" s="1" t="s">
        <v>246</v>
      </c>
      <c r="C247" s="2" t="str">
        <f>IFERROR(__xludf.DUMMYFUNCTION("regexextract(A247, ""\d"")"),"5")</f>
        <v>5</v>
      </c>
      <c r="D247" s="2" t="str">
        <f>IFERROR(__xludf.DUMMYFUNCTION("REGEXEXTRACT(A247, ""\d[^\d]*?\z"")"),"3seven")</f>
        <v>3seven</v>
      </c>
      <c r="E247" s="2" t="str">
        <f>IFERROR(__xludf.DUMMYFUNCTION("REGEXExtract(D247,""\d"")"),"3")</f>
        <v>3</v>
      </c>
      <c r="F247" s="3">
        <f t="shared" si="1"/>
        <v>53</v>
      </c>
    </row>
    <row r="248">
      <c r="A248" s="1" t="s">
        <v>247</v>
      </c>
      <c r="C248" s="2" t="str">
        <f>IFERROR(__xludf.DUMMYFUNCTION("regexextract(A248, ""\d"")"),"9")</f>
        <v>9</v>
      </c>
      <c r="D248" s="2" t="str">
        <f>IFERROR(__xludf.DUMMYFUNCTION("REGEXEXTRACT(A248, ""\d[^\d]*?\z"")"),"6")</f>
        <v>6</v>
      </c>
      <c r="E248" s="2" t="str">
        <f>IFERROR(__xludf.DUMMYFUNCTION("REGEXExtract(D248,""\d"")"),"6")</f>
        <v>6</v>
      </c>
      <c r="F248" s="3">
        <f t="shared" si="1"/>
        <v>96</v>
      </c>
    </row>
    <row r="249">
      <c r="A249" s="1" t="s">
        <v>248</v>
      </c>
      <c r="C249" s="2" t="str">
        <f>IFERROR(__xludf.DUMMYFUNCTION("regexextract(A249, ""\d"")"),"5")</f>
        <v>5</v>
      </c>
      <c r="D249" s="2" t="str">
        <f>IFERROR(__xludf.DUMMYFUNCTION("REGEXEXTRACT(A249, ""\d[^\d]*?\z"")"),"2")</f>
        <v>2</v>
      </c>
      <c r="E249" s="2" t="str">
        <f>IFERROR(__xludf.DUMMYFUNCTION("REGEXExtract(D249,""\d"")"),"2")</f>
        <v>2</v>
      </c>
      <c r="F249" s="3">
        <f t="shared" si="1"/>
        <v>52</v>
      </c>
    </row>
    <row r="250">
      <c r="A250" s="1" t="s">
        <v>249</v>
      </c>
      <c r="C250" s="2" t="str">
        <f>IFERROR(__xludf.DUMMYFUNCTION("regexextract(A250, ""\d"")"),"7")</f>
        <v>7</v>
      </c>
      <c r="D250" s="2" t="str">
        <f>IFERROR(__xludf.DUMMYFUNCTION("REGEXEXTRACT(A250, ""\d[^\d]*?\z"")"),"1xsfivefour")</f>
        <v>1xsfivefour</v>
      </c>
      <c r="E250" s="2" t="str">
        <f>IFERROR(__xludf.DUMMYFUNCTION("REGEXExtract(D250,""\d"")"),"1")</f>
        <v>1</v>
      </c>
      <c r="F250" s="3">
        <f t="shared" si="1"/>
        <v>71</v>
      </c>
    </row>
    <row r="251">
      <c r="A251" s="1" t="s">
        <v>250</v>
      </c>
      <c r="C251" s="2" t="str">
        <f>IFERROR(__xludf.DUMMYFUNCTION("regexextract(A251, ""\d"")"),"2")</f>
        <v>2</v>
      </c>
      <c r="D251" s="2" t="str">
        <f>IFERROR(__xludf.DUMMYFUNCTION("REGEXEXTRACT(A251, ""\d[^\d]*?\z"")"),"5nine")</f>
        <v>5nine</v>
      </c>
      <c r="E251" s="2" t="str">
        <f>IFERROR(__xludf.DUMMYFUNCTION("REGEXExtract(D251,""\d"")"),"5")</f>
        <v>5</v>
      </c>
      <c r="F251" s="3">
        <f t="shared" si="1"/>
        <v>25</v>
      </c>
    </row>
    <row r="252">
      <c r="A252" s="1" t="s">
        <v>251</v>
      </c>
      <c r="C252" s="2" t="str">
        <f>IFERROR(__xludf.DUMMYFUNCTION("regexextract(A252, ""\d"")"),"3")</f>
        <v>3</v>
      </c>
      <c r="D252" s="2" t="str">
        <f>IFERROR(__xludf.DUMMYFUNCTION("REGEXEXTRACT(A252, ""\d[^\d]*?\z"")"),"7gt")</f>
        <v>7gt</v>
      </c>
      <c r="E252" s="2" t="str">
        <f>IFERROR(__xludf.DUMMYFUNCTION("REGEXExtract(D252,""\d"")"),"7")</f>
        <v>7</v>
      </c>
      <c r="F252" s="3">
        <f t="shared" si="1"/>
        <v>37</v>
      </c>
    </row>
    <row r="253">
      <c r="A253" s="1" t="s">
        <v>252</v>
      </c>
      <c r="C253" s="2" t="str">
        <f>IFERROR(__xludf.DUMMYFUNCTION("regexextract(A253, ""\d"")"),"7")</f>
        <v>7</v>
      </c>
      <c r="D253" s="2" t="str">
        <f>IFERROR(__xludf.DUMMYFUNCTION("REGEXEXTRACT(A253, ""\d[^\d]*?\z"")"),"9")</f>
        <v>9</v>
      </c>
      <c r="E253" s="2" t="str">
        <f>IFERROR(__xludf.DUMMYFUNCTION("REGEXExtract(D253,""\d"")"),"9")</f>
        <v>9</v>
      </c>
      <c r="F253" s="3">
        <f t="shared" si="1"/>
        <v>79</v>
      </c>
    </row>
    <row r="254">
      <c r="A254" s="1" t="s">
        <v>253</v>
      </c>
      <c r="C254" s="2" t="str">
        <f>IFERROR(__xludf.DUMMYFUNCTION("regexextract(A254, ""\d"")"),"9")</f>
        <v>9</v>
      </c>
      <c r="D254" s="2" t="str">
        <f>IFERROR(__xludf.DUMMYFUNCTION("REGEXEXTRACT(A254, ""\d[^\d]*?\z"")"),"4bjxgdjsixlrmbfsvptjvcrpphtwo")</f>
        <v>4bjxgdjsixlrmbfsvptjvcrpphtwo</v>
      </c>
      <c r="E254" s="2" t="str">
        <f>IFERROR(__xludf.DUMMYFUNCTION("REGEXExtract(D254,""\d"")"),"4")</f>
        <v>4</v>
      </c>
      <c r="F254" s="3">
        <f t="shared" si="1"/>
        <v>94</v>
      </c>
    </row>
    <row r="255">
      <c r="A255" s="1" t="s">
        <v>254</v>
      </c>
      <c r="C255" s="2" t="str">
        <f>IFERROR(__xludf.DUMMYFUNCTION("regexextract(A255, ""\d"")"),"9")</f>
        <v>9</v>
      </c>
      <c r="D255" s="2" t="str">
        <f>IFERROR(__xludf.DUMMYFUNCTION("REGEXEXTRACT(A255, ""\d[^\d]*?\z"")"),"4seven")</f>
        <v>4seven</v>
      </c>
      <c r="E255" s="2" t="str">
        <f>IFERROR(__xludf.DUMMYFUNCTION("REGEXExtract(D255,""\d"")"),"4")</f>
        <v>4</v>
      </c>
      <c r="F255" s="3">
        <f t="shared" si="1"/>
        <v>94</v>
      </c>
    </row>
    <row r="256">
      <c r="A256" s="1" t="s">
        <v>255</v>
      </c>
      <c r="C256" s="2" t="str">
        <f>IFERROR(__xludf.DUMMYFUNCTION("regexextract(A256, ""\d"")"),"8")</f>
        <v>8</v>
      </c>
      <c r="D256" s="2" t="str">
        <f>IFERROR(__xludf.DUMMYFUNCTION("REGEXEXTRACT(A256, ""\d[^\d]*?\z"")"),"8twovbxdqjrz")</f>
        <v>8twovbxdqjrz</v>
      </c>
      <c r="E256" s="2" t="str">
        <f>IFERROR(__xludf.DUMMYFUNCTION("REGEXExtract(D256,""\d"")"),"8")</f>
        <v>8</v>
      </c>
      <c r="F256" s="3">
        <f t="shared" si="1"/>
        <v>88</v>
      </c>
    </row>
    <row r="257">
      <c r="A257" s="1" t="s">
        <v>256</v>
      </c>
      <c r="C257" s="2" t="str">
        <f>IFERROR(__xludf.DUMMYFUNCTION("regexextract(A257, ""\d"")"),"7")</f>
        <v>7</v>
      </c>
      <c r="D257" s="2" t="str">
        <f>IFERROR(__xludf.DUMMYFUNCTION("REGEXEXTRACT(A257, ""\d[^\d]*?\z"")"),"1")</f>
        <v>1</v>
      </c>
      <c r="E257" s="2" t="str">
        <f>IFERROR(__xludf.DUMMYFUNCTION("REGEXExtract(D257,""\d"")"),"1")</f>
        <v>1</v>
      </c>
      <c r="F257" s="3">
        <f t="shared" si="1"/>
        <v>71</v>
      </c>
    </row>
    <row r="258">
      <c r="A258" s="1" t="s">
        <v>257</v>
      </c>
      <c r="C258" s="2" t="str">
        <f>IFERROR(__xludf.DUMMYFUNCTION("regexextract(A258, ""\d"")"),"2")</f>
        <v>2</v>
      </c>
      <c r="D258" s="2" t="str">
        <f>IFERROR(__xludf.DUMMYFUNCTION("REGEXEXTRACT(A258, ""\d[^\d]*?\z"")"),"2llfpl")</f>
        <v>2llfpl</v>
      </c>
      <c r="E258" s="2" t="str">
        <f>IFERROR(__xludf.DUMMYFUNCTION("REGEXExtract(D258,""\d"")"),"2")</f>
        <v>2</v>
      </c>
      <c r="F258" s="3">
        <f t="shared" si="1"/>
        <v>22</v>
      </c>
    </row>
    <row r="259">
      <c r="A259" s="1" t="s">
        <v>258</v>
      </c>
      <c r="C259" s="2" t="str">
        <f>IFERROR(__xludf.DUMMYFUNCTION("regexextract(A259, ""\d"")"),"6")</f>
        <v>6</v>
      </c>
      <c r="D259" s="2" t="str">
        <f>IFERROR(__xludf.DUMMYFUNCTION("REGEXEXTRACT(A259, ""\d[^\d]*?\z"")"),"6")</f>
        <v>6</v>
      </c>
      <c r="E259" s="2" t="str">
        <f>IFERROR(__xludf.DUMMYFUNCTION("REGEXExtract(D259,""\d"")"),"6")</f>
        <v>6</v>
      </c>
      <c r="F259" s="3">
        <f t="shared" si="1"/>
        <v>66</v>
      </c>
    </row>
    <row r="260">
      <c r="A260" s="1" t="s">
        <v>259</v>
      </c>
      <c r="C260" s="2" t="str">
        <f>IFERROR(__xludf.DUMMYFUNCTION("regexextract(A260, ""\d"")"),"7")</f>
        <v>7</v>
      </c>
      <c r="D260" s="2" t="str">
        <f>IFERROR(__xludf.DUMMYFUNCTION("REGEXEXTRACT(A260, ""\d[^\d]*?\z"")"),"7q")</f>
        <v>7q</v>
      </c>
      <c r="E260" s="2" t="str">
        <f>IFERROR(__xludf.DUMMYFUNCTION("REGEXExtract(D260,""\d"")"),"7")</f>
        <v>7</v>
      </c>
      <c r="F260" s="3">
        <f t="shared" si="1"/>
        <v>77</v>
      </c>
    </row>
    <row r="261">
      <c r="A261" s="1" t="s">
        <v>260</v>
      </c>
      <c r="C261" s="2" t="str">
        <f>IFERROR(__xludf.DUMMYFUNCTION("regexextract(A261, ""\d"")"),"9")</f>
        <v>9</v>
      </c>
      <c r="D261" s="2" t="str">
        <f>IFERROR(__xludf.DUMMYFUNCTION("REGEXEXTRACT(A261, ""\d[^\d]*?\z"")"),"9jxvr")</f>
        <v>9jxvr</v>
      </c>
      <c r="E261" s="2" t="str">
        <f>IFERROR(__xludf.DUMMYFUNCTION("REGEXExtract(D261,""\d"")"),"9")</f>
        <v>9</v>
      </c>
      <c r="F261" s="3">
        <f t="shared" si="1"/>
        <v>99</v>
      </c>
    </row>
    <row r="262">
      <c r="A262" s="1" t="s">
        <v>261</v>
      </c>
      <c r="C262" s="2" t="str">
        <f>IFERROR(__xludf.DUMMYFUNCTION("regexextract(A262, ""\d"")"),"7")</f>
        <v>7</v>
      </c>
      <c r="D262" s="2" t="str">
        <f>IFERROR(__xludf.DUMMYFUNCTION("REGEXEXTRACT(A262, ""\d[^\d]*?\z"")"),"7sevenfivemqzvh")</f>
        <v>7sevenfivemqzvh</v>
      </c>
      <c r="E262" s="2" t="str">
        <f>IFERROR(__xludf.DUMMYFUNCTION("REGEXExtract(D262,""\d"")"),"7")</f>
        <v>7</v>
      </c>
      <c r="F262" s="3">
        <f t="shared" si="1"/>
        <v>77</v>
      </c>
    </row>
    <row r="263">
      <c r="A263" s="1" t="s">
        <v>262</v>
      </c>
      <c r="C263" s="2" t="str">
        <f>IFERROR(__xludf.DUMMYFUNCTION("regexextract(A263, ""\d"")"),"4")</f>
        <v>4</v>
      </c>
      <c r="D263" s="2" t="str">
        <f>IFERROR(__xludf.DUMMYFUNCTION("REGEXEXTRACT(A263, ""\d[^\d]*?\z"")"),"3four")</f>
        <v>3four</v>
      </c>
      <c r="E263" s="2" t="str">
        <f>IFERROR(__xludf.DUMMYFUNCTION("REGEXExtract(D263,""\d"")"),"3")</f>
        <v>3</v>
      </c>
      <c r="F263" s="3">
        <f t="shared" si="1"/>
        <v>43</v>
      </c>
    </row>
    <row r="264">
      <c r="A264" s="1" t="s">
        <v>263</v>
      </c>
      <c r="C264" s="2" t="str">
        <f>IFERROR(__xludf.DUMMYFUNCTION("regexextract(A264, ""\d"")"),"2")</f>
        <v>2</v>
      </c>
      <c r="D264" s="2" t="str">
        <f>IFERROR(__xludf.DUMMYFUNCTION("REGEXEXTRACT(A264, ""\d[^\d]*?\z"")"),"2gltghqkfourqhpqtftwovseventd")</f>
        <v>2gltghqkfourqhpqtftwovseventd</v>
      </c>
      <c r="E264" s="2" t="str">
        <f>IFERROR(__xludf.DUMMYFUNCTION("REGEXExtract(D264,""\d"")"),"2")</f>
        <v>2</v>
      </c>
      <c r="F264" s="3">
        <f t="shared" si="1"/>
        <v>22</v>
      </c>
    </row>
    <row r="265">
      <c r="A265" s="1" t="s">
        <v>264</v>
      </c>
      <c r="C265" s="2" t="str">
        <f>IFERROR(__xludf.DUMMYFUNCTION("regexextract(A265, ""\d"")"),"8")</f>
        <v>8</v>
      </c>
      <c r="D265" s="2" t="str">
        <f>IFERROR(__xludf.DUMMYFUNCTION("REGEXEXTRACT(A265, ""\d[^\d]*?\z"")"),"8ppgrcnf")</f>
        <v>8ppgrcnf</v>
      </c>
      <c r="E265" s="2" t="str">
        <f>IFERROR(__xludf.DUMMYFUNCTION("REGEXExtract(D265,""\d"")"),"8")</f>
        <v>8</v>
      </c>
      <c r="F265" s="3">
        <f t="shared" si="1"/>
        <v>88</v>
      </c>
    </row>
    <row r="266">
      <c r="A266" s="1" t="s">
        <v>265</v>
      </c>
      <c r="C266" s="2" t="str">
        <f>IFERROR(__xludf.DUMMYFUNCTION("regexextract(A266, ""\d"")"),"9")</f>
        <v>9</v>
      </c>
      <c r="D266" s="2" t="str">
        <f>IFERROR(__xludf.DUMMYFUNCTION("REGEXEXTRACT(A266, ""\d[^\d]*?\z"")"),"3")</f>
        <v>3</v>
      </c>
      <c r="E266" s="2" t="str">
        <f>IFERROR(__xludf.DUMMYFUNCTION("REGEXExtract(D266,""\d"")"),"3")</f>
        <v>3</v>
      </c>
      <c r="F266" s="3">
        <f t="shared" si="1"/>
        <v>93</v>
      </c>
    </row>
    <row r="267">
      <c r="A267" s="1" t="s">
        <v>266</v>
      </c>
      <c r="C267" s="2" t="str">
        <f>IFERROR(__xludf.DUMMYFUNCTION("regexextract(A267, ""\d"")"),"3")</f>
        <v>3</v>
      </c>
      <c r="D267" s="2" t="str">
        <f>IFERROR(__xludf.DUMMYFUNCTION("REGEXEXTRACT(A267, ""\d[^\d]*?\z"")"),"9")</f>
        <v>9</v>
      </c>
      <c r="E267" s="2" t="str">
        <f>IFERROR(__xludf.DUMMYFUNCTION("REGEXExtract(D267,""\d"")"),"9")</f>
        <v>9</v>
      </c>
      <c r="F267" s="3">
        <f t="shared" si="1"/>
        <v>39</v>
      </c>
    </row>
    <row r="268">
      <c r="A268" s="1" t="s">
        <v>267</v>
      </c>
      <c r="C268" s="2" t="str">
        <f>IFERROR(__xludf.DUMMYFUNCTION("regexextract(A268, ""\d"")"),"3")</f>
        <v>3</v>
      </c>
      <c r="D268" s="2" t="str">
        <f>IFERROR(__xludf.DUMMYFUNCTION("REGEXEXTRACT(A268, ""\d[^\d]*?\z"")"),"6rksnqfjxrqonethree")</f>
        <v>6rksnqfjxrqonethree</v>
      </c>
      <c r="E268" s="2" t="str">
        <f>IFERROR(__xludf.DUMMYFUNCTION("REGEXExtract(D268,""\d"")"),"6")</f>
        <v>6</v>
      </c>
      <c r="F268" s="3">
        <f t="shared" si="1"/>
        <v>36</v>
      </c>
    </row>
    <row r="269">
      <c r="A269" s="1" t="s">
        <v>268</v>
      </c>
      <c r="C269" s="2" t="str">
        <f>IFERROR(__xludf.DUMMYFUNCTION("regexextract(A269, ""\d"")"),"7")</f>
        <v>7</v>
      </c>
      <c r="D269" s="2" t="str">
        <f>IFERROR(__xludf.DUMMYFUNCTION("REGEXEXTRACT(A269, ""\d[^\d]*?\z"")"),"7nplv")</f>
        <v>7nplv</v>
      </c>
      <c r="E269" s="2" t="str">
        <f>IFERROR(__xludf.DUMMYFUNCTION("REGEXExtract(D269,""\d"")"),"7")</f>
        <v>7</v>
      </c>
      <c r="F269" s="3">
        <f t="shared" si="1"/>
        <v>77</v>
      </c>
    </row>
    <row r="270">
      <c r="A270" s="1" t="s">
        <v>269</v>
      </c>
      <c r="C270" s="2" t="str">
        <f>IFERROR(__xludf.DUMMYFUNCTION("regexextract(A270, ""\d"")"),"3")</f>
        <v>3</v>
      </c>
      <c r="D270" s="2" t="str">
        <f>IFERROR(__xludf.DUMMYFUNCTION("REGEXEXTRACT(A270, ""\d[^\d]*?\z"")"),"5")</f>
        <v>5</v>
      </c>
      <c r="E270" s="2" t="str">
        <f>IFERROR(__xludf.DUMMYFUNCTION("REGEXExtract(D270,""\d"")"),"5")</f>
        <v>5</v>
      </c>
      <c r="F270" s="3">
        <f t="shared" si="1"/>
        <v>35</v>
      </c>
    </row>
    <row r="271">
      <c r="A271" s="1" t="s">
        <v>270</v>
      </c>
      <c r="C271" s="2" t="str">
        <f>IFERROR(__xludf.DUMMYFUNCTION("regexextract(A271, ""\d"")"),"4")</f>
        <v>4</v>
      </c>
      <c r="D271" s="2" t="str">
        <f>IFERROR(__xludf.DUMMYFUNCTION("REGEXEXTRACT(A271, ""\d[^\d]*?\z"")"),"7")</f>
        <v>7</v>
      </c>
      <c r="E271" s="2" t="str">
        <f>IFERROR(__xludf.DUMMYFUNCTION("REGEXExtract(D271,""\d"")"),"7")</f>
        <v>7</v>
      </c>
      <c r="F271" s="3">
        <f t="shared" si="1"/>
        <v>47</v>
      </c>
    </row>
    <row r="272">
      <c r="A272" s="1" t="s">
        <v>271</v>
      </c>
      <c r="C272" s="2" t="str">
        <f>IFERROR(__xludf.DUMMYFUNCTION("regexextract(A272, ""\d"")"),"7")</f>
        <v>7</v>
      </c>
      <c r="D272" s="2" t="str">
        <f>IFERROR(__xludf.DUMMYFUNCTION("REGEXEXTRACT(A272, ""\d[^\d]*?\z"")"),"3mkmvccgxhdp")</f>
        <v>3mkmvccgxhdp</v>
      </c>
      <c r="E272" s="2" t="str">
        <f>IFERROR(__xludf.DUMMYFUNCTION("REGEXExtract(D272,""\d"")"),"3")</f>
        <v>3</v>
      </c>
      <c r="F272" s="3">
        <f t="shared" si="1"/>
        <v>73</v>
      </c>
    </row>
    <row r="273">
      <c r="A273" s="1" t="s">
        <v>272</v>
      </c>
      <c r="C273" s="2" t="str">
        <f>IFERROR(__xludf.DUMMYFUNCTION("regexextract(A273, ""\d"")"),"1")</f>
        <v>1</v>
      </c>
      <c r="D273" s="2" t="str">
        <f>IFERROR(__xludf.DUMMYFUNCTION("REGEXEXTRACT(A273, ""\d[^\d]*?\z"")"),"2")</f>
        <v>2</v>
      </c>
      <c r="E273" s="2" t="str">
        <f>IFERROR(__xludf.DUMMYFUNCTION("REGEXExtract(D273,""\d"")"),"2")</f>
        <v>2</v>
      </c>
      <c r="F273" s="3">
        <f t="shared" si="1"/>
        <v>12</v>
      </c>
    </row>
    <row r="274">
      <c r="A274" s="1" t="s">
        <v>273</v>
      </c>
      <c r="C274" s="2" t="str">
        <f>IFERROR(__xludf.DUMMYFUNCTION("regexextract(A274, ""\d"")"),"6")</f>
        <v>6</v>
      </c>
      <c r="D274" s="2" t="str">
        <f>IFERROR(__xludf.DUMMYFUNCTION("REGEXEXTRACT(A274, ""\d[^\d]*?\z"")"),"8")</f>
        <v>8</v>
      </c>
      <c r="E274" s="2" t="str">
        <f>IFERROR(__xludf.DUMMYFUNCTION("REGEXExtract(D274,""\d"")"),"8")</f>
        <v>8</v>
      </c>
      <c r="F274" s="3">
        <f t="shared" si="1"/>
        <v>68</v>
      </c>
    </row>
    <row r="275">
      <c r="A275" s="1" t="s">
        <v>274</v>
      </c>
      <c r="C275" s="2" t="str">
        <f>IFERROR(__xludf.DUMMYFUNCTION("regexextract(A275, ""\d"")"),"3")</f>
        <v>3</v>
      </c>
      <c r="D275" s="2" t="str">
        <f>IFERROR(__xludf.DUMMYFUNCTION("REGEXEXTRACT(A275, ""\d[^\d]*?\z"")"),"5")</f>
        <v>5</v>
      </c>
      <c r="E275" s="2" t="str">
        <f>IFERROR(__xludf.DUMMYFUNCTION("REGEXExtract(D275,""\d"")"),"5")</f>
        <v>5</v>
      </c>
      <c r="F275" s="3">
        <f t="shared" si="1"/>
        <v>35</v>
      </c>
    </row>
    <row r="276">
      <c r="A276" s="1" t="s">
        <v>275</v>
      </c>
      <c r="C276" s="2" t="str">
        <f>IFERROR(__xludf.DUMMYFUNCTION("regexextract(A276, ""\d"")"),"8")</f>
        <v>8</v>
      </c>
      <c r="D276" s="2" t="str">
        <f>IFERROR(__xludf.DUMMYFUNCTION("REGEXEXTRACT(A276, ""\d[^\d]*?\z"")"),"6")</f>
        <v>6</v>
      </c>
      <c r="E276" s="2" t="str">
        <f>IFERROR(__xludf.DUMMYFUNCTION("REGEXExtract(D276,""\d"")"),"6")</f>
        <v>6</v>
      </c>
      <c r="F276" s="3">
        <f t="shared" si="1"/>
        <v>86</v>
      </c>
    </row>
    <row r="277">
      <c r="A277" s="1" t="s">
        <v>276</v>
      </c>
      <c r="C277" s="2" t="str">
        <f>IFERROR(__xludf.DUMMYFUNCTION("regexextract(A277, ""\d"")"),"6")</f>
        <v>6</v>
      </c>
      <c r="D277" s="2" t="str">
        <f>IFERROR(__xludf.DUMMYFUNCTION("REGEXEXTRACT(A277, ""\d[^\d]*?\z"")"),"3znxh")</f>
        <v>3znxh</v>
      </c>
      <c r="E277" s="2" t="str">
        <f>IFERROR(__xludf.DUMMYFUNCTION("REGEXExtract(D277,""\d"")"),"3")</f>
        <v>3</v>
      </c>
      <c r="F277" s="3">
        <f t="shared" si="1"/>
        <v>63</v>
      </c>
    </row>
    <row r="278">
      <c r="A278" s="1" t="s">
        <v>277</v>
      </c>
      <c r="C278" s="2" t="str">
        <f>IFERROR(__xludf.DUMMYFUNCTION("regexextract(A278, ""\d"")"),"5")</f>
        <v>5</v>
      </c>
      <c r="D278" s="2" t="str">
        <f>IFERROR(__xludf.DUMMYFUNCTION("REGEXEXTRACT(A278, ""\d[^\d]*?\z"")"),"5l")</f>
        <v>5l</v>
      </c>
      <c r="E278" s="2" t="str">
        <f>IFERROR(__xludf.DUMMYFUNCTION("REGEXExtract(D278,""\d"")"),"5")</f>
        <v>5</v>
      </c>
      <c r="F278" s="3">
        <f t="shared" si="1"/>
        <v>55</v>
      </c>
    </row>
    <row r="279">
      <c r="A279" s="1" t="s">
        <v>278</v>
      </c>
      <c r="C279" s="2" t="str">
        <f>IFERROR(__xludf.DUMMYFUNCTION("regexextract(A279, ""\d"")"),"1")</f>
        <v>1</v>
      </c>
      <c r="D279" s="2" t="str">
        <f>IFERROR(__xludf.DUMMYFUNCTION("REGEXEXTRACT(A279, ""\d[^\d]*?\z"")"),"3")</f>
        <v>3</v>
      </c>
      <c r="E279" s="2" t="str">
        <f>IFERROR(__xludf.DUMMYFUNCTION("REGEXExtract(D279,""\d"")"),"3")</f>
        <v>3</v>
      </c>
      <c r="F279" s="3">
        <f t="shared" si="1"/>
        <v>13</v>
      </c>
    </row>
    <row r="280">
      <c r="A280" s="1" t="s">
        <v>279</v>
      </c>
      <c r="C280" s="2" t="str">
        <f>IFERROR(__xludf.DUMMYFUNCTION("regexextract(A280, ""\d"")"),"4")</f>
        <v>4</v>
      </c>
      <c r="D280" s="2" t="str">
        <f>IFERROR(__xludf.DUMMYFUNCTION("REGEXEXTRACT(A280, ""\d[^\d]*?\z"")"),"5")</f>
        <v>5</v>
      </c>
      <c r="E280" s="2" t="str">
        <f>IFERROR(__xludf.DUMMYFUNCTION("REGEXExtract(D280,""\d"")"),"5")</f>
        <v>5</v>
      </c>
      <c r="F280" s="3">
        <f t="shared" si="1"/>
        <v>45</v>
      </c>
    </row>
    <row r="281">
      <c r="A281" s="1" t="s">
        <v>280</v>
      </c>
      <c r="C281" s="2" t="str">
        <f>IFERROR(__xludf.DUMMYFUNCTION("regexextract(A281, ""\d"")"),"6")</f>
        <v>6</v>
      </c>
      <c r="D281" s="2" t="str">
        <f>IFERROR(__xludf.DUMMYFUNCTION("REGEXEXTRACT(A281, ""\d[^\d]*?\z"")"),"6")</f>
        <v>6</v>
      </c>
      <c r="E281" s="2" t="str">
        <f>IFERROR(__xludf.DUMMYFUNCTION("REGEXExtract(D281,""\d"")"),"6")</f>
        <v>6</v>
      </c>
      <c r="F281" s="3">
        <f t="shared" si="1"/>
        <v>66</v>
      </c>
    </row>
    <row r="282">
      <c r="A282" s="1" t="s">
        <v>281</v>
      </c>
      <c r="C282" s="2" t="str">
        <f>IFERROR(__xludf.DUMMYFUNCTION("regexextract(A282, ""\d"")"),"8")</f>
        <v>8</v>
      </c>
      <c r="D282" s="2" t="str">
        <f>IFERROR(__xludf.DUMMYFUNCTION("REGEXEXTRACT(A282, ""\d[^\d]*?\z"")"),"8")</f>
        <v>8</v>
      </c>
      <c r="E282" s="2" t="str">
        <f>IFERROR(__xludf.DUMMYFUNCTION("REGEXExtract(D282,""\d"")"),"8")</f>
        <v>8</v>
      </c>
      <c r="F282" s="3">
        <f t="shared" si="1"/>
        <v>88</v>
      </c>
    </row>
    <row r="283">
      <c r="A283" s="1" t="s">
        <v>282</v>
      </c>
      <c r="C283" s="2" t="str">
        <f>IFERROR(__xludf.DUMMYFUNCTION("regexextract(A283, ""\d"")"),"4")</f>
        <v>4</v>
      </c>
      <c r="D283" s="2" t="str">
        <f>IFERROR(__xludf.DUMMYFUNCTION("REGEXEXTRACT(A283, ""\d[^\d]*?\z"")"),"6")</f>
        <v>6</v>
      </c>
      <c r="E283" s="2" t="str">
        <f>IFERROR(__xludf.DUMMYFUNCTION("REGEXExtract(D283,""\d"")"),"6")</f>
        <v>6</v>
      </c>
      <c r="F283" s="3">
        <f t="shared" si="1"/>
        <v>46</v>
      </c>
    </row>
    <row r="284">
      <c r="A284" s="1" t="s">
        <v>283</v>
      </c>
      <c r="C284" s="2" t="str">
        <f>IFERROR(__xludf.DUMMYFUNCTION("regexextract(A284, ""\d"")"),"9")</f>
        <v>9</v>
      </c>
      <c r="D284" s="2" t="str">
        <f>IFERROR(__xludf.DUMMYFUNCTION("REGEXEXTRACT(A284, ""\d[^\d]*?\z"")"),"7jfthree")</f>
        <v>7jfthree</v>
      </c>
      <c r="E284" s="2" t="str">
        <f>IFERROR(__xludf.DUMMYFUNCTION("REGEXExtract(D284,""\d"")"),"7")</f>
        <v>7</v>
      </c>
      <c r="F284" s="3">
        <f t="shared" si="1"/>
        <v>97</v>
      </c>
    </row>
    <row r="285">
      <c r="A285" s="1" t="s">
        <v>284</v>
      </c>
      <c r="C285" s="2" t="str">
        <f>IFERROR(__xludf.DUMMYFUNCTION("regexextract(A285, ""\d"")"),"6")</f>
        <v>6</v>
      </c>
      <c r="D285" s="2" t="str">
        <f>IFERROR(__xludf.DUMMYFUNCTION("REGEXEXTRACT(A285, ""\d[^\d]*?\z"")"),"6one")</f>
        <v>6one</v>
      </c>
      <c r="E285" s="2" t="str">
        <f>IFERROR(__xludf.DUMMYFUNCTION("REGEXExtract(D285,""\d"")"),"6")</f>
        <v>6</v>
      </c>
      <c r="F285" s="3">
        <f t="shared" si="1"/>
        <v>66</v>
      </c>
    </row>
    <row r="286">
      <c r="A286" s="1" t="s">
        <v>285</v>
      </c>
      <c r="C286" s="2" t="str">
        <f>IFERROR(__xludf.DUMMYFUNCTION("regexextract(A286, ""\d"")"),"6")</f>
        <v>6</v>
      </c>
      <c r="D286" s="2" t="str">
        <f>IFERROR(__xludf.DUMMYFUNCTION("REGEXEXTRACT(A286, ""\d[^\d]*?\z"")"),"7nine")</f>
        <v>7nine</v>
      </c>
      <c r="E286" s="2" t="str">
        <f>IFERROR(__xludf.DUMMYFUNCTION("REGEXExtract(D286,""\d"")"),"7")</f>
        <v>7</v>
      </c>
      <c r="F286" s="3">
        <f t="shared" si="1"/>
        <v>67</v>
      </c>
    </row>
    <row r="287">
      <c r="A287" s="1" t="s">
        <v>286</v>
      </c>
      <c r="C287" s="2" t="str">
        <f>IFERROR(__xludf.DUMMYFUNCTION("regexextract(A287, ""\d"")"),"1")</f>
        <v>1</v>
      </c>
      <c r="D287" s="2" t="str">
        <f>IFERROR(__xludf.DUMMYFUNCTION("REGEXEXTRACT(A287, ""\d[^\d]*?\z"")"),"2")</f>
        <v>2</v>
      </c>
      <c r="E287" s="2" t="str">
        <f>IFERROR(__xludf.DUMMYFUNCTION("REGEXExtract(D287,""\d"")"),"2")</f>
        <v>2</v>
      </c>
      <c r="F287" s="3">
        <f t="shared" si="1"/>
        <v>12</v>
      </c>
    </row>
    <row r="288">
      <c r="A288" s="1" t="s">
        <v>287</v>
      </c>
      <c r="C288" s="2" t="str">
        <f>IFERROR(__xludf.DUMMYFUNCTION("regexextract(A288, ""\d"")"),"2")</f>
        <v>2</v>
      </c>
      <c r="D288" s="2" t="str">
        <f>IFERROR(__xludf.DUMMYFUNCTION("REGEXEXTRACT(A288, ""\d[^\d]*?\z"")"),"2threesevenseven")</f>
        <v>2threesevenseven</v>
      </c>
      <c r="E288" s="2" t="str">
        <f>IFERROR(__xludf.DUMMYFUNCTION("REGEXExtract(D288,""\d"")"),"2")</f>
        <v>2</v>
      </c>
      <c r="F288" s="3">
        <f t="shared" si="1"/>
        <v>22</v>
      </c>
    </row>
    <row r="289">
      <c r="A289" s="1" t="s">
        <v>288</v>
      </c>
      <c r="C289" s="2" t="str">
        <f>IFERROR(__xludf.DUMMYFUNCTION("regexextract(A289, ""\d"")"),"9")</f>
        <v>9</v>
      </c>
      <c r="D289" s="2" t="str">
        <f>IFERROR(__xludf.DUMMYFUNCTION("REGEXEXTRACT(A289, ""\d[^\d]*?\z"")"),"8")</f>
        <v>8</v>
      </c>
      <c r="E289" s="2" t="str">
        <f>IFERROR(__xludf.DUMMYFUNCTION("REGEXExtract(D289,""\d"")"),"8")</f>
        <v>8</v>
      </c>
      <c r="F289" s="3">
        <f t="shared" si="1"/>
        <v>98</v>
      </c>
    </row>
    <row r="290">
      <c r="A290" s="1" t="s">
        <v>289</v>
      </c>
      <c r="C290" s="2" t="str">
        <f>IFERROR(__xludf.DUMMYFUNCTION("regexextract(A290, ""\d"")"),"5")</f>
        <v>5</v>
      </c>
      <c r="D290" s="2" t="str">
        <f>IFERROR(__xludf.DUMMYFUNCTION("REGEXEXTRACT(A290, ""\d[^\d]*?\z"")"),"5crjthmlshhdtsix")</f>
        <v>5crjthmlshhdtsix</v>
      </c>
      <c r="E290" s="2" t="str">
        <f>IFERROR(__xludf.DUMMYFUNCTION("REGEXExtract(D290,""\d"")"),"5")</f>
        <v>5</v>
      </c>
      <c r="F290" s="3">
        <f t="shared" si="1"/>
        <v>55</v>
      </c>
    </row>
    <row r="291">
      <c r="A291" s="1" t="s">
        <v>290</v>
      </c>
      <c r="C291" s="2" t="str">
        <f>IFERROR(__xludf.DUMMYFUNCTION("regexextract(A291, ""\d"")"),"5")</f>
        <v>5</v>
      </c>
      <c r="D291" s="2" t="str">
        <f>IFERROR(__xludf.DUMMYFUNCTION("REGEXEXTRACT(A291, ""\d[^\d]*?\z"")"),"1sixthreemhthree")</f>
        <v>1sixthreemhthree</v>
      </c>
      <c r="E291" s="2" t="str">
        <f>IFERROR(__xludf.DUMMYFUNCTION("REGEXExtract(D291,""\d"")"),"1")</f>
        <v>1</v>
      </c>
      <c r="F291" s="3">
        <f t="shared" si="1"/>
        <v>51</v>
      </c>
    </row>
    <row r="292">
      <c r="A292" s="1" t="s">
        <v>291</v>
      </c>
      <c r="C292" s="2" t="str">
        <f>IFERROR(__xludf.DUMMYFUNCTION("regexextract(A292, ""\d"")"),"8")</f>
        <v>8</v>
      </c>
      <c r="D292" s="2" t="str">
        <f>IFERROR(__xludf.DUMMYFUNCTION("REGEXEXTRACT(A292, ""\d[^\d]*?\z"")"),"3")</f>
        <v>3</v>
      </c>
      <c r="E292" s="2" t="str">
        <f>IFERROR(__xludf.DUMMYFUNCTION("REGEXExtract(D292,""\d"")"),"3")</f>
        <v>3</v>
      </c>
      <c r="F292" s="3">
        <f t="shared" si="1"/>
        <v>83</v>
      </c>
    </row>
    <row r="293">
      <c r="A293" s="1" t="s">
        <v>292</v>
      </c>
      <c r="C293" s="2" t="str">
        <f>IFERROR(__xludf.DUMMYFUNCTION("regexextract(A293, ""\d"")"),"8")</f>
        <v>8</v>
      </c>
      <c r="D293" s="2" t="str">
        <f>IFERROR(__xludf.DUMMYFUNCTION("REGEXEXTRACT(A293, ""\d[^\d]*?\z"")"),"6twofive")</f>
        <v>6twofive</v>
      </c>
      <c r="E293" s="2" t="str">
        <f>IFERROR(__xludf.DUMMYFUNCTION("REGEXExtract(D293,""\d"")"),"6")</f>
        <v>6</v>
      </c>
      <c r="F293" s="3">
        <f t="shared" si="1"/>
        <v>86</v>
      </c>
    </row>
    <row r="294">
      <c r="A294" s="1" t="s">
        <v>293</v>
      </c>
      <c r="C294" s="2" t="str">
        <f>IFERROR(__xludf.DUMMYFUNCTION("regexextract(A294, ""\d"")"),"9")</f>
        <v>9</v>
      </c>
      <c r="D294" s="2" t="str">
        <f>IFERROR(__xludf.DUMMYFUNCTION("REGEXEXTRACT(A294, ""\d[^\d]*?\z"")"),"3")</f>
        <v>3</v>
      </c>
      <c r="E294" s="2" t="str">
        <f>IFERROR(__xludf.DUMMYFUNCTION("REGEXExtract(D294,""\d"")"),"3")</f>
        <v>3</v>
      </c>
      <c r="F294" s="3">
        <f t="shared" si="1"/>
        <v>93</v>
      </c>
    </row>
    <row r="295">
      <c r="A295" s="1" t="s">
        <v>294</v>
      </c>
      <c r="C295" s="2" t="str">
        <f>IFERROR(__xludf.DUMMYFUNCTION("regexextract(A295, ""\d"")"),"7")</f>
        <v>7</v>
      </c>
      <c r="D295" s="2" t="str">
        <f>IFERROR(__xludf.DUMMYFUNCTION("REGEXEXTRACT(A295, ""\d[^\d]*?\z"")"),"1")</f>
        <v>1</v>
      </c>
      <c r="E295" s="2" t="str">
        <f>IFERROR(__xludf.DUMMYFUNCTION("REGEXExtract(D295,""\d"")"),"1")</f>
        <v>1</v>
      </c>
      <c r="F295" s="3">
        <f t="shared" si="1"/>
        <v>71</v>
      </c>
    </row>
    <row r="296">
      <c r="A296" s="1" t="s">
        <v>295</v>
      </c>
      <c r="C296" s="2" t="str">
        <f>IFERROR(__xludf.DUMMYFUNCTION("regexextract(A296, ""\d"")"),"8")</f>
        <v>8</v>
      </c>
      <c r="D296" s="2" t="str">
        <f>IFERROR(__xludf.DUMMYFUNCTION("REGEXEXTRACT(A296, ""\d[^\d]*?\z"")"),"8lbzftbn")</f>
        <v>8lbzftbn</v>
      </c>
      <c r="E296" s="2" t="str">
        <f>IFERROR(__xludf.DUMMYFUNCTION("REGEXExtract(D296,""\d"")"),"8")</f>
        <v>8</v>
      </c>
      <c r="F296" s="3">
        <f t="shared" si="1"/>
        <v>88</v>
      </c>
    </row>
    <row r="297">
      <c r="A297" s="1" t="s">
        <v>296</v>
      </c>
      <c r="C297" s="2" t="str">
        <f>IFERROR(__xludf.DUMMYFUNCTION("regexextract(A297, ""\d"")"),"8")</f>
        <v>8</v>
      </c>
      <c r="D297" s="2" t="str">
        <f>IFERROR(__xludf.DUMMYFUNCTION("REGEXEXTRACT(A297, ""\d[^\d]*?\z"")"),"8")</f>
        <v>8</v>
      </c>
      <c r="E297" s="2" t="str">
        <f>IFERROR(__xludf.DUMMYFUNCTION("REGEXExtract(D297,""\d"")"),"8")</f>
        <v>8</v>
      </c>
      <c r="F297" s="3">
        <f t="shared" si="1"/>
        <v>88</v>
      </c>
    </row>
    <row r="298">
      <c r="A298" s="1" t="s">
        <v>297</v>
      </c>
      <c r="C298" s="2" t="str">
        <f>IFERROR(__xludf.DUMMYFUNCTION("regexextract(A298, ""\d"")"),"1")</f>
        <v>1</v>
      </c>
      <c r="D298" s="2" t="str">
        <f>IFERROR(__xludf.DUMMYFUNCTION("REGEXEXTRACT(A298, ""\d[^\d]*?\z"")"),"1kfkrh")</f>
        <v>1kfkrh</v>
      </c>
      <c r="E298" s="2" t="str">
        <f>IFERROR(__xludf.DUMMYFUNCTION("REGEXExtract(D298,""\d"")"),"1")</f>
        <v>1</v>
      </c>
      <c r="F298" s="3">
        <f t="shared" si="1"/>
        <v>11</v>
      </c>
    </row>
    <row r="299">
      <c r="A299" s="1" t="s">
        <v>298</v>
      </c>
      <c r="C299" s="2" t="str">
        <f>IFERROR(__xludf.DUMMYFUNCTION("regexextract(A299, ""\d"")"),"3")</f>
        <v>3</v>
      </c>
      <c r="D299" s="2" t="str">
        <f>IFERROR(__xludf.DUMMYFUNCTION("REGEXEXTRACT(A299, ""\d[^\d]*?\z"")"),"7ninethree")</f>
        <v>7ninethree</v>
      </c>
      <c r="E299" s="2" t="str">
        <f>IFERROR(__xludf.DUMMYFUNCTION("REGEXExtract(D299,""\d"")"),"7")</f>
        <v>7</v>
      </c>
      <c r="F299" s="3">
        <f t="shared" si="1"/>
        <v>37</v>
      </c>
    </row>
    <row r="300">
      <c r="A300" s="1" t="s">
        <v>299</v>
      </c>
      <c r="C300" s="2" t="str">
        <f>IFERROR(__xludf.DUMMYFUNCTION("regexextract(A300, ""\d"")"),"7")</f>
        <v>7</v>
      </c>
      <c r="D300" s="2" t="str">
        <f>IFERROR(__xludf.DUMMYFUNCTION("REGEXEXTRACT(A300, ""\d[^\d]*?\z"")"),"7fkcgdzjxfive")</f>
        <v>7fkcgdzjxfive</v>
      </c>
      <c r="E300" s="2" t="str">
        <f>IFERROR(__xludf.DUMMYFUNCTION("REGEXExtract(D300,""\d"")"),"7")</f>
        <v>7</v>
      </c>
      <c r="F300" s="3">
        <f t="shared" si="1"/>
        <v>77</v>
      </c>
    </row>
    <row r="301">
      <c r="A301" s="1" t="s">
        <v>300</v>
      </c>
      <c r="C301" s="2" t="str">
        <f>IFERROR(__xludf.DUMMYFUNCTION("regexextract(A301, ""\d"")"),"5")</f>
        <v>5</v>
      </c>
      <c r="D301" s="2" t="str">
        <f>IFERROR(__xludf.DUMMYFUNCTION("REGEXEXTRACT(A301, ""\d[^\d]*?\z"")"),"5lzxczrxqnrthree")</f>
        <v>5lzxczrxqnrthree</v>
      </c>
      <c r="E301" s="2" t="str">
        <f>IFERROR(__xludf.DUMMYFUNCTION("REGEXExtract(D301,""\d"")"),"5")</f>
        <v>5</v>
      </c>
      <c r="F301" s="3">
        <f t="shared" si="1"/>
        <v>55</v>
      </c>
    </row>
    <row r="302">
      <c r="A302" s="1" t="s">
        <v>301</v>
      </c>
      <c r="C302" s="2" t="str">
        <f>IFERROR(__xludf.DUMMYFUNCTION("regexextract(A302, ""\d"")"),"2")</f>
        <v>2</v>
      </c>
      <c r="D302" s="2" t="str">
        <f>IFERROR(__xludf.DUMMYFUNCTION("REGEXEXTRACT(A302, ""\d[^\d]*?\z"")"),"3")</f>
        <v>3</v>
      </c>
      <c r="E302" s="2" t="str">
        <f>IFERROR(__xludf.DUMMYFUNCTION("REGEXExtract(D302,""\d"")"),"3")</f>
        <v>3</v>
      </c>
      <c r="F302" s="3">
        <f t="shared" si="1"/>
        <v>23</v>
      </c>
    </row>
    <row r="303">
      <c r="A303" s="1" t="s">
        <v>302</v>
      </c>
      <c r="C303" s="2" t="str">
        <f>IFERROR(__xludf.DUMMYFUNCTION("regexextract(A303, ""\d"")"),"5")</f>
        <v>5</v>
      </c>
      <c r="D303" s="2" t="str">
        <f>IFERROR(__xludf.DUMMYFUNCTION("REGEXEXTRACT(A303, ""\d[^\d]*?\z"")"),"4sbkdl")</f>
        <v>4sbkdl</v>
      </c>
      <c r="E303" s="2" t="str">
        <f>IFERROR(__xludf.DUMMYFUNCTION("REGEXExtract(D303,""\d"")"),"4")</f>
        <v>4</v>
      </c>
      <c r="F303" s="3">
        <f t="shared" si="1"/>
        <v>54</v>
      </c>
    </row>
    <row r="304">
      <c r="A304" s="1" t="s">
        <v>303</v>
      </c>
      <c r="C304" s="2" t="str">
        <f>IFERROR(__xludf.DUMMYFUNCTION("regexextract(A304, ""\d"")"),"4")</f>
        <v>4</v>
      </c>
      <c r="D304" s="2" t="str">
        <f>IFERROR(__xludf.DUMMYFUNCTION("REGEXEXTRACT(A304, ""\d[^\d]*?\z"")"),"1")</f>
        <v>1</v>
      </c>
      <c r="E304" s="2" t="str">
        <f>IFERROR(__xludf.DUMMYFUNCTION("REGEXExtract(D304,""\d"")"),"1")</f>
        <v>1</v>
      </c>
      <c r="F304" s="3">
        <f t="shared" si="1"/>
        <v>41</v>
      </c>
    </row>
    <row r="305">
      <c r="A305" s="1" t="s">
        <v>304</v>
      </c>
      <c r="C305" s="2" t="str">
        <f>IFERROR(__xludf.DUMMYFUNCTION("regexextract(A305, ""\d"")"),"4")</f>
        <v>4</v>
      </c>
      <c r="D305" s="2" t="str">
        <f>IFERROR(__xludf.DUMMYFUNCTION("REGEXEXTRACT(A305, ""\d[^\d]*?\z"")"),"4")</f>
        <v>4</v>
      </c>
      <c r="E305" s="2" t="str">
        <f>IFERROR(__xludf.DUMMYFUNCTION("REGEXExtract(D305,""\d"")"),"4")</f>
        <v>4</v>
      </c>
      <c r="F305" s="3">
        <f t="shared" si="1"/>
        <v>44</v>
      </c>
    </row>
    <row r="306">
      <c r="A306" s="1" t="s">
        <v>305</v>
      </c>
      <c r="C306" s="2" t="str">
        <f>IFERROR(__xludf.DUMMYFUNCTION("regexextract(A306, ""\d"")"),"8")</f>
        <v>8</v>
      </c>
      <c r="D306" s="2" t="str">
        <f>IFERROR(__xludf.DUMMYFUNCTION("REGEXEXTRACT(A306, ""\d[^\d]*?\z"")"),"8three")</f>
        <v>8three</v>
      </c>
      <c r="E306" s="2" t="str">
        <f>IFERROR(__xludf.DUMMYFUNCTION("REGEXExtract(D306,""\d"")"),"8")</f>
        <v>8</v>
      </c>
      <c r="F306" s="3">
        <f t="shared" si="1"/>
        <v>88</v>
      </c>
    </row>
    <row r="307">
      <c r="A307" s="1" t="s">
        <v>306</v>
      </c>
      <c r="C307" s="2" t="str">
        <f>IFERROR(__xludf.DUMMYFUNCTION("regexextract(A307, ""\d"")"),"1")</f>
        <v>1</v>
      </c>
      <c r="D307" s="2" t="str">
        <f>IFERROR(__xludf.DUMMYFUNCTION("REGEXEXTRACT(A307, ""\d[^\d]*?\z"")"),"1ninevkqnineeightwof")</f>
        <v>1ninevkqnineeightwof</v>
      </c>
      <c r="E307" s="2" t="str">
        <f>IFERROR(__xludf.DUMMYFUNCTION("REGEXExtract(D307,""\d"")"),"1")</f>
        <v>1</v>
      </c>
      <c r="F307" s="3">
        <f t="shared" si="1"/>
        <v>11</v>
      </c>
    </row>
    <row r="308">
      <c r="A308" s="1" t="s">
        <v>307</v>
      </c>
      <c r="C308" s="2" t="str">
        <f>IFERROR(__xludf.DUMMYFUNCTION("regexextract(A308, ""\d"")"),"9")</f>
        <v>9</v>
      </c>
      <c r="D308" s="2" t="str">
        <f>IFERROR(__xludf.DUMMYFUNCTION("REGEXEXTRACT(A308, ""\d[^\d]*?\z"")"),"9")</f>
        <v>9</v>
      </c>
      <c r="E308" s="2" t="str">
        <f>IFERROR(__xludf.DUMMYFUNCTION("REGEXExtract(D308,""\d"")"),"9")</f>
        <v>9</v>
      </c>
      <c r="F308" s="3">
        <f t="shared" si="1"/>
        <v>99</v>
      </c>
    </row>
    <row r="309">
      <c r="A309" s="1" t="s">
        <v>308</v>
      </c>
      <c r="C309" s="2" t="str">
        <f>IFERROR(__xludf.DUMMYFUNCTION("regexextract(A309, ""\d"")"),"1")</f>
        <v>1</v>
      </c>
      <c r="D309" s="2" t="str">
        <f>IFERROR(__xludf.DUMMYFUNCTION("REGEXEXTRACT(A309, ""\d[^\d]*?\z"")"),"4")</f>
        <v>4</v>
      </c>
      <c r="E309" s="2" t="str">
        <f>IFERROR(__xludf.DUMMYFUNCTION("REGEXExtract(D309,""\d"")"),"4")</f>
        <v>4</v>
      </c>
      <c r="F309" s="3">
        <f t="shared" si="1"/>
        <v>14</v>
      </c>
    </row>
    <row r="310">
      <c r="A310" s="1" t="s">
        <v>309</v>
      </c>
      <c r="C310" s="2" t="str">
        <f>IFERROR(__xludf.DUMMYFUNCTION("regexextract(A310, ""\d"")"),"3")</f>
        <v>3</v>
      </c>
      <c r="D310" s="2" t="str">
        <f>IFERROR(__xludf.DUMMYFUNCTION("REGEXEXTRACT(A310, ""\d[^\d]*?\z"")"),"9seventwodbrthreefive")</f>
        <v>9seventwodbrthreefive</v>
      </c>
      <c r="E310" s="2" t="str">
        <f>IFERROR(__xludf.DUMMYFUNCTION("REGEXExtract(D310,""\d"")"),"9")</f>
        <v>9</v>
      </c>
      <c r="F310" s="3">
        <f t="shared" si="1"/>
        <v>39</v>
      </c>
    </row>
    <row r="311">
      <c r="A311" s="1" t="s">
        <v>310</v>
      </c>
      <c r="C311" s="2" t="str">
        <f>IFERROR(__xludf.DUMMYFUNCTION("regexextract(A311, ""\d"")"),"6")</f>
        <v>6</v>
      </c>
      <c r="D311" s="2" t="str">
        <f>IFERROR(__xludf.DUMMYFUNCTION("REGEXEXTRACT(A311, ""\d[^\d]*?\z"")"),"4")</f>
        <v>4</v>
      </c>
      <c r="E311" s="2" t="str">
        <f>IFERROR(__xludf.DUMMYFUNCTION("REGEXExtract(D311,""\d"")"),"4")</f>
        <v>4</v>
      </c>
      <c r="F311" s="3">
        <f t="shared" si="1"/>
        <v>64</v>
      </c>
    </row>
    <row r="312">
      <c r="A312" s="1" t="s">
        <v>311</v>
      </c>
      <c r="C312" s="2" t="str">
        <f>IFERROR(__xludf.DUMMYFUNCTION("regexextract(A312, ""\d"")"),"1")</f>
        <v>1</v>
      </c>
      <c r="D312" s="2" t="str">
        <f>IFERROR(__xludf.DUMMYFUNCTION("REGEXEXTRACT(A312, ""\d[^\d]*?\z"")"),"1pjfsr")</f>
        <v>1pjfsr</v>
      </c>
      <c r="E312" s="2" t="str">
        <f>IFERROR(__xludf.DUMMYFUNCTION("REGEXExtract(D312,""\d"")"),"1")</f>
        <v>1</v>
      </c>
      <c r="F312" s="3">
        <f t="shared" si="1"/>
        <v>11</v>
      </c>
    </row>
    <row r="313">
      <c r="A313" s="1" t="s">
        <v>312</v>
      </c>
      <c r="C313" s="2" t="str">
        <f>IFERROR(__xludf.DUMMYFUNCTION("regexextract(A313, ""\d"")"),"3")</f>
        <v>3</v>
      </c>
      <c r="D313" s="2" t="str">
        <f>IFERROR(__xludf.DUMMYFUNCTION("REGEXEXTRACT(A313, ""\d[^\d]*?\z"")"),"2mbg")</f>
        <v>2mbg</v>
      </c>
      <c r="E313" s="2" t="str">
        <f>IFERROR(__xludf.DUMMYFUNCTION("REGEXExtract(D313,""\d"")"),"2")</f>
        <v>2</v>
      </c>
      <c r="F313" s="3">
        <f t="shared" si="1"/>
        <v>32</v>
      </c>
    </row>
    <row r="314">
      <c r="A314" s="1" t="s">
        <v>313</v>
      </c>
      <c r="C314" s="2" t="str">
        <f>IFERROR(__xludf.DUMMYFUNCTION("regexextract(A314, ""\d"")"),"7")</f>
        <v>7</v>
      </c>
      <c r="D314" s="2" t="str">
        <f>IFERROR(__xludf.DUMMYFUNCTION("REGEXEXTRACT(A314, ""\d[^\d]*?\z"")"),"7")</f>
        <v>7</v>
      </c>
      <c r="E314" s="2" t="str">
        <f>IFERROR(__xludf.DUMMYFUNCTION("REGEXExtract(D314,""\d"")"),"7")</f>
        <v>7</v>
      </c>
      <c r="F314" s="3">
        <f t="shared" si="1"/>
        <v>77</v>
      </c>
    </row>
    <row r="315">
      <c r="A315" s="1" t="s">
        <v>314</v>
      </c>
      <c r="C315" s="2" t="str">
        <f>IFERROR(__xludf.DUMMYFUNCTION("regexextract(A315, ""\d"")"),"8")</f>
        <v>8</v>
      </c>
      <c r="D315" s="2" t="str">
        <f>IFERROR(__xludf.DUMMYFUNCTION("REGEXEXTRACT(A315, ""\d[^\d]*?\z"")"),"8ninethreetwo")</f>
        <v>8ninethreetwo</v>
      </c>
      <c r="E315" s="2" t="str">
        <f>IFERROR(__xludf.DUMMYFUNCTION("REGEXExtract(D315,""\d"")"),"8")</f>
        <v>8</v>
      </c>
      <c r="F315" s="3">
        <f t="shared" si="1"/>
        <v>88</v>
      </c>
    </row>
    <row r="316">
      <c r="A316" s="1" t="s">
        <v>315</v>
      </c>
      <c r="C316" s="2" t="str">
        <f>IFERROR(__xludf.DUMMYFUNCTION("regexextract(A316, ""\d"")"),"6")</f>
        <v>6</v>
      </c>
      <c r="D316" s="2" t="str">
        <f>IFERROR(__xludf.DUMMYFUNCTION("REGEXEXTRACT(A316, ""\d[^\d]*?\z"")"),"7tsxrqseven")</f>
        <v>7tsxrqseven</v>
      </c>
      <c r="E316" s="2" t="str">
        <f>IFERROR(__xludf.DUMMYFUNCTION("REGEXExtract(D316,""\d"")"),"7")</f>
        <v>7</v>
      </c>
      <c r="F316" s="3">
        <f t="shared" si="1"/>
        <v>67</v>
      </c>
    </row>
    <row r="317">
      <c r="A317" s="1" t="s">
        <v>316</v>
      </c>
      <c r="C317" s="2" t="str">
        <f>IFERROR(__xludf.DUMMYFUNCTION("regexextract(A317, ""\d"")"),"4")</f>
        <v>4</v>
      </c>
      <c r="D317" s="2" t="str">
        <f>IFERROR(__xludf.DUMMYFUNCTION("REGEXEXTRACT(A317, ""\d[^\d]*?\z"")"),"4fiveninefivesixfourtngb")</f>
        <v>4fiveninefivesixfourtngb</v>
      </c>
      <c r="E317" s="2" t="str">
        <f>IFERROR(__xludf.DUMMYFUNCTION("REGEXExtract(D317,""\d"")"),"4")</f>
        <v>4</v>
      </c>
      <c r="F317" s="3">
        <f t="shared" si="1"/>
        <v>44</v>
      </c>
    </row>
    <row r="318">
      <c r="A318" s="1" t="s">
        <v>317</v>
      </c>
      <c r="C318" s="2" t="str">
        <f>IFERROR(__xludf.DUMMYFUNCTION("regexextract(A318, ""\d"")"),"5")</f>
        <v>5</v>
      </c>
      <c r="D318" s="2" t="str">
        <f>IFERROR(__xludf.DUMMYFUNCTION("REGEXEXTRACT(A318, ""\d[^\d]*?\z"")"),"8fntbpj")</f>
        <v>8fntbpj</v>
      </c>
      <c r="E318" s="2" t="str">
        <f>IFERROR(__xludf.DUMMYFUNCTION("REGEXExtract(D318,""\d"")"),"8")</f>
        <v>8</v>
      </c>
      <c r="F318" s="3">
        <f t="shared" si="1"/>
        <v>58</v>
      </c>
    </row>
    <row r="319">
      <c r="A319" s="1" t="s">
        <v>318</v>
      </c>
      <c r="C319" s="2" t="str">
        <f>IFERROR(__xludf.DUMMYFUNCTION("regexextract(A319, ""\d"")"),"2")</f>
        <v>2</v>
      </c>
      <c r="D319" s="2" t="str">
        <f>IFERROR(__xludf.DUMMYFUNCTION("REGEXEXTRACT(A319, ""\d[^\d]*?\z"")"),"4")</f>
        <v>4</v>
      </c>
      <c r="E319" s="2" t="str">
        <f>IFERROR(__xludf.DUMMYFUNCTION("REGEXExtract(D319,""\d"")"),"4")</f>
        <v>4</v>
      </c>
      <c r="F319" s="3">
        <f t="shared" si="1"/>
        <v>24</v>
      </c>
    </row>
    <row r="320">
      <c r="A320" s="1" t="s">
        <v>319</v>
      </c>
      <c r="C320" s="2" t="str">
        <f>IFERROR(__xludf.DUMMYFUNCTION("regexextract(A320, ""\d"")"),"9")</f>
        <v>9</v>
      </c>
      <c r="D320" s="2" t="str">
        <f>IFERROR(__xludf.DUMMYFUNCTION("REGEXEXTRACT(A320, ""\d[^\d]*?\z"")"),"9ninerzhsqjnbzmmlflpmvszdqg")</f>
        <v>9ninerzhsqjnbzmmlflpmvszdqg</v>
      </c>
      <c r="E320" s="2" t="str">
        <f>IFERROR(__xludf.DUMMYFUNCTION("REGEXExtract(D320,""\d"")"),"9")</f>
        <v>9</v>
      </c>
      <c r="F320" s="3">
        <f t="shared" si="1"/>
        <v>99</v>
      </c>
    </row>
    <row r="321">
      <c r="A321" s="1" t="s">
        <v>320</v>
      </c>
      <c r="C321" s="2" t="str">
        <f>IFERROR(__xludf.DUMMYFUNCTION("regexextract(A321, ""\d"")"),"9")</f>
        <v>9</v>
      </c>
      <c r="D321" s="2" t="str">
        <f>IFERROR(__xludf.DUMMYFUNCTION("REGEXEXTRACT(A321, ""\d[^\d]*?\z"")"),"8ninefivegpcxjvtrxhtggnine")</f>
        <v>8ninefivegpcxjvtrxhtggnine</v>
      </c>
      <c r="E321" s="2" t="str">
        <f>IFERROR(__xludf.DUMMYFUNCTION("REGEXExtract(D321,""\d"")"),"8")</f>
        <v>8</v>
      </c>
      <c r="F321" s="3">
        <f t="shared" si="1"/>
        <v>98</v>
      </c>
    </row>
    <row r="322">
      <c r="A322" s="1" t="s">
        <v>321</v>
      </c>
      <c r="C322" s="2" t="str">
        <f>IFERROR(__xludf.DUMMYFUNCTION("regexextract(A322, ""\d"")"),"8")</f>
        <v>8</v>
      </c>
      <c r="D322" s="2" t="str">
        <f>IFERROR(__xludf.DUMMYFUNCTION("REGEXEXTRACT(A322, ""\d[^\d]*?\z"")"),"1jgbttcd")</f>
        <v>1jgbttcd</v>
      </c>
      <c r="E322" s="2" t="str">
        <f>IFERROR(__xludf.DUMMYFUNCTION("REGEXExtract(D322,""\d"")"),"1")</f>
        <v>1</v>
      </c>
      <c r="F322" s="3">
        <f t="shared" si="1"/>
        <v>81</v>
      </c>
    </row>
    <row r="323">
      <c r="A323" s="1" t="s">
        <v>322</v>
      </c>
      <c r="C323" s="2" t="str">
        <f>IFERROR(__xludf.DUMMYFUNCTION("regexextract(A323, ""\d"")"),"5")</f>
        <v>5</v>
      </c>
      <c r="D323" s="2" t="str">
        <f>IFERROR(__xludf.DUMMYFUNCTION("REGEXEXTRACT(A323, ""\d[^\d]*?\z"")"),"5fivebhgnckjtzjhgdlb")</f>
        <v>5fivebhgnckjtzjhgdlb</v>
      </c>
      <c r="E323" s="2" t="str">
        <f>IFERROR(__xludf.DUMMYFUNCTION("REGEXExtract(D323,""\d"")"),"5")</f>
        <v>5</v>
      </c>
      <c r="F323" s="3">
        <f t="shared" si="1"/>
        <v>55</v>
      </c>
    </row>
    <row r="324">
      <c r="A324" s="1" t="s">
        <v>323</v>
      </c>
      <c r="C324" s="2" t="str">
        <f>IFERROR(__xludf.DUMMYFUNCTION("regexextract(A324, ""\d"")"),"1")</f>
        <v>1</v>
      </c>
      <c r="D324" s="2" t="str">
        <f>IFERROR(__xludf.DUMMYFUNCTION("REGEXEXTRACT(A324, ""\d[^\d]*?\z"")"),"6")</f>
        <v>6</v>
      </c>
      <c r="E324" s="2" t="str">
        <f>IFERROR(__xludf.DUMMYFUNCTION("REGEXExtract(D324,""\d"")"),"6")</f>
        <v>6</v>
      </c>
      <c r="F324" s="3">
        <f t="shared" si="1"/>
        <v>16</v>
      </c>
    </row>
    <row r="325">
      <c r="A325" s="1" t="s">
        <v>324</v>
      </c>
      <c r="C325" s="2" t="str">
        <f>IFERROR(__xludf.DUMMYFUNCTION("regexextract(A325, ""\d"")"),"7")</f>
        <v>7</v>
      </c>
      <c r="D325" s="2" t="str">
        <f>IFERROR(__xludf.DUMMYFUNCTION("REGEXEXTRACT(A325, ""\d[^\d]*?\z"")"),"7threethree")</f>
        <v>7threethree</v>
      </c>
      <c r="E325" s="2" t="str">
        <f>IFERROR(__xludf.DUMMYFUNCTION("REGEXExtract(D325,""\d"")"),"7")</f>
        <v>7</v>
      </c>
      <c r="F325" s="3">
        <f t="shared" si="1"/>
        <v>77</v>
      </c>
    </row>
    <row r="326">
      <c r="A326" s="1" t="s">
        <v>325</v>
      </c>
      <c r="C326" s="2" t="str">
        <f>IFERROR(__xludf.DUMMYFUNCTION("regexextract(A326, ""\d"")"),"7")</f>
        <v>7</v>
      </c>
      <c r="D326" s="2" t="str">
        <f>IFERROR(__xludf.DUMMYFUNCTION("REGEXEXTRACT(A326, ""\d[^\d]*?\z"")"),"6")</f>
        <v>6</v>
      </c>
      <c r="E326" s="2" t="str">
        <f>IFERROR(__xludf.DUMMYFUNCTION("REGEXExtract(D326,""\d"")"),"6")</f>
        <v>6</v>
      </c>
      <c r="F326" s="3">
        <f t="shared" si="1"/>
        <v>76</v>
      </c>
    </row>
    <row r="327">
      <c r="A327" s="1" t="s">
        <v>326</v>
      </c>
      <c r="C327" s="2" t="str">
        <f>IFERROR(__xludf.DUMMYFUNCTION("regexextract(A327, ""\d"")"),"1")</f>
        <v>1</v>
      </c>
      <c r="D327" s="2" t="str">
        <f>IFERROR(__xludf.DUMMYFUNCTION("REGEXEXTRACT(A327, ""\d[^\d]*?\z"")"),"9")</f>
        <v>9</v>
      </c>
      <c r="E327" s="2" t="str">
        <f>IFERROR(__xludf.DUMMYFUNCTION("REGEXExtract(D327,""\d"")"),"9")</f>
        <v>9</v>
      </c>
      <c r="F327" s="3">
        <f t="shared" si="1"/>
        <v>19</v>
      </c>
    </row>
    <row r="328">
      <c r="A328" s="1" t="s">
        <v>327</v>
      </c>
      <c r="C328" s="2" t="str">
        <f>IFERROR(__xludf.DUMMYFUNCTION("regexextract(A328, ""\d"")"),"6")</f>
        <v>6</v>
      </c>
      <c r="D328" s="2" t="str">
        <f>IFERROR(__xludf.DUMMYFUNCTION("REGEXEXTRACT(A328, ""\d[^\d]*?\z"")"),"6")</f>
        <v>6</v>
      </c>
      <c r="E328" s="2" t="str">
        <f>IFERROR(__xludf.DUMMYFUNCTION("REGEXExtract(D328,""\d"")"),"6")</f>
        <v>6</v>
      </c>
      <c r="F328" s="3">
        <f t="shared" si="1"/>
        <v>66</v>
      </c>
    </row>
    <row r="329">
      <c r="A329" s="1" t="s">
        <v>328</v>
      </c>
      <c r="C329" s="2" t="str">
        <f>IFERROR(__xludf.DUMMYFUNCTION("regexextract(A329, ""\d"")"),"2")</f>
        <v>2</v>
      </c>
      <c r="D329" s="2" t="str">
        <f>IFERROR(__xludf.DUMMYFUNCTION("REGEXEXTRACT(A329, ""\d[^\d]*?\z"")"),"1")</f>
        <v>1</v>
      </c>
      <c r="E329" s="2" t="str">
        <f>IFERROR(__xludf.DUMMYFUNCTION("REGEXExtract(D329,""\d"")"),"1")</f>
        <v>1</v>
      </c>
      <c r="F329" s="3">
        <f t="shared" si="1"/>
        <v>21</v>
      </c>
    </row>
    <row r="330">
      <c r="A330" s="1" t="s">
        <v>329</v>
      </c>
      <c r="C330" s="2" t="str">
        <f>IFERROR(__xludf.DUMMYFUNCTION("regexextract(A330, ""\d"")"),"3")</f>
        <v>3</v>
      </c>
      <c r="D330" s="2" t="str">
        <f>IFERROR(__xludf.DUMMYFUNCTION("REGEXEXTRACT(A330, ""\d[^\d]*?\z"")"),"1")</f>
        <v>1</v>
      </c>
      <c r="E330" s="2" t="str">
        <f>IFERROR(__xludf.DUMMYFUNCTION("REGEXExtract(D330,""\d"")"),"1")</f>
        <v>1</v>
      </c>
      <c r="F330" s="3">
        <f t="shared" si="1"/>
        <v>31</v>
      </c>
    </row>
    <row r="331">
      <c r="A331" s="1" t="s">
        <v>330</v>
      </c>
      <c r="C331" s="2" t="str">
        <f>IFERROR(__xludf.DUMMYFUNCTION("regexextract(A331, ""\d"")"),"4")</f>
        <v>4</v>
      </c>
      <c r="D331" s="2" t="str">
        <f>IFERROR(__xludf.DUMMYFUNCTION("REGEXEXTRACT(A331, ""\d[^\d]*?\z"")"),"4rgcone")</f>
        <v>4rgcone</v>
      </c>
      <c r="E331" s="2" t="str">
        <f>IFERROR(__xludf.DUMMYFUNCTION("REGEXExtract(D331,""\d"")"),"4")</f>
        <v>4</v>
      </c>
      <c r="F331" s="3">
        <f t="shared" si="1"/>
        <v>44</v>
      </c>
    </row>
    <row r="332">
      <c r="A332" s="1" t="s">
        <v>331</v>
      </c>
      <c r="C332" s="2" t="str">
        <f>IFERROR(__xludf.DUMMYFUNCTION("regexextract(A332, ""\d"")"),"8")</f>
        <v>8</v>
      </c>
      <c r="D332" s="2" t="str">
        <f>IFERROR(__xludf.DUMMYFUNCTION("REGEXEXTRACT(A332, ""\d[^\d]*?\z"")"),"8jjthree")</f>
        <v>8jjthree</v>
      </c>
      <c r="E332" s="2" t="str">
        <f>IFERROR(__xludf.DUMMYFUNCTION("REGEXExtract(D332,""\d"")"),"8")</f>
        <v>8</v>
      </c>
      <c r="F332" s="3">
        <f t="shared" si="1"/>
        <v>88</v>
      </c>
    </row>
    <row r="333">
      <c r="A333" s="1" t="s">
        <v>332</v>
      </c>
      <c r="C333" s="2" t="str">
        <f>IFERROR(__xludf.DUMMYFUNCTION("regexextract(A333, ""\d"")"),"7")</f>
        <v>7</v>
      </c>
      <c r="D333" s="2" t="str">
        <f>IFERROR(__xludf.DUMMYFUNCTION("REGEXEXTRACT(A333, ""\d[^\d]*?\z"")"),"7")</f>
        <v>7</v>
      </c>
      <c r="E333" s="2" t="str">
        <f>IFERROR(__xludf.DUMMYFUNCTION("REGEXExtract(D333,""\d"")"),"7")</f>
        <v>7</v>
      </c>
      <c r="F333" s="3">
        <f t="shared" si="1"/>
        <v>77</v>
      </c>
    </row>
    <row r="334">
      <c r="A334" s="1" t="s">
        <v>333</v>
      </c>
      <c r="C334" s="2" t="str">
        <f>IFERROR(__xludf.DUMMYFUNCTION("regexextract(A334, ""\d"")"),"7")</f>
        <v>7</v>
      </c>
      <c r="D334" s="2" t="str">
        <f>IFERROR(__xludf.DUMMYFUNCTION("REGEXEXTRACT(A334, ""\d[^\d]*?\z"")"),"9")</f>
        <v>9</v>
      </c>
      <c r="E334" s="2" t="str">
        <f>IFERROR(__xludf.DUMMYFUNCTION("REGEXExtract(D334,""\d"")"),"9")</f>
        <v>9</v>
      </c>
      <c r="F334" s="3">
        <f t="shared" si="1"/>
        <v>79</v>
      </c>
    </row>
    <row r="335">
      <c r="A335" s="1" t="s">
        <v>334</v>
      </c>
      <c r="C335" s="2" t="str">
        <f>IFERROR(__xludf.DUMMYFUNCTION("regexextract(A335, ""\d"")"),"3")</f>
        <v>3</v>
      </c>
      <c r="D335" s="2" t="str">
        <f>IFERROR(__xludf.DUMMYFUNCTION("REGEXEXTRACT(A335, ""\d[^\d]*?\z"")"),"3")</f>
        <v>3</v>
      </c>
      <c r="E335" s="2" t="str">
        <f>IFERROR(__xludf.DUMMYFUNCTION("REGEXExtract(D335,""\d"")"),"3")</f>
        <v>3</v>
      </c>
      <c r="F335" s="3">
        <f t="shared" si="1"/>
        <v>33</v>
      </c>
    </row>
    <row r="336">
      <c r="A336" s="1" t="s">
        <v>335</v>
      </c>
      <c r="C336" s="2" t="str">
        <f>IFERROR(__xludf.DUMMYFUNCTION("regexextract(A336, ""\d"")"),"3")</f>
        <v>3</v>
      </c>
      <c r="D336" s="2" t="str">
        <f>IFERROR(__xludf.DUMMYFUNCTION("REGEXEXTRACT(A336, ""\d[^\d]*?\z"")"),"3hfive")</f>
        <v>3hfive</v>
      </c>
      <c r="E336" s="2" t="str">
        <f>IFERROR(__xludf.DUMMYFUNCTION("REGEXExtract(D336,""\d"")"),"3")</f>
        <v>3</v>
      </c>
      <c r="F336" s="3">
        <f t="shared" si="1"/>
        <v>33</v>
      </c>
    </row>
    <row r="337">
      <c r="A337" s="1" t="s">
        <v>336</v>
      </c>
      <c r="C337" s="2" t="str">
        <f>IFERROR(__xludf.DUMMYFUNCTION("regexextract(A337, ""\d"")"),"6")</f>
        <v>6</v>
      </c>
      <c r="D337" s="2" t="str">
        <f>IFERROR(__xludf.DUMMYFUNCTION("REGEXEXTRACT(A337, ""\d[^\d]*?\z"")"),"3")</f>
        <v>3</v>
      </c>
      <c r="E337" s="2" t="str">
        <f>IFERROR(__xludf.DUMMYFUNCTION("REGEXExtract(D337,""\d"")"),"3")</f>
        <v>3</v>
      </c>
      <c r="F337" s="3">
        <f t="shared" si="1"/>
        <v>63</v>
      </c>
    </row>
    <row r="338">
      <c r="A338" s="1" t="s">
        <v>337</v>
      </c>
      <c r="C338" s="2" t="str">
        <f>IFERROR(__xludf.DUMMYFUNCTION("regexextract(A338, ""\d"")"),"9")</f>
        <v>9</v>
      </c>
      <c r="D338" s="2" t="str">
        <f>IFERROR(__xludf.DUMMYFUNCTION("REGEXEXTRACT(A338, ""\d[^\d]*?\z"")"),"1")</f>
        <v>1</v>
      </c>
      <c r="E338" s="2" t="str">
        <f>IFERROR(__xludf.DUMMYFUNCTION("REGEXExtract(D338,""\d"")"),"1")</f>
        <v>1</v>
      </c>
      <c r="F338" s="3">
        <f t="shared" si="1"/>
        <v>91</v>
      </c>
    </row>
    <row r="339">
      <c r="A339" s="1" t="s">
        <v>338</v>
      </c>
      <c r="C339" s="2" t="str">
        <f>IFERROR(__xludf.DUMMYFUNCTION("regexextract(A339, ""\d"")"),"5")</f>
        <v>5</v>
      </c>
      <c r="D339" s="2" t="str">
        <f>IFERROR(__xludf.DUMMYFUNCTION("REGEXEXTRACT(A339, ""\d[^\d]*?\z"")"),"5jxjmnsn")</f>
        <v>5jxjmnsn</v>
      </c>
      <c r="E339" s="2" t="str">
        <f>IFERROR(__xludf.DUMMYFUNCTION("REGEXExtract(D339,""\d"")"),"5")</f>
        <v>5</v>
      </c>
      <c r="F339" s="3">
        <f t="shared" si="1"/>
        <v>55</v>
      </c>
    </row>
    <row r="340">
      <c r="A340" s="1" t="s">
        <v>339</v>
      </c>
      <c r="C340" s="2" t="str">
        <f>IFERROR(__xludf.DUMMYFUNCTION("regexextract(A340, ""\d"")"),"5")</f>
        <v>5</v>
      </c>
      <c r="D340" s="2" t="str">
        <f>IFERROR(__xludf.DUMMYFUNCTION("REGEXEXTRACT(A340, ""\d[^\d]*?\z"")"),"5twonem")</f>
        <v>5twonem</v>
      </c>
      <c r="E340" s="2" t="str">
        <f>IFERROR(__xludf.DUMMYFUNCTION("REGEXExtract(D340,""\d"")"),"5")</f>
        <v>5</v>
      </c>
      <c r="F340" s="3">
        <f t="shared" si="1"/>
        <v>55</v>
      </c>
    </row>
    <row r="341">
      <c r="A341" s="1" t="s">
        <v>340</v>
      </c>
      <c r="C341" s="2" t="str">
        <f>IFERROR(__xludf.DUMMYFUNCTION("regexextract(A341, ""\d"")"),"5")</f>
        <v>5</v>
      </c>
      <c r="D341" s="2" t="str">
        <f>IFERROR(__xludf.DUMMYFUNCTION("REGEXEXTRACT(A341, ""\d[^\d]*?\z"")"),"5")</f>
        <v>5</v>
      </c>
      <c r="E341" s="2" t="str">
        <f>IFERROR(__xludf.DUMMYFUNCTION("REGEXExtract(D341,""\d"")"),"5")</f>
        <v>5</v>
      </c>
      <c r="F341" s="3">
        <f t="shared" si="1"/>
        <v>55</v>
      </c>
    </row>
    <row r="342">
      <c r="A342" s="1" t="s">
        <v>341</v>
      </c>
      <c r="C342" s="2" t="str">
        <f>IFERROR(__xludf.DUMMYFUNCTION("regexextract(A342, ""\d"")"),"2")</f>
        <v>2</v>
      </c>
      <c r="D342" s="2" t="str">
        <f>IFERROR(__xludf.DUMMYFUNCTION("REGEXEXTRACT(A342, ""\d[^\d]*?\z"")"),"2")</f>
        <v>2</v>
      </c>
      <c r="E342" s="2" t="str">
        <f>IFERROR(__xludf.DUMMYFUNCTION("REGEXExtract(D342,""\d"")"),"2")</f>
        <v>2</v>
      </c>
      <c r="F342" s="3">
        <f t="shared" si="1"/>
        <v>22</v>
      </c>
    </row>
    <row r="343">
      <c r="A343" s="1" t="s">
        <v>342</v>
      </c>
      <c r="C343" s="2" t="str">
        <f>IFERROR(__xludf.DUMMYFUNCTION("regexextract(A343, ""\d"")"),"7")</f>
        <v>7</v>
      </c>
      <c r="D343" s="2" t="str">
        <f>IFERROR(__xludf.DUMMYFUNCTION("REGEXEXTRACT(A343, ""\d[^\d]*?\z"")"),"7jbhcrdfljdlqseven")</f>
        <v>7jbhcrdfljdlqseven</v>
      </c>
      <c r="E343" s="2" t="str">
        <f>IFERROR(__xludf.DUMMYFUNCTION("REGEXExtract(D343,""\d"")"),"7")</f>
        <v>7</v>
      </c>
      <c r="F343" s="3">
        <f t="shared" si="1"/>
        <v>77</v>
      </c>
    </row>
    <row r="344">
      <c r="A344" s="1" t="s">
        <v>343</v>
      </c>
      <c r="C344" s="2" t="str">
        <f>IFERROR(__xludf.DUMMYFUNCTION("regexextract(A344, ""\d"")"),"2")</f>
        <v>2</v>
      </c>
      <c r="D344" s="2" t="str">
        <f>IFERROR(__xludf.DUMMYFUNCTION("REGEXEXTRACT(A344, ""\d[^\d]*?\z"")"),"2vpdptlrnine")</f>
        <v>2vpdptlrnine</v>
      </c>
      <c r="E344" s="2" t="str">
        <f>IFERROR(__xludf.DUMMYFUNCTION("REGEXExtract(D344,""\d"")"),"2")</f>
        <v>2</v>
      </c>
      <c r="F344" s="3">
        <f t="shared" si="1"/>
        <v>22</v>
      </c>
    </row>
    <row r="345">
      <c r="A345" s="1" t="s">
        <v>344</v>
      </c>
      <c r="C345" s="2" t="str">
        <f>IFERROR(__xludf.DUMMYFUNCTION("regexextract(A345, ""\d"")"),"7")</f>
        <v>7</v>
      </c>
      <c r="D345" s="2" t="str">
        <f>IFERROR(__xludf.DUMMYFUNCTION("REGEXEXTRACT(A345, ""\d[^\d]*?\z"")"),"3threeeight")</f>
        <v>3threeeight</v>
      </c>
      <c r="E345" s="2" t="str">
        <f>IFERROR(__xludf.DUMMYFUNCTION("REGEXExtract(D345,""\d"")"),"3")</f>
        <v>3</v>
      </c>
      <c r="F345" s="3">
        <f t="shared" si="1"/>
        <v>73</v>
      </c>
    </row>
    <row r="346">
      <c r="A346" s="1" t="s">
        <v>345</v>
      </c>
      <c r="C346" s="2" t="str">
        <f>IFERROR(__xludf.DUMMYFUNCTION("regexextract(A346, ""\d"")"),"4")</f>
        <v>4</v>
      </c>
      <c r="D346" s="2" t="str">
        <f>IFERROR(__xludf.DUMMYFUNCTION("REGEXEXTRACT(A346, ""\d[^\d]*?\z"")"),"6threegbfhlxgg")</f>
        <v>6threegbfhlxgg</v>
      </c>
      <c r="E346" s="2" t="str">
        <f>IFERROR(__xludf.DUMMYFUNCTION("REGEXExtract(D346,""\d"")"),"6")</f>
        <v>6</v>
      </c>
      <c r="F346" s="3">
        <f t="shared" si="1"/>
        <v>46</v>
      </c>
    </row>
    <row r="347">
      <c r="A347" s="1" t="s">
        <v>346</v>
      </c>
      <c r="C347" s="2" t="str">
        <f>IFERROR(__xludf.DUMMYFUNCTION("regexextract(A347, ""\d"")"),"2")</f>
        <v>2</v>
      </c>
      <c r="D347" s="2" t="str">
        <f>IFERROR(__xludf.DUMMYFUNCTION("REGEXEXTRACT(A347, ""\d[^\d]*?\z"")"),"9")</f>
        <v>9</v>
      </c>
      <c r="E347" s="2" t="str">
        <f>IFERROR(__xludf.DUMMYFUNCTION("REGEXExtract(D347,""\d"")"),"9")</f>
        <v>9</v>
      </c>
      <c r="F347" s="3">
        <f t="shared" si="1"/>
        <v>29</v>
      </c>
    </row>
    <row r="348">
      <c r="A348" s="1" t="s">
        <v>347</v>
      </c>
      <c r="C348" s="2" t="str">
        <f>IFERROR(__xludf.DUMMYFUNCTION("regexextract(A348, ""\d"")"),"9")</f>
        <v>9</v>
      </c>
      <c r="D348" s="2" t="str">
        <f>IFERROR(__xludf.DUMMYFUNCTION("REGEXEXTRACT(A348, ""\d[^\d]*?\z"")"),"8nineeightdcg")</f>
        <v>8nineeightdcg</v>
      </c>
      <c r="E348" s="2" t="str">
        <f>IFERROR(__xludf.DUMMYFUNCTION("REGEXExtract(D348,""\d"")"),"8")</f>
        <v>8</v>
      </c>
      <c r="F348" s="3">
        <f t="shared" si="1"/>
        <v>98</v>
      </c>
    </row>
    <row r="349">
      <c r="A349" s="1" t="s">
        <v>348</v>
      </c>
      <c r="C349" s="2" t="str">
        <f>IFERROR(__xludf.DUMMYFUNCTION("regexextract(A349, ""\d"")"),"1")</f>
        <v>1</v>
      </c>
      <c r="D349" s="2" t="str">
        <f>IFERROR(__xludf.DUMMYFUNCTION("REGEXEXTRACT(A349, ""\d[^\d]*?\z"")"),"1five")</f>
        <v>1five</v>
      </c>
      <c r="E349" s="2" t="str">
        <f>IFERROR(__xludf.DUMMYFUNCTION("REGEXExtract(D349,""\d"")"),"1")</f>
        <v>1</v>
      </c>
      <c r="F349" s="3">
        <f t="shared" si="1"/>
        <v>11</v>
      </c>
    </row>
    <row r="350">
      <c r="A350" s="1" t="s">
        <v>349</v>
      </c>
      <c r="C350" s="2" t="str">
        <f>IFERROR(__xludf.DUMMYFUNCTION("regexextract(A350, ""\d"")"),"5")</f>
        <v>5</v>
      </c>
      <c r="D350" s="2" t="str">
        <f>IFERROR(__xludf.DUMMYFUNCTION("REGEXEXTRACT(A350, ""\d[^\d]*?\z"")"),"6tdkhdfqttsgkbqlqdmfchcbnmxhtm")</f>
        <v>6tdkhdfqttsgkbqlqdmfchcbnmxhtm</v>
      </c>
      <c r="E350" s="2" t="str">
        <f>IFERROR(__xludf.DUMMYFUNCTION("REGEXExtract(D350,""\d"")"),"6")</f>
        <v>6</v>
      </c>
      <c r="F350" s="3">
        <f t="shared" si="1"/>
        <v>56</v>
      </c>
    </row>
    <row r="351">
      <c r="A351" s="1" t="s">
        <v>350</v>
      </c>
      <c r="C351" s="2" t="str">
        <f>IFERROR(__xludf.DUMMYFUNCTION("regexextract(A351, ""\d"")"),"3")</f>
        <v>3</v>
      </c>
      <c r="D351" s="2" t="str">
        <f>IFERROR(__xludf.DUMMYFUNCTION("REGEXEXTRACT(A351, ""\d[^\d]*?\z"")"),"1")</f>
        <v>1</v>
      </c>
      <c r="E351" s="2" t="str">
        <f>IFERROR(__xludf.DUMMYFUNCTION("REGEXExtract(D351,""\d"")"),"1")</f>
        <v>1</v>
      </c>
      <c r="F351" s="3">
        <f t="shared" si="1"/>
        <v>31</v>
      </c>
    </row>
    <row r="352">
      <c r="A352" s="1" t="s">
        <v>351</v>
      </c>
      <c r="C352" s="2" t="str">
        <f>IFERROR(__xludf.DUMMYFUNCTION("regexextract(A352, ""\d"")"),"7")</f>
        <v>7</v>
      </c>
      <c r="D352" s="2" t="str">
        <f>IFERROR(__xludf.DUMMYFUNCTION("REGEXEXTRACT(A352, ""\d[^\d]*?\z"")"),"7dtfdgoneightx")</f>
        <v>7dtfdgoneightx</v>
      </c>
      <c r="E352" s="2" t="str">
        <f>IFERROR(__xludf.DUMMYFUNCTION("REGEXExtract(D352,""\d"")"),"7")</f>
        <v>7</v>
      </c>
      <c r="F352" s="3">
        <f t="shared" si="1"/>
        <v>77</v>
      </c>
    </row>
    <row r="353">
      <c r="A353" s="1" t="s">
        <v>352</v>
      </c>
      <c r="C353" s="2" t="str">
        <f>IFERROR(__xludf.DUMMYFUNCTION("regexextract(A353, ""\d"")"),"6")</f>
        <v>6</v>
      </c>
      <c r="D353" s="2" t="str">
        <f>IFERROR(__xludf.DUMMYFUNCTION("REGEXEXTRACT(A353, ""\d[^\d]*?\z"")"),"6gzxplc")</f>
        <v>6gzxplc</v>
      </c>
      <c r="E353" s="2" t="str">
        <f>IFERROR(__xludf.DUMMYFUNCTION("REGEXExtract(D353,""\d"")"),"6")</f>
        <v>6</v>
      </c>
      <c r="F353" s="3">
        <f t="shared" si="1"/>
        <v>66</v>
      </c>
    </row>
    <row r="354">
      <c r="A354" s="1" t="s">
        <v>353</v>
      </c>
      <c r="C354" s="2" t="str">
        <f>IFERROR(__xludf.DUMMYFUNCTION("regexextract(A354, ""\d"")"),"9")</f>
        <v>9</v>
      </c>
      <c r="D354" s="2" t="str">
        <f>IFERROR(__xludf.DUMMYFUNCTION("REGEXEXTRACT(A354, ""\d[^\d]*?\z"")"),"4")</f>
        <v>4</v>
      </c>
      <c r="E354" s="2" t="str">
        <f>IFERROR(__xludf.DUMMYFUNCTION("REGEXExtract(D354,""\d"")"),"4")</f>
        <v>4</v>
      </c>
      <c r="F354" s="3">
        <f t="shared" si="1"/>
        <v>94</v>
      </c>
    </row>
    <row r="355">
      <c r="A355" s="1" t="s">
        <v>354</v>
      </c>
      <c r="C355" s="2" t="str">
        <f>IFERROR(__xludf.DUMMYFUNCTION("regexextract(A355, ""\d"")"),"2")</f>
        <v>2</v>
      </c>
      <c r="D355" s="2" t="str">
        <f>IFERROR(__xludf.DUMMYFUNCTION("REGEXEXTRACT(A355, ""\d[^\d]*?\z"")"),"1")</f>
        <v>1</v>
      </c>
      <c r="E355" s="2" t="str">
        <f>IFERROR(__xludf.DUMMYFUNCTION("REGEXExtract(D355,""\d"")"),"1")</f>
        <v>1</v>
      </c>
      <c r="F355" s="3">
        <f t="shared" si="1"/>
        <v>21</v>
      </c>
    </row>
    <row r="356">
      <c r="A356" s="1" t="s">
        <v>355</v>
      </c>
      <c r="C356" s="2" t="str">
        <f>IFERROR(__xludf.DUMMYFUNCTION("regexextract(A356, ""\d"")"),"4")</f>
        <v>4</v>
      </c>
      <c r="D356" s="2" t="str">
        <f>IFERROR(__xludf.DUMMYFUNCTION("REGEXEXTRACT(A356, ""\d[^\d]*?\z"")"),"5sevenfourccdsmzrlkmshfslzpkm")</f>
        <v>5sevenfourccdsmzrlkmshfslzpkm</v>
      </c>
      <c r="E356" s="2" t="str">
        <f>IFERROR(__xludf.DUMMYFUNCTION("REGEXExtract(D356,""\d"")"),"5")</f>
        <v>5</v>
      </c>
      <c r="F356" s="3">
        <f t="shared" si="1"/>
        <v>45</v>
      </c>
    </row>
    <row r="357">
      <c r="A357" s="1" t="s">
        <v>356</v>
      </c>
      <c r="C357" s="2" t="str">
        <f>IFERROR(__xludf.DUMMYFUNCTION("regexextract(A357, ""\d"")"),"8")</f>
        <v>8</v>
      </c>
      <c r="D357" s="2" t="str">
        <f>IFERROR(__xludf.DUMMYFUNCTION("REGEXEXTRACT(A357, ""\d[^\d]*?\z"")"),"5fnrkninesixonex")</f>
        <v>5fnrkninesixonex</v>
      </c>
      <c r="E357" s="2" t="str">
        <f>IFERROR(__xludf.DUMMYFUNCTION("REGEXExtract(D357,""\d"")"),"5")</f>
        <v>5</v>
      </c>
      <c r="F357" s="3">
        <f t="shared" si="1"/>
        <v>85</v>
      </c>
    </row>
    <row r="358">
      <c r="A358" s="1" t="s">
        <v>357</v>
      </c>
      <c r="C358" s="2" t="str">
        <f>IFERROR(__xludf.DUMMYFUNCTION("regexextract(A358, ""\d"")"),"9")</f>
        <v>9</v>
      </c>
      <c r="D358" s="2" t="str">
        <f>IFERROR(__xludf.DUMMYFUNCTION("REGEXEXTRACT(A358, ""\d[^\d]*?\z"")"),"2")</f>
        <v>2</v>
      </c>
      <c r="E358" s="2" t="str">
        <f>IFERROR(__xludf.DUMMYFUNCTION("REGEXExtract(D358,""\d"")"),"2")</f>
        <v>2</v>
      </c>
      <c r="F358" s="3">
        <f t="shared" si="1"/>
        <v>92</v>
      </c>
    </row>
    <row r="359">
      <c r="A359" s="1" t="s">
        <v>358</v>
      </c>
      <c r="C359" s="2" t="str">
        <f>IFERROR(__xludf.DUMMYFUNCTION("regexextract(A359, ""\d"")"),"6")</f>
        <v>6</v>
      </c>
      <c r="D359" s="2" t="str">
        <f>IFERROR(__xludf.DUMMYFUNCTION("REGEXEXTRACT(A359, ""\d[^\d]*?\z"")"),"1ninehgxfplfbbd")</f>
        <v>1ninehgxfplfbbd</v>
      </c>
      <c r="E359" s="2" t="str">
        <f>IFERROR(__xludf.DUMMYFUNCTION("REGEXExtract(D359,""\d"")"),"1")</f>
        <v>1</v>
      </c>
      <c r="F359" s="3">
        <f t="shared" si="1"/>
        <v>61</v>
      </c>
    </row>
    <row r="360">
      <c r="A360" s="1" t="s">
        <v>359</v>
      </c>
      <c r="C360" s="2" t="str">
        <f>IFERROR(__xludf.DUMMYFUNCTION("regexextract(A360, ""\d"")"),"2")</f>
        <v>2</v>
      </c>
      <c r="D360" s="2" t="str">
        <f>IFERROR(__xludf.DUMMYFUNCTION("REGEXEXTRACT(A360, ""\d[^\d]*?\z"")"),"3xsxlxlsz")</f>
        <v>3xsxlxlsz</v>
      </c>
      <c r="E360" s="2" t="str">
        <f>IFERROR(__xludf.DUMMYFUNCTION("REGEXExtract(D360,""\d"")"),"3")</f>
        <v>3</v>
      </c>
      <c r="F360" s="3">
        <f t="shared" si="1"/>
        <v>23</v>
      </c>
    </row>
    <row r="361">
      <c r="A361" s="1" t="s">
        <v>360</v>
      </c>
      <c r="C361" s="2" t="str">
        <f>IFERROR(__xludf.DUMMYFUNCTION("regexextract(A361, ""\d"")"),"9")</f>
        <v>9</v>
      </c>
      <c r="D361" s="2" t="str">
        <f>IFERROR(__xludf.DUMMYFUNCTION("REGEXEXTRACT(A361, ""\d[^\d]*?\z"")"),"9six")</f>
        <v>9six</v>
      </c>
      <c r="E361" s="2" t="str">
        <f>IFERROR(__xludf.DUMMYFUNCTION("REGEXExtract(D361,""\d"")"),"9")</f>
        <v>9</v>
      </c>
      <c r="F361" s="3">
        <f t="shared" si="1"/>
        <v>99</v>
      </c>
    </row>
    <row r="362">
      <c r="A362" s="1" t="s">
        <v>361</v>
      </c>
      <c r="C362" s="2" t="str">
        <f>IFERROR(__xludf.DUMMYFUNCTION("regexextract(A362, ""\d"")"),"9")</f>
        <v>9</v>
      </c>
      <c r="D362" s="2" t="str">
        <f>IFERROR(__xludf.DUMMYFUNCTION("REGEXEXTRACT(A362, ""\d[^\d]*?\z"")"),"6five")</f>
        <v>6five</v>
      </c>
      <c r="E362" s="2" t="str">
        <f>IFERROR(__xludf.DUMMYFUNCTION("REGEXExtract(D362,""\d"")"),"6")</f>
        <v>6</v>
      </c>
      <c r="F362" s="3">
        <f t="shared" si="1"/>
        <v>96</v>
      </c>
    </row>
    <row r="363">
      <c r="A363" s="1" t="s">
        <v>362</v>
      </c>
      <c r="C363" s="2" t="str">
        <f>IFERROR(__xludf.DUMMYFUNCTION("regexextract(A363, ""\d"")"),"3")</f>
        <v>3</v>
      </c>
      <c r="D363" s="2" t="str">
        <f>IFERROR(__xludf.DUMMYFUNCTION("REGEXEXTRACT(A363, ""\d[^\d]*?\z"")"),"3hqszrplfjfivethreefive")</f>
        <v>3hqszrplfjfivethreefive</v>
      </c>
      <c r="E363" s="2" t="str">
        <f>IFERROR(__xludf.DUMMYFUNCTION("REGEXExtract(D363,""\d"")"),"3")</f>
        <v>3</v>
      </c>
      <c r="F363" s="3">
        <f t="shared" si="1"/>
        <v>33</v>
      </c>
    </row>
    <row r="364">
      <c r="A364" s="1" t="s">
        <v>363</v>
      </c>
      <c r="C364" s="2" t="str">
        <f>IFERROR(__xludf.DUMMYFUNCTION("regexextract(A364, ""\d"")"),"9")</f>
        <v>9</v>
      </c>
      <c r="D364" s="2" t="str">
        <f>IFERROR(__xludf.DUMMYFUNCTION("REGEXEXTRACT(A364, ""\d[^\d]*?\z"")"),"9hlbheightfour")</f>
        <v>9hlbheightfour</v>
      </c>
      <c r="E364" s="2" t="str">
        <f>IFERROR(__xludf.DUMMYFUNCTION("REGEXExtract(D364,""\d"")"),"9")</f>
        <v>9</v>
      </c>
      <c r="F364" s="3">
        <f t="shared" si="1"/>
        <v>99</v>
      </c>
    </row>
    <row r="365">
      <c r="A365" s="1" t="s">
        <v>364</v>
      </c>
      <c r="C365" s="2" t="str">
        <f>IFERROR(__xludf.DUMMYFUNCTION("regexextract(A365, ""\d"")"),"2")</f>
        <v>2</v>
      </c>
      <c r="D365" s="2" t="str">
        <f>IFERROR(__xludf.DUMMYFUNCTION("REGEXEXTRACT(A365, ""\d[^\d]*?\z"")"),"2vpksixthree")</f>
        <v>2vpksixthree</v>
      </c>
      <c r="E365" s="2" t="str">
        <f>IFERROR(__xludf.DUMMYFUNCTION("REGEXExtract(D365,""\d"")"),"2")</f>
        <v>2</v>
      </c>
      <c r="F365" s="3">
        <f t="shared" si="1"/>
        <v>22</v>
      </c>
    </row>
    <row r="366">
      <c r="A366" s="1" t="s">
        <v>365</v>
      </c>
      <c r="C366" s="2" t="str">
        <f>IFERROR(__xludf.DUMMYFUNCTION("regexextract(A366, ""\d"")"),"5")</f>
        <v>5</v>
      </c>
      <c r="D366" s="2" t="str">
        <f>IFERROR(__xludf.DUMMYFUNCTION("REGEXEXTRACT(A366, ""\d[^\d]*?\z"")"),"4fourtwo")</f>
        <v>4fourtwo</v>
      </c>
      <c r="E366" s="2" t="str">
        <f>IFERROR(__xludf.DUMMYFUNCTION("REGEXExtract(D366,""\d"")"),"4")</f>
        <v>4</v>
      </c>
      <c r="F366" s="3">
        <f t="shared" si="1"/>
        <v>54</v>
      </c>
    </row>
    <row r="367">
      <c r="A367" s="1" t="s">
        <v>366</v>
      </c>
      <c r="C367" s="2" t="str">
        <f>IFERROR(__xludf.DUMMYFUNCTION("regexextract(A367, ""\d"")"),"7")</f>
        <v>7</v>
      </c>
      <c r="D367" s="2" t="str">
        <f>IFERROR(__xludf.DUMMYFUNCTION("REGEXEXTRACT(A367, ""\d[^\d]*?\z"")"),"7lhxcs")</f>
        <v>7lhxcs</v>
      </c>
      <c r="E367" s="2" t="str">
        <f>IFERROR(__xludf.DUMMYFUNCTION("REGEXExtract(D367,""\d"")"),"7")</f>
        <v>7</v>
      </c>
      <c r="F367" s="3">
        <f t="shared" si="1"/>
        <v>77</v>
      </c>
    </row>
    <row r="368">
      <c r="A368" s="1" t="s">
        <v>367</v>
      </c>
      <c r="C368" s="2" t="str">
        <f>IFERROR(__xludf.DUMMYFUNCTION("regexextract(A368, ""\d"")"),"8")</f>
        <v>8</v>
      </c>
      <c r="D368" s="2" t="str">
        <f>IFERROR(__xludf.DUMMYFUNCTION("REGEXEXTRACT(A368, ""\d[^\d]*?\z"")"),"8")</f>
        <v>8</v>
      </c>
      <c r="E368" s="2" t="str">
        <f>IFERROR(__xludf.DUMMYFUNCTION("REGEXExtract(D368,""\d"")"),"8")</f>
        <v>8</v>
      </c>
      <c r="F368" s="3">
        <f t="shared" si="1"/>
        <v>88</v>
      </c>
    </row>
    <row r="369">
      <c r="A369" s="1" t="s">
        <v>368</v>
      </c>
      <c r="C369" s="2" t="str">
        <f>IFERROR(__xludf.DUMMYFUNCTION("regexextract(A369, ""\d"")"),"7")</f>
        <v>7</v>
      </c>
      <c r="D369" s="2" t="str">
        <f>IFERROR(__xludf.DUMMYFUNCTION("REGEXEXTRACT(A369, ""\d[^\d]*?\z"")"),"5")</f>
        <v>5</v>
      </c>
      <c r="E369" s="2" t="str">
        <f>IFERROR(__xludf.DUMMYFUNCTION("REGEXExtract(D369,""\d"")"),"5")</f>
        <v>5</v>
      </c>
      <c r="F369" s="3">
        <f t="shared" si="1"/>
        <v>75</v>
      </c>
    </row>
    <row r="370">
      <c r="A370" s="1" t="s">
        <v>369</v>
      </c>
      <c r="C370" s="2" t="str">
        <f>IFERROR(__xludf.DUMMYFUNCTION("regexextract(A370, ""\d"")"),"4")</f>
        <v>4</v>
      </c>
      <c r="D370" s="2" t="str">
        <f>IFERROR(__xludf.DUMMYFUNCTION("REGEXEXTRACT(A370, ""\d[^\d]*?\z"")"),"4")</f>
        <v>4</v>
      </c>
      <c r="E370" s="2" t="str">
        <f>IFERROR(__xludf.DUMMYFUNCTION("REGEXExtract(D370,""\d"")"),"4")</f>
        <v>4</v>
      </c>
      <c r="F370" s="3">
        <f t="shared" si="1"/>
        <v>44</v>
      </c>
    </row>
    <row r="371">
      <c r="A371" s="1" t="s">
        <v>370</v>
      </c>
      <c r="C371" s="2" t="str">
        <f>IFERROR(__xludf.DUMMYFUNCTION("regexextract(A371, ""\d"")"),"6")</f>
        <v>6</v>
      </c>
      <c r="D371" s="2" t="str">
        <f>IFERROR(__xludf.DUMMYFUNCTION("REGEXEXTRACT(A371, ""\d[^\d]*?\z"")"),"2seven")</f>
        <v>2seven</v>
      </c>
      <c r="E371" s="2" t="str">
        <f>IFERROR(__xludf.DUMMYFUNCTION("REGEXExtract(D371,""\d"")"),"2")</f>
        <v>2</v>
      </c>
      <c r="F371" s="3">
        <f t="shared" si="1"/>
        <v>62</v>
      </c>
    </row>
    <row r="372">
      <c r="A372" s="1" t="s">
        <v>371</v>
      </c>
      <c r="C372" s="2" t="str">
        <f>IFERROR(__xludf.DUMMYFUNCTION("regexextract(A372, ""\d"")"),"3")</f>
        <v>3</v>
      </c>
      <c r="D372" s="2" t="str">
        <f>IFERROR(__xludf.DUMMYFUNCTION("REGEXEXTRACT(A372, ""\d[^\d]*?\z"")"),"2")</f>
        <v>2</v>
      </c>
      <c r="E372" s="2" t="str">
        <f>IFERROR(__xludf.DUMMYFUNCTION("REGEXExtract(D372,""\d"")"),"2")</f>
        <v>2</v>
      </c>
      <c r="F372" s="3">
        <f t="shared" si="1"/>
        <v>32</v>
      </c>
    </row>
    <row r="373">
      <c r="A373" s="1" t="s">
        <v>372</v>
      </c>
      <c r="C373" s="2" t="str">
        <f>IFERROR(__xludf.DUMMYFUNCTION("regexextract(A373, ""\d"")"),"4")</f>
        <v>4</v>
      </c>
      <c r="D373" s="2" t="str">
        <f>IFERROR(__xludf.DUMMYFUNCTION("REGEXEXTRACT(A373, ""\d[^\d]*?\z"")"),"3two")</f>
        <v>3two</v>
      </c>
      <c r="E373" s="2" t="str">
        <f>IFERROR(__xludf.DUMMYFUNCTION("REGEXExtract(D373,""\d"")"),"3")</f>
        <v>3</v>
      </c>
      <c r="F373" s="3">
        <f t="shared" si="1"/>
        <v>43</v>
      </c>
    </row>
    <row r="374">
      <c r="A374" s="1" t="s">
        <v>373</v>
      </c>
      <c r="C374" s="2" t="str">
        <f>IFERROR(__xludf.DUMMYFUNCTION("regexextract(A374, ""\d"")"),"4")</f>
        <v>4</v>
      </c>
      <c r="D374" s="2" t="str">
        <f>IFERROR(__xludf.DUMMYFUNCTION("REGEXEXTRACT(A374, ""\d[^\d]*?\z"")"),"4")</f>
        <v>4</v>
      </c>
      <c r="E374" s="2" t="str">
        <f>IFERROR(__xludf.DUMMYFUNCTION("REGEXExtract(D374,""\d"")"),"4")</f>
        <v>4</v>
      </c>
      <c r="F374" s="3">
        <f t="shared" si="1"/>
        <v>44</v>
      </c>
    </row>
    <row r="375">
      <c r="A375" s="1" t="s">
        <v>374</v>
      </c>
      <c r="C375" s="2" t="str">
        <f>IFERROR(__xludf.DUMMYFUNCTION("regexextract(A375, ""\d"")"),"6")</f>
        <v>6</v>
      </c>
      <c r="D375" s="2" t="str">
        <f>IFERROR(__xludf.DUMMYFUNCTION("REGEXEXTRACT(A375, ""\d[^\d]*?\z"")"),"6")</f>
        <v>6</v>
      </c>
      <c r="E375" s="2" t="str">
        <f>IFERROR(__xludf.DUMMYFUNCTION("REGEXExtract(D375,""\d"")"),"6")</f>
        <v>6</v>
      </c>
      <c r="F375" s="3">
        <f t="shared" si="1"/>
        <v>66</v>
      </c>
    </row>
    <row r="376">
      <c r="A376" s="1" t="s">
        <v>375</v>
      </c>
      <c r="C376" s="2" t="str">
        <f>IFERROR(__xludf.DUMMYFUNCTION("regexextract(A376, ""\d"")"),"8")</f>
        <v>8</v>
      </c>
      <c r="D376" s="2" t="str">
        <f>IFERROR(__xludf.DUMMYFUNCTION("REGEXEXTRACT(A376, ""\d[^\d]*?\z"")"),"8cldjkcpqlkkxqzsp")</f>
        <v>8cldjkcpqlkkxqzsp</v>
      </c>
      <c r="E376" s="2" t="str">
        <f>IFERROR(__xludf.DUMMYFUNCTION("REGEXExtract(D376,""\d"")"),"8")</f>
        <v>8</v>
      </c>
      <c r="F376" s="3">
        <f t="shared" si="1"/>
        <v>88</v>
      </c>
    </row>
    <row r="377">
      <c r="A377" s="1" t="s">
        <v>376</v>
      </c>
      <c r="C377" s="2" t="str">
        <f>IFERROR(__xludf.DUMMYFUNCTION("regexextract(A377, ""\d"")"),"3")</f>
        <v>3</v>
      </c>
      <c r="D377" s="2" t="str">
        <f>IFERROR(__xludf.DUMMYFUNCTION("REGEXEXTRACT(A377, ""\d[^\d]*?\z"")"),"3")</f>
        <v>3</v>
      </c>
      <c r="E377" s="2" t="str">
        <f>IFERROR(__xludf.DUMMYFUNCTION("REGEXExtract(D377,""\d"")"),"3")</f>
        <v>3</v>
      </c>
      <c r="F377" s="3">
        <f t="shared" si="1"/>
        <v>33</v>
      </c>
    </row>
    <row r="378">
      <c r="A378" s="1" t="s">
        <v>377</v>
      </c>
      <c r="C378" s="2" t="str">
        <f>IFERROR(__xludf.DUMMYFUNCTION("regexextract(A378, ""\d"")"),"1")</f>
        <v>1</v>
      </c>
      <c r="D378" s="2" t="str">
        <f>IFERROR(__xludf.DUMMYFUNCTION("REGEXEXTRACT(A378, ""\d[^\d]*?\z"")"),"5")</f>
        <v>5</v>
      </c>
      <c r="E378" s="2" t="str">
        <f>IFERROR(__xludf.DUMMYFUNCTION("REGEXExtract(D378,""\d"")"),"5")</f>
        <v>5</v>
      </c>
      <c r="F378" s="3">
        <f t="shared" si="1"/>
        <v>15</v>
      </c>
    </row>
    <row r="379">
      <c r="A379" s="1" t="s">
        <v>378</v>
      </c>
      <c r="C379" s="2" t="str">
        <f>IFERROR(__xludf.DUMMYFUNCTION("regexextract(A379, ""\d"")"),"5")</f>
        <v>5</v>
      </c>
      <c r="D379" s="2" t="str">
        <f>IFERROR(__xludf.DUMMYFUNCTION("REGEXEXTRACT(A379, ""\d[^\d]*?\z"")"),"1sixseventhreebs")</f>
        <v>1sixseventhreebs</v>
      </c>
      <c r="E379" s="2" t="str">
        <f>IFERROR(__xludf.DUMMYFUNCTION("REGEXExtract(D379,""\d"")"),"1")</f>
        <v>1</v>
      </c>
      <c r="F379" s="3">
        <f t="shared" si="1"/>
        <v>51</v>
      </c>
    </row>
    <row r="380">
      <c r="A380" s="1" t="s">
        <v>379</v>
      </c>
      <c r="C380" s="2" t="str">
        <f>IFERROR(__xludf.DUMMYFUNCTION("regexextract(A380, ""\d"")"),"6")</f>
        <v>6</v>
      </c>
      <c r="D380" s="2" t="str">
        <f>IFERROR(__xludf.DUMMYFUNCTION("REGEXEXTRACT(A380, ""\d[^\d]*?\z"")"),"6sixvsfggqcn")</f>
        <v>6sixvsfggqcn</v>
      </c>
      <c r="E380" s="2" t="str">
        <f>IFERROR(__xludf.DUMMYFUNCTION("REGEXExtract(D380,""\d"")"),"6")</f>
        <v>6</v>
      </c>
      <c r="F380" s="3">
        <f t="shared" si="1"/>
        <v>66</v>
      </c>
    </row>
    <row r="381">
      <c r="A381" s="1" t="s">
        <v>380</v>
      </c>
      <c r="C381" s="2" t="str">
        <f>IFERROR(__xludf.DUMMYFUNCTION("regexextract(A381, ""\d"")"),"4")</f>
        <v>4</v>
      </c>
      <c r="D381" s="2" t="str">
        <f>IFERROR(__xludf.DUMMYFUNCTION("REGEXEXTRACT(A381, ""\d[^\d]*?\z"")"),"4kzfctjjmrxttlhc")</f>
        <v>4kzfctjjmrxttlhc</v>
      </c>
      <c r="E381" s="2" t="str">
        <f>IFERROR(__xludf.DUMMYFUNCTION("REGEXExtract(D381,""\d"")"),"4")</f>
        <v>4</v>
      </c>
      <c r="F381" s="3">
        <f t="shared" si="1"/>
        <v>44</v>
      </c>
    </row>
    <row r="382">
      <c r="A382" s="1" t="s">
        <v>381</v>
      </c>
      <c r="C382" s="2" t="str">
        <f>IFERROR(__xludf.DUMMYFUNCTION("regexextract(A382, ""\d"")"),"2")</f>
        <v>2</v>
      </c>
      <c r="D382" s="2" t="str">
        <f>IFERROR(__xludf.DUMMYFUNCTION("REGEXEXTRACT(A382, ""\d[^\d]*?\z"")"),"3jklvhnqxzhjsr")</f>
        <v>3jklvhnqxzhjsr</v>
      </c>
      <c r="E382" s="2" t="str">
        <f>IFERROR(__xludf.DUMMYFUNCTION("REGEXExtract(D382,""\d"")"),"3")</f>
        <v>3</v>
      </c>
      <c r="F382" s="3">
        <f t="shared" si="1"/>
        <v>23</v>
      </c>
    </row>
    <row r="383">
      <c r="A383" s="1" t="s">
        <v>382</v>
      </c>
      <c r="C383" s="2" t="str">
        <f>IFERROR(__xludf.DUMMYFUNCTION("regexextract(A383, ""\d"")"),"2")</f>
        <v>2</v>
      </c>
      <c r="D383" s="2" t="str">
        <f>IFERROR(__xludf.DUMMYFUNCTION("REGEXEXTRACT(A383, ""\d[^\d]*?\z"")"),"1")</f>
        <v>1</v>
      </c>
      <c r="E383" s="2" t="str">
        <f>IFERROR(__xludf.DUMMYFUNCTION("REGEXExtract(D383,""\d"")"),"1")</f>
        <v>1</v>
      </c>
      <c r="F383" s="3">
        <f t="shared" si="1"/>
        <v>21</v>
      </c>
    </row>
    <row r="384">
      <c r="A384" s="1" t="s">
        <v>383</v>
      </c>
      <c r="C384" s="2" t="str">
        <f>IFERROR(__xludf.DUMMYFUNCTION("regexextract(A384, ""\d"")"),"7")</f>
        <v>7</v>
      </c>
      <c r="D384" s="2" t="str">
        <f>IFERROR(__xludf.DUMMYFUNCTION("REGEXEXTRACT(A384, ""\d[^\d]*?\z"")"),"7sixzzhfmqpqsevenxbnine")</f>
        <v>7sixzzhfmqpqsevenxbnine</v>
      </c>
      <c r="E384" s="2" t="str">
        <f>IFERROR(__xludf.DUMMYFUNCTION("REGEXExtract(D384,""\d"")"),"7")</f>
        <v>7</v>
      </c>
      <c r="F384" s="3">
        <f t="shared" si="1"/>
        <v>77</v>
      </c>
    </row>
    <row r="385">
      <c r="A385" s="1" t="s">
        <v>384</v>
      </c>
      <c r="C385" s="2" t="str">
        <f>IFERROR(__xludf.DUMMYFUNCTION("regexextract(A385, ""\d"")"),"3")</f>
        <v>3</v>
      </c>
      <c r="D385" s="2" t="str">
        <f>IFERROR(__xludf.DUMMYFUNCTION("REGEXEXTRACT(A385, ""\d[^\d]*?\z"")"),"5")</f>
        <v>5</v>
      </c>
      <c r="E385" s="2" t="str">
        <f>IFERROR(__xludf.DUMMYFUNCTION("REGEXExtract(D385,""\d"")"),"5")</f>
        <v>5</v>
      </c>
      <c r="F385" s="3">
        <f t="shared" si="1"/>
        <v>35</v>
      </c>
    </row>
    <row r="386">
      <c r="A386" s="1" t="s">
        <v>385</v>
      </c>
      <c r="C386" s="2" t="str">
        <f>IFERROR(__xludf.DUMMYFUNCTION("regexextract(A386, ""\d"")"),"7")</f>
        <v>7</v>
      </c>
      <c r="D386" s="2" t="str">
        <f>IFERROR(__xludf.DUMMYFUNCTION("REGEXEXTRACT(A386, ""\d[^\d]*?\z"")"),"7eight")</f>
        <v>7eight</v>
      </c>
      <c r="E386" s="2" t="str">
        <f>IFERROR(__xludf.DUMMYFUNCTION("REGEXExtract(D386,""\d"")"),"7")</f>
        <v>7</v>
      </c>
      <c r="F386" s="3">
        <f t="shared" si="1"/>
        <v>77</v>
      </c>
    </row>
    <row r="387">
      <c r="A387" s="1" t="s">
        <v>386</v>
      </c>
      <c r="C387" s="2" t="str">
        <f>IFERROR(__xludf.DUMMYFUNCTION("regexextract(A387, ""\d"")"),"4")</f>
        <v>4</v>
      </c>
      <c r="D387" s="2" t="str">
        <f>IFERROR(__xludf.DUMMYFUNCTION("REGEXEXTRACT(A387, ""\d[^\d]*?\z"")"),"6dkx")</f>
        <v>6dkx</v>
      </c>
      <c r="E387" s="2" t="str">
        <f>IFERROR(__xludf.DUMMYFUNCTION("REGEXExtract(D387,""\d"")"),"6")</f>
        <v>6</v>
      </c>
      <c r="F387" s="3">
        <f t="shared" si="1"/>
        <v>46</v>
      </c>
    </row>
    <row r="388">
      <c r="A388" s="1" t="s">
        <v>387</v>
      </c>
      <c r="C388" s="2" t="str">
        <f>IFERROR(__xludf.DUMMYFUNCTION("regexextract(A388, ""\d"")"),"7")</f>
        <v>7</v>
      </c>
      <c r="D388" s="2" t="str">
        <f>IFERROR(__xludf.DUMMYFUNCTION("REGEXEXTRACT(A388, ""\d[^\d]*?\z"")"),"2ninenlftwo")</f>
        <v>2ninenlftwo</v>
      </c>
      <c r="E388" s="2" t="str">
        <f>IFERROR(__xludf.DUMMYFUNCTION("REGEXExtract(D388,""\d"")"),"2")</f>
        <v>2</v>
      </c>
      <c r="F388" s="3">
        <f t="shared" si="1"/>
        <v>72</v>
      </c>
    </row>
    <row r="389">
      <c r="A389" s="1" t="s">
        <v>388</v>
      </c>
      <c r="C389" s="2" t="str">
        <f>IFERROR(__xludf.DUMMYFUNCTION("regexextract(A389, ""\d"")"),"2")</f>
        <v>2</v>
      </c>
      <c r="D389" s="2" t="str">
        <f>IFERROR(__xludf.DUMMYFUNCTION("REGEXEXTRACT(A389, ""\d[^\d]*?\z"")"),"8nine")</f>
        <v>8nine</v>
      </c>
      <c r="E389" s="2" t="str">
        <f>IFERROR(__xludf.DUMMYFUNCTION("REGEXExtract(D389,""\d"")"),"8")</f>
        <v>8</v>
      </c>
      <c r="F389" s="3">
        <f t="shared" si="1"/>
        <v>28</v>
      </c>
    </row>
    <row r="390">
      <c r="A390" s="1" t="s">
        <v>389</v>
      </c>
      <c r="C390" s="2" t="str">
        <f>IFERROR(__xludf.DUMMYFUNCTION("regexextract(A390, ""\d"")"),"6")</f>
        <v>6</v>
      </c>
      <c r="D390" s="2" t="str">
        <f>IFERROR(__xludf.DUMMYFUNCTION("REGEXEXTRACT(A390, ""\d[^\d]*?\z"")"),"6two")</f>
        <v>6two</v>
      </c>
      <c r="E390" s="2" t="str">
        <f>IFERROR(__xludf.DUMMYFUNCTION("REGEXExtract(D390,""\d"")"),"6")</f>
        <v>6</v>
      </c>
      <c r="F390" s="3">
        <f t="shared" si="1"/>
        <v>66</v>
      </c>
    </row>
    <row r="391">
      <c r="A391" s="1" t="s">
        <v>390</v>
      </c>
      <c r="C391" s="2" t="str">
        <f>IFERROR(__xludf.DUMMYFUNCTION("regexextract(A391, ""\d"")"),"4")</f>
        <v>4</v>
      </c>
      <c r="D391" s="2" t="str">
        <f>IFERROR(__xludf.DUMMYFUNCTION("REGEXEXTRACT(A391, ""\d[^\d]*?\z"")"),"4")</f>
        <v>4</v>
      </c>
      <c r="E391" s="2" t="str">
        <f>IFERROR(__xludf.DUMMYFUNCTION("REGEXExtract(D391,""\d"")"),"4")</f>
        <v>4</v>
      </c>
      <c r="F391" s="3">
        <f t="shared" si="1"/>
        <v>44</v>
      </c>
    </row>
    <row r="392">
      <c r="A392" s="1" t="s">
        <v>391</v>
      </c>
      <c r="C392" s="2" t="str">
        <f>IFERROR(__xludf.DUMMYFUNCTION("regexextract(A392, ""\d"")"),"7")</f>
        <v>7</v>
      </c>
      <c r="D392" s="2" t="str">
        <f>IFERROR(__xludf.DUMMYFUNCTION("REGEXEXTRACT(A392, ""\d[^\d]*?\z"")"),"1")</f>
        <v>1</v>
      </c>
      <c r="E392" s="2" t="str">
        <f>IFERROR(__xludf.DUMMYFUNCTION("REGEXExtract(D392,""\d"")"),"1")</f>
        <v>1</v>
      </c>
      <c r="F392" s="3">
        <f t="shared" si="1"/>
        <v>71</v>
      </c>
    </row>
    <row r="393">
      <c r="A393" s="1" t="s">
        <v>392</v>
      </c>
      <c r="C393" s="2" t="str">
        <f>IFERROR(__xludf.DUMMYFUNCTION("regexextract(A393, ""\d"")"),"7")</f>
        <v>7</v>
      </c>
      <c r="D393" s="2" t="str">
        <f>IFERROR(__xludf.DUMMYFUNCTION("REGEXEXTRACT(A393, ""\d[^\d]*?\z"")"),"8tjlhrcq")</f>
        <v>8tjlhrcq</v>
      </c>
      <c r="E393" s="2" t="str">
        <f>IFERROR(__xludf.DUMMYFUNCTION("REGEXExtract(D393,""\d"")"),"8")</f>
        <v>8</v>
      </c>
      <c r="F393" s="3">
        <f t="shared" si="1"/>
        <v>78</v>
      </c>
    </row>
    <row r="394">
      <c r="A394" s="1" t="s">
        <v>393</v>
      </c>
      <c r="C394" s="2" t="str">
        <f>IFERROR(__xludf.DUMMYFUNCTION("regexextract(A394, ""\d"")"),"6")</f>
        <v>6</v>
      </c>
      <c r="D394" s="2" t="str">
        <f>IFERROR(__xludf.DUMMYFUNCTION("REGEXEXTRACT(A394, ""\d[^\d]*?\z"")"),"6fivehnfoureightfivefourfive")</f>
        <v>6fivehnfoureightfivefourfive</v>
      </c>
      <c r="E394" s="2" t="str">
        <f>IFERROR(__xludf.DUMMYFUNCTION("REGEXExtract(D394,""\d"")"),"6")</f>
        <v>6</v>
      </c>
      <c r="F394" s="3">
        <f t="shared" si="1"/>
        <v>66</v>
      </c>
    </row>
    <row r="395">
      <c r="A395" s="1" t="s">
        <v>394</v>
      </c>
      <c r="C395" s="2" t="str">
        <f>IFERROR(__xludf.DUMMYFUNCTION("regexextract(A395, ""\d"")"),"8")</f>
        <v>8</v>
      </c>
      <c r="D395" s="2" t="str">
        <f>IFERROR(__xludf.DUMMYFUNCTION("REGEXEXTRACT(A395, ""\d[^\d]*?\z"")"),"8threethree")</f>
        <v>8threethree</v>
      </c>
      <c r="E395" s="2" t="str">
        <f>IFERROR(__xludf.DUMMYFUNCTION("REGEXExtract(D395,""\d"")"),"8")</f>
        <v>8</v>
      </c>
      <c r="F395" s="3">
        <f t="shared" si="1"/>
        <v>88</v>
      </c>
    </row>
    <row r="396">
      <c r="A396" s="1" t="s">
        <v>395</v>
      </c>
      <c r="C396" s="2" t="str">
        <f>IFERROR(__xludf.DUMMYFUNCTION("regexextract(A396, ""\d"")"),"4")</f>
        <v>4</v>
      </c>
      <c r="D396" s="2" t="str">
        <f>IFERROR(__xludf.DUMMYFUNCTION("REGEXEXTRACT(A396, ""\d[^\d]*?\z"")"),"4m")</f>
        <v>4m</v>
      </c>
      <c r="E396" s="2" t="str">
        <f>IFERROR(__xludf.DUMMYFUNCTION("REGEXExtract(D396,""\d"")"),"4")</f>
        <v>4</v>
      </c>
      <c r="F396" s="3">
        <f t="shared" si="1"/>
        <v>44</v>
      </c>
    </row>
    <row r="397">
      <c r="A397" s="1" t="s">
        <v>396</v>
      </c>
      <c r="C397" s="2" t="str">
        <f>IFERROR(__xludf.DUMMYFUNCTION("regexextract(A397, ""\d"")"),"4")</f>
        <v>4</v>
      </c>
      <c r="D397" s="2" t="str">
        <f>IFERROR(__xludf.DUMMYFUNCTION("REGEXEXTRACT(A397, ""\d[^\d]*?\z"")"),"1")</f>
        <v>1</v>
      </c>
      <c r="E397" s="2" t="str">
        <f>IFERROR(__xludf.DUMMYFUNCTION("REGEXExtract(D397,""\d"")"),"1")</f>
        <v>1</v>
      </c>
      <c r="F397" s="3">
        <f t="shared" si="1"/>
        <v>41</v>
      </c>
    </row>
    <row r="398">
      <c r="A398" s="1" t="s">
        <v>397</v>
      </c>
      <c r="C398" s="2" t="str">
        <f>IFERROR(__xludf.DUMMYFUNCTION("regexextract(A398, ""\d"")"),"6")</f>
        <v>6</v>
      </c>
      <c r="D398" s="2" t="str">
        <f>IFERROR(__xludf.DUMMYFUNCTION("REGEXEXTRACT(A398, ""\d[^\d]*?\z"")"),"4")</f>
        <v>4</v>
      </c>
      <c r="E398" s="2" t="str">
        <f>IFERROR(__xludf.DUMMYFUNCTION("REGEXExtract(D398,""\d"")"),"4")</f>
        <v>4</v>
      </c>
      <c r="F398" s="3">
        <f t="shared" si="1"/>
        <v>64</v>
      </c>
    </row>
    <row r="399">
      <c r="A399" s="1" t="s">
        <v>398</v>
      </c>
      <c r="C399" s="2" t="str">
        <f>IFERROR(__xludf.DUMMYFUNCTION("regexextract(A399, ""\d"")"),"3")</f>
        <v>3</v>
      </c>
      <c r="D399" s="2" t="str">
        <f>IFERROR(__xludf.DUMMYFUNCTION("REGEXEXTRACT(A399, ""\d[^\d]*?\z"")"),"2")</f>
        <v>2</v>
      </c>
      <c r="E399" s="2" t="str">
        <f>IFERROR(__xludf.DUMMYFUNCTION("REGEXExtract(D399,""\d"")"),"2")</f>
        <v>2</v>
      </c>
      <c r="F399" s="3">
        <f t="shared" si="1"/>
        <v>32</v>
      </c>
    </row>
    <row r="400">
      <c r="A400" s="1" t="s">
        <v>399</v>
      </c>
      <c r="C400" s="2" t="str">
        <f>IFERROR(__xludf.DUMMYFUNCTION("regexextract(A400, ""\d"")"),"2")</f>
        <v>2</v>
      </c>
      <c r="D400" s="2" t="str">
        <f>IFERROR(__xludf.DUMMYFUNCTION("REGEXEXTRACT(A400, ""\d[^\d]*?\z"")"),"2")</f>
        <v>2</v>
      </c>
      <c r="E400" s="2" t="str">
        <f>IFERROR(__xludf.DUMMYFUNCTION("REGEXExtract(D400,""\d"")"),"2")</f>
        <v>2</v>
      </c>
      <c r="F400" s="3">
        <f t="shared" si="1"/>
        <v>22</v>
      </c>
    </row>
    <row r="401">
      <c r="A401" s="1" t="s">
        <v>400</v>
      </c>
      <c r="C401" s="2" t="str">
        <f>IFERROR(__xludf.DUMMYFUNCTION("regexextract(A401, ""\d"")"),"9")</f>
        <v>9</v>
      </c>
      <c r="D401" s="2" t="str">
        <f>IFERROR(__xludf.DUMMYFUNCTION("REGEXEXTRACT(A401, ""\d[^\d]*?\z"")"),"9")</f>
        <v>9</v>
      </c>
      <c r="E401" s="2" t="str">
        <f>IFERROR(__xludf.DUMMYFUNCTION("REGEXExtract(D401,""\d"")"),"9")</f>
        <v>9</v>
      </c>
      <c r="F401" s="3">
        <f t="shared" si="1"/>
        <v>99</v>
      </c>
    </row>
    <row r="402">
      <c r="A402" s="1" t="s">
        <v>401</v>
      </c>
      <c r="C402" s="2" t="str">
        <f>IFERROR(__xludf.DUMMYFUNCTION("regexextract(A402, ""\d"")"),"4")</f>
        <v>4</v>
      </c>
      <c r="D402" s="2" t="str">
        <f>IFERROR(__xludf.DUMMYFUNCTION("REGEXEXTRACT(A402, ""\d[^\d]*?\z"")"),"2")</f>
        <v>2</v>
      </c>
      <c r="E402" s="2" t="str">
        <f>IFERROR(__xludf.DUMMYFUNCTION("REGEXExtract(D402,""\d"")"),"2")</f>
        <v>2</v>
      </c>
      <c r="F402" s="3">
        <f t="shared" si="1"/>
        <v>42</v>
      </c>
    </row>
    <row r="403">
      <c r="A403" s="1" t="s">
        <v>402</v>
      </c>
      <c r="C403" s="2" t="str">
        <f>IFERROR(__xludf.DUMMYFUNCTION("regexextract(A403, ""\d"")"),"9")</f>
        <v>9</v>
      </c>
      <c r="D403" s="2" t="str">
        <f>IFERROR(__xludf.DUMMYFUNCTION("REGEXEXTRACT(A403, ""\d[^\d]*?\z"")"),"2")</f>
        <v>2</v>
      </c>
      <c r="E403" s="2" t="str">
        <f>IFERROR(__xludf.DUMMYFUNCTION("REGEXExtract(D403,""\d"")"),"2")</f>
        <v>2</v>
      </c>
      <c r="F403" s="3">
        <f t="shared" si="1"/>
        <v>92</v>
      </c>
    </row>
    <row r="404">
      <c r="A404" s="1" t="s">
        <v>403</v>
      </c>
      <c r="C404" s="2" t="str">
        <f>IFERROR(__xludf.DUMMYFUNCTION("regexextract(A404, ""\d"")"),"5")</f>
        <v>5</v>
      </c>
      <c r="D404" s="2" t="str">
        <f>IFERROR(__xludf.DUMMYFUNCTION("REGEXEXTRACT(A404, ""\d[^\d]*?\z"")"),"6sixthree")</f>
        <v>6sixthree</v>
      </c>
      <c r="E404" s="2" t="str">
        <f>IFERROR(__xludf.DUMMYFUNCTION("REGEXExtract(D404,""\d"")"),"6")</f>
        <v>6</v>
      </c>
      <c r="F404" s="3">
        <f t="shared" si="1"/>
        <v>56</v>
      </c>
    </row>
    <row r="405">
      <c r="A405" s="1" t="s">
        <v>404</v>
      </c>
      <c r="C405" s="2" t="str">
        <f>IFERROR(__xludf.DUMMYFUNCTION("regexextract(A405, ""\d"")"),"7")</f>
        <v>7</v>
      </c>
      <c r="D405" s="2" t="str">
        <f>IFERROR(__xludf.DUMMYFUNCTION("REGEXEXTRACT(A405, ""\d[^\d]*?\z"")"),"8thvkljsxllhq")</f>
        <v>8thvkljsxllhq</v>
      </c>
      <c r="E405" s="2" t="str">
        <f>IFERROR(__xludf.DUMMYFUNCTION("REGEXExtract(D405,""\d"")"),"8")</f>
        <v>8</v>
      </c>
      <c r="F405" s="3">
        <f t="shared" si="1"/>
        <v>78</v>
      </c>
    </row>
    <row r="406">
      <c r="A406" s="1" t="s">
        <v>405</v>
      </c>
      <c r="C406" s="2" t="str">
        <f>IFERROR(__xludf.DUMMYFUNCTION("regexextract(A406, ""\d"")"),"2")</f>
        <v>2</v>
      </c>
      <c r="D406" s="2" t="str">
        <f>IFERROR(__xludf.DUMMYFUNCTION("REGEXEXTRACT(A406, ""\d[^\d]*?\z"")"),"4cdcmbdjrxntwo")</f>
        <v>4cdcmbdjrxntwo</v>
      </c>
      <c r="E406" s="2" t="str">
        <f>IFERROR(__xludf.DUMMYFUNCTION("REGEXExtract(D406,""\d"")"),"4")</f>
        <v>4</v>
      </c>
      <c r="F406" s="3">
        <f t="shared" si="1"/>
        <v>24</v>
      </c>
    </row>
    <row r="407">
      <c r="A407" s="1" t="s">
        <v>406</v>
      </c>
      <c r="C407" s="2" t="str">
        <f>IFERROR(__xludf.DUMMYFUNCTION("regexextract(A407, ""\d"")"),"7")</f>
        <v>7</v>
      </c>
      <c r="D407" s="2" t="str">
        <f>IFERROR(__xludf.DUMMYFUNCTION("REGEXEXTRACT(A407, ""\d[^\d]*?\z"")"),"7")</f>
        <v>7</v>
      </c>
      <c r="E407" s="2" t="str">
        <f>IFERROR(__xludf.DUMMYFUNCTION("REGEXExtract(D407,""\d"")"),"7")</f>
        <v>7</v>
      </c>
      <c r="F407" s="3">
        <f t="shared" si="1"/>
        <v>77</v>
      </c>
    </row>
    <row r="408">
      <c r="A408" s="1" t="s">
        <v>407</v>
      </c>
      <c r="C408" s="2" t="str">
        <f>IFERROR(__xludf.DUMMYFUNCTION("regexextract(A408, ""\d"")"),"4")</f>
        <v>4</v>
      </c>
      <c r="D408" s="2" t="str">
        <f>IFERROR(__xludf.DUMMYFUNCTION("REGEXEXTRACT(A408, ""\d[^\d]*?\z"")"),"6")</f>
        <v>6</v>
      </c>
      <c r="E408" s="2" t="str">
        <f>IFERROR(__xludf.DUMMYFUNCTION("REGEXExtract(D408,""\d"")"),"6")</f>
        <v>6</v>
      </c>
      <c r="F408" s="3">
        <f t="shared" si="1"/>
        <v>46</v>
      </c>
    </row>
    <row r="409">
      <c r="A409" s="1" t="s">
        <v>408</v>
      </c>
      <c r="C409" s="2" t="str">
        <f>IFERROR(__xludf.DUMMYFUNCTION("regexextract(A409, ""\d"")"),"2")</f>
        <v>2</v>
      </c>
      <c r="D409" s="2" t="str">
        <f>IFERROR(__xludf.DUMMYFUNCTION("REGEXEXTRACT(A409, ""\d[^\d]*?\z"")"),"9gdsjjvneightfiverk")</f>
        <v>9gdsjjvneightfiverk</v>
      </c>
      <c r="E409" s="2" t="str">
        <f>IFERROR(__xludf.DUMMYFUNCTION("REGEXExtract(D409,""\d"")"),"9")</f>
        <v>9</v>
      </c>
      <c r="F409" s="3">
        <f t="shared" si="1"/>
        <v>29</v>
      </c>
    </row>
    <row r="410">
      <c r="A410" s="1" t="s">
        <v>409</v>
      </c>
      <c r="C410" s="2" t="str">
        <f>IFERROR(__xludf.DUMMYFUNCTION("regexextract(A410, ""\d"")"),"8")</f>
        <v>8</v>
      </c>
      <c r="D410" s="2" t="str">
        <f>IFERROR(__xludf.DUMMYFUNCTION("REGEXEXTRACT(A410, ""\d[^\d]*?\z"")"),"6")</f>
        <v>6</v>
      </c>
      <c r="E410" s="2" t="str">
        <f>IFERROR(__xludf.DUMMYFUNCTION("REGEXExtract(D410,""\d"")"),"6")</f>
        <v>6</v>
      </c>
      <c r="F410" s="3">
        <f t="shared" si="1"/>
        <v>86</v>
      </c>
    </row>
    <row r="411">
      <c r="A411" s="1" t="s">
        <v>410</v>
      </c>
      <c r="C411" s="2" t="str">
        <f>IFERROR(__xludf.DUMMYFUNCTION("regexextract(A411, ""\d"")"),"2")</f>
        <v>2</v>
      </c>
      <c r="D411" s="2" t="str">
        <f>IFERROR(__xludf.DUMMYFUNCTION("REGEXEXTRACT(A411, ""\d[^\d]*?\z"")"),"8")</f>
        <v>8</v>
      </c>
      <c r="E411" s="2" t="str">
        <f>IFERROR(__xludf.DUMMYFUNCTION("REGEXExtract(D411,""\d"")"),"8")</f>
        <v>8</v>
      </c>
      <c r="F411" s="3">
        <f t="shared" si="1"/>
        <v>28</v>
      </c>
    </row>
    <row r="412">
      <c r="A412" s="1" t="s">
        <v>411</v>
      </c>
      <c r="C412" s="2" t="str">
        <f>IFERROR(__xludf.DUMMYFUNCTION("regexextract(A412, ""\d"")"),"2")</f>
        <v>2</v>
      </c>
      <c r="D412" s="2" t="str">
        <f>IFERROR(__xludf.DUMMYFUNCTION("REGEXEXTRACT(A412, ""\d[^\d]*?\z"")"),"2eight")</f>
        <v>2eight</v>
      </c>
      <c r="E412" s="2" t="str">
        <f>IFERROR(__xludf.DUMMYFUNCTION("REGEXExtract(D412,""\d"")"),"2")</f>
        <v>2</v>
      </c>
      <c r="F412" s="3">
        <f t="shared" si="1"/>
        <v>22</v>
      </c>
    </row>
    <row r="413">
      <c r="A413" s="1" t="s">
        <v>412</v>
      </c>
      <c r="C413" s="2" t="str">
        <f>IFERROR(__xludf.DUMMYFUNCTION("regexextract(A413, ""\d"")"),"5")</f>
        <v>5</v>
      </c>
      <c r="D413" s="2" t="str">
        <f>IFERROR(__xludf.DUMMYFUNCTION("REGEXEXTRACT(A413, ""\d[^\d]*?\z"")"),"2")</f>
        <v>2</v>
      </c>
      <c r="E413" s="2" t="str">
        <f>IFERROR(__xludf.DUMMYFUNCTION("REGEXExtract(D413,""\d"")"),"2")</f>
        <v>2</v>
      </c>
      <c r="F413" s="3">
        <f t="shared" si="1"/>
        <v>52</v>
      </c>
    </row>
    <row r="414">
      <c r="A414" s="1" t="s">
        <v>413</v>
      </c>
      <c r="C414" s="2" t="str">
        <f>IFERROR(__xludf.DUMMYFUNCTION("regexextract(A414, ""\d"")"),"5")</f>
        <v>5</v>
      </c>
      <c r="D414" s="2" t="str">
        <f>IFERROR(__xludf.DUMMYFUNCTION("REGEXEXTRACT(A414, ""\d[^\d]*?\z"")"),"5xxknnpr")</f>
        <v>5xxknnpr</v>
      </c>
      <c r="E414" s="2" t="str">
        <f>IFERROR(__xludf.DUMMYFUNCTION("REGEXExtract(D414,""\d"")"),"5")</f>
        <v>5</v>
      </c>
      <c r="F414" s="3">
        <f t="shared" si="1"/>
        <v>55</v>
      </c>
    </row>
    <row r="415">
      <c r="A415" s="1" t="s">
        <v>414</v>
      </c>
      <c r="C415" s="2" t="str">
        <f>IFERROR(__xludf.DUMMYFUNCTION("regexextract(A415, ""\d"")"),"9")</f>
        <v>9</v>
      </c>
      <c r="D415" s="2" t="str">
        <f>IFERROR(__xludf.DUMMYFUNCTION("REGEXEXTRACT(A415, ""\d[^\d]*?\z"")"),"9hgbnqfgvst")</f>
        <v>9hgbnqfgvst</v>
      </c>
      <c r="E415" s="2" t="str">
        <f>IFERROR(__xludf.DUMMYFUNCTION("REGEXExtract(D415,""\d"")"),"9")</f>
        <v>9</v>
      </c>
      <c r="F415" s="3">
        <f t="shared" si="1"/>
        <v>99</v>
      </c>
    </row>
    <row r="416">
      <c r="A416" s="1" t="s">
        <v>415</v>
      </c>
      <c r="C416" s="2" t="str">
        <f>IFERROR(__xludf.DUMMYFUNCTION("regexextract(A416, ""\d"")"),"7")</f>
        <v>7</v>
      </c>
      <c r="D416" s="2" t="str">
        <f>IFERROR(__xludf.DUMMYFUNCTION("REGEXEXTRACT(A416, ""\d[^\d]*?\z"")"),"7kbcv")</f>
        <v>7kbcv</v>
      </c>
      <c r="E416" s="2" t="str">
        <f>IFERROR(__xludf.DUMMYFUNCTION("REGEXExtract(D416,""\d"")"),"7")</f>
        <v>7</v>
      </c>
      <c r="F416" s="3">
        <f t="shared" si="1"/>
        <v>77</v>
      </c>
    </row>
    <row r="417">
      <c r="A417" s="1" t="s">
        <v>416</v>
      </c>
      <c r="C417" s="2" t="str">
        <f>IFERROR(__xludf.DUMMYFUNCTION("regexextract(A417, ""\d"")"),"6")</f>
        <v>6</v>
      </c>
      <c r="D417" s="2" t="str">
        <f>IFERROR(__xludf.DUMMYFUNCTION("REGEXEXTRACT(A417, ""\d[^\d]*?\z"")"),"6five")</f>
        <v>6five</v>
      </c>
      <c r="E417" s="2" t="str">
        <f>IFERROR(__xludf.DUMMYFUNCTION("REGEXExtract(D417,""\d"")"),"6")</f>
        <v>6</v>
      </c>
      <c r="F417" s="3">
        <f t="shared" si="1"/>
        <v>66</v>
      </c>
    </row>
    <row r="418">
      <c r="A418" s="1" t="s">
        <v>417</v>
      </c>
      <c r="C418" s="2" t="str">
        <f>IFERROR(__xludf.DUMMYFUNCTION("regexextract(A418, ""\d"")"),"3")</f>
        <v>3</v>
      </c>
      <c r="D418" s="2" t="str">
        <f>IFERROR(__xludf.DUMMYFUNCTION("REGEXEXTRACT(A418, ""\d[^\d]*?\z"")"),"7rldkcb")</f>
        <v>7rldkcb</v>
      </c>
      <c r="E418" s="2" t="str">
        <f>IFERROR(__xludf.DUMMYFUNCTION("REGEXExtract(D418,""\d"")"),"7")</f>
        <v>7</v>
      </c>
      <c r="F418" s="3">
        <f t="shared" si="1"/>
        <v>37</v>
      </c>
    </row>
    <row r="419">
      <c r="A419" s="1" t="s">
        <v>418</v>
      </c>
      <c r="C419" s="2" t="str">
        <f>IFERROR(__xludf.DUMMYFUNCTION("regexextract(A419, ""\d"")"),"1")</f>
        <v>1</v>
      </c>
      <c r="D419" s="2" t="str">
        <f>IFERROR(__xludf.DUMMYFUNCTION("REGEXEXTRACT(A419, ""\d[^\d]*?\z"")"),"8znvqtmkmrb")</f>
        <v>8znvqtmkmrb</v>
      </c>
      <c r="E419" s="2" t="str">
        <f>IFERROR(__xludf.DUMMYFUNCTION("REGEXExtract(D419,""\d"")"),"8")</f>
        <v>8</v>
      </c>
      <c r="F419" s="3">
        <f t="shared" si="1"/>
        <v>18</v>
      </c>
    </row>
    <row r="420">
      <c r="A420" s="1" t="s">
        <v>419</v>
      </c>
      <c r="C420" s="2" t="str">
        <f>IFERROR(__xludf.DUMMYFUNCTION("regexextract(A420, ""\d"")"),"6")</f>
        <v>6</v>
      </c>
      <c r="D420" s="2" t="str">
        <f>IFERROR(__xludf.DUMMYFUNCTION("REGEXEXTRACT(A420, ""\d[^\d]*?\z"")"),"6sixkmthreejglqsrvckndncjbnf")</f>
        <v>6sixkmthreejglqsrvckndncjbnf</v>
      </c>
      <c r="E420" s="2" t="str">
        <f>IFERROR(__xludf.DUMMYFUNCTION("REGEXExtract(D420,""\d"")"),"6")</f>
        <v>6</v>
      </c>
      <c r="F420" s="3">
        <f t="shared" si="1"/>
        <v>66</v>
      </c>
    </row>
    <row r="421">
      <c r="A421" s="1" t="s">
        <v>420</v>
      </c>
      <c r="C421" s="2" t="str">
        <f>IFERROR(__xludf.DUMMYFUNCTION("regexextract(A421, ""\d"")"),"5")</f>
        <v>5</v>
      </c>
      <c r="D421" s="2" t="str">
        <f>IFERROR(__xludf.DUMMYFUNCTION("REGEXEXTRACT(A421, ""\d[^\d]*?\z"")"),"5bxhvfdqklf")</f>
        <v>5bxhvfdqklf</v>
      </c>
      <c r="E421" s="2" t="str">
        <f>IFERROR(__xludf.DUMMYFUNCTION("REGEXExtract(D421,""\d"")"),"5")</f>
        <v>5</v>
      </c>
      <c r="F421" s="3">
        <f t="shared" si="1"/>
        <v>55</v>
      </c>
    </row>
    <row r="422">
      <c r="A422" s="1" t="s">
        <v>421</v>
      </c>
      <c r="C422" s="2" t="str">
        <f>IFERROR(__xludf.DUMMYFUNCTION("regexextract(A422, ""\d"")"),"1")</f>
        <v>1</v>
      </c>
      <c r="D422" s="2" t="str">
        <f>IFERROR(__xludf.DUMMYFUNCTION("REGEXEXTRACT(A422, ""\d[^\d]*?\z"")"),"1ksvcdrbccffour")</f>
        <v>1ksvcdrbccffour</v>
      </c>
      <c r="E422" s="2" t="str">
        <f>IFERROR(__xludf.DUMMYFUNCTION("REGEXExtract(D422,""\d"")"),"1")</f>
        <v>1</v>
      </c>
      <c r="F422" s="3">
        <f t="shared" si="1"/>
        <v>11</v>
      </c>
    </row>
    <row r="423">
      <c r="A423" s="1" t="s">
        <v>422</v>
      </c>
      <c r="C423" s="2" t="str">
        <f>IFERROR(__xludf.DUMMYFUNCTION("regexextract(A423, ""\d"")"),"1")</f>
        <v>1</v>
      </c>
      <c r="D423" s="2" t="str">
        <f>IFERROR(__xludf.DUMMYFUNCTION("REGEXEXTRACT(A423, ""\d[^\d]*?\z"")"),"1jbqmnv")</f>
        <v>1jbqmnv</v>
      </c>
      <c r="E423" s="2" t="str">
        <f>IFERROR(__xludf.DUMMYFUNCTION("REGEXExtract(D423,""\d"")"),"1")</f>
        <v>1</v>
      </c>
      <c r="F423" s="3">
        <f t="shared" si="1"/>
        <v>11</v>
      </c>
    </row>
    <row r="424">
      <c r="A424" s="1" t="s">
        <v>423</v>
      </c>
      <c r="C424" s="2" t="str">
        <f>IFERROR(__xludf.DUMMYFUNCTION("regexextract(A424, ""\d"")"),"4")</f>
        <v>4</v>
      </c>
      <c r="D424" s="2" t="str">
        <f>IFERROR(__xludf.DUMMYFUNCTION("REGEXEXTRACT(A424, ""\d[^\d]*?\z"")"),"4dlnhqdlnmrpsksnine")</f>
        <v>4dlnhqdlnmrpsksnine</v>
      </c>
      <c r="E424" s="2" t="str">
        <f>IFERROR(__xludf.DUMMYFUNCTION("REGEXExtract(D424,""\d"")"),"4")</f>
        <v>4</v>
      </c>
      <c r="F424" s="3">
        <f t="shared" si="1"/>
        <v>44</v>
      </c>
    </row>
    <row r="425">
      <c r="A425" s="1" t="s">
        <v>424</v>
      </c>
      <c r="C425" s="2" t="str">
        <f>IFERROR(__xludf.DUMMYFUNCTION("regexextract(A425, ""\d"")"),"9")</f>
        <v>9</v>
      </c>
      <c r="D425" s="2" t="str">
        <f>IFERROR(__xludf.DUMMYFUNCTION("REGEXEXTRACT(A425, ""\d[^\d]*?\z"")"),"9")</f>
        <v>9</v>
      </c>
      <c r="E425" s="2" t="str">
        <f>IFERROR(__xludf.DUMMYFUNCTION("REGEXExtract(D425,""\d"")"),"9")</f>
        <v>9</v>
      </c>
      <c r="F425" s="3">
        <f t="shared" si="1"/>
        <v>99</v>
      </c>
    </row>
    <row r="426">
      <c r="A426" s="1" t="s">
        <v>425</v>
      </c>
      <c r="C426" s="2" t="str">
        <f>IFERROR(__xludf.DUMMYFUNCTION("regexextract(A426, ""\d"")"),"5")</f>
        <v>5</v>
      </c>
      <c r="D426" s="2" t="str">
        <f>IFERROR(__xludf.DUMMYFUNCTION("REGEXEXTRACT(A426, ""\d[^\d]*?\z"")"),"1fivehqoneightbrf")</f>
        <v>1fivehqoneightbrf</v>
      </c>
      <c r="E426" s="2" t="str">
        <f>IFERROR(__xludf.DUMMYFUNCTION("REGEXExtract(D426,""\d"")"),"1")</f>
        <v>1</v>
      </c>
      <c r="F426" s="3">
        <f t="shared" si="1"/>
        <v>51</v>
      </c>
    </row>
    <row r="427">
      <c r="A427" s="1" t="s">
        <v>426</v>
      </c>
      <c r="C427" s="2" t="str">
        <f>IFERROR(__xludf.DUMMYFUNCTION("regexextract(A427, ""\d"")"),"9")</f>
        <v>9</v>
      </c>
      <c r="D427" s="2" t="str">
        <f>IFERROR(__xludf.DUMMYFUNCTION("REGEXEXTRACT(A427, ""\d[^\d]*?\z"")"),"9tjhxfjjtrfive")</f>
        <v>9tjhxfjjtrfive</v>
      </c>
      <c r="E427" s="2" t="str">
        <f>IFERROR(__xludf.DUMMYFUNCTION("REGEXExtract(D427,""\d"")"),"9")</f>
        <v>9</v>
      </c>
      <c r="F427" s="3">
        <f t="shared" si="1"/>
        <v>99</v>
      </c>
    </row>
    <row r="428">
      <c r="A428" s="1" t="s">
        <v>427</v>
      </c>
      <c r="C428" s="2" t="str">
        <f>IFERROR(__xludf.DUMMYFUNCTION("regexextract(A428, ""\d"")"),"5")</f>
        <v>5</v>
      </c>
      <c r="D428" s="2" t="str">
        <f>IFERROR(__xludf.DUMMYFUNCTION("REGEXEXTRACT(A428, ""\d[^\d]*?\z"")"),"2twompr")</f>
        <v>2twompr</v>
      </c>
      <c r="E428" s="2" t="str">
        <f>IFERROR(__xludf.DUMMYFUNCTION("REGEXExtract(D428,""\d"")"),"2")</f>
        <v>2</v>
      </c>
      <c r="F428" s="3">
        <f t="shared" si="1"/>
        <v>52</v>
      </c>
    </row>
    <row r="429">
      <c r="A429" s="1" t="s">
        <v>428</v>
      </c>
      <c r="C429" s="2" t="str">
        <f>IFERROR(__xludf.DUMMYFUNCTION("regexextract(A429, ""\d"")"),"9")</f>
        <v>9</v>
      </c>
      <c r="D429" s="2" t="str">
        <f>IFERROR(__xludf.DUMMYFUNCTION("REGEXEXTRACT(A429, ""\d[^\d]*?\z"")"),"9onekdgrfddkxgz")</f>
        <v>9onekdgrfddkxgz</v>
      </c>
      <c r="E429" s="2" t="str">
        <f>IFERROR(__xludf.DUMMYFUNCTION("REGEXExtract(D429,""\d"")"),"9")</f>
        <v>9</v>
      </c>
      <c r="F429" s="3">
        <f t="shared" si="1"/>
        <v>99</v>
      </c>
    </row>
    <row r="430">
      <c r="A430" s="1" t="s">
        <v>429</v>
      </c>
      <c r="C430" s="2" t="str">
        <f>IFERROR(__xludf.DUMMYFUNCTION("regexextract(A430, ""\d"")"),"9")</f>
        <v>9</v>
      </c>
      <c r="D430" s="2" t="str">
        <f>IFERROR(__xludf.DUMMYFUNCTION("REGEXEXTRACT(A430, ""\d[^\d]*?\z"")"),"1")</f>
        <v>1</v>
      </c>
      <c r="E430" s="2" t="str">
        <f>IFERROR(__xludf.DUMMYFUNCTION("REGEXExtract(D430,""\d"")"),"1")</f>
        <v>1</v>
      </c>
      <c r="F430" s="3">
        <f t="shared" si="1"/>
        <v>91</v>
      </c>
    </row>
    <row r="431">
      <c r="A431" s="1" t="s">
        <v>430</v>
      </c>
      <c r="C431" s="2" t="str">
        <f>IFERROR(__xludf.DUMMYFUNCTION("regexextract(A431, ""\d"")"),"9")</f>
        <v>9</v>
      </c>
      <c r="D431" s="2" t="str">
        <f>IFERROR(__xludf.DUMMYFUNCTION("REGEXEXTRACT(A431, ""\d[^\d]*?\z"")"),"9eightnine")</f>
        <v>9eightnine</v>
      </c>
      <c r="E431" s="2" t="str">
        <f>IFERROR(__xludf.DUMMYFUNCTION("REGEXExtract(D431,""\d"")"),"9")</f>
        <v>9</v>
      </c>
      <c r="F431" s="3">
        <f t="shared" si="1"/>
        <v>99</v>
      </c>
    </row>
    <row r="432">
      <c r="A432" s="1" t="s">
        <v>431</v>
      </c>
      <c r="C432" s="2" t="str">
        <f>IFERROR(__xludf.DUMMYFUNCTION("regexextract(A432, ""\d"")"),"5")</f>
        <v>5</v>
      </c>
      <c r="D432" s="2" t="str">
        <f>IFERROR(__xludf.DUMMYFUNCTION("REGEXEXTRACT(A432, ""\d[^\d]*?\z"")"),"5four")</f>
        <v>5four</v>
      </c>
      <c r="E432" s="2" t="str">
        <f>IFERROR(__xludf.DUMMYFUNCTION("REGEXExtract(D432,""\d"")"),"5")</f>
        <v>5</v>
      </c>
      <c r="F432" s="3">
        <f t="shared" si="1"/>
        <v>55</v>
      </c>
    </row>
    <row r="433">
      <c r="A433" s="1" t="s">
        <v>432</v>
      </c>
      <c r="C433" s="2" t="str">
        <f>IFERROR(__xludf.DUMMYFUNCTION("regexextract(A433, ""\d"")"),"8")</f>
        <v>8</v>
      </c>
      <c r="D433" s="2" t="str">
        <f>IFERROR(__xludf.DUMMYFUNCTION("REGEXEXTRACT(A433, ""\d[^\d]*?\z"")"),"2")</f>
        <v>2</v>
      </c>
      <c r="E433" s="2" t="str">
        <f>IFERROR(__xludf.DUMMYFUNCTION("REGEXExtract(D433,""\d"")"),"2")</f>
        <v>2</v>
      </c>
      <c r="F433" s="3">
        <f t="shared" si="1"/>
        <v>82</v>
      </c>
    </row>
    <row r="434">
      <c r="A434" s="1" t="s">
        <v>433</v>
      </c>
      <c r="C434" s="2" t="str">
        <f>IFERROR(__xludf.DUMMYFUNCTION("regexextract(A434, ""\d"")"),"5")</f>
        <v>5</v>
      </c>
      <c r="D434" s="2" t="str">
        <f>IFERROR(__xludf.DUMMYFUNCTION("REGEXEXTRACT(A434, ""\d[^\d]*?\z"")"),"4twonine")</f>
        <v>4twonine</v>
      </c>
      <c r="E434" s="2" t="str">
        <f>IFERROR(__xludf.DUMMYFUNCTION("REGEXExtract(D434,""\d"")"),"4")</f>
        <v>4</v>
      </c>
      <c r="F434" s="3">
        <f t="shared" si="1"/>
        <v>54</v>
      </c>
    </row>
    <row r="435">
      <c r="A435" s="1" t="s">
        <v>434</v>
      </c>
      <c r="C435" s="2" t="str">
        <f>IFERROR(__xludf.DUMMYFUNCTION("regexextract(A435, ""\d"")"),"4")</f>
        <v>4</v>
      </c>
      <c r="D435" s="2" t="str">
        <f>IFERROR(__xludf.DUMMYFUNCTION("REGEXEXTRACT(A435, ""\d[^\d]*?\z"")"),"6fivefourthreegjmcjsvs")</f>
        <v>6fivefourthreegjmcjsvs</v>
      </c>
      <c r="E435" s="2" t="str">
        <f>IFERROR(__xludf.DUMMYFUNCTION("REGEXExtract(D435,""\d"")"),"6")</f>
        <v>6</v>
      </c>
      <c r="F435" s="3">
        <f t="shared" si="1"/>
        <v>46</v>
      </c>
    </row>
    <row r="436">
      <c r="A436" s="1" t="s">
        <v>435</v>
      </c>
      <c r="C436" s="2" t="str">
        <f>IFERROR(__xludf.DUMMYFUNCTION("regexextract(A436, ""\d"")"),"7")</f>
        <v>7</v>
      </c>
      <c r="D436" s="2" t="str">
        <f>IFERROR(__xludf.DUMMYFUNCTION("REGEXEXTRACT(A436, ""\d[^\d]*?\z"")"),"1sixfour")</f>
        <v>1sixfour</v>
      </c>
      <c r="E436" s="2" t="str">
        <f>IFERROR(__xludf.DUMMYFUNCTION("REGEXExtract(D436,""\d"")"),"1")</f>
        <v>1</v>
      </c>
      <c r="F436" s="3">
        <f t="shared" si="1"/>
        <v>71</v>
      </c>
    </row>
    <row r="437">
      <c r="A437" s="1" t="s">
        <v>436</v>
      </c>
      <c r="C437" s="2" t="str">
        <f>IFERROR(__xludf.DUMMYFUNCTION("regexextract(A437, ""\d"")"),"7")</f>
        <v>7</v>
      </c>
      <c r="D437" s="2" t="str">
        <f>IFERROR(__xludf.DUMMYFUNCTION("REGEXEXTRACT(A437, ""\d[^\d]*?\z"")"),"7")</f>
        <v>7</v>
      </c>
      <c r="E437" s="2" t="str">
        <f>IFERROR(__xludf.DUMMYFUNCTION("REGEXExtract(D437,""\d"")"),"7")</f>
        <v>7</v>
      </c>
      <c r="F437" s="3">
        <f t="shared" si="1"/>
        <v>77</v>
      </c>
    </row>
    <row r="438">
      <c r="A438" s="1" t="s">
        <v>437</v>
      </c>
      <c r="C438" s="2" t="str">
        <f>IFERROR(__xludf.DUMMYFUNCTION("regexextract(A438, ""\d"")"),"5")</f>
        <v>5</v>
      </c>
      <c r="D438" s="2" t="str">
        <f>IFERROR(__xludf.DUMMYFUNCTION("REGEXEXTRACT(A438, ""\d[^\d]*?\z"")"),"1gfoursix")</f>
        <v>1gfoursix</v>
      </c>
      <c r="E438" s="2" t="str">
        <f>IFERROR(__xludf.DUMMYFUNCTION("REGEXExtract(D438,""\d"")"),"1")</f>
        <v>1</v>
      </c>
      <c r="F438" s="3">
        <f t="shared" si="1"/>
        <v>51</v>
      </c>
    </row>
    <row r="439">
      <c r="A439" s="1" t="s">
        <v>438</v>
      </c>
      <c r="C439" s="2" t="str">
        <f>IFERROR(__xludf.DUMMYFUNCTION("regexextract(A439, ""\d"")"),"6")</f>
        <v>6</v>
      </c>
      <c r="D439" s="2" t="str">
        <f>IFERROR(__xludf.DUMMYFUNCTION("REGEXEXTRACT(A439, ""\d[^\d]*?\z"")"),"6")</f>
        <v>6</v>
      </c>
      <c r="E439" s="2" t="str">
        <f>IFERROR(__xludf.DUMMYFUNCTION("REGEXExtract(D439,""\d"")"),"6")</f>
        <v>6</v>
      </c>
      <c r="F439" s="3">
        <f t="shared" si="1"/>
        <v>66</v>
      </c>
    </row>
    <row r="440">
      <c r="A440" s="1" t="s">
        <v>439</v>
      </c>
      <c r="C440" s="2" t="str">
        <f>IFERROR(__xludf.DUMMYFUNCTION("regexextract(A440, ""\d"")"),"6")</f>
        <v>6</v>
      </c>
      <c r="D440" s="2" t="str">
        <f>IFERROR(__xludf.DUMMYFUNCTION("REGEXEXTRACT(A440, ""\d[^\d]*?\z"")"),"2threethree")</f>
        <v>2threethree</v>
      </c>
      <c r="E440" s="2" t="str">
        <f>IFERROR(__xludf.DUMMYFUNCTION("REGEXExtract(D440,""\d"")"),"2")</f>
        <v>2</v>
      </c>
      <c r="F440" s="3">
        <f t="shared" si="1"/>
        <v>62</v>
      </c>
    </row>
    <row r="441">
      <c r="A441" s="1" t="s">
        <v>440</v>
      </c>
      <c r="C441" s="2" t="str">
        <f>IFERROR(__xludf.DUMMYFUNCTION("regexextract(A441, ""\d"")"),"3")</f>
        <v>3</v>
      </c>
      <c r="D441" s="2" t="str">
        <f>IFERROR(__xludf.DUMMYFUNCTION("REGEXEXTRACT(A441, ""\d[^\d]*?\z"")"),"2qqhkkxtqmgqjpcscnhlplbcnfivefive")</f>
        <v>2qqhkkxtqmgqjpcscnhlplbcnfivefive</v>
      </c>
      <c r="E441" s="2" t="str">
        <f>IFERROR(__xludf.DUMMYFUNCTION("REGEXExtract(D441,""\d"")"),"2")</f>
        <v>2</v>
      </c>
      <c r="F441" s="3">
        <f t="shared" si="1"/>
        <v>32</v>
      </c>
    </row>
    <row r="442">
      <c r="A442" s="1" t="s">
        <v>441</v>
      </c>
      <c r="C442" s="2" t="str">
        <f>IFERROR(__xludf.DUMMYFUNCTION("regexextract(A442, ""\d"")"),"7")</f>
        <v>7</v>
      </c>
      <c r="D442" s="2" t="str">
        <f>IFERROR(__xludf.DUMMYFUNCTION("REGEXEXTRACT(A442, ""\d[^\d]*?\z"")"),"7rhsldfjpnthree")</f>
        <v>7rhsldfjpnthree</v>
      </c>
      <c r="E442" s="2" t="str">
        <f>IFERROR(__xludf.DUMMYFUNCTION("REGEXExtract(D442,""\d"")"),"7")</f>
        <v>7</v>
      </c>
      <c r="F442" s="3">
        <f t="shared" si="1"/>
        <v>77</v>
      </c>
    </row>
    <row r="443">
      <c r="A443" s="1" t="s">
        <v>442</v>
      </c>
      <c r="C443" s="2" t="str">
        <f>IFERROR(__xludf.DUMMYFUNCTION("regexextract(A443, ""\d"")"),"8")</f>
        <v>8</v>
      </c>
      <c r="D443" s="2" t="str">
        <f>IFERROR(__xludf.DUMMYFUNCTION("REGEXEXTRACT(A443, ""\d[^\d]*?\z"")"),"8twotwogqrn")</f>
        <v>8twotwogqrn</v>
      </c>
      <c r="E443" s="2" t="str">
        <f>IFERROR(__xludf.DUMMYFUNCTION("REGEXExtract(D443,""\d"")"),"8")</f>
        <v>8</v>
      </c>
      <c r="F443" s="3">
        <f t="shared" si="1"/>
        <v>88</v>
      </c>
    </row>
    <row r="444">
      <c r="A444" s="1" t="s">
        <v>443</v>
      </c>
      <c r="C444" s="2" t="str">
        <f>IFERROR(__xludf.DUMMYFUNCTION("regexextract(A444, ""\d"")"),"4")</f>
        <v>4</v>
      </c>
      <c r="D444" s="2" t="str">
        <f>IFERROR(__xludf.DUMMYFUNCTION("REGEXEXTRACT(A444, ""\d[^\d]*?\z"")"),"4chmkqfive")</f>
        <v>4chmkqfive</v>
      </c>
      <c r="E444" s="2" t="str">
        <f>IFERROR(__xludf.DUMMYFUNCTION("REGEXExtract(D444,""\d"")"),"4")</f>
        <v>4</v>
      </c>
      <c r="F444" s="3">
        <f t="shared" si="1"/>
        <v>44</v>
      </c>
    </row>
    <row r="445">
      <c r="A445" s="1" t="s">
        <v>444</v>
      </c>
      <c r="C445" s="2" t="str">
        <f>IFERROR(__xludf.DUMMYFUNCTION("regexextract(A445, ""\d"")"),"3")</f>
        <v>3</v>
      </c>
      <c r="D445" s="2" t="str">
        <f>IFERROR(__xludf.DUMMYFUNCTION("REGEXEXTRACT(A445, ""\d[^\d]*?\z"")"),"4five")</f>
        <v>4five</v>
      </c>
      <c r="E445" s="2" t="str">
        <f>IFERROR(__xludf.DUMMYFUNCTION("REGEXExtract(D445,""\d"")"),"4")</f>
        <v>4</v>
      </c>
      <c r="F445" s="3">
        <f t="shared" si="1"/>
        <v>34</v>
      </c>
    </row>
    <row r="446">
      <c r="A446" s="1" t="s">
        <v>445</v>
      </c>
      <c r="C446" s="2" t="str">
        <f>IFERROR(__xludf.DUMMYFUNCTION("regexextract(A446, ""\d"")"),"2")</f>
        <v>2</v>
      </c>
      <c r="D446" s="2" t="str">
        <f>IFERROR(__xludf.DUMMYFUNCTION("REGEXEXTRACT(A446, ""\d[^\d]*?\z"")"),"1four")</f>
        <v>1four</v>
      </c>
      <c r="E446" s="2" t="str">
        <f>IFERROR(__xludf.DUMMYFUNCTION("REGEXExtract(D446,""\d"")"),"1")</f>
        <v>1</v>
      </c>
      <c r="F446" s="3">
        <f t="shared" si="1"/>
        <v>21</v>
      </c>
    </row>
    <row r="447">
      <c r="A447" s="1" t="s">
        <v>446</v>
      </c>
      <c r="C447" s="2" t="str">
        <f>IFERROR(__xludf.DUMMYFUNCTION("regexextract(A447, ""\d"")"),"4")</f>
        <v>4</v>
      </c>
      <c r="D447" s="2" t="str">
        <f>IFERROR(__xludf.DUMMYFUNCTION("REGEXEXTRACT(A447, ""\d[^\d]*?\z"")"),"8")</f>
        <v>8</v>
      </c>
      <c r="E447" s="2" t="str">
        <f>IFERROR(__xludf.DUMMYFUNCTION("REGEXExtract(D447,""\d"")"),"8")</f>
        <v>8</v>
      </c>
      <c r="F447" s="3">
        <f t="shared" si="1"/>
        <v>48</v>
      </c>
    </row>
    <row r="448">
      <c r="A448" s="1" t="s">
        <v>447</v>
      </c>
      <c r="C448" s="2" t="str">
        <f>IFERROR(__xludf.DUMMYFUNCTION("regexextract(A448, ""\d"")"),"4")</f>
        <v>4</v>
      </c>
      <c r="D448" s="2" t="str">
        <f>IFERROR(__xludf.DUMMYFUNCTION("REGEXEXTRACT(A448, ""\d[^\d]*?\z"")"),"4six")</f>
        <v>4six</v>
      </c>
      <c r="E448" s="2" t="str">
        <f>IFERROR(__xludf.DUMMYFUNCTION("REGEXExtract(D448,""\d"")"),"4")</f>
        <v>4</v>
      </c>
      <c r="F448" s="3">
        <f t="shared" si="1"/>
        <v>44</v>
      </c>
    </row>
    <row r="449">
      <c r="A449" s="1" t="s">
        <v>448</v>
      </c>
      <c r="C449" s="2" t="str">
        <f>IFERROR(__xludf.DUMMYFUNCTION("regexextract(A449, ""\d"")"),"5")</f>
        <v>5</v>
      </c>
      <c r="D449" s="2" t="str">
        <f>IFERROR(__xludf.DUMMYFUNCTION("REGEXEXTRACT(A449, ""\d[^\d]*?\z"")"),"3five")</f>
        <v>3five</v>
      </c>
      <c r="E449" s="2" t="str">
        <f>IFERROR(__xludf.DUMMYFUNCTION("REGEXExtract(D449,""\d"")"),"3")</f>
        <v>3</v>
      </c>
      <c r="F449" s="3">
        <f t="shared" si="1"/>
        <v>53</v>
      </c>
    </row>
    <row r="450">
      <c r="A450" s="1" t="s">
        <v>449</v>
      </c>
      <c r="C450" s="2" t="str">
        <f>IFERROR(__xludf.DUMMYFUNCTION("regexextract(A450, ""\d"")"),"6")</f>
        <v>6</v>
      </c>
      <c r="D450" s="2" t="str">
        <f>IFERROR(__xludf.DUMMYFUNCTION("REGEXEXTRACT(A450, ""\d[^\d]*?\z"")"),"7")</f>
        <v>7</v>
      </c>
      <c r="E450" s="2" t="str">
        <f>IFERROR(__xludf.DUMMYFUNCTION("REGEXExtract(D450,""\d"")"),"7")</f>
        <v>7</v>
      </c>
      <c r="F450" s="3">
        <f t="shared" si="1"/>
        <v>67</v>
      </c>
    </row>
    <row r="451">
      <c r="A451" s="1" t="s">
        <v>450</v>
      </c>
      <c r="C451" s="2" t="str">
        <f>IFERROR(__xludf.DUMMYFUNCTION("regexextract(A451, ""\d"")"),"2")</f>
        <v>2</v>
      </c>
      <c r="D451" s="2" t="str">
        <f>IFERROR(__xludf.DUMMYFUNCTION("REGEXEXTRACT(A451, ""\d[^\d]*?\z"")"),"2")</f>
        <v>2</v>
      </c>
      <c r="E451" s="2" t="str">
        <f>IFERROR(__xludf.DUMMYFUNCTION("REGEXExtract(D451,""\d"")"),"2")</f>
        <v>2</v>
      </c>
      <c r="F451" s="3">
        <f t="shared" si="1"/>
        <v>22</v>
      </c>
    </row>
    <row r="452">
      <c r="A452" s="1" t="s">
        <v>451</v>
      </c>
      <c r="C452" s="2" t="str">
        <f>IFERROR(__xludf.DUMMYFUNCTION("regexextract(A452, ""\d"")"),"1")</f>
        <v>1</v>
      </c>
      <c r="D452" s="2" t="str">
        <f>IFERROR(__xludf.DUMMYFUNCTION("REGEXEXTRACT(A452, ""\d[^\d]*?\z"")"),"8")</f>
        <v>8</v>
      </c>
      <c r="E452" s="2" t="str">
        <f>IFERROR(__xludf.DUMMYFUNCTION("REGEXExtract(D452,""\d"")"),"8")</f>
        <v>8</v>
      </c>
      <c r="F452" s="3">
        <f t="shared" si="1"/>
        <v>18</v>
      </c>
    </row>
    <row r="453">
      <c r="A453" s="1" t="s">
        <v>452</v>
      </c>
      <c r="C453" s="2" t="str">
        <f>IFERROR(__xludf.DUMMYFUNCTION("regexextract(A453, ""\d"")"),"4")</f>
        <v>4</v>
      </c>
      <c r="D453" s="2" t="str">
        <f>IFERROR(__xludf.DUMMYFUNCTION("REGEXEXTRACT(A453, ""\d[^\d]*?\z"")"),"9three")</f>
        <v>9three</v>
      </c>
      <c r="E453" s="2" t="str">
        <f>IFERROR(__xludf.DUMMYFUNCTION("REGEXExtract(D453,""\d"")"),"9")</f>
        <v>9</v>
      </c>
      <c r="F453" s="3">
        <f t="shared" si="1"/>
        <v>49</v>
      </c>
    </row>
    <row r="454">
      <c r="A454" s="1" t="s">
        <v>453</v>
      </c>
      <c r="C454" s="2" t="str">
        <f>IFERROR(__xludf.DUMMYFUNCTION("regexextract(A454, ""\d"")"),"3")</f>
        <v>3</v>
      </c>
      <c r="D454" s="2" t="str">
        <f>IFERROR(__xludf.DUMMYFUNCTION("REGEXEXTRACT(A454, ""\d[^\d]*?\z"")"),"3jfnljdfjgj")</f>
        <v>3jfnljdfjgj</v>
      </c>
      <c r="E454" s="2" t="str">
        <f>IFERROR(__xludf.DUMMYFUNCTION("REGEXExtract(D454,""\d"")"),"3")</f>
        <v>3</v>
      </c>
      <c r="F454" s="3">
        <f t="shared" si="1"/>
        <v>33</v>
      </c>
    </row>
    <row r="455">
      <c r="A455" s="1" t="s">
        <v>454</v>
      </c>
      <c r="C455" s="2" t="str">
        <f>IFERROR(__xludf.DUMMYFUNCTION("regexextract(A455, ""\d"")"),"4")</f>
        <v>4</v>
      </c>
      <c r="D455" s="2" t="str">
        <f>IFERROR(__xludf.DUMMYFUNCTION("REGEXEXTRACT(A455, ""\d[^\d]*?\z"")"),"4fourseventhree")</f>
        <v>4fourseventhree</v>
      </c>
      <c r="E455" s="2" t="str">
        <f>IFERROR(__xludf.DUMMYFUNCTION("REGEXExtract(D455,""\d"")"),"4")</f>
        <v>4</v>
      </c>
      <c r="F455" s="3">
        <f t="shared" si="1"/>
        <v>44</v>
      </c>
    </row>
    <row r="456">
      <c r="A456" s="1" t="s">
        <v>455</v>
      </c>
      <c r="C456" s="2" t="str">
        <f>IFERROR(__xludf.DUMMYFUNCTION("regexextract(A456, ""\d"")"),"7")</f>
        <v>7</v>
      </c>
      <c r="D456" s="2" t="str">
        <f>IFERROR(__xludf.DUMMYFUNCTION("REGEXEXTRACT(A456, ""\d[^\d]*?\z"")"),"2threer")</f>
        <v>2threer</v>
      </c>
      <c r="E456" s="2" t="str">
        <f>IFERROR(__xludf.DUMMYFUNCTION("REGEXExtract(D456,""\d"")"),"2")</f>
        <v>2</v>
      </c>
      <c r="F456" s="3">
        <f t="shared" si="1"/>
        <v>72</v>
      </c>
    </row>
    <row r="457">
      <c r="A457" s="1" t="s">
        <v>456</v>
      </c>
      <c r="C457" s="2" t="str">
        <f>IFERROR(__xludf.DUMMYFUNCTION("regexextract(A457, ""\d"")"),"9")</f>
        <v>9</v>
      </c>
      <c r="D457" s="2" t="str">
        <f>IFERROR(__xludf.DUMMYFUNCTION("REGEXEXTRACT(A457, ""\d[^\d]*?\z"")"),"9eightsixjqndxbx")</f>
        <v>9eightsixjqndxbx</v>
      </c>
      <c r="E457" s="2" t="str">
        <f>IFERROR(__xludf.DUMMYFUNCTION("REGEXExtract(D457,""\d"")"),"9")</f>
        <v>9</v>
      </c>
      <c r="F457" s="3">
        <f t="shared" si="1"/>
        <v>99</v>
      </c>
    </row>
    <row r="458">
      <c r="A458" s="1" t="s">
        <v>457</v>
      </c>
      <c r="C458" s="2" t="str">
        <f>IFERROR(__xludf.DUMMYFUNCTION("regexextract(A458, ""\d"")"),"7")</f>
        <v>7</v>
      </c>
      <c r="D458" s="2" t="str">
        <f>IFERROR(__xludf.DUMMYFUNCTION("REGEXEXTRACT(A458, ""\d[^\d]*?\z"")"),"7")</f>
        <v>7</v>
      </c>
      <c r="E458" s="2" t="str">
        <f>IFERROR(__xludf.DUMMYFUNCTION("REGEXExtract(D458,""\d"")"),"7")</f>
        <v>7</v>
      </c>
      <c r="F458" s="3">
        <f t="shared" si="1"/>
        <v>77</v>
      </c>
    </row>
    <row r="459">
      <c r="A459" s="1" t="s">
        <v>458</v>
      </c>
      <c r="C459" s="2" t="str">
        <f>IFERROR(__xludf.DUMMYFUNCTION("regexextract(A459, ""\d"")"),"4")</f>
        <v>4</v>
      </c>
      <c r="D459" s="2" t="str">
        <f>IFERROR(__xludf.DUMMYFUNCTION("REGEXEXTRACT(A459, ""\d[^\d]*?\z"")"),"9")</f>
        <v>9</v>
      </c>
      <c r="E459" s="2" t="str">
        <f>IFERROR(__xludf.DUMMYFUNCTION("REGEXExtract(D459,""\d"")"),"9")</f>
        <v>9</v>
      </c>
      <c r="F459" s="3">
        <f t="shared" si="1"/>
        <v>49</v>
      </c>
    </row>
    <row r="460">
      <c r="A460" s="1" t="s">
        <v>459</v>
      </c>
      <c r="C460" s="2" t="str">
        <f>IFERROR(__xludf.DUMMYFUNCTION("regexextract(A460, ""\d"")"),"1")</f>
        <v>1</v>
      </c>
      <c r="D460" s="2" t="str">
        <f>IFERROR(__xludf.DUMMYFUNCTION("REGEXEXTRACT(A460, ""\d[^\d]*?\z"")"),"4pldtcqmpbhm")</f>
        <v>4pldtcqmpbhm</v>
      </c>
      <c r="E460" s="2" t="str">
        <f>IFERROR(__xludf.DUMMYFUNCTION("REGEXExtract(D460,""\d"")"),"4")</f>
        <v>4</v>
      </c>
      <c r="F460" s="3">
        <f t="shared" si="1"/>
        <v>14</v>
      </c>
    </row>
    <row r="461">
      <c r="A461" s="1" t="s">
        <v>460</v>
      </c>
      <c r="C461" s="2" t="str">
        <f>IFERROR(__xludf.DUMMYFUNCTION("regexextract(A461, ""\d"")"),"1")</f>
        <v>1</v>
      </c>
      <c r="D461" s="2" t="str">
        <f>IFERROR(__xludf.DUMMYFUNCTION("REGEXEXTRACT(A461, ""\d[^\d]*?\z"")"),"4three")</f>
        <v>4three</v>
      </c>
      <c r="E461" s="2" t="str">
        <f>IFERROR(__xludf.DUMMYFUNCTION("REGEXExtract(D461,""\d"")"),"4")</f>
        <v>4</v>
      </c>
      <c r="F461" s="3">
        <f t="shared" si="1"/>
        <v>14</v>
      </c>
    </row>
    <row r="462">
      <c r="A462" s="1" t="s">
        <v>461</v>
      </c>
      <c r="C462" s="2" t="str">
        <f>IFERROR(__xludf.DUMMYFUNCTION("regexextract(A462, ""\d"")"),"4")</f>
        <v>4</v>
      </c>
      <c r="D462" s="2" t="str">
        <f>IFERROR(__xludf.DUMMYFUNCTION("REGEXEXTRACT(A462, ""\d[^\d]*?\z"")"),"7twothree")</f>
        <v>7twothree</v>
      </c>
      <c r="E462" s="2" t="str">
        <f>IFERROR(__xludf.DUMMYFUNCTION("REGEXExtract(D462,""\d"")"),"7")</f>
        <v>7</v>
      </c>
      <c r="F462" s="3">
        <f t="shared" si="1"/>
        <v>47</v>
      </c>
    </row>
    <row r="463">
      <c r="A463" s="1" t="s">
        <v>462</v>
      </c>
      <c r="C463" s="2" t="str">
        <f>IFERROR(__xludf.DUMMYFUNCTION("regexextract(A463, ""\d"")"),"4")</f>
        <v>4</v>
      </c>
      <c r="D463" s="2" t="str">
        <f>IFERROR(__xludf.DUMMYFUNCTION("REGEXEXTRACT(A463, ""\d[^\d]*?\z"")"),"4")</f>
        <v>4</v>
      </c>
      <c r="E463" s="2" t="str">
        <f>IFERROR(__xludf.DUMMYFUNCTION("REGEXExtract(D463,""\d"")"),"4")</f>
        <v>4</v>
      </c>
      <c r="F463" s="3">
        <f t="shared" si="1"/>
        <v>44</v>
      </c>
    </row>
    <row r="464">
      <c r="A464" s="1" t="s">
        <v>463</v>
      </c>
      <c r="C464" s="2" t="str">
        <f>IFERROR(__xludf.DUMMYFUNCTION("regexextract(A464, ""\d"")"),"4")</f>
        <v>4</v>
      </c>
      <c r="D464" s="2" t="str">
        <f>IFERROR(__xludf.DUMMYFUNCTION("REGEXEXTRACT(A464, ""\d[^\d]*?\z"")"),"7eightsix")</f>
        <v>7eightsix</v>
      </c>
      <c r="E464" s="2" t="str">
        <f>IFERROR(__xludf.DUMMYFUNCTION("REGEXExtract(D464,""\d"")"),"7")</f>
        <v>7</v>
      </c>
      <c r="F464" s="3">
        <f t="shared" si="1"/>
        <v>47</v>
      </c>
    </row>
    <row r="465">
      <c r="A465" s="1" t="s">
        <v>464</v>
      </c>
      <c r="C465" s="2" t="str">
        <f>IFERROR(__xludf.DUMMYFUNCTION("regexextract(A465, ""\d"")"),"4")</f>
        <v>4</v>
      </c>
      <c r="D465" s="2" t="str">
        <f>IFERROR(__xludf.DUMMYFUNCTION("REGEXEXTRACT(A465, ""\d[^\d]*?\z"")"),"2")</f>
        <v>2</v>
      </c>
      <c r="E465" s="2" t="str">
        <f>IFERROR(__xludf.DUMMYFUNCTION("REGEXExtract(D465,""\d"")"),"2")</f>
        <v>2</v>
      </c>
      <c r="F465" s="3">
        <f t="shared" si="1"/>
        <v>42</v>
      </c>
    </row>
    <row r="466">
      <c r="A466" s="1" t="s">
        <v>465</v>
      </c>
      <c r="C466" s="2" t="str">
        <f>IFERROR(__xludf.DUMMYFUNCTION("regexextract(A466, ""\d"")"),"4")</f>
        <v>4</v>
      </c>
      <c r="D466" s="2" t="str">
        <f>IFERROR(__xludf.DUMMYFUNCTION("REGEXEXTRACT(A466, ""\d[^\d]*?\z"")"),"8")</f>
        <v>8</v>
      </c>
      <c r="E466" s="2" t="str">
        <f>IFERROR(__xludf.DUMMYFUNCTION("REGEXExtract(D466,""\d"")"),"8")</f>
        <v>8</v>
      </c>
      <c r="F466" s="3">
        <f t="shared" si="1"/>
        <v>48</v>
      </c>
    </row>
    <row r="467">
      <c r="A467" s="1" t="s">
        <v>466</v>
      </c>
      <c r="C467" s="2" t="str">
        <f>IFERROR(__xludf.DUMMYFUNCTION("regexextract(A467, ""\d"")"),"5")</f>
        <v>5</v>
      </c>
      <c r="D467" s="2" t="str">
        <f>IFERROR(__xludf.DUMMYFUNCTION("REGEXEXTRACT(A467, ""\d[^\d]*?\z"")"),"6kcssxrqjf")</f>
        <v>6kcssxrqjf</v>
      </c>
      <c r="E467" s="2" t="str">
        <f>IFERROR(__xludf.DUMMYFUNCTION("REGEXExtract(D467,""\d"")"),"6")</f>
        <v>6</v>
      </c>
      <c r="F467" s="3">
        <f t="shared" si="1"/>
        <v>56</v>
      </c>
    </row>
    <row r="468">
      <c r="A468" s="1" t="s">
        <v>467</v>
      </c>
      <c r="C468" s="2" t="str">
        <f>IFERROR(__xludf.DUMMYFUNCTION("regexextract(A468, ""\d"")"),"6")</f>
        <v>6</v>
      </c>
      <c r="D468" s="2" t="str">
        <f>IFERROR(__xludf.DUMMYFUNCTION("REGEXEXTRACT(A468, ""\d[^\d]*?\z"")"),"3five")</f>
        <v>3five</v>
      </c>
      <c r="E468" s="2" t="str">
        <f>IFERROR(__xludf.DUMMYFUNCTION("REGEXExtract(D468,""\d"")"),"3")</f>
        <v>3</v>
      </c>
      <c r="F468" s="3">
        <f t="shared" si="1"/>
        <v>63</v>
      </c>
    </row>
    <row r="469">
      <c r="A469" s="1" t="s">
        <v>468</v>
      </c>
      <c r="C469" s="2" t="str">
        <f>IFERROR(__xludf.DUMMYFUNCTION("regexextract(A469, ""\d"")"),"1")</f>
        <v>1</v>
      </c>
      <c r="D469" s="2" t="str">
        <f>IFERROR(__xludf.DUMMYFUNCTION("REGEXEXTRACT(A469, ""\d[^\d]*?\z"")"),"4")</f>
        <v>4</v>
      </c>
      <c r="E469" s="2" t="str">
        <f>IFERROR(__xludf.DUMMYFUNCTION("REGEXExtract(D469,""\d"")"),"4")</f>
        <v>4</v>
      </c>
      <c r="F469" s="3">
        <f t="shared" si="1"/>
        <v>14</v>
      </c>
    </row>
    <row r="470">
      <c r="A470" s="1" t="s">
        <v>469</v>
      </c>
      <c r="C470" s="2" t="str">
        <f>IFERROR(__xludf.DUMMYFUNCTION("regexextract(A470, ""\d"")"),"8")</f>
        <v>8</v>
      </c>
      <c r="D470" s="2" t="str">
        <f>IFERROR(__xludf.DUMMYFUNCTION("REGEXEXTRACT(A470, ""\d[^\d]*?\z"")"),"6onetwothree")</f>
        <v>6onetwothree</v>
      </c>
      <c r="E470" s="2" t="str">
        <f>IFERROR(__xludf.DUMMYFUNCTION("REGEXExtract(D470,""\d"")"),"6")</f>
        <v>6</v>
      </c>
      <c r="F470" s="3">
        <f t="shared" si="1"/>
        <v>86</v>
      </c>
    </row>
    <row r="471">
      <c r="A471" s="1" t="s">
        <v>470</v>
      </c>
      <c r="C471" s="2" t="str">
        <f>IFERROR(__xludf.DUMMYFUNCTION("regexextract(A471, ""\d"")"),"2")</f>
        <v>2</v>
      </c>
      <c r="D471" s="2" t="str">
        <f>IFERROR(__xludf.DUMMYFUNCTION("REGEXEXTRACT(A471, ""\d[^\d]*?\z"")"),"1lxgkksqtlp")</f>
        <v>1lxgkksqtlp</v>
      </c>
      <c r="E471" s="2" t="str">
        <f>IFERROR(__xludf.DUMMYFUNCTION("REGEXExtract(D471,""\d"")"),"1")</f>
        <v>1</v>
      </c>
      <c r="F471" s="3">
        <f t="shared" si="1"/>
        <v>21</v>
      </c>
    </row>
    <row r="472">
      <c r="A472" s="1" t="s">
        <v>471</v>
      </c>
      <c r="C472" s="2" t="str">
        <f>IFERROR(__xludf.DUMMYFUNCTION("regexextract(A472, ""\d"")"),"6")</f>
        <v>6</v>
      </c>
      <c r="D472" s="2" t="str">
        <f>IFERROR(__xludf.DUMMYFUNCTION("REGEXEXTRACT(A472, ""\d[^\d]*?\z"")"),"3fourseventwo")</f>
        <v>3fourseventwo</v>
      </c>
      <c r="E472" s="2" t="str">
        <f>IFERROR(__xludf.DUMMYFUNCTION("REGEXExtract(D472,""\d"")"),"3")</f>
        <v>3</v>
      </c>
      <c r="F472" s="3">
        <f t="shared" si="1"/>
        <v>63</v>
      </c>
    </row>
    <row r="473">
      <c r="A473" s="1" t="s">
        <v>472</v>
      </c>
      <c r="C473" s="2" t="str">
        <f>IFERROR(__xludf.DUMMYFUNCTION("regexextract(A473, ""\d"")"),"9")</f>
        <v>9</v>
      </c>
      <c r="D473" s="2" t="str">
        <f>IFERROR(__xludf.DUMMYFUNCTION("REGEXEXTRACT(A473, ""\d[^\d]*?\z"")"),"5eightthddgtkplk")</f>
        <v>5eightthddgtkplk</v>
      </c>
      <c r="E473" s="2" t="str">
        <f>IFERROR(__xludf.DUMMYFUNCTION("REGEXExtract(D473,""\d"")"),"5")</f>
        <v>5</v>
      </c>
      <c r="F473" s="3">
        <f t="shared" si="1"/>
        <v>95</v>
      </c>
    </row>
    <row r="474">
      <c r="A474" s="1" t="s">
        <v>473</v>
      </c>
      <c r="C474" s="2" t="str">
        <f>IFERROR(__xludf.DUMMYFUNCTION("regexextract(A474, ""\d"")"),"8")</f>
        <v>8</v>
      </c>
      <c r="D474" s="2" t="str">
        <f>IFERROR(__xludf.DUMMYFUNCTION("REGEXEXTRACT(A474, ""\d[^\d]*?\z"")"),"2five")</f>
        <v>2five</v>
      </c>
      <c r="E474" s="2" t="str">
        <f>IFERROR(__xludf.DUMMYFUNCTION("REGEXExtract(D474,""\d"")"),"2")</f>
        <v>2</v>
      </c>
      <c r="F474" s="3">
        <f t="shared" si="1"/>
        <v>82</v>
      </c>
    </row>
    <row r="475">
      <c r="A475" s="1" t="s">
        <v>474</v>
      </c>
      <c r="C475" s="2" t="str">
        <f>IFERROR(__xludf.DUMMYFUNCTION("regexextract(A475, ""\d"")"),"5")</f>
        <v>5</v>
      </c>
      <c r="D475" s="2" t="str">
        <f>IFERROR(__xludf.DUMMYFUNCTION("REGEXEXTRACT(A475, ""\d[^\d]*?\z"")"),"7rshxfvqrlztx")</f>
        <v>7rshxfvqrlztx</v>
      </c>
      <c r="E475" s="2" t="str">
        <f>IFERROR(__xludf.DUMMYFUNCTION("REGEXExtract(D475,""\d"")"),"7")</f>
        <v>7</v>
      </c>
      <c r="F475" s="3">
        <f t="shared" si="1"/>
        <v>57</v>
      </c>
    </row>
    <row r="476">
      <c r="A476" s="1" t="s">
        <v>475</v>
      </c>
      <c r="C476" s="2" t="str">
        <f>IFERROR(__xludf.DUMMYFUNCTION("regexextract(A476, ""\d"")"),"5")</f>
        <v>5</v>
      </c>
      <c r="D476" s="2" t="str">
        <f>IFERROR(__xludf.DUMMYFUNCTION("REGEXEXTRACT(A476, ""\d[^\d]*?\z"")"),"5ttpd")</f>
        <v>5ttpd</v>
      </c>
      <c r="E476" s="2" t="str">
        <f>IFERROR(__xludf.DUMMYFUNCTION("REGEXExtract(D476,""\d"")"),"5")</f>
        <v>5</v>
      </c>
      <c r="F476" s="3">
        <f t="shared" si="1"/>
        <v>55</v>
      </c>
    </row>
    <row r="477">
      <c r="A477" s="1" t="s">
        <v>476</v>
      </c>
      <c r="C477" s="2" t="str">
        <f>IFERROR(__xludf.DUMMYFUNCTION("regexextract(A477, ""\d"")"),"4")</f>
        <v>4</v>
      </c>
      <c r="D477" s="2" t="str">
        <f>IFERROR(__xludf.DUMMYFUNCTION("REGEXEXTRACT(A477, ""\d[^\d]*?\z"")"),"1")</f>
        <v>1</v>
      </c>
      <c r="E477" s="2" t="str">
        <f>IFERROR(__xludf.DUMMYFUNCTION("REGEXExtract(D477,""\d"")"),"1")</f>
        <v>1</v>
      </c>
      <c r="F477" s="3">
        <f t="shared" si="1"/>
        <v>41</v>
      </c>
    </row>
    <row r="478">
      <c r="A478" s="1" t="s">
        <v>477</v>
      </c>
      <c r="C478" s="2" t="str">
        <f>IFERROR(__xludf.DUMMYFUNCTION("regexextract(A478, ""\d"")"),"8")</f>
        <v>8</v>
      </c>
      <c r="D478" s="2" t="str">
        <f>IFERROR(__xludf.DUMMYFUNCTION("REGEXEXTRACT(A478, ""\d[^\d]*?\z"")"),"8")</f>
        <v>8</v>
      </c>
      <c r="E478" s="2" t="str">
        <f>IFERROR(__xludf.DUMMYFUNCTION("REGEXExtract(D478,""\d"")"),"8")</f>
        <v>8</v>
      </c>
      <c r="F478" s="3">
        <f t="shared" si="1"/>
        <v>88</v>
      </c>
    </row>
    <row r="479">
      <c r="A479" s="1" t="s">
        <v>478</v>
      </c>
      <c r="C479" s="2" t="str">
        <f>IFERROR(__xludf.DUMMYFUNCTION("regexextract(A479, ""\d"")"),"4")</f>
        <v>4</v>
      </c>
      <c r="D479" s="2" t="str">
        <f>IFERROR(__xludf.DUMMYFUNCTION("REGEXEXTRACT(A479, ""\d[^\d]*?\z"")"),"4fourzqzkldjstwol")</f>
        <v>4fourzqzkldjstwol</v>
      </c>
      <c r="E479" s="2" t="str">
        <f>IFERROR(__xludf.DUMMYFUNCTION("REGEXExtract(D479,""\d"")"),"4")</f>
        <v>4</v>
      </c>
      <c r="F479" s="3">
        <f t="shared" si="1"/>
        <v>44</v>
      </c>
    </row>
    <row r="480">
      <c r="A480" s="1" t="s">
        <v>479</v>
      </c>
      <c r="C480" s="2" t="str">
        <f>IFERROR(__xludf.DUMMYFUNCTION("regexextract(A480, ""\d"")"),"4")</f>
        <v>4</v>
      </c>
      <c r="D480" s="2" t="str">
        <f>IFERROR(__xludf.DUMMYFUNCTION("REGEXEXTRACT(A480, ""\d[^\d]*?\z"")"),"6")</f>
        <v>6</v>
      </c>
      <c r="E480" s="2" t="str">
        <f>IFERROR(__xludf.DUMMYFUNCTION("REGEXExtract(D480,""\d"")"),"6")</f>
        <v>6</v>
      </c>
      <c r="F480" s="3">
        <f t="shared" si="1"/>
        <v>46</v>
      </c>
    </row>
    <row r="481">
      <c r="A481" s="1" t="s">
        <v>480</v>
      </c>
      <c r="C481" s="2" t="str">
        <f>IFERROR(__xludf.DUMMYFUNCTION("regexextract(A481, ""\d"")"),"9")</f>
        <v>9</v>
      </c>
      <c r="D481" s="2" t="str">
        <f>IFERROR(__xludf.DUMMYFUNCTION("REGEXEXTRACT(A481, ""\d[^\d]*?\z"")"),"8onenine")</f>
        <v>8onenine</v>
      </c>
      <c r="E481" s="2" t="str">
        <f>IFERROR(__xludf.DUMMYFUNCTION("REGEXExtract(D481,""\d"")"),"8")</f>
        <v>8</v>
      </c>
      <c r="F481" s="3">
        <f t="shared" si="1"/>
        <v>98</v>
      </c>
    </row>
    <row r="482">
      <c r="A482" s="1" t="s">
        <v>481</v>
      </c>
      <c r="C482" s="2" t="str">
        <f>IFERROR(__xludf.DUMMYFUNCTION("regexextract(A482, ""\d"")"),"9")</f>
        <v>9</v>
      </c>
      <c r="D482" s="2" t="str">
        <f>IFERROR(__xludf.DUMMYFUNCTION("REGEXEXTRACT(A482, ""\d[^\d]*?\z"")"),"4four")</f>
        <v>4four</v>
      </c>
      <c r="E482" s="2" t="str">
        <f>IFERROR(__xludf.DUMMYFUNCTION("REGEXExtract(D482,""\d"")"),"4")</f>
        <v>4</v>
      </c>
      <c r="F482" s="3">
        <f t="shared" si="1"/>
        <v>94</v>
      </c>
    </row>
    <row r="483">
      <c r="A483" s="1" t="s">
        <v>482</v>
      </c>
      <c r="C483" s="2" t="str">
        <f>IFERROR(__xludf.DUMMYFUNCTION("regexextract(A483, ""\d"")"),"9")</f>
        <v>9</v>
      </c>
      <c r="D483" s="2" t="str">
        <f>IFERROR(__xludf.DUMMYFUNCTION("REGEXEXTRACT(A483, ""\d[^\d]*?\z"")"),"4brhgzc")</f>
        <v>4brhgzc</v>
      </c>
      <c r="E483" s="2" t="str">
        <f>IFERROR(__xludf.DUMMYFUNCTION("REGEXExtract(D483,""\d"")"),"4")</f>
        <v>4</v>
      </c>
      <c r="F483" s="3">
        <f t="shared" si="1"/>
        <v>94</v>
      </c>
    </row>
    <row r="484">
      <c r="A484" s="1" t="s">
        <v>483</v>
      </c>
      <c r="C484" s="2" t="str">
        <f>IFERROR(__xludf.DUMMYFUNCTION("regexextract(A484, ""\d"")"),"7")</f>
        <v>7</v>
      </c>
      <c r="D484" s="2" t="str">
        <f>IFERROR(__xludf.DUMMYFUNCTION("REGEXEXTRACT(A484, ""\d[^\d]*?\z"")"),"8")</f>
        <v>8</v>
      </c>
      <c r="E484" s="2" t="str">
        <f>IFERROR(__xludf.DUMMYFUNCTION("REGEXExtract(D484,""\d"")"),"8")</f>
        <v>8</v>
      </c>
      <c r="F484" s="3">
        <f t="shared" si="1"/>
        <v>78</v>
      </c>
    </row>
    <row r="485">
      <c r="A485" s="1" t="s">
        <v>484</v>
      </c>
      <c r="C485" s="2" t="str">
        <f>IFERROR(__xludf.DUMMYFUNCTION("regexextract(A485, ""\d"")"),"1")</f>
        <v>1</v>
      </c>
      <c r="D485" s="2" t="str">
        <f>IFERROR(__xludf.DUMMYFUNCTION("REGEXEXTRACT(A485, ""\d[^\d]*?\z"")"),"1four")</f>
        <v>1four</v>
      </c>
      <c r="E485" s="2" t="str">
        <f>IFERROR(__xludf.DUMMYFUNCTION("REGEXExtract(D485,""\d"")"),"1")</f>
        <v>1</v>
      </c>
      <c r="F485" s="3">
        <f t="shared" si="1"/>
        <v>11</v>
      </c>
    </row>
    <row r="486">
      <c r="A486" s="1" t="s">
        <v>485</v>
      </c>
      <c r="C486" s="2" t="str">
        <f>IFERROR(__xludf.DUMMYFUNCTION("regexextract(A486, ""\d"")"),"4")</f>
        <v>4</v>
      </c>
      <c r="D486" s="2" t="str">
        <f>IFERROR(__xludf.DUMMYFUNCTION("REGEXEXTRACT(A486, ""\d[^\d]*?\z"")"),"4zmgfmzcttb")</f>
        <v>4zmgfmzcttb</v>
      </c>
      <c r="E486" s="2" t="str">
        <f>IFERROR(__xludf.DUMMYFUNCTION("REGEXExtract(D486,""\d"")"),"4")</f>
        <v>4</v>
      </c>
      <c r="F486" s="3">
        <f t="shared" si="1"/>
        <v>44</v>
      </c>
    </row>
    <row r="487">
      <c r="A487" s="1" t="s">
        <v>486</v>
      </c>
      <c r="C487" s="2" t="str">
        <f>IFERROR(__xludf.DUMMYFUNCTION("regexextract(A487, ""\d"")"),"2")</f>
        <v>2</v>
      </c>
      <c r="D487" s="2" t="str">
        <f>IFERROR(__xludf.DUMMYFUNCTION("REGEXEXTRACT(A487, ""\d[^\d]*?\z"")"),"4")</f>
        <v>4</v>
      </c>
      <c r="E487" s="2" t="str">
        <f>IFERROR(__xludf.DUMMYFUNCTION("REGEXExtract(D487,""\d"")"),"4")</f>
        <v>4</v>
      </c>
      <c r="F487" s="3">
        <f t="shared" si="1"/>
        <v>24</v>
      </c>
    </row>
    <row r="488">
      <c r="A488" s="1" t="s">
        <v>487</v>
      </c>
      <c r="C488" s="2" t="str">
        <f>IFERROR(__xludf.DUMMYFUNCTION("regexextract(A488, ""\d"")"),"8")</f>
        <v>8</v>
      </c>
      <c r="D488" s="2" t="str">
        <f>IFERROR(__xludf.DUMMYFUNCTION("REGEXEXTRACT(A488, ""\d[^\d]*?\z"")"),"3sixthree")</f>
        <v>3sixthree</v>
      </c>
      <c r="E488" s="2" t="str">
        <f>IFERROR(__xludf.DUMMYFUNCTION("REGEXExtract(D488,""\d"")"),"3")</f>
        <v>3</v>
      </c>
      <c r="F488" s="3">
        <f t="shared" si="1"/>
        <v>83</v>
      </c>
    </row>
    <row r="489">
      <c r="A489" s="1" t="s">
        <v>488</v>
      </c>
      <c r="C489" s="2" t="str">
        <f>IFERROR(__xludf.DUMMYFUNCTION("regexextract(A489, ""\d"")"),"7")</f>
        <v>7</v>
      </c>
      <c r="D489" s="2" t="str">
        <f>IFERROR(__xludf.DUMMYFUNCTION("REGEXEXTRACT(A489, ""\d[^\d]*?\z"")"),"2sheight")</f>
        <v>2sheight</v>
      </c>
      <c r="E489" s="2" t="str">
        <f>IFERROR(__xludf.DUMMYFUNCTION("REGEXExtract(D489,""\d"")"),"2")</f>
        <v>2</v>
      </c>
      <c r="F489" s="3">
        <f t="shared" si="1"/>
        <v>72</v>
      </c>
    </row>
    <row r="490">
      <c r="A490" s="1" t="s">
        <v>489</v>
      </c>
      <c r="C490" s="2" t="str">
        <f>IFERROR(__xludf.DUMMYFUNCTION("regexextract(A490, ""\d"")"),"5")</f>
        <v>5</v>
      </c>
      <c r="D490" s="2" t="str">
        <f>IFERROR(__xludf.DUMMYFUNCTION("REGEXEXTRACT(A490, ""\d[^\d]*?\z"")"),"5six")</f>
        <v>5six</v>
      </c>
      <c r="E490" s="2" t="str">
        <f>IFERROR(__xludf.DUMMYFUNCTION("REGEXExtract(D490,""\d"")"),"5")</f>
        <v>5</v>
      </c>
      <c r="F490" s="3">
        <f t="shared" si="1"/>
        <v>55</v>
      </c>
    </row>
    <row r="491">
      <c r="A491" s="1" t="s">
        <v>490</v>
      </c>
      <c r="C491" s="2" t="str">
        <f>IFERROR(__xludf.DUMMYFUNCTION("regexextract(A491, ""\d"")"),"5")</f>
        <v>5</v>
      </c>
      <c r="D491" s="2" t="str">
        <f>IFERROR(__xludf.DUMMYFUNCTION("REGEXEXTRACT(A491, ""\d[^\d]*?\z"")"),"4")</f>
        <v>4</v>
      </c>
      <c r="E491" s="2" t="str">
        <f>IFERROR(__xludf.DUMMYFUNCTION("REGEXExtract(D491,""\d"")"),"4")</f>
        <v>4</v>
      </c>
      <c r="F491" s="3">
        <f t="shared" si="1"/>
        <v>54</v>
      </c>
    </row>
    <row r="492">
      <c r="A492" s="1" t="s">
        <v>491</v>
      </c>
      <c r="C492" s="2" t="str">
        <f>IFERROR(__xludf.DUMMYFUNCTION("regexextract(A492, ""\d"")"),"9")</f>
        <v>9</v>
      </c>
      <c r="D492" s="2" t="str">
        <f>IFERROR(__xludf.DUMMYFUNCTION("REGEXEXTRACT(A492, ""\d[^\d]*?\z"")"),"1")</f>
        <v>1</v>
      </c>
      <c r="E492" s="2" t="str">
        <f>IFERROR(__xludf.DUMMYFUNCTION("REGEXExtract(D492,""\d"")"),"1")</f>
        <v>1</v>
      </c>
      <c r="F492" s="3">
        <f t="shared" si="1"/>
        <v>91</v>
      </c>
    </row>
    <row r="493">
      <c r="A493" s="1" t="s">
        <v>492</v>
      </c>
      <c r="C493" s="2" t="str">
        <f>IFERROR(__xludf.DUMMYFUNCTION("regexextract(A493, ""\d"")"),"4")</f>
        <v>4</v>
      </c>
      <c r="D493" s="2" t="str">
        <f>IFERROR(__xludf.DUMMYFUNCTION("REGEXEXTRACT(A493, ""\d[^\d]*?\z"")"),"7lqmzdlgg")</f>
        <v>7lqmzdlgg</v>
      </c>
      <c r="E493" s="2" t="str">
        <f>IFERROR(__xludf.DUMMYFUNCTION("REGEXExtract(D493,""\d"")"),"7")</f>
        <v>7</v>
      </c>
      <c r="F493" s="3">
        <f t="shared" si="1"/>
        <v>47</v>
      </c>
    </row>
    <row r="494">
      <c r="A494" s="1" t="s">
        <v>493</v>
      </c>
      <c r="C494" s="2" t="str">
        <f>IFERROR(__xludf.DUMMYFUNCTION("regexextract(A494, ""\d"")"),"1")</f>
        <v>1</v>
      </c>
      <c r="D494" s="2" t="str">
        <f>IFERROR(__xludf.DUMMYFUNCTION("REGEXEXTRACT(A494, ""\d[^\d]*?\z"")"),"6")</f>
        <v>6</v>
      </c>
      <c r="E494" s="2" t="str">
        <f>IFERROR(__xludf.DUMMYFUNCTION("REGEXExtract(D494,""\d"")"),"6")</f>
        <v>6</v>
      </c>
      <c r="F494" s="3">
        <f t="shared" si="1"/>
        <v>16</v>
      </c>
    </row>
    <row r="495">
      <c r="A495" s="1" t="s">
        <v>494</v>
      </c>
      <c r="C495" s="2" t="str">
        <f>IFERROR(__xludf.DUMMYFUNCTION("regexextract(A495, ""\d"")"),"9")</f>
        <v>9</v>
      </c>
      <c r="D495" s="2" t="str">
        <f>IFERROR(__xludf.DUMMYFUNCTION("REGEXEXTRACT(A495, ""\d[^\d]*?\z"")"),"7kqkjsmkqhzbdpf")</f>
        <v>7kqkjsmkqhzbdpf</v>
      </c>
      <c r="E495" s="2" t="str">
        <f>IFERROR(__xludf.DUMMYFUNCTION("REGEXExtract(D495,""\d"")"),"7")</f>
        <v>7</v>
      </c>
      <c r="F495" s="3">
        <f t="shared" si="1"/>
        <v>97</v>
      </c>
    </row>
    <row r="496">
      <c r="A496" s="1" t="s">
        <v>495</v>
      </c>
      <c r="C496" s="2" t="str">
        <f>IFERROR(__xludf.DUMMYFUNCTION("regexextract(A496, ""\d"")"),"6")</f>
        <v>6</v>
      </c>
      <c r="D496" s="2" t="str">
        <f>IFERROR(__xludf.DUMMYFUNCTION("REGEXEXTRACT(A496, ""\d[^\d]*?\z"")"),"6")</f>
        <v>6</v>
      </c>
      <c r="E496" s="2" t="str">
        <f>IFERROR(__xludf.DUMMYFUNCTION("REGEXExtract(D496,""\d"")"),"6")</f>
        <v>6</v>
      </c>
      <c r="F496" s="3">
        <f t="shared" si="1"/>
        <v>66</v>
      </c>
    </row>
    <row r="497">
      <c r="A497" s="1" t="s">
        <v>496</v>
      </c>
      <c r="C497" s="2" t="str">
        <f>IFERROR(__xludf.DUMMYFUNCTION("regexextract(A497, ""\d"")"),"2")</f>
        <v>2</v>
      </c>
      <c r="D497" s="2" t="str">
        <f>IFERROR(__xludf.DUMMYFUNCTION("REGEXEXTRACT(A497, ""\d[^\d]*?\z"")"),"2")</f>
        <v>2</v>
      </c>
      <c r="E497" s="2" t="str">
        <f>IFERROR(__xludf.DUMMYFUNCTION("REGEXExtract(D497,""\d"")"),"2")</f>
        <v>2</v>
      </c>
      <c r="F497" s="3">
        <f t="shared" si="1"/>
        <v>22</v>
      </c>
    </row>
    <row r="498">
      <c r="A498" s="1" t="s">
        <v>497</v>
      </c>
      <c r="C498" s="2" t="str">
        <f>IFERROR(__xludf.DUMMYFUNCTION("regexextract(A498, ""\d"")"),"6")</f>
        <v>6</v>
      </c>
      <c r="D498" s="2" t="str">
        <f>IFERROR(__xludf.DUMMYFUNCTION("REGEXEXTRACT(A498, ""\d[^\d]*?\z"")"),"7zrlqlhdcrseveneightsixsix")</f>
        <v>7zrlqlhdcrseveneightsixsix</v>
      </c>
      <c r="E498" s="2" t="str">
        <f>IFERROR(__xludf.DUMMYFUNCTION("REGEXExtract(D498,""\d"")"),"7")</f>
        <v>7</v>
      </c>
      <c r="F498" s="3">
        <f t="shared" si="1"/>
        <v>67</v>
      </c>
    </row>
    <row r="499">
      <c r="A499" s="1" t="s">
        <v>498</v>
      </c>
      <c r="C499" s="2" t="str">
        <f>IFERROR(__xludf.DUMMYFUNCTION("regexextract(A499, ""\d"")"),"6")</f>
        <v>6</v>
      </c>
      <c r="D499" s="2" t="str">
        <f>IFERROR(__xludf.DUMMYFUNCTION("REGEXEXTRACT(A499, ""\d[^\d]*?\z"")"),"4four")</f>
        <v>4four</v>
      </c>
      <c r="E499" s="2" t="str">
        <f>IFERROR(__xludf.DUMMYFUNCTION("REGEXExtract(D499,""\d"")"),"4")</f>
        <v>4</v>
      </c>
      <c r="F499" s="3">
        <f t="shared" si="1"/>
        <v>64</v>
      </c>
    </row>
    <row r="500">
      <c r="A500" s="1" t="s">
        <v>499</v>
      </c>
      <c r="C500" s="2" t="str">
        <f>IFERROR(__xludf.DUMMYFUNCTION("regexextract(A500, ""\d"")"),"9")</f>
        <v>9</v>
      </c>
      <c r="D500" s="2" t="str">
        <f>IFERROR(__xludf.DUMMYFUNCTION("REGEXEXTRACT(A500, ""\d[^\d]*?\z"")"),"3")</f>
        <v>3</v>
      </c>
      <c r="E500" s="2" t="str">
        <f>IFERROR(__xludf.DUMMYFUNCTION("REGEXExtract(D500,""\d"")"),"3")</f>
        <v>3</v>
      </c>
      <c r="F500" s="3">
        <f t="shared" si="1"/>
        <v>93</v>
      </c>
    </row>
    <row r="501">
      <c r="A501" s="1" t="s">
        <v>500</v>
      </c>
      <c r="C501" s="2" t="str">
        <f>IFERROR(__xludf.DUMMYFUNCTION("regexextract(A501, ""\d"")"),"2")</f>
        <v>2</v>
      </c>
      <c r="D501" s="2" t="str">
        <f>IFERROR(__xludf.DUMMYFUNCTION("REGEXEXTRACT(A501, ""\d[^\d]*?\z"")"),"1sqkhnv")</f>
        <v>1sqkhnv</v>
      </c>
      <c r="E501" s="2" t="str">
        <f>IFERROR(__xludf.DUMMYFUNCTION("REGEXExtract(D501,""\d"")"),"1")</f>
        <v>1</v>
      </c>
      <c r="F501" s="3">
        <f t="shared" si="1"/>
        <v>21</v>
      </c>
    </row>
    <row r="502">
      <c r="A502" s="1" t="s">
        <v>501</v>
      </c>
      <c r="C502" s="2" t="str">
        <f>IFERROR(__xludf.DUMMYFUNCTION("regexextract(A502, ""\d"")"),"6")</f>
        <v>6</v>
      </c>
      <c r="D502" s="2" t="str">
        <f>IFERROR(__xludf.DUMMYFUNCTION("REGEXEXTRACT(A502, ""\d[^\d]*?\z"")"),"3nine")</f>
        <v>3nine</v>
      </c>
      <c r="E502" s="2" t="str">
        <f>IFERROR(__xludf.DUMMYFUNCTION("REGEXExtract(D502,""\d"")"),"3")</f>
        <v>3</v>
      </c>
      <c r="F502" s="3">
        <f t="shared" si="1"/>
        <v>63</v>
      </c>
    </row>
    <row r="503">
      <c r="A503" s="1" t="s">
        <v>502</v>
      </c>
      <c r="C503" s="2" t="str">
        <f>IFERROR(__xludf.DUMMYFUNCTION("regexextract(A503, ""\d"")"),"6")</f>
        <v>6</v>
      </c>
      <c r="D503" s="2" t="str">
        <f>IFERROR(__xludf.DUMMYFUNCTION("REGEXEXTRACT(A503, ""\d[^\d]*?\z"")"),"6br")</f>
        <v>6br</v>
      </c>
      <c r="E503" s="2" t="str">
        <f>IFERROR(__xludf.DUMMYFUNCTION("REGEXExtract(D503,""\d"")"),"6")</f>
        <v>6</v>
      </c>
      <c r="F503" s="3">
        <f t="shared" si="1"/>
        <v>66</v>
      </c>
    </row>
    <row r="504">
      <c r="A504" s="1" t="s">
        <v>503</v>
      </c>
      <c r="C504" s="2" t="str">
        <f>IFERROR(__xludf.DUMMYFUNCTION("regexextract(A504, ""\d"")"),"1")</f>
        <v>1</v>
      </c>
      <c r="D504" s="2" t="str">
        <f>IFERROR(__xludf.DUMMYFUNCTION("REGEXEXTRACT(A504, ""\d[^\d]*?\z"")"),"8")</f>
        <v>8</v>
      </c>
      <c r="E504" s="2" t="str">
        <f>IFERROR(__xludf.DUMMYFUNCTION("REGEXExtract(D504,""\d"")"),"8")</f>
        <v>8</v>
      </c>
      <c r="F504" s="3">
        <f t="shared" si="1"/>
        <v>18</v>
      </c>
    </row>
    <row r="505">
      <c r="A505" s="1" t="s">
        <v>504</v>
      </c>
      <c r="C505" s="2" t="str">
        <f>IFERROR(__xludf.DUMMYFUNCTION("regexextract(A505, ""\d"")"),"2")</f>
        <v>2</v>
      </c>
      <c r="D505" s="2" t="str">
        <f>IFERROR(__xludf.DUMMYFUNCTION("REGEXEXTRACT(A505, ""\d[^\d]*?\z"")"),"3njjqtcmp")</f>
        <v>3njjqtcmp</v>
      </c>
      <c r="E505" s="2" t="str">
        <f>IFERROR(__xludf.DUMMYFUNCTION("REGEXExtract(D505,""\d"")"),"3")</f>
        <v>3</v>
      </c>
      <c r="F505" s="3">
        <f t="shared" si="1"/>
        <v>23</v>
      </c>
    </row>
    <row r="506">
      <c r="A506" s="1" t="s">
        <v>505</v>
      </c>
      <c r="C506" s="2" t="str">
        <f>IFERROR(__xludf.DUMMYFUNCTION("regexextract(A506, ""\d"")"),"3")</f>
        <v>3</v>
      </c>
      <c r="D506" s="2" t="str">
        <f>IFERROR(__xludf.DUMMYFUNCTION("REGEXEXTRACT(A506, ""\d[^\d]*?\z"")"),"7")</f>
        <v>7</v>
      </c>
      <c r="E506" s="2" t="str">
        <f>IFERROR(__xludf.DUMMYFUNCTION("REGEXExtract(D506,""\d"")"),"7")</f>
        <v>7</v>
      </c>
      <c r="F506" s="3">
        <f t="shared" si="1"/>
        <v>37</v>
      </c>
    </row>
    <row r="507">
      <c r="A507" s="1" t="s">
        <v>506</v>
      </c>
      <c r="C507" s="2" t="str">
        <f>IFERROR(__xludf.DUMMYFUNCTION("regexextract(A507, ""\d"")"),"2")</f>
        <v>2</v>
      </c>
      <c r="D507" s="2" t="str">
        <f>IFERROR(__xludf.DUMMYFUNCTION("REGEXEXTRACT(A507, ""\d[^\d]*?\z"")"),"4seven")</f>
        <v>4seven</v>
      </c>
      <c r="E507" s="2" t="str">
        <f>IFERROR(__xludf.DUMMYFUNCTION("REGEXExtract(D507,""\d"")"),"4")</f>
        <v>4</v>
      </c>
      <c r="F507" s="3">
        <f t="shared" si="1"/>
        <v>24</v>
      </c>
    </row>
    <row r="508">
      <c r="A508" s="1" t="s">
        <v>507</v>
      </c>
      <c r="C508" s="2" t="str">
        <f>IFERROR(__xludf.DUMMYFUNCTION("regexextract(A508, ""\d"")"),"9")</f>
        <v>9</v>
      </c>
      <c r="D508" s="2" t="str">
        <f>IFERROR(__xludf.DUMMYFUNCTION("REGEXEXTRACT(A508, ""\d[^\d]*?\z"")"),"9")</f>
        <v>9</v>
      </c>
      <c r="E508" s="2" t="str">
        <f>IFERROR(__xludf.DUMMYFUNCTION("REGEXExtract(D508,""\d"")"),"9")</f>
        <v>9</v>
      </c>
      <c r="F508" s="3">
        <f t="shared" si="1"/>
        <v>99</v>
      </c>
    </row>
    <row r="509">
      <c r="A509" s="1" t="s">
        <v>508</v>
      </c>
      <c r="C509" s="2" t="str">
        <f>IFERROR(__xludf.DUMMYFUNCTION("regexextract(A509, ""\d"")"),"4")</f>
        <v>4</v>
      </c>
      <c r="D509" s="2" t="str">
        <f>IFERROR(__xludf.DUMMYFUNCTION("REGEXEXTRACT(A509, ""\d[^\d]*?\z"")"),"3")</f>
        <v>3</v>
      </c>
      <c r="E509" s="2" t="str">
        <f>IFERROR(__xludf.DUMMYFUNCTION("REGEXExtract(D509,""\d"")"),"3")</f>
        <v>3</v>
      </c>
      <c r="F509" s="3">
        <f t="shared" si="1"/>
        <v>43</v>
      </c>
    </row>
    <row r="510">
      <c r="A510" s="1" t="s">
        <v>509</v>
      </c>
      <c r="C510" s="2" t="str">
        <f>IFERROR(__xludf.DUMMYFUNCTION("regexextract(A510, ""\d"")"),"1")</f>
        <v>1</v>
      </c>
      <c r="D510" s="2" t="str">
        <f>IFERROR(__xludf.DUMMYFUNCTION("REGEXEXTRACT(A510, ""\d[^\d]*?\z"")"),"1qjllnmjjpjtwosixfourfkpqfnjfive")</f>
        <v>1qjllnmjjpjtwosixfourfkpqfnjfive</v>
      </c>
      <c r="E510" s="2" t="str">
        <f>IFERROR(__xludf.DUMMYFUNCTION("REGEXExtract(D510,""\d"")"),"1")</f>
        <v>1</v>
      </c>
      <c r="F510" s="3">
        <f t="shared" si="1"/>
        <v>11</v>
      </c>
    </row>
    <row r="511">
      <c r="A511" s="1" t="s">
        <v>510</v>
      </c>
      <c r="C511" s="2" t="str">
        <f>IFERROR(__xludf.DUMMYFUNCTION("regexextract(A511, ""\d"")"),"3")</f>
        <v>3</v>
      </c>
      <c r="D511" s="2" t="str">
        <f>IFERROR(__xludf.DUMMYFUNCTION("REGEXEXTRACT(A511, ""\d[^\d]*?\z"")"),"3nlkrzrtwo")</f>
        <v>3nlkrzrtwo</v>
      </c>
      <c r="E511" s="2" t="str">
        <f>IFERROR(__xludf.DUMMYFUNCTION("REGEXExtract(D511,""\d"")"),"3")</f>
        <v>3</v>
      </c>
      <c r="F511" s="3">
        <f t="shared" si="1"/>
        <v>33</v>
      </c>
    </row>
    <row r="512">
      <c r="A512" s="1" t="s">
        <v>511</v>
      </c>
      <c r="C512" s="2" t="str">
        <f>IFERROR(__xludf.DUMMYFUNCTION("regexextract(A512, ""\d"")"),"2")</f>
        <v>2</v>
      </c>
      <c r="D512" s="2" t="str">
        <f>IFERROR(__xludf.DUMMYFUNCTION("REGEXEXTRACT(A512, ""\d[^\d]*?\z"")"),"4sixsczgvbl")</f>
        <v>4sixsczgvbl</v>
      </c>
      <c r="E512" s="2" t="str">
        <f>IFERROR(__xludf.DUMMYFUNCTION("REGEXExtract(D512,""\d"")"),"4")</f>
        <v>4</v>
      </c>
      <c r="F512" s="3">
        <f t="shared" si="1"/>
        <v>24</v>
      </c>
    </row>
    <row r="513">
      <c r="A513" s="1" t="s">
        <v>512</v>
      </c>
      <c r="C513" s="2" t="str">
        <f>IFERROR(__xludf.DUMMYFUNCTION("regexextract(A513, ""\d"")"),"6")</f>
        <v>6</v>
      </c>
      <c r="D513" s="2" t="str">
        <f>IFERROR(__xludf.DUMMYFUNCTION("REGEXEXTRACT(A513, ""\d[^\d]*?\z"")"),"6")</f>
        <v>6</v>
      </c>
      <c r="E513" s="2" t="str">
        <f>IFERROR(__xludf.DUMMYFUNCTION("REGEXExtract(D513,""\d"")"),"6")</f>
        <v>6</v>
      </c>
      <c r="F513" s="3">
        <f t="shared" si="1"/>
        <v>66</v>
      </c>
    </row>
    <row r="514">
      <c r="A514" s="1" t="s">
        <v>513</v>
      </c>
      <c r="C514" s="2" t="str">
        <f>IFERROR(__xludf.DUMMYFUNCTION("regexextract(A514, ""\d"")"),"8")</f>
        <v>8</v>
      </c>
      <c r="D514" s="2" t="str">
        <f>IFERROR(__xludf.DUMMYFUNCTION("REGEXEXTRACT(A514, ""\d[^\d]*?\z"")"),"7twogqkkznrpmqhloneightdn")</f>
        <v>7twogqkkznrpmqhloneightdn</v>
      </c>
      <c r="E514" s="2" t="str">
        <f>IFERROR(__xludf.DUMMYFUNCTION("REGEXExtract(D514,""\d"")"),"7")</f>
        <v>7</v>
      </c>
      <c r="F514" s="3">
        <f t="shared" si="1"/>
        <v>87</v>
      </c>
    </row>
    <row r="515">
      <c r="A515" s="1" t="s">
        <v>514</v>
      </c>
      <c r="C515" s="2" t="str">
        <f>IFERROR(__xludf.DUMMYFUNCTION("regexextract(A515, ""\d"")"),"8")</f>
        <v>8</v>
      </c>
      <c r="D515" s="2" t="str">
        <f>IFERROR(__xludf.DUMMYFUNCTION("REGEXEXTRACT(A515, ""\d[^\d]*?\z"")"),"7")</f>
        <v>7</v>
      </c>
      <c r="E515" s="2" t="str">
        <f>IFERROR(__xludf.DUMMYFUNCTION("REGEXExtract(D515,""\d"")"),"7")</f>
        <v>7</v>
      </c>
      <c r="F515" s="3">
        <f t="shared" si="1"/>
        <v>87</v>
      </c>
    </row>
    <row r="516">
      <c r="A516" s="1" t="s">
        <v>515</v>
      </c>
      <c r="C516" s="2" t="str">
        <f>IFERROR(__xludf.DUMMYFUNCTION("regexextract(A516, ""\d"")"),"9")</f>
        <v>9</v>
      </c>
      <c r="D516" s="2" t="str">
        <f>IFERROR(__xludf.DUMMYFUNCTION("REGEXEXTRACT(A516, ""\d[^\d]*?\z"")"),"6")</f>
        <v>6</v>
      </c>
      <c r="E516" s="2" t="str">
        <f>IFERROR(__xludf.DUMMYFUNCTION("REGEXExtract(D516,""\d"")"),"6")</f>
        <v>6</v>
      </c>
      <c r="F516" s="3">
        <f t="shared" si="1"/>
        <v>96</v>
      </c>
    </row>
    <row r="517">
      <c r="A517" s="1" t="s">
        <v>516</v>
      </c>
      <c r="C517" s="2" t="str">
        <f>IFERROR(__xludf.DUMMYFUNCTION("regexextract(A517, ""\d"")"),"9")</f>
        <v>9</v>
      </c>
      <c r="D517" s="2" t="str">
        <f>IFERROR(__xludf.DUMMYFUNCTION("REGEXEXTRACT(A517, ""\d[^\d]*?\z"")"),"6nine")</f>
        <v>6nine</v>
      </c>
      <c r="E517" s="2" t="str">
        <f>IFERROR(__xludf.DUMMYFUNCTION("REGEXExtract(D517,""\d"")"),"6")</f>
        <v>6</v>
      </c>
      <c r="F517" s="3">
        <f t="shared" si="1"/>
        <v>96</v>
      </c>
    </row>
    <row r="518">
      <c r="A518" s="1" t="s">
        <v>517</v>
      </c>
      <c r="C518" s="2" t="str">
        <f>IFERROR(__xludf.DUMMYFUNCTION("regexextract(A518, ""\d"")"),"5")</f>
        <v>5</v>
      </c>
      <c r="D518" s="2" t="str">
        <f>IFERROR(__xludf.DUMMYFUNCTION("REGEXEXTRACT(A518, ""\d[^\d]*?\z"")"),"6mbhzklbzxgkntlmzdtz")</f>
        <v>6mbhzklbzxgkntlmzdtz</v>
      </c>
      <c r="E518" s="2" t="str">
        <f>IFERROR(__xludf.DUMMYFUNCTION("REGEXExtract(D518,""\d"")"),"6")</f>
        <v>6</v>
      </c>
      <c r="F518" s="3">
        <f t="shared" si="1"/>
        <v>56</v>
      </c>
    </row>
    <row r="519">
      <c r="A519" s="1" t="s">
        <v>518</v>
      </c>
      <c r="C519" s="2" t="str">
        <f>IFERROR(__xludf.DUMMYFUNCTION("regexextract(A519, ""\d"")"),"5")</f>
        <v>5</v>
      </c>
      <c r="D519" s="2" t="str">
        <f>IFERROR(__xludf.DUMMYFUNCTION("REGEXEXTRACT(A519, ""\d[^\d]*?\z"")"),"5hqtxftqsixthreeqsjbsbpvtsnqrgjnzznkg")</f>
        <v>5hqtxftqsixthreeqsjbsbpvtsnqrgjnzznkg</v>
      </c>
      <c r="E519" s="2" t="str">
        <f>IFERROR(__xludf.DUMMYFUNCTION("REGEXExtract(D519,""\d"")"),"5")</f>
        <v>5</v>
      </c>
      <c r="F519" s="3">
        <f t="shared" si="1"/>
        <v>55</v>
      </c>
    </row>
    <row r="520">
      <c r="A520" s="1" t="s">
        <v>519</v>
      </c>
      <c r="C520" s="2" t="str">
        <f>IFERROR(__xludf.DUMMYFUNCTION("regexextract(A520, ""\d"")"),"2")</f>
        <v>2</v>
      </c>
      <c r="D520" s="2" t="str">
        <f>IFERROR(__xludf.DUMMYFUNCTION("REGEXEXTRACT(A520, ""\d[^\d]*?\z"")"),"7")</f>
        <v>7</v>
      </c>
      <c r="E520" s="2" t="str">
        <f>IFERROR(__xludf.DUMMYFUNCTION("REGEXExtract(D520,""\d"")"),"7")</f>
        <v>7</v>
      </c>
      <c r="F520" s="3">
        <f t="shared" si="1"/>
        <v>27</v>
      </c>
    </row>
    <row r="521">
      <c r="A521" s="1" t="s">
        <v>520</v>
      </c>
      <c r="C521" s="2" t="str">
        <f>IFERROR(__xludf.DUMMYFUNCTION("regexextract(A521, ""\d"")"),"4")</f>
        <v>4</v>
      </c>
      <c r="D521" s="2" t="str">
        <f>IFERROR(__xludf.DUMMYFUNCTION("REGEXEXTRACT(A521, ""\d[^\d]*?\z"")"),"1")</f>
        <v>1</v>
      </c>
      <c r="E521" s="2" t="str">
        <f>IFERROR(__xludf.DUMMYFUNCTION("REGEXExtract(D521,""\d"")"),"1")</f>
        <v>1</v>
      </c>
      <c r="F521" s="3">
        <f t="shared" si="1"/>
        <v>41</v>
      </c>
    </row>
    <row r="522">
      <c r="A522" s="1" t="s">
        <v>521</v>
      </c>
      <c r="C522" s="2" t="str">
        <f>IFERROR(__xludf.DUMMYFUNCTION("regexextract(A522, ""\d"")"),"4")</f>
        <v>4</v>
      </c>
      <c r="D522" s="2" t="str">
        <f>IFERROR(__xludf.DUMMYFUNCTION("REGEXEXTRACT(A522, ""\d[^\d]*?\z"")"),"4threeoneskr")</f>
        <v>4threeoneskr</v>
      </c>
      <c r="E522" s="2" t="str">
        <f>IFERROR(__xludf.DUMMYFUNCTION("REGEXExtract(D522,""\d"")"),"4")</f>
        <v>4</v>
      </c>
      <c r="F522" s="3">
        <f t="shared" si="1"/>
        <v>44</v>
      </c>
    </row>
    <row r="523">
      <c r="A523" s="1" t="s">
        <v>522</v>
      </c>
      <c r="C523" s="2" t="str">
        <f>IFERROR(__xludf.DUMMYFUNCTION("regexextract(A523, ""\d"")"),"3")</f>
        <v>3</v>
      </c>
      <c r="D523" s="2" t="str">
        <f>IFERROR(__xludf.DUMMYFUNCTION("REGEXEXTRACT(A523, ""\d[^\d]*?\z"")"),"9")</f>
        <v>9</v>
      </c>
      <c r="E523" s="2" t="str">
        <f>IFERROR(__xludf.DUMMYFUNCTION("REGEXExtract(D523,""\d"")"),"9")</f>
        <v>9</v>
      </c>
      <c r="F523" s="3">
        <f t="shared" si="1"/>
        <v>39</v>
      </c>
    </row>
    <row r="524">
      <c r="A524" s="1" t="s">
        <v>523</v>
      </c>
      <c r="C524" s="2" t="str">
        <f>IFERROR(__xludf.DUMMYFUNCTION("regexextract(A524, ""\d"")"),"9")</f>
        <v>9</v>
      </c>
      <c r="D524" s="2" t="str">
        <f>IFERROR(__xludf.DUMMYFUNCTION("REGEXEXTRACT(A524, ""\d[^\d]*?\z"")"),"9")</f>
        <v>9</v>
      </c>
      <c r="E524" s="2" t="str">
        <f>IFERROR(__xludf.DUMMYFUNCTION("REGEXExtract(D524,""\d"")"),"9")</f>
        <v>9</v>
      </c>
      <c r="F524" s="3">
        <f t="shared" si="1"/>
        <v>99</v>
      </c>
    </row>
    <row r="525">
      <c r="A525" s="1" t="s">
        <v>524</v>
      </c>
      <c r="C525" s="2" t="str">
        <f>IFERROR(__xludf.DUMMYFUNCTION("regexextract(A525, ""\d"")"),"7")</f>
        <v>7</v>
      </c>
      <c r="D525" s="2" t="str">
        <f>IFERROR(__xludf.DUMMYFUNCTION("REGEXEXTRACT(A525, ""\d[^\d]*?\z"")"),"3lhfseven")</f>
        <v>3lhfseven</v>
      </c>
      <c r="E525" s="2" t="str">
        <f>IFERROR(__xludf.DUMMYFUNCTION("REGEXExtract(D525,""\d"")"),"3")</f>
        <v>3</v>
      </c>
      <c r="F525" s="3">
        <f t="shared" si="1"/>
        <v>73</v>
      </c>
    </row>
    <row r="526">
      <c r="A526" s="1" t="s">
        <v>525</v>
      </c>
      <c r="C526" s="2" t="str">
        <f>IFERROR(__xludf.DUMMYFUNCTION("regexextract(A526, ""\d"")"),"5")</f>
        <v>5</v>
      </c>
      <c r="D526" s="2" t="str">
        <f>IFERROR(__xludf.DUMMYFUNCTION("REGEXEXTRACT(A526, ""\d[^\d]*?\z"")"),"5fivejtcfxeight")</f>
        <v>5fivejtcfxeight</v>
      </c>
      <c r="E526" s="2" t="str">
        <f>IFERROR(__xludf.DUMMYFUNCTION("REGEXExtract(D526,""\d"")"),"5")</f>
        <v>5</v>
      </c>
      <c r="F526" s="3">
        <f t="shared" si="1"/>
        <v>55</v>
      </c>
    </row>
    <row r="527">
      <c r="A527" s="1" t="s">
        <v>526</v>
      </c>
      <c r="C527" s="2" t="str">
        <f>IFERROR(__xludf.DUMMYFUNCTION("regexextract(A527, ""\d"")"),"7")</f>
        <v>7</v>
      </c>
      <c r="D527" s="2" t="str">
        <f>IFERROR(__xludf.DUMMYFUNCTION("REGEXEXTRACT(A527, ""\d[^\d]*?\z"")"),"1")</f>
        <v>1</v>
      </c>
      <c r="E527" s="2" t="str">
        <f>IFERROR(__xludf.DUMMYFUNCTION("REGEXExtract(D527,""\d"")"),"1")</f>
        <v>1</v>
      </c>
      <c r="F527" s="3">
        <f t="shared" si="1"/>
        <v>71</v>
      </c>
    </row>
    <row r="528">
      <c r="A528" s="1" t="s">
        <v>527</v>
      </c>
      <c r="C528" s="2" t="str">
        <f>IFERROR(__xludf.DUMMYFUNCTION("regexextract(A528, ""\d"")"),"5")</f>
        <v>5</v>
      </c>
      <c r="D528" s="2" t="str">
        <f>IFERROR(__xludf.DUMMYFUNCTION("REGEXEXTRACT(A528, ""\d[^\d]*?\z"")"),"5gdfrcsmhtqmgjnhsixhzzxjpjfxsrgslgq")</f>
        <v>5gdfrcsmhtqmgjnhsixhzzxjpjfxsrgslgq</v>
      </c>
      <c r="E528" s="2" t="str">
        <f>IFERROR(__xludf.DUMMYFUNCTION("REGEXExtract(D528,""\d"")"),"5")</f>
        <v>5</v>
      </c>
      <c r="F528" s="3">
        <f t="shared" si="1"/>
        <v>55</v>
      </c>
    </row>
    <row r="529">
      <c r="A529" s="1" t="s">
        <v>528</v>
      </c>
      <c r="C529" s="2" t="str">
        <f>IFERROR(__xludf.DUMMYFUNCTION("regexextract(A529, ""\d"")"),"7")</f>
        <v>7</v>
      </c>
      <c r="D529" s="2" t="str">
        <f>IFERROR(__xludf.DUMMYFUNCTION("REGEXEXTRACT(A529, ""\d[^\d]*?\z"")"),"4ksrmveightwofjn")</f>
        <v>4ksrmveightwofjn</v>
      </c>
      <c r="E529" s="2" t="str">
        <f>IFERROR(__xludf.DUMMYFUNCTION("REGEXExtract(D529,""\d"")"),"4")</f>
        <v>4</v>
      </c>
      <c r="F529" s="3">
        <f t="shared" si="1"/>
        <v>74</v>
      </c>
    </row>
    <row r="530">
      <c r="A530" s="1" t="s">
        <v>529</v>
      </c>
      <c r="C530" s="2" t="str">
        <f>IFERROR(__xludf.DUMMYFUNCTION("regexextract(A530, ""\d"")"),"9")</f>
        <v>9</v>
      </c>
      <c r="D530" s="2" t="str">
        <f>IFERROR(__xludf.DUMMYFUNCTION("REGEXEXTRACT(A530, ""\d[^\d]*?\z"")"),"4")</f>
        <v>4</v>
      </c>
      <c r="E530" s="2" t="str">
        <f>IFERROR(__xludf.DUMMYFUNCTION("REGEXExtract(D530,""\d"")"),"4")</f>
        <v>4</v>
      </c>
      <c r="F530" s="3">
        <f t="shared" si="1"/>
        <v>94</v>
      </c>
    </row>
    <row r="531">
      <c r="A531" s="1" t="s">
        <v>530</v>
      </c>
      <c r="C531" s="2" t="str">
        <f>IFERROR(__xludf.DUMMYFUNCTION("regexextract(A531, ""\d"")"),"3")</f>
        <v>3</v>
      </c>
      <c r="D531" s="2" t="str">
        <f>IFERROR(__xludf.DUMMYFUNCTION("REGEXEXTRACT(A531, ""\d[^\d]*?\z"")"),"6")</f>
        <v>6</v>
      </c>
      <c r="E531" s="2" t="str">
        <f>IFERROR(__xludf.DUMMYFUNCTION("REGEXExtract(D531,""\d"")"),"6")</f>
        <v>6</v>
      </c>
      <c r="F531" s="3">
        <f t="shared" si="1"/>
        <v>36</v>
      </c>
    </row>
    <row r="532">
      <c r="A532" s="1" t="s">
        <v>531</v>
      </c>
      <c r="C532" s="2" t="str">
        <f>IFERROR(__xludf.DUMMYFUNCTION("regexextract(A532, ""\d"")"),"5")</f>
        <v>5</v>
      </c>
      <c r="D532" s="2" t="str">
        <f>IFERROR(__xludf.DUMMYFUNCTION("REGEXEXTRACT(A532, ""\d[^\d]*?\z"")"),"5")</f>
        <v>5</v>
      </c>
      <c r="E532" s="2" t="str">
        <f>IFERROR(__xludf.DUMMYFUNCTION("REGEXExtract(D532,""\d"")"),"5")</f>
        <v>5</v>
      </c>
      <c r="F532" s="3">
        <f t="shared" si="1"/>
        <v>55</v>
      </c>
    </row>
    <row r="533">
      <c r="A533" s="1" t="s">
        <v>532</v>
      </c>
      <c r="C533" s="2" t="str">
        <f>IFERROR(__xludf.DUMMYFUNCTION("regexextract(A533, ""\d"")"),"4")</f>
        <v>4</v>
      </c>
      <c r="D533" s="2" t="str">
        <f>IFERROR(__xludf.DUMMYFUNCTION("REGEXEXTRACT(A533, ""\d[^\d]*?\z"")"),"4")</f>
        <v>4</v>
      </c>
      <c r="E533" s="2" t="str">
        <f>IFERROR(__xludf.DUMMYFUNCTION("REGEXExtract(D533,""\d"")"),"4")</f>
        <v>4</v>
      </c>
      <c r="F533" s="3">
        <f t="shared" si="1"/>
        <v>44</v>
      </c>
    </row>
    <row r="534">
      <c r="A534" s="1" t="s">
        <v>533</v>
      </c>
      <c r="C534" s="2" t="str">
        <f>IFERROR(__xludf.DUMMYFUNCTION("regexextract(A534, ""\d"")"),"2")</f>
        <v>2</v>
      </c>
      <c r="D534" s="2" t="str">
        <f>IFERROR(__xludf.DUMMYFUNCTION("REGEXEXTRACT(A534, ""\d[^\d]*?\z"")"),"3twoone")</f>
        <v>3twoone</v>
      </c>
      <c r="E534" s="2" t="str">
        <f>IFERROR(__xludf.DUMMYFUNCTION("REGEXExtract(D534,""\d"")"),"3")</f>
        <v>3</v>
      </c>
      <c r="F534" s="3">
        <f t="shared" si="1"/>
        <v>23</v>
      </c>
    </row>
    <row r="535">
      <c r="A535" s="1" t="s">
        <v>534</v>
      </c>
      <c r="C535" s="2" t="str">
        <f>IFERROR(__xludf.DUMMYFUNCTION("regexextract(A535, ""\d"")"),"4")</f>
        <v>4</v>
      </c>
      <c r="D535" s="2" t="str">
        <f>IFERROR(__xludf.DUMMYFUNCTION("REGEXEXTRACT(A535, ""\d[^\d]*?\z"")"),"7")</f>
        <v>7</v>
      </c>
      <c r="E535" s="2" t="str">
        <f>IFERROR(__xludf.DUMMYFUNCTION("REGEXExtract(D535,""\d"")"),"7")</f>
        <v>7</v>
      </c>
      <c r="F535" s="3">
        <f t="shared" si="1"/>
        <v>47</v>
      </c>
    </row>
    <row r="536">
      <c r="A536" s="1" t="s">
        <v>234</v>
      </c>
      <c r="C536" s="2" t="str">
        <f>IFERROR(__xludf.DUMMYFUNCTION("regexextract(A536, ""\d"")"),"3")</f>
        <v>3</v>
      </c>
      <c r="D536" s="2" t="str">
        <f>IFERROR(__xludf.DUMMYFUNCTION("REGEXEXTRACT(A536, ""\d[^\d]*?\z"")"),"3ninenine")</f>
        <v>3ninenine</v>
      </c>
      <c r="E536" s="2" t="str">
        <f>IFERROR(__xludf.DUMMYFUNCTION("REGEXExtract(D536,""\d"")"),"3")</f>
        <v>3</v>
      </c>
      <c r="F536" s="3">
        <f t="shared" si="1"/>
        <v>33</v>
      </c>
    </row>
    <row r="537">
      <c r="A537" s="1" t="s">
        <v>535</v>
      </c>
      <c r="C537" s="2" t="str">
        <f>IFERROR(__xludf.DUMMYFUNCTION("regexextract(A537, ""\d"")"),"4")</f>
        <v>4</v>
      </c>
      <c r="D537" s="2" t="str">
        <f>IFERROR(__xludf.DUMMYFUNCTION("REGEXEXTRACT(A537, ""\d[^\d]*?\z"")"),"4kzlseven")</f>
        <v>4kzlseven</v>
      </c>
      <c r="E537" s="2" t="str">
        <f>IFERROR(__xludf.DUMMYFUNCTION("REGEXExtract(D537,""\d"")"),"4")</f>
        <v>4</v>
      </c>
      <c r="F537" s="3">
        <f t="shared" si="1"/>
        <v>44</v>
      </c>
    </row>
    <row r="538">
      <c r="A538" s="1" t="s">
        <v>536</v>
      </c>
      <c r="C538" s="2" t="str">
        <f>IFERROR(__xludf.DUMMYFUNCTION("regexextract(A538, ""\d"")"),"1")</f>
        <v>1</v>
      </c>
      <c r="D538" s="2" t="str">
        <f>IFERROR(__xludf.DUMMYFUNCTION("REGEXEXTRACT(A538, ""\d[^\d]*?\z"")"),"1")</f>
        <v>1</v>
      </c>
      <c r="E538" s="2" t="str">
        <f>IFERROR(__xludf.DUMMYFUNCTION("REGEXExtract(D538,""\d"")"),"1")</f>
        <v>1</v>
      </c>
      <c r="F538" s="3">
        <f t="shared" si="1"/>
        <v>11</v>
      </c>
    </row>
    <row r="539">
      <c r="A539" s="1" t="s">
        <v>537</v>
      </c>
      <c r="C539" s="2" t="str">
        <f>IFERROR(__xludf.DUMMYFUNCTION("regexextract(A539, ""\d"")"),"2")</f>
        <v>2</v>
      </c>
      <c r="D539" s="2" t="str">
        <f>IFERROR(__xludf.DUMMYFUNCTION("REGEXEXTRACT(A539, ""\d[^\d]*?\z"")"),"2fourfour")</f>
        <v>2fourfour</v>
      </c>
      <c r="E539" s="2" t="str">
        <f>IFERROR(__xludf.DUMMYFUNCTION("REGEXExtract(D539,""\d"")"),"2")</f>
        <v>2</v>
      </c>
      <c r="F539" s="3">
        <f t="shared" si="1"/>
        <v>22</v>
      </c>
    </row>
    <row r="540">
      <c r="A540" s="1" t="s">
        <v>538</v>
      </c>
      <c r="C540" s="2" t="str">
        <f>IFERROR(__xludf.DUMMYFUNCTION("regexextract(A540, ""\d"")"),"6")</f>
        <v>6</v>
      </c>
      <c r="D540" s="2" t="str">
        <f>IFERROR(__xludf.DUMMYFUNCTION("REGEXEXTRACT(A540, ""\d[^\d]*?\z"")"),"5txqvzzblkeighttwo")</f>
        <v>5txqvzzblkeighttwo</v>
      </c>
      <c r="E540" s="2" t="str">
        <f>IFERROR(__xludf.DUMMYFUNCTION("REGEXExtract(D540,""\d"")"),"5")</f>
        <v>5</v>
      </c>
      <c r="F540" s="3">
        <f t="shared" si="1"/>
        <v>65</v>
      </c>
    </row>
    <row r="541">
      <c r="A541" s="1" t="s">
        <v>539</v>
      </c>
      <c r="C541" s="2" t="str">
        <f>IFERROR(__xludf.DUMMYFUNCTION("regexextract(A541, ""\d"")"),"6")</f>
        <v>6</v>
      </c>
      <c r="D541" s="2" t="str">
        <f>IFERROR(__xludf.DUMMYFUNCTION("REGEXEXTRACT(A541, ""\d[^\d]*?\z"")"),"6")</f>
        <v>6</v>
      </c>
      <c r="E541" s="2" t="str">
        <f>IFERROR(__xludf.DUMMYFUNCTION("REGEXExtract(D541,""\d"")"),"6")</f>
        <v>6</v>
      </c>
      <c r="F541" s="3">
        <f t="shared" si="1"/>
        <v>66</v>
      </c>
    </row>
    <row r="542">
      <c r="A542" s="1" t="s">
        <v>540</v>
      </c>
      <c r="C542" s="2" t="str">
        <f>IFERROR(__xludf.DUMMYFUNCTION("regexextract(A542, ""\d"")"),"7")</f>
        <v>7</v>
      </c>
      <c r="D542" s="2" t="str">
        <f>IFERROR(__xludf.DUMMYFUNCTION("REGEXEXTRACT(A542, ""\d[^\d]*?\z"")"),"7fivetjklvxnrvpsjf")</f>
        <v>7fivetjklvxnrvpsjf</v>
      </c>
      <c r="E542" s="2" t="str">
        <f>IFERROR(__xludf.DUMMYFUNCTION("REGEXExtract(D542,""\d"")"),"7")</f>
        <v>7</v>
      </c>
      <c r="F542" s="3">
        <f t="shared" si="1"/>
        <v>77</v>
      </c>
    </row>
    <row r="543">
      <c r="A543" s="1" t="s">
        <v>541</v>
      </c>
      <c r="C543" s="2" t="str">
        <f>IFERROR(__xludf.DUMMYFUNCTION("regexextract(A543, ""\d"")"),"6")</f>
        <v>6</v>
      </c>
      <c r="D543" s="2" t="str">
        <f>IFERROR(__xludf.DUMMYFUNCTION("REGEXEXTRACT(A543, ""\d[^\d]*?\z"")"),"6eight")</f>
        <v>6eight</v>
      </c>
      <c r="E543" s="2" t="str">
        <f>IFERROR(__xludf.DUMMYFUNCTION("REGEXExtract(D543,""\d"")"),"6")</f>
        <v>6</v>
      </c>
      <c r="F543" s="3">
        <f t="shared" si="1"/>
        <v>66</v>
      </c>
    </row>
    <row r="544">
      <c r="A544" s="1" t="s">
        <v>542</v>
      </c>
      <c r="C544" s="2" t="str">
        <f>IFERROR(__xludf.DUMMYFUNCTION("regexextract(A544, ""\d"")"),"4")</f>
        <v>4</v>
      </c>
      <c r="D544" s="2" t="str">
        <f>IFERROR(__xludf.DUMMYFUNCTION("REGEXEXTRACT(A544, ""\d[^\d]*?\z"")"),"2")</f>
        <v>2</v>
      </c>
      <c r="E544" s="2" t="str">
        <f>IFERROR(__xludf.DUMMYFUNCTION("REGEXExtract(D544,""\d"")"),"2")</f>
        <v>2</v>
      </c>
      <c r="F544" s="3">
        <f t="shared" si="1"/>
        <v>42</v>
      </c>
    </row>
    <row r="545">
      <c r="A545" s="1" t="s">
        <v>543</v>
      </c>
      <c r="C545" s="2" t="str">
        <f>IFERROR(__xludf.DUMMYFUNCTION("regexextract(A545, ""\d"")"),"1")</f>
        <v>1</v>
      </c>
      <c r="D545" s="2" t="str">
        <f>IFERROR(__xludf.DUMMYFUNCTION("REGEXEXTRACT(A545, ""\d[^\d]*?\z"")"),"7vgjrjxzck")</f>
        <v>7vgjrjxzck</v>
      </c>
      <c r="E545" s="2" t="str">
        <f>IFERROR(__xludf.DUMMYFUNCTION("REGEXExtract(D545,""\d"")"),"7")</f>
        <v>7</v>
      </c>
      <c r="F545" s="3">
        <f t="shared" si="1"/>
        <v>17</v>
      </c>
    </row>
    <row r="546">
      <c r="A546" s="1" t="s">
        <v>544</v>
      </c>
      <c r="C546" s="2" t="str">
        <f>IFERROR(__xludf.DUMMYFUNCTION("regexextract(A546, ""\d"")"),"3")</f>
        <v>3</v>
      </c>
      <c r="D546" s="2" t="str">
        <f>IFERROR(__xludf.DUMMYFUNCTION("REGEXEXTRACT(A546, ""\d[^\d]*?\z"")"),"3mljbhvljqrjdtgcbvfncbzh")</f>
        <v>3mljbhvljqrjdtgcbvfncbzh</v>
      </c>
      <c r="E546" s="2" t="str">
        <f>IFERROR(__xludf.DUMMYFUNCTION("REGEXExtract(D546,""\d"")"),"3")</f>
        <v>3</v>
      </c>
      <c r="F546" s="3">
        <f t="shared" si="1"/>
        <v>33</v>
      </c>
    </row>
    <row r="547">
      <c r="A547" s="1" t="s">
        <v>545</v>
      </c>
      <c r="C547" s="2" t="str">
        <f>IFERROR(__xludf.DUMMYFUNCTION("regexextract(A547, ""\d"")"),"5")</f>
        <v>5</v>
      </c>
      <c r="D547" s="2" t="str">
        <f>IFERROR(__xludf.DUMMYFUNCTION("REGEXEXTRACT(A547, ""\d[^\d]*?\z"")"),"6")</f>
        <v>6</v>
      </c>
      <c r="E547" s="2" t="str">
        <f>IFERROR(__xludf.DUMMYFUNCTION("REGEXExtract(D547,""\d"")"),"6")</f>
        <v>6</v>
      </c>
      <c r="F547" s="3">
        <f t="shared" si="1"/>
        <v>56</v>
      </c>
    </row>
    <row r="548">
      <c r="A548" s="1" t="s">
        <v>546</v>
      </c>
      <c r="C548" s="2" t="str">
        <f>IFERROR(__xludf.DUMMYFUNCTION("regexextract(A548, ""\d"")"),"7")</f>
        <v>7</v>
      </c>
      <c r="D548" s="2" t="str">
        <f>IFERROR(__xludf.DUMMYFUNCTION("REGEXEXTRACT(A548, ""\d[^\d]*?\z"")"),"7")</f>
        <v>7</v>
      </c>
      <c r="E548" s="2" t="str">
        <f>IFERROR(__xludf.DUMMYFUNCTION("REGEXExtract(D548,""\d"")"),"7")</f>
        <v>7</v>
      </c>
      <c r="F548" s="3">
        <f t="shared" si="1"/>
        <v>77</v>
      </c>
    </row>
    <row r="549">
      <c r="A549" s="1" t="s">
        <v>547</v>
      </c>
      <c r="C549" s="2" t="str">
        <f>IFERROR(__xludf.DUMMYFUNCTION("regexextract(A549, ""\d"")"),"1")</f>
        <v>1</v>
      </c>
      <c r="D549" s="2" t="str">
        <f>IFERROR(__xludf.DUMMYFUNCTION("REGEXEXTRACT(A549, ""\d[^\d]*?\z"")"),"9")</f>
        <v>9</v>
      </c>
      <c r="E549" s="2" t="str">
        <f>IFERROR(__xludf.DUMMYFUNCTION("REGEXExtract(D549,""\d"")"),"9")</f>
        <v>9</v>
      </c>
      <c r="F549" s="3">
        <f t="shared" si="1"/>
        <v>19</v>
      </c>
    </row>
    <row r="550">
      <c r="A550" s="1" t="s">
        <v>548</v>
      </c>
      <c r="C550" s="2" t="str">
        <f>IFERROR(__xludf.DUMMYFUNCTION("regexextract(A550, ""\d"")"),"4")</f>
        <v>4</v>
      </c>
      <c r="D550" s="2" t="str">
        <f>IFERROR(__xludf.DUMMYFUNCTION("REGEXEXTRACT(A550, ""\d[^\d]*?\z"")"),"4bcdqqccslg")</f>
        <v>4bcdqqccslg</v>
      </c>
      <c r="E550" s="2" t="str">
        <f>IFERROR(__xludf.DUMMYFUNCTION("REGEXExtract(D550,""\d"")"),"4")</f>
        <v>4</v>
      </c>
      <c r="F550" s="3">
        <f t="shared" si="1"/>
        <v>44</v>
      </c>
    </row>
    <row r="551">
      <c r="A551" s="1" t="s">
        <v>549</v>
      </c>
      <c r="C551" s="2" t="str">
        <f>IFERROR(__xludf.DUMMYFUNCTION("regexextract(A551, ""\d"")"),"8")</f>
        <v>8</v>
      </c>
      <c r="D551" s="2" t="str">
        <f>IFERROR(__xludf.DUMMYFUNCTION("REGEXEXTRACT(A551, ""\d[^\d]*?\z"")"),"9nqkpnhzzmlfsbvjnbsqxbxthreegvnlqgbmnine")</f>
        <v>9nqkpnhzzmlfsbvjnbsqxbxthreegvnlqgbmnine</v>
      </c>
      <c r="E551" s="2" t="str">
        <f>IFERROR(__xludf.DUMMYFUNCTION("REGEXExtract(D551,""\d"")"),"9")</f>
        <v>9</v>
      </c>
      <c r="F551" s="3">
        <f t="shared" si="1"/>
        <v>89</v>
      </c>
    </row>
    <row r="552">
      <c r="A552" s="1" t="s">
        <v>550</v>
      </c>
      <c r="C552" s="2" t="str">
        <f>IFERROR(__xludf.DUMMYFUNCTION("regexextract(A552, ""\d"")"),"2")</f>
        <v>2</v>
      </c>
      <c r="D552" s="2" t="str">
        <f>IFERROR(__xludf.DUMMYFUNCTION("REGEXEXTRACT(A552, ""\d[^\d]*?\z"")"),"9")</f>
        <v>9</v>
      </c>
      <c r="E552" s="2" t="str">
        <f>IFERROR(__xludf.DUMMYFUNCTION("REGEXExtract(D552,""\d"")"),"9")</f>
        <v>9</v>
      </c>
      <c r="F552" s="3">
        <f t="shared" si="1"/>
        <v>29</v>
      </c>
    </row>
    <row r="553">
      <c r="A553" s="1" t="s">
        <v>551</v>
      </c>
      <c r="C553" s="2" t="str">
        <f>IFERROR(__xludf.DUMMYFUNCTION("regexextract(A553, ""\d"")"),"6")</f>
        <v>6</v>
      </c>
      <c r="D553" s="2" t="str">
        <f>IFERROR(__xludf.DUMMYFUNCTION("REGEXEXTRACT(A553, ""\d[^\d]*?\z"")"),"3hnzdpxzpgfjfrbtrvr")</f>
        <v>3hnzdpxzpgfjfrbtrvr</v>
      </c>
      <c r="E553" s="2" t="str">
        <f>IFERROR(__xludf.DUMMYFUNCTION("REGEXExtract(D553,""\d"")"),"3")</f>
        <v>3</v>
      </c>
      <c r="F553" s="3">
        <f t="shared" si="1"/>
        <v>63</v>
      </c>
    </row>
    <row r="554">
      <c r="A554" s="1" t="s">
        <v>552</v>
      </c>
      <c r="C554" s="2" t="str">
        <f>IFERROR(__xludf.DUMMYFUNCTION("regexextract(A554, ""\d"")"),"2")</f>
        <v>2</v>
      </c>
      <c r="D554" s="2" t="str">
        <f>IFERROR(__xludf.DUMMYFUNCTION("REGEXEXTRACT(A554, ""\d[^\d]*?\z"")"),"1")</f>
        <v>1</v>
      </c>
      <c r="E554" s="2" t="str">
        <f>IFERROR(__xludf.DUMMYFUNCTION("REGEXExtract(D554,""\d"")"),"1")</f>
        <v>1</v>
      </c>
      <c r="F554" s="3">
        <f t="shared" si="1"/>
        <v>21</v>
      </c>
    </row>
    <row r="555">
      <c r="A555" s="1" t="s">
        <v>553</v>
      </c>
      <c r="C555" s="2" t="str">
        <f>IFERROR(__xludf.DUMMYFUNCTION("regexextract(A555, ""\d"")"),"4")</f>
        <v>4</v>
      </c>
      <c r="D555" s="2" t="str">
        <f>IFERROR(__xludf.DUMMYFUNCTION("REGEXEXTRACT(A555, ""\d[^\d]*?\z"")"),"4sevenonenhhkclrbk")</f>
        <v>4sevenonenhhkclrbk</v>
      </c>
      <c r="E555" s="2" t="str">
        <f>IFERROR(__xludf.DUMMYFUNCTION("REGEXExtract(D555,""\d"")"),"4")</f>
        <v>4</v>
      </c>
      <c r="F555" s="3">
        <f t="shared" si="1"/>
        <v>44</v>
      </c>
    </row>
    <row r="556">
      <c r="A556" s="1" t="s">
        <v>554</v>
      </c>
      <c r="C556" s="2" t="str">
        <f>IFERROR(__xludf.DUMMYFUNCTION("regexextract(A556, ""\d"")"),"1")</f>
        <v>1</v>
      </c>
      <c r="D556" s="2" t="str">
        <f>IFERROR(__xludf.DUMMYFUNCTION("REGEXEXTRACT(A556, ""\d[^\d]*?\z"")"),"1ttq")</f>
        <v>1ttq</v>
      </c>
      <c r="E556" s="2" t="str">
        <f>IFERROR(__xludf.DUMMYFUNCTION("REGEXExtract(D556,""\d"")"),"1")</f>
        <v>1</v>
      </c>
      <c r="F556" s="3">
        <f t="shared" si="1"/>
        <v>11</v>
      </c>
    </row>
    <row r="557">
      <c r="A557" s="1" t="s">
        <v>555</v>
      </c>
      <c r="C557" s="2" t="str">
        <f>IFERROR(__xludf.DUMMYFUNCTION("regexextract(A557, ""\d"")"),"3")</f>
        <v>3</v>
      </c>
      <c r="D557" s="2" t="str">
        <f>IFERROR(__xludf.DUMMYFUNCTION("REGEXEXTRACT(A557, ""\d[^\d]*?\z"")"),"7")</f>
        <v>7</v>
      </c>
      <c r="E557" s="2" t="str">
        <f>IFERROR(__xludf.DUMMYFUNCTION("REGEXExtract(D557,""\d"")"),"7")</f>
        <v>7</v>
      </c>
      <c r="F557" s="3">
        <f t="shared" si="1"/>
        <v>37</v>
      </c>
    </row>
    <row r="558">
      <c r="A558" s="1" t="s">
        <v>556</v>
      </c>
      <c r="C558" s="2" t="str">
        <f>IFERROR(__xludf.DUMMYFUNCTION("regexextract(A558, ""\d"")"),"4")</f>
        <v>4</v>
      </c>
      <c r="D558" s="2" t="str">
        <f>IFERROR(__xludf.DUMMYFUNCTION("REGEXEXTRACT(A558, ""\d[^\d]*?\z"")"),"4njhmtbjzm")</f>
        <v>4njhmtbjzm</v>
      </c>
      <c r="E558" s="2" t="str">
        <f>IFERROR(__xludf.DUMMYFUNCTION("REGEXExtract(D558,""\d"")"),"4")</f>
        <v>4</v>
      </c>
      <c r="F558" s="3">
        <f t="shared" si="1"/>
        <v>44</v>
      </c>
    </row>
    <row r="559">
      <c r="A559" s="1" t="s">
        <v>557</v>
      </c>
      <c r="C559" s="2" t="str">
        <f>IFERROR(__xludf.DUMMYFUNCTION("regexextract(A559, ""\d"")"),"5")</f>
        <v>5</v>
      </c>
      <c r="D559" s="2" t="str">
        <f>IFERROR(__xludf.DUMMYFUNCTION("REGEXEXTRACT(A559, ""\d[^\d]*?\z"")"),"6eightworsc")</f>
        <v>6eightworsc</v>
      </c>
      <c r="E559" s="2" t="str">
        <f>IFERROR(__xludf.DUMMYFUNCTION("REGEXExtract(D559,""\d"")"),"6")</f>
        <v>6</v>
      </c>
      <c r="F559" s="3">
        <f t="shared" si="1"/>
        <v>56</v>
      </c>
    </row>
    <row r="560">
      <c r="A560" s="1" t="s">
        <v>558</v>
      </c>
      <c r="C560" s="2" t="str">
        <f>IFERROR(__xludf.DUMMYFUNCTION("regexextract(A560, ""\d"")"),"8")</f>
        <v>8</v>
      </c>
      <c r="D560" s="2" t="str">
        <f>IFERROR(__xludf.DUMMYFUNCTION("REGEXEXTRACT(A560, ""\d[^\d]*?\z"")"),"1")</f>
        <v>1</v>
      </c>
      <c r="E560" s="2" t="str">
        <f>IFERROR(__xludf.DUMMYFUNCTION("REGEXExtract(D560,""\d"")"),"1")</f>
        <v>1</v>
      </c>
      <c r="F560" s="3">
        <f t="shared" si="1"/>
        <v>81</v>
      </c>
    </row>
    <row r="561">
      <c r="A561" s="1" t="s">
        <v>559</v>
      </c>
      <c r="C561" s="2" t="str">
        <f>IFERROR(__xludf.DUMMYFUNCTION("regexextract(A561, ""\d"")"),"9")</f>
        <v>9</v>
      </c>
      <c r="D561" s="2" t="str">
        <f>IFERROR(__xludf.DUMMYFUNCTION("REGEXEXTRACT(A561, ""\d[^\d]*?\z"")"),"6")</f>
        <v>6</v>
      </c>
      <c r="E561" s="2" t="str">
        <f>IFERROR(__xludf.DUMMYFUNCTION("REGEXExtract(D561,""\d"")"),"6")</f>
        <v>6</v>
      </c>
      <c r="F561" s="3">
        <f t="shared" si="1"/>
        <v>96</v>
      </c>
    </row>
    <row r="562">
      <c r="A562" s="1" t="s">
        <v>560</v>
      </c>
      <c r="C562" s="2" t="str">
        <f>IFERROR(__xludf.DUMMYFUNCTION("regexextract(A562, ""\d"")"),"1")</f>
        <v>1</v>
      </c>
      <c r="D562" s="2" t="str">
        <f>IFERROR(__xludf.DUMMYFUNCTION("REGEXEXTRACT(A562, ""\d[^\d]*?\z"")"),"1six")</f>
        <v>1six</v>
      </c>
      <c r="E562" s="2" t="str">
        <f>IFERROR(__xludf.DUMMYFUNCTION("REGEXExtract(D562,""\d"")"),"1")</f>
        <v>1</v>
      </c>
      <c r="F562" s="3">
        <f t="shared" si="1"/>
        <v>11</v>
      </c>
    </row>
    <row r="563">
      <c r="A563" s="1" t="s">
        <v>561</v>
      </c>
      <c r="C563" s="2" t="str">
        <f>IFERROR(__xludf.DUMMYFUNCTION("regexextract(A563, ""\d"")"),"8")</f>
        <v>8</v>
      </c>
      <c r="D563" s="2" t="str">
        <f>IFERROR(__xludf.DUMMYFUNCTION("REGEXEXTRACT(A563, ""\d[^\d]*?\z"")"),"9ksb")</f>
        <v>9ksb</v>
      </c>
      <c r="E563" s="2" t="str">
        <f>IFERROR(__xludf.DUMMYFUNCTION("REGEXExtract(D563,""\d"")"),"9")</f>
        <v>9</v>
      </c>
      <c r="F563" s="3">
        <f t="shared" si="1"/>
        <v>89</v>
      </c>
    </row>
    <row r="564">
      <c r="A564" s="1" t="s">
        <v>562</v>
      </c>
      <c r="C564" s="2" t="str">
        <f>IFERROR(__xludf.DUMMYFUNCTION("regexextract(A564, ""\d"")"),"5")</f>
        <v>5</v>
      </c>
      <c r="D564" s="2" t="str">
        <f>IFERROR(__xludf.DUMMYFUNCTION("REGEXEXTRACT(A564, ""\d[^\d]*?\z"")"),"7kbtlvhll")</f>
        <v>7kbtlvhll</v>
      </c>
      <c r="E564" s="2" t="str">
        <f>IFERROR(__xludf.DUMMYFUNCTION("REGEXExtract(D564,""\d"")"),"7")</f>
        <v>7</v>
      </c>
      <c r="F564" s="3">
        <f t="shared" si="1"/>
        <v>57</v>
      </c>
    </row>
    <row r="565">
      <c r="A565" s="1" t="s">
        <v>563</v>
      </c>
      <c r="C565" s="2" t="str">
        <f>IFERROR(__xludf.DUMMYFUNCTION("regexextract(A565, ""\d"")"),"5")</f>
        <v>5</v>
      </c>
      <c r="D565" s="2" t="str">
        <f>IFERROR(__xludf.DUMMYFUNCTION("REGEXEXTRACT(A565, ""\d[^\d]*?\z"")"),"5hkjmktt")</f>
        <v>5hkjmktt</v>
      </c>
      <c r="E565" s="2" t="str">
        <f>IFERROR(__xludf.DUMMYFUNCTION("REGEXExtract(D565,""\d"")"),"5")</f>
        <v>5</v>
      </c>
      <c r="F565" s="3">
        <f t="shared" si="1"/>
        <v>55</v>
      </c>
    </row>
    <row r="566">
      <c r="A566" s="1" t="s">
        <v>564</v>
      </c>
      <c r="C566" s="2" t="str">
        <f>IFERROR(__xludf.DUMMYFUNCTION("regexextract(A566, ""\d"")"),"7")</f>
        <v>7</v>
      </c>
      <c r="D566" s="2" t="str">
        <f>IFERROR(__xludf.DUMMYFUNCTION("REGEXEXTRACT(A566, ""\d[^\d]*?\z"")"),"9fives")</f>
        <v>9fives</v>
      </c>
      <c r="E566" s="2" t="str">
        <f>IFERROR(__xludf.DUMMYFUNCTION("REGEXExtract(D566,""\d"")"),"9")</f>
        <v>9</v>
      </c>
      <c r="F566" s="3">
        <f t="shared" si="1"/>
        <v>79</v>
      </c>
    </row>
    <row r="567">
      <c r="A567" s="1" t="s">
        <v>565</v>
      </c>
      <c r="C567" s="2" t="str">
        <f>IFERROR(__xludf.DUMMYFUNCTION("regexextract(A567, ""\d"")"),"4")</f>
        <v>4</v>
      </c>
      <c r="D567" s="2" t="str">
        <f>IFERROR(__xludf.DUMMYFUNCTION("REGEXEXTRACT(A567, ""\d[^\d]*?\z"")"),"6twot")</f>
        <v>6twot</v>
      </c>
      <c r="E567" s="2" t="str">
        <f>IFERROR(__xludf.DUMMYFUNCTION("REGEXExtract(D567,""\d"")"),"6")</f>
        <v>6</v>
      </c>
      <c r="F567" s="3">
        <f t="shared" si="1"/>
        <v>46</v>
      </c>
    </row>
    <row r="568">
      <c r="A568" s="1" t="s">
        <v>566</v>
      </c>
      <c r="C568" s="2" t="str">
        <f>IFERROR(__xludf.DUMMYFUNCTION("regexextract(A568, ""\d"")"),"4")</f>
        <v>4</v>
      </c>
      <c r="D568" s="2" t="str">
        <f>IFERROR(__xludf.DUMMYFUNCTION("REGEXEXTRACT(A568, ""\d[^\d]*?\z"")"),"9ktklntgtwonehgp")</f>
        <v>9ktklntgtwonehgp</v>
      </c>
      <c r="E568" s="2" t="str">
        <f>IFERROR(__xludf.DUMMYFUNCTION("REGEXExtract(D568,""\d"")"),"9")</f>
        <v>9</v>
      </c>
      <c r="F568" s="3">
        <f t="shared" si="1"/>
        <v>49</v>
      </c>
    </row>
    <row r="569">
      <c r="A569" s="1" t="s">
        <v>567</v>
      </c>
      <c r="C569" s="2" t="str">
        <f>IFERROR(__xludf.DUMMYFUNCTION("regexextract(A569, ""\d"")"),"7")</f>
        <v>7</v>
      </c>
      <c r="D569" s="2" t="str">
        <f>IFERROR(__xludf.DUMMYFUNCTION("REGEXEXTRACT(A569, ""\d[^\d]*?\z"")"),"9nine")</f>
        <v>9nine</v>
      </c>
      <c r="E569" s="2" t="str">
        <f>IFERROR(__xludf.DUMMYFUNCTION("REGEXExtract(D569,""\d"")"),"9")</f>
        <v>9</v>
      </c>
      <c r="F569" s="3">
        <f t="shared" si="1"/>
        <v>79</v>
      </c>
    </row>
    <row r="570">
      <c r="A570" s="1" t="s">
        <v>568</v>
      </c>
      <c r="C570" s="2" t="str">
        <f>IFERROR(__xludf.DUMMYFUNCTION("regexextract(A570, ""\d"")"),"2")</f>
        <v>2</v>
      </c>
      <c r="D570" s="2" t="str">
        <f>IFERROR(__xludf.DUMMYFUNCTION("REGEXEXTRACT(A570, ""\d[^\d]*?\z"")"),"2eight")</f>
        <v>2eight</v>
      </c>
      <c r="E570" s="2" t="str">
        <f>IFERROR(__xludf.DUMMYFUNCTION("REGEXExtract(D570,""\d"")"),"2")</f>
        <v>2</v>
      </c>
      <c r="F570" s="3">
        <f t="shared" si="1"/>
        <v>22</v>
      </c>
    </row>
    <row r="571">
      <c r="A571" s="1" t="s">
        <v>569</v>
      </c>
      <c r="C571" s="2" t="str">
        <f>IFERROR(__xludf.DUMMYFUNCTION("regexextract(A571, ""\d"")"),"2")</f>
        <v>2</v>
      </c>
      <c r="D571" s="2" t="str">
        <f>IFERROR(__xludf.DUMMYFUNCTION("REGEXEXTRACT(A571, ""\d[^\d]*?\z"")"),"7nine")</f>
        <v>7nine</v>
      </c>
      <c r="E571" s="2" t="str">
        <f>IFERROR(__xludf.DUMMYFUNCTION("REGEXExtract(D571,""\d"")"),"7")</f>
        <v>7</v>
      </c>
      <c r="F571" s="3">
        <f t="shared" si="1"/>
        <v>27</v>
      </c>
    </row>
    <row r="572">
      <c r="A572" s="1" t="s">
        <v>570</v>
      </c>
      <c r="C572" s="2" t="str">
        <f>IFERROR(__xludf.DUMMYFUNCTION("regexextract(A572, ""\d"")"),"1")</f>
        <v>1</v>
      </c>
      <c r="D572" s="2" t="str">
        <f>IFERROR(__xludf.DUMMYFUNCTION("REGEXEXTRACT(A572, ""\d[^\d]*?\z"")"),"2kbqkmtjjttnsjnz")</f>
        <v>2kbqkmtjjttnsjnz</v>
      </c>
      <c r="E572" s="2" t="str">
        <f>IFERROR(__xludf.DUMMYFUNCTION("REGEXExtract(D572,""\d"")"),"2")</f>
        <v>2</v>
      </c>
      <c r="F572" s="3">
        <f t="shared" si="1"/>
        <v>12</v>
      </c>
    </row>
    <row r="573">
      <c r="A573" s="1" t="s">
        <v>571</v>
      </c>
      <c r="C573" s="2" t="str">
        <f>IFERROR(__xludf.DUMMYFUNCTION("regexextract(A573, ""\d"")"),"6")</f>
        <v>6</v>
      </c>
      <c r="D573" s="2" t="str">
        <f>IFERROR(__xludf.DUMMYFUNCTION("REGEXEXTRACT(A573, ""\d[^\d]*?\z"")"),"6ninefivegn")</f>
        <v>6ninefivegn</v>
      </c>
      <c r="E573" s="2" t="str">
        <f>IFERROR(__xludf.DUMMYFUNCTION("REGEXExtract(D573,""\d"")"),"6")</f>
        <v>6</v>
      </c>
      <c r="F573" s="3">
        <f t="shared" si="1"/>
        <v>66</v>
      </c>
    </row>
    <row r="574">
      <c r="A574" s="1" t="s">
        <v>572</v>
      </c>
      <c r="C574" s="2" t="str">
        <f>IFERROR(__xludf.DUMMYFUNCTION("regexextract(A574, ""\d"")"),"3")</f>
        <v>3</v>
      </c>
      <c r="D574" s="2" t="str">
        <f>IFERROR(__xludf.DUMMYFUNCTION("REGEXEXTRACT(A574, ""\d[^\d]*?\z"")"),"4rbcrqfourfour")</f>
        <v>4rbcrqfourfour</v>
      </c>
      <c r="E574" s="2" t="str">
        <f>IFERROR(__xludf.DUMMYFUNCTION("REGEXExtract(D574,""\d"")"),"4")</f>
        <v>4</v>
      </c>
      <c r="F574" s="3">
        <f t="shared" si="1"/>
        <v>34</v>
      </c>
    </row>
    <row r="575">
      <c r="A575" s="1" t="s">
        <v>573</v>
      </c>
      <c r="C575" s="2" t="str">
        <f>IFERROR(__xludf.DUMMYFUNCTION("regexextract(A575, ""\d"")"),"3")</f>
        <v>3</v>
      </c>
      <c r="D575" s="2" t="str">
        <f>IFERROR(__xludf.DUMMYFUNCTION("REGEXEXTRACT(A575, ""\d[^\d]*?\z"")"),"7")</f>
        <v>7</v>
      </c>
      <c r="E575" s="2" t="str">
        <f>IFERROR(__xludf.DUMMYFUNCTION("REGEXExtract(D575,""\d"")"),"7")</f>
        <v>7</v>
      </c>
      <c r="F575" s="3">
        <f t="shared" si="1"/>
        <v>37</v>
      </c>
    </row>
    <row r="576">
      <c r="A576" s="1" t="s">
        <v>574</v>
      </c>
      <c r="C576" s="2" t="str">
        <f>IFERROR(__xludf.DUMMYFUNCTION("regexextract(A576, ""\d"")"),"1")</f>
        <v>1</v>
      </c>
      <c r="D576" s="2" t="str">
        <f>IFERROR(__xludf.DUMMYFUNCTION("REGEXEXTRACT(A576, ""\d[^\d]*?\z"")"),"1")</f>
        <v>1</v>
      </c>
      <c r="E576" s="2" t="str">
        <f>IFERROR(__xludf.DUMMYFUNCTION("REGEXExtract(D576,""\d"")"),"1")</f>
        <v>1</v>
      </c>
      <c r="F576" s="3">
        <f t="shared" si="1"/>
        <v>11</v>
      </c>
    </row>
    <row r="577">
      <c r="A577" s="1" t="s">
        <v>575</v>
      </c>
      <c r="C577" s="2" t="str">
        <f>IFERROR(__xludf.DUMMYFUNCTION("regexextract(A577, ""\d"")"),"7")</f>
        <v>7</v>
      </c>
      <c r="D577" s="2" t="str">
        <f>IFERROR(__xludf.DUMMYFUNCTION("REGEXEXTRACT(A577, ""\d[^\d]*?\z"")"),"7nineseven")</f>
        <v>7nineseven</v>
      </c>
      <c r="E577" s="2" t="str">
        <f>IFERROR(__xludf.DUMMYFUNCTION("REGEXExtract(D577,""\d"")"),"7")</f>
        <v>7</v>
      </c>
      <c r="F577" s="3">
        <f t="shared" si="1"/>
        <v>77</v>
      </c>
    </row>
    <row r="578">
      <c r="A578" s="1" t="s">
        <v>576</v>
      </c>
      <c r="C578" s="2" t="str">
        <f>IFERROR(__xludf.DUMMYFUNCTION("regexextract(A578, ""\d"")"),"7")</f>
        <v>7</v>
      </c>
      <c r="D578" s="2" t="str">
        <f>IFERROR(__xludf.DUMMYFUNCTION("REGEXEXTRACT(A578, ""\d[^\d]*?\z"")"),"4")</f>
        <v>4</v>
      </c>
      <c r="E578" s="2" t="str">
        <f>IFERROR(__xludf.DUMMYFUNCTION("REGEXExtract(D578,""\d"")"),"4")</f>
        <v>4</v>
      </c>
      <c r="F578" s="3">
        <f t="shared" si="1"/>
        <v>74</v>
      </c>
    </row>
    <row r="579">
      <c r="A579" s="1" t="s">
        <v>577</v>
      </c>
      <c r="C579" s="2" t="str">
        <f>IFERROR(__xludf.DUMMYFUNCTION("regexextract(A579, ""\d"")"),"4")</f>
        <v>4</v>
      </c>
      <c r="D579" s="2" t="str">
        <f>IFERROR(__xludf.DUMMYFUNCTION("REGEXEXTRACT(A579, ""\d[^\d]*?\z"")"),"4sevenfourfourfiveseven")</f>
        <v>4sevenfourfourfiveseven</v>
      </c>
      <c r="E579" s="2" t="str">
        <f>IFERROR(__xludf.DUMMYFUNCTION("REGEXExtract(D579,""\d"")"),"4")</f>
        <v>4</v>
      </c>
      <c r="F579" s="3">
        <f t="shared" si="1"/>
        <v>44</v>
      </c>
    </row>
    <row r="580">
      <c r="A580" s="1" t="s">
        <v>578</v>
      </c>
      <c r="C580" s="2" t="str">
        <f>IFERROR(__xludf.DUMMYFUNCTION("regexextract(A580, ""\d"")"),"4")</f>
        <v>4</v>
      </c>
      <c r="D580" s="2" t="str">
        <f>IFERROR(__xludf.DUMMYFUNCTION("REGEXEXTRACT(A580, ""\d[^\d]*?\z"")"),"2oneeightsix")</f>
        <v>2oneeightsix</v>
      </c>
      <c r="E580" s="2" t="str">
        <f>IFERROR(__xludf.DUMMYFUNCTION("REGEXExtract(D580,""\d"")"),"2")</f>
        <v>2</v>
      </c>
      <c r="F580" s="3">
        <f t="shared" si="1"/>
        <v>42</v>
      </c>
    </row>
    <row r="581">
      <c r="A581" s="1" t="s">
        <v>579</v>
      </c>
      <c r="C581" s="2" t="str">
        <f>IFERROR(__xludf.DUMMYFUNCTION("regexextract(A581, ""\d"")"),"5")</f>
        <v>5</v>
      </c>
      <c r="D581" s="2" t="str">
        <f>IFERROR(__xludf.DUMMYFUNCTION("REGEXEXTRACT(A581, ""\d[^\d]*?\z"")"),"5")</f>
        <v>5</v>
      </c>
      <c r="E581" s="2" t="str">
        <f>IFERROR(__xludf.DUMMYFUNCTION("REGEXExtract(D581,""\d"")"),"5")</f>
        <v>5</v>
      </c>
      <c r="F581" s="3">
        <f t="shared" si="1"/>
        <v>55</v>
      </c>
    </row>
    <row r="582">
      <c r="A582" s="1" t="s">
        <v>580</v>
      </c>
      <c r="C582" s="2" t="str">
        <f>IFERROR(__xludf.DUMMYFUNCTION("regexextract(A582, ""\d"")"),"3")</f>
        <v>3</v>
      </c>
      <c r="D582" s="2" t="str">
        <f>IFERROR(__xludf.DUMMYFUNCTION("REGEXEXTRACT(A582, ""\d[^\d]*?\z"")"),"5")</f>
        <v>5</v>
      </c>
      <c r="E582" s="2" t="str">
        <f>IFERROR(__xludf.DUMMYFUNCTION("REGEXExtract(D582,""\d"")"),"5")</f>
        <v>5</v>
      </c>
      <c r="F582" s="3">
        <f t="shared" si="1"/>
        <v>35</v>
      </c>
    </row>
    <row r="583">
      <c r="A583" s="1" t="s">
        <v>581</v>
      </c>
      <c r="C583" s="2" t="str">
        <f>IFERROR(__xludf.DUMMYFUNCTION("regexextract(A583, ""\d"")"),"4")</f>
        <v>4</v>
      </c>
      <c r="D583" s="2" t="str">
        <f>IFERROR(__xludf.DUMMYFUNCTION("REGEXEXTRACT(A583, ""\d[^\d]*?\z"")"),"4")</f>
        <v>4</v>
      </c>
      <c r="E583" s="2" t="str">
        <f>IFERROR(__xludf.DUMMYFUNCTION("REGEXExtract(D583,""\d"")"),"4")</f>
        <v>4</v>
      </c>
      <c r="F583" s="3">
        <f t="shared" si="1"/>
        <v>44</v>
      </c>
    </row>
    <row r="584">
      <c r="A584" s="1" t="s">
        <v>582</v>
      </c>
      <c r="C584" s="2" t="str">
        <f>IFERROR(__xludf.DUMMYFUNCTION("regexextract(A584, ""\d"")"),"3")</f>
        <v>3</v>
      </c>
      <c r="D584" s="2" t="str">
        <f>IFERROR(__xludf.DUMMYFUNCTION("REGEXEXTRACT(A584, ""\d[^\d]*?\z"")"),"1six")</f>
        <v>1six</v>
      </c>
      <c r="E584" s="2" t="str">
        <f>IFERROR(__xludf.DUMMYFUNCTION("REGEXExtract(D584,""\d"")"),"1")</f>
        <v>1</v>
      </c>
      <c r="F584" s="3">
        <f t="shared" si="1"/>
        <v>31</v>
      </c>
    </row>
    <row r="585">
      <c r="A585" s="1" t="s">
        <v>583</v>
      </c>
      <c r="C585" s="2" t="str">
        <f>IFERROR(__xludf.DUMMYFUNCTION("regexextract(A585, ""\d"")"),"9")</f>
        <v>9</v>
      </c>
      <c r="D585" s="2" t="str">
        <f>IFERROR(__xludf.DUMMYFUNCTION("REGEXEXTRACT(A585, ""\d[^\d]*?\z"")"),"2kpqhkcrphhhrfjd")</f>
        <v>2kpqhkcrphhhrfjd</v>
      </c>
      <c r="E585" s="2" t="str">
        <f>IFERROR(__xludf.DUMMYFUNCTION("REGEXExtract(D585,""\d"")"),"2")</f>
        <v>2</v>
      </c>
      <c r="F585" s="3">
        <f t="shared" si="1"/>
        <v>92</v>
      </c>
    </row>
    <row r="586">
      <c r="A586" s="1" t="s">
        <v>584</v>
      </c>
      <c r="C586" s="2" t="str">
        <f>IFERROR(__xludf.DUMMYFUNCTION("regexextract(A586, ""\d"")"),"3")</f>
        <v>3</v>
      </c>
      <c r="D586" s="2" t="str">
        <f>IFERROR(__xludf.DUMMYFUNCTION("REGEXEXTRACT(A586, ""\d[^\d]*?\z"")"),"3mtfhhzkfkkhftkbc")</f>
        <v>3mtfhhzkfkkhftkbc</v>
      </c>
      <c r="E586" s="2" t="str">
        <f>IFERROR(__xludf.DUMMYFUNCTION("REGEXExtract(D586,""\d"")"),"3")</f>
        <v>3</v>
      </c>
      <c r="F586" s="3">
        <f t="shared" si="1"/>
        <v>33</v>
      </c>
    </row>
    <row r="587">
      <c r="A587" s="1" t="s">
        <v>585</v>
      </c>
      <c r="C587" s="2" t="str">
        <f>IFERROR(__xludf.DUMMYFUNCTION("regexextract(A587, ""\d"")"),"6")</f>
        <v>6</v>
      </c>
      <c r="D587" s="2" t="str">
        <f>IFERROR(__xludf.DUMMYFUNCTION("REGEXEXTRACT(A587, ""\d[^\d]*?\z"")"),"8fourn")</f>
        <v>8fourn</v>
      </c>
      <c r="E587" s="2" t="str">
        <f>IFERROR(__xludf.DUMMYFUNCTION("REGEXExtract(D587,""\d"")"),"8")</f>
        <v>8</v>
      </c>
      <c r="F587" s="3">
        <f t="shared" si="1"/>
        <v>68</v>
      </c>
    </row>
    <row r="588">
      <c r="A588" s="1" t="s">
        <v>586</v>
      </c>
      <c r="C588" s="2" t="str">
        <f>IFERROR(__xludf.DUMMYFUNCTION("regexextract(A588, ""\d"")"),"4")</f>
        <v>4</v>
      </c>
      <c r="D588" s="2" t="str">
        <f>IFERROR(__xludf.DUMMYFUNCTION("REGEXEXTRACT(A588, ""\d[^\d]*?\z"")"),"7")</f>
        <v>7</v>
      </c>
      <c r="E588" s="2" t="str">
        <f>IFERROR(__xludf.DUMMYFUNCTION("REGEXExtract(D588,""\d"")"),"7")</f>
        <v>7</v>
      </c>
      <c r="F588" s="3">
        <f t="shared" si="1"/>
        <v>47</v>
      </c>
    </row>
    <row r="589">
      <c r="A589" s="1" t="s">
        <v>587</v>
      </c>
      <c r="C589" s="2" t="str">
        <f>IFERROR(__xludf.DUMMYFUNCTION("regexextract(A589, ""\d"")"),"7")</f>
        <v>7</v>
      </c>
      <c r="D589" s="2" t="str">
        <f>IFERROR(__xludf.DUMMYFUNCTION("REGEXEXTRACT(A589, ""\d[^\d]*?\z"")"),"9sevenqsevenone")</f>
        <v>9sevenqsevenone</v>
      </c>
      <c r="E589" s="2" t="str">
        <f>IFERROR(__xludf.DUMMYFUNCTION("REGEXExtract(D589,""\d"")"),"9")</f>
        <v>9</v>
      </c>
      <c r="F589" s="3">
        <f t="shared" si="1"/>
        <v>79</v>
      </c>
    </row>
    <row r="590">
      <c r="A590" s="1" t="s">
        <v>588</v>
      </c>
      <c r="C590" s="2" t="str">
        <f>IFERROR(__xludf.DUMMYFUNCTION("regexextract(A590, ""\d"")"),"4")</f>
        <v>4</v>
      </c>
      <c r="D590" s="2" t="str">
        <f>IFERROR(__xludf.DUMMYFUNCTION("REGEXEXTRACT(A590, ""\d[^\d]*?\z"")"),"2")</f>
        <v>2</v>
      </c>
      <c r="E590" s="2" t="str">
        <f>IFERROR(__xludf.DUMMYFUNCTION("REGEXExtract(D590,""\d"")"),"2")</f>
        <v>2</v>
      </c>
      <c r="F590" s="3">
        <f t="shared" si="1"/>
        <v>42</v>
      </c>
    </row>
    <row r="591">
      <c r="A591" s="1" t="s">
        <v>589</v>
      </c>
      <c r="C591" s="2" t="str">
        <f>IFERROR(__xludf.DUMMYFUNCTION("regexextract(A591, ""\d"")"),"9")</f>
        <v>9</v>
      </c>
      <c r="D591" s="2" t="str">
        <f>IFERROR(__xludf.DUMMYFUNCTION("REGEXEXTRACT(A591, ""\d[^\d]*?\z"")"),"4")</f>
        <v>4</v>
      </c>
      <c r="E591" s="2" t="str">
        <f>IFERROR(__xludf.DUMMYFUNCTION("REGEXExtract(D591,""\d"")"),"4")</f>
        <v>4</v>
      </c>
      <c r="F591" s="3">
        <f t="shared" si="1"/>
        <v>94</v>
      </c>
    </row>
    <row r="592">
      <c r="A592" s="1" t="s">
        <v>590</v>
      </c>
      <c r="C592" s="2" t="str">
        <f>IFERROR(__xludf.DUMMYFUNCTION("regexextract(A592, ""\d"")"),"9")</f>
        <v>9</v>
      </c>
      <c r="D592" s="2" t="str">
        <f>IFERROR(__xludf.DUMMYFUNCTION("REGEXEXTRACT(A592, ""\d[^\d]*?\z"")"),"9")</f>
        <v>9</v>
      </c>
      <c r="E592" s="2" t="str">
        <f>IFERROR(__xludf.DUMMYFUNCTION("REGEXExtract(D592,""\d"")"),"9")</f>
        <v>9</v>
      </c>
      <c r="F592" s="3">
        <f t="shared" si="1"/>
        <v>99</v>
      </c>
    </row>
    <row r="593">
      <c r="A593" s="1" t="s">
        <v>591</v>
      </c>
      <c r="C593" s="2" t="str">
        <f>IFERROR(__xludf.DUMMYFUNCTION("regexextract(A593, ""\d"")"),"2")</f>
        <v>2</v>
      </c>
      <c r="D593" s="2" t="str">
        <f>IFERROR(__xludf.DUMMYFUNCTION("REGEXEXTRACT(A593, ""\d[^\d]*?\z"")"),"2")</f>
        <v>2</v>
      </c>
      <c r="E593" s="2" t="str">
        <f>IFERROR(__xludf.DUMMYFUNCTION("REGEXExtract(D593,""\d"")"),"2")</f>
        <v>2</v>
      </c>
      <c r="F593" s="3">
        <f t="shared" si="1"/>
        <v>22</v>
      </c>
    </row>
    <row r="594">
      <c r="A594" s="1" t="s">
        <v>592</v>
      </c>
      <c r="C594" s="2" t="str">
        <f>IFERROR(__xludf.DUMMYFUNCTION("regexextract(A594, ""\d"")"),"3")</f>
        <v>3</v>
      </c>
      <c r="D594" s="2" t="str">
        <f>IFERROR(__xludf.DUMMYFUNCTION("REGEXEXTRACT(A594, ""\d[^\d]*?\z"")"),"9")</f>
        <v>9</v>
      </c>
      <c r="E594" s="2" t="str">
        <f>IFERROR(__xludf.DUMMYFUNCTION("REGEXExtract(D594,""\d"")"),"9")</f>
        <v>9</v>
      </c>
      <c r="F594" s="3">
        <f t="shared" si="1"/>
        <v>39</v>
      </c>
    </row>
    <row r="595">
      <c r="A595" s="1" t="s">
        <v>593</v>
      </c>
      <c r="C595" s="2" t="str">
        <f>IFERROR(__xludf.DUMMYFUNCTION("regexextract(A595, ""\d"")"),"5")</f>
        <v>5</v>
      </c>
      <c r="D595" s="2" t="str">
        <f>IFERROR(__xludf.DUMMYFUNCTION("REGEXEXTRACT(A595, ""\d[^\d]*?\z"")"),"5rbsvvqtwo")</f>
        <v>5rbsvvqtwo</v>
      </c>
      <c r="E595" s="2" t="str">
        <f>IFERROR(__xludf.DUMMYFUNCTION("REGEXExtract(D595,""\d"")"),"5")</f>
        <v>5</v>
      </c>
      <c r="F595" s="3">
        <f t="shared" si="1"/>
        <v>55</v>
      </c>
    </row>
    <row r="596">
      <c r="A596" s="1" t="s">
        <v>594</v>
      </c>
      <c r="C596" s="2" t="str">
        <f>IFERROR(__xludf.DUMMYFUNCTION("regexextract(A596, ""\d"")"),"7")</f>
        <v>7</v>
      </c>
      <c r="D596" s="2" t="str">
        <f>IFERROR(__xludf.DUMMYFUNCTION("REGEXEXTRACT(A596, ""\d[^\d]*?\z"")"),"1hdkbm")</f>
        <v>1hdkbm</v>
      </c>
      <c r="E596" s="2" t="str">
        <f>IFERROR(__xludf.DUMMYFUNCTION("REGEXExtract(D596,""\d"")"),"1")</f>
        <v>1</v>
      </c>
      <c r="F596" s="3">
        <f t="shared" si="1"/>
        <v>71</v>
      </c>
    </row>
    <row r="597">
      <c r="A597" s="1" t="s">
        <v>595</v>
      </c>
      <c r="C597" s="2" t="str">
        <f>IFERROR(__xludf.DUMMYFUNCTION("regexextract(A597, ""\d"")"),"3")</f>
        <v>3</v>
      </c>
      <c r="D597" s="2" t="str">
        <f>IFERROR(__xludf.DUMMYFUNCTION("REGEXEXTRACT(A597, ""\d[^\d]*?\z"")"),"1sixjndvmlgc")</f>
        <v>1sixjndvmlgc</v>
      </c>
      <c r="E597" s="2" t="str">
        <f>IFERROR(__xludf.DUMMYFUNCTION("REGEXExtract(D597,""\d"")"),"1")</f>
        <v>1</v>
      </c>
      <c r="F597" s="3">
        <f t="shared" si="1"/>
        <v>31</v>
      </c>
    </row>
    <row r="598">
      <c r="A598" s="1" t="s">
        <v>596</v>
      </c>
      <c r="C598" s="2" t="str">
        <f>IFERROR(__xludf.DUMMYFUNCTION("regexextract(A598, ""\d"")"),"3")</f>
        <v>3</v>
      </c>
      <c r="D598" s="2" t="str">
        <f>IFERROR(__xludf.DUMMYFUNCTION("REGEXEXTRACT(A598, ""\d[^\d]*?\z"")"),"3fivetltsbgtwoxh")</f>
        <v>3fivetltsbgtwoxh</v>
      </c>
      <c r="E598" s="2" t="str">
        <f>IFERROR(__xludf.DUMMYFUNCTION("REGEXExtract(D598,""\d"")"),"3")</f>
        <v>3</v>
      </c>
      <c r="F598" s="3">
        <f t="shared" si="1"/>
        <v>33</v>
      </c>
    </row>
    <row r="599">
      <c r="A599" s="1" t="s">
        <v>597</v>
      </c>
      <c r="C599" s="2" t="str">
        <f>IFERROR(__xludf.DUMMYFUNCTION("regexextract(A599, ""\d"")"),"2")</f>
        <v>2</v>
      </c>
      <c r="D599" s="2" t="str">
        <f>IFERROR(__xludf.DUMMYFUNCTION("REGEXEXTRACT(A599, ""\d[^\d]*?\z"")"),"2two")</f>
        <v>2two</v>
      </c>
      <c r="E599" s="2" t="str">
        <f>IFERROR(__xludf.DUMMYFUNCTION("REGEXExtract(D599,""\d"")"),"2")</f>
        <v>2</v>
      </c>
      <c r="F599" s="3">
        <f t="shared" si="1"/>
        <v>22</v>
      </c>
    </row>
    <row r="600">
      <c r="A600" s="1" t="s">
        <v>598</v>
      </c>
      <c r="C600" s="2" t="str">
        <f>IFERROR(__xludf.DUMMYFUNCTION("regexextract(A600, ""\d"")"),"5")</f>
        <v>5</v>
      </c>
      <c r="D600" s="2" t="str">
        <f>IFERROR(__xludf.DUMMYFUNCTION("REGEXEXTRACT(A600, ""\d[^\d]*?\z"")"),"5threeglcgtjqmf")</f>
        <v>5threeglcgtjqmf</v>
      </c>
      <c r="E600" s="2" t="str">
        <f>IFERROR(__xludf.DUMMYFUNCTION("REGEXExtract(D600,""\d"")"),"5")</f>
        <v>5</v>
      </c>
      <c r="F600" s="3">
        <f t="shared" si="1"/>
        <v>55</v>
      </c>
    </row>
    <row r="601">
      <c r="A601" s="1" t="s">
        <v>599</v>
      </c>
      <c r="C601" s="2" t="str">
        <f>IFERROR(__xludf.DUMMYFUNCTION("regexextract(A601, ""\d"")"),"7")</f>
        <v>7</v>
      </c>
      <c r="D601" s="2" t="str">
        <f>IFERROR(__xludf.DUMMYFUNCTION("REGEXEXTRACT(A601, ""\d[^\d]*?\z"")"),"7one")</f>
        <v>7one</v>
      </c>
      <c r="E601" s="2" t="str">
        <f>IFERROR(__xludf.DUMMYFUNCTION("REGEXExtract(D601,""\d"")"),"7")</f>
        <v>7</v>
      </c>
      <c r="F601" s="3">
        <f t="shared" si="1"/>
        <v>77</v>
      </c>
    </row>
    <row r="602">
      <c r="A602" s="1" t="s">
        <v>600</v>
      </c>
      <c r="C602" s="2" t="str">
        <f>IFERROR(__xludf.DUMMYFUNCTION("regexextract(A602, ""\d"")"),"1")</f>
        <v>1</v>
      </c>
      <c r="D602" s="2" t="str">
        <f>IFERROR(__xludf.DUMMYFUNCTION("REGEXEXTRACT(A602, ""\d[^\d]*?\z"")"),"1")</f>
        <v>1</v>
      </c>
      <c r="E602" s="2" t="str">
        <f>IFERROR(__xludf.DUMMYFUNCTION("REGEXExtract(D602,""\d"")"),"1")</f>
        <v>1</v>
      </c>
      <c r="F602" s="3">
        <f t="shared" si="1"/>
        <v>11</v>
      </c>
    </row>
    <row r="603">
      <c r="A603" s="1" t="s">
        <v>601</v>
      </c>
      <c r="C603" s="2" t="str">
        <f>IFERROR(__xludf.DUMMYFUNCTION("regexextract(A603, ""\d"")"),"2")</f>
        <v>2</v>
      </c>
      <c r="D603" s="2" t="str">
        <f>IFERROR(__xludf.DUMMYFUNCTION("REGEXEXTRACT(A603, ""\d[^\d]*?\z"")"),"2pnql")</f>
        <v>2pnql</v>
      </c>
      <c r="E603" s="2" t="str">
        <f>IFERROR(__xludf.DUMMYFUNCTION("REGEXExtract(D603,""\d"")"),"2")</f>
        <v>2</v>
      </c>
      <c r="F603" s="3">
        <f t="shared" si="1"/>
        <v>22</v>
      </c>
    </row>
    <row r="604">
      <c r="A604" s="1" t="s">
        <v>602</v>
      </c>
      <c r="C604" s="2" t="str">
        <f>IFERROR(__xludf.DUMMYFUNCTION("regexextract(A604, ""\d"")"),"5")</f>
        <v>5</v>
      </c>
      <c r="D604" s="2" t="str">
        <f>IFERROR(__xludf.DUMMYFUNCTION("REGEXEXTRACT(A604, ""\d[^\d]*?\z"")"),"5")</f>
        <v>5</v>
      </c>
      <c r="E604" s="2" t="str">
        <f>IFERROR(__xludf.DUMMYFUNCTION("REGEXExtract(D604,""\d"")"),"5")</f>
        <v>5</v>
      </c>
      <c r="F604" s="3">
        <f t="shared" si="1"/>
        <v>55</v>
      </c>
    </row>
    <row r="605">
      <c r="A605" s="1" t="s">
        <v>603</v>
      </c>
      <c r="C605" s="2" t="str">
        <f>IFERROR(__xludf.DUMMYFUNCTION("regexextract(A605, ""\d"")"),"8")</f>
        <v>8</v>
      </c>
      <c r="D605" s="2" t="str">
        <f>IFERROR(__xludf.DUMMYFUNCTION("REGEXEXTRACT(A605, ""\d[^\d]*?\z"")"),"8sevenlbgfivej")</f>
        <v>8sevenlbgfivej</v>
      </c>
      <c r="E605" s="2" t="str">
        <f>IFERROR(__xludf.DUMMYFUNCTION("REGEXExtract(D605,""\d"")"),"8")</f>
        <v>8</v>
      </c>
      <c r="F605" s="3">
        <f t="shared" si="1"/>
        <v>88</v>
      </c>
    </row>
    <row r="606">
      <c r="A606" s="1" t="s">
        <v>604</v>
      </c>
      <c r="C606" s="2" t="str">
        <f>IFERROR(__xludf.DUMMYFUNCTION("regexextract(A606, ""\d"")"),"5")</f>
        <v>5</v>
      </c>
      <c r="D606" s="2" t="str">
        <f>IFERROR(__xludf.DUMMYFUNCTION("REGEXEXTRACT(A606, ""\d[^\d]*?\z"")"),"9")</f>
        <v>9</v>
      </c>
      <c r="E606" s="2" t="str">
        <f>IFERROR(__xludf.DUMMYFUNCTION("REGEXExtract(D606,""\d"")"),"9")</f>
        <v>9</v>
      </c>
      <c r="F606" s="3">
        <f t="shared" si="1"/>
        <v>59</v>
      </c>
    </row>
    <row r="607">
      <c r="A607" s="1" t="s">
        <v>605</v>
      </c>
      <c r="C607" s="2" t="str">
        <f>IFERROR(__xludf.DUMMYFUNCTION("regexextract(A607, ""\d"")"),"1")</f>
        <v>1</v>
      </c>
      <c r="D607" s="2" t="str">
        <f>IFERROR(__xludf.DUMMYFUNCTION("REGEXEXTRACT(A607, ""\d[^\d]*?\z"")"),"5eightseven")</f>
        <v>5eightseven</v>
      </c>
      <c r="E607" s="2" t="str">
        <f>IFERROR(__xludf.DUMMYFUNCTION("REGEXExtract(D607,""\d"")"),"5")</f>
        <v>5</v>
      </c>
      <c r="F607" s="3">
        <f t="shared" si="1"/>
        <v>15</v>
      </c>
    </row>
    <row r="608">
      <c r="A608" s="1" t="s">
        <v>606</v>
      </c>
      <c r="C608" s="2" t="str">
        <f>IFERROR(__xludf.DUMMYFUNCTION("regexextract(A608, ""\d"")"),"1")</f>
        <v>1</v>
      </c>
      <c r="D608" s="2" t="str">
        <f>IFERROR(__xludf.DUMMYFUNCTION("REGEXEXTRACT(A608, ""\d[^\d]*?\z"")"),"6")</f>
        <v>6</v>
      </c>
      <c r="E608" s="2" t="str">
        <f>IFERROR(__xludf.DUMMYFUNCTION("REGEXExtract(D608,""\d"")"),"6")</f>
        <v>6</v>
      </c>
      <c r="F608" s="3">
        <f t="shared" si="1"/>
        <v>16</v>
      </c>
    </row>
    <row r="609">
      <c r="A609" s="1" t="s">
        <v>607</v>
      </c>
      <c r="C609" s="2" t="str">
        <f>IFERROR(__xludf.DUMMYFUNCTION("regexextract(A609, ""\d"")"),"2")</f>
        <v>2</v>
      </c>
      <c r="D609" s="2" t="str">
        <f>IFERROR(__xludf.DUMMYFUNCTION("REGEXEXTRACT(A609, ""\d[^\d]*?\z"")"),"9")</f>
        <v>9</v>
      </c>
      <c r="E609" s="2" t="str">
        <f>IFERROR(__xludf.DUMMYFUNCTION("REGEXExtract(D609,""\d"")"),"9")</f>
        <v>9</v>
      </c>
      <c r="F609" s="3">
        <f t="shared" si="1"/>
        <v>29</v>
      </c>
    </row>
    <row r="610">
      <c r="A610" s="1" t="s">
        <v>608</v>
      </c>
      <c r="C610" s="2" t="str">
        <f>IFERROR(__xludf.DUMMYFUNCTION("regexextract(A610, ""\d"")"),"7")</f>
        <v>7</v>
      </c>
      <c r="D610" s="2" t="str">
        <f>IFERROR(__xludf.DUMMYFUNCTION("REGEXEXTRACT(A610, ""\d[^\d]*?\z"")"),"2one")</f>
        <v>2one</v>
      </c>
      <c r="E610" s="2" t="str">
        <f>IFERROR(__xludf.DUMMYFUNCTION("REGEXExtract(D610,""\d"")"),"2")</f>
        <v>2</v>
      </c>
      <c r="F610" s="3">
        <f t="shared" si="1"/>
        <v>72</v>
      </c>
    </row>
    <row r="611">
      <c r="A611" s="1" t="s">
        <v>609</v>
      </c>
      <c r="C611" s="2" t="str">
        <f>IFERROR(__xludf.DUMMYFUNCTION("regexextract(A611, ""\d"")"),"1")</f>
        <v>1</v>
      </c>
      <c r="D611" s="2" t="str">
        <f>IFERROR(__xludf.DUMMYFUNCTION("REGEXEXTRACT(A611, ""\d[^\d]*?\z"")"),"1cqbrjcncrstqkthreethreesevenffive")</f>
        <v>1cqbrjcncrstqkthreethreesevenffive</v>
      </c>
      <c r="E611" s="2" t="str">
        <f>IFERROR(__xludf.DUMMYFUNCTION("REGEXExtract(D611,""\d"")"),"1")</f>
        <v>1</v>
      </c>
      <c r="F611" s="3">
        <f t="shared" si="1"/>
        <v>11</v>
      </c>
    </row>
    <row r="612">
      <c r="A612" s="1" t="s">
        <v>610</v>
      </c>
      <c r="C612" s="2" t="str">
        <f>IFERROR(__xludf.DUMMYFUNCTION("regexextract(A612, ""\d"")"),"2")</f>
        <v>2</v>
      </c>
      <c r="D612" s="2" t="str">
        <f>IFERROR(__xludf.DUMMYFUNCTION("REGEXEXTRACT(A612, ""\d[^\d]*?\z"")"),"3one")</f>
        <v>3one</v>
      </c>
      <c r="E612" s="2" t="str">
        <f>IFERROR(__xludf.DUMMYFUNCTION("REGEXExtract(D612,""\d"")"),"3")</f>
        <v>3</v>
      </c>
      <c r="F612" s="3">
        <f t="shared" si="1"/>
        <v>23</v>
      </c>
    </row>
    <row r="613">
      <c r="A613" s="1" t="s">
        <v>611</v>
      </c>
      <c r="C613" s="2" t="str">
        <f>IFERROR(__xludf.DUMMYFUNCTION("regexextract(A613, ""\d"")"),"5")</f>
        <v>5</v>
      </c>
      <c r="D613" s="2" t="str">
        <f>IFERROR(__xludf.DUMMYFUNCTION("REGEXEXTRACT(A613, ""\d[^\d]*?\z"")"),"6khcqbnjjsixeight")</f>
        <v>6khcqbnjjsixeight</v>
      </c>
      <c r="E613" s="2" t="str">
        <f>IFERROR(__xludf.DUMMYFUNCTION("REGEXExtract(D613,""\d"")"),"6")</f>
        <v>6</v>
      </c>
      <c r="F613" s="3">
        <f t="shared" si="1"/>
        <v>56</v>
      </c>
    </row>
    <row r="614">
      <c r="A614" s="1" t="s">
        <v>612</v>
      </c>
      <c r="C614" s="2" t="str">
        <f>IFERROR(__xludf.DUMMYFUNCTION("regexextract(A614, ""\d"")"),"7")</f>
        <v>7</v>
      </c>
      <c r="D614" s="2" t="str">
        <f>IFERROR(__xludf.DUMMYFUNCTION("REGEXEXTRACT(A614, ""\d[^\d]*?\z"")"),"3bb")</f>
        <v>3bb</v>
      </c>
      <c r="E614" s="2" t="str">
        <f>IFERROR(__xludf.DUMMYFUNCTION("REGEXExtract(D614,""\d"")"),"3")</f>
        <v>3</v>
      </c>
      <c r="F614" s="3">
        <f t="shared" si="1"/>
        <v>73</v>
      </c>
    </row>
    <row r="615">
      <c r="A615" s="1" t="s">
        <v>613</v>
      </c>
      <c r="C615" s="2" t="str">
        <f>IFERROR(__xludf.DUMMYFUNCTION("regexextract(A615, ""\d"")"),"3")</f>
        <v>3</v>
      </c>
      <c r="D615" s="2" t="str">
        <f>IFERROR(__xludf.DUMMYFUNCTION("REGEXEXTRACT(A615, ""\d[^\d]*?\z"")"),"9")</f>
        <v>9</v>
      </c>
      <c r="E615" s="2" t="str">
        <f>IFERROR(__xludf.DUMMYFUNCTION("REGEXExtract(D615,""\d"")"),"9")</f>
        <v>9</v>
      </c>
      <c r="F615" s="3">
        <f t="shared" si="1"/>
        <v>39</v>
      </c>
    </row>
    <row r="616">
      <c r="A616" s="1" t="s">
        <v>614</v>
      </c>
      <c r="C616" s="2" t="str">
        <f>IFERROR(__xludf.DUMMYFUNCTION("regexextract(A616, ""\d"")"),"9")</f>
        <v>9</v>
      </c>
      <c r="D616" s="2" t="str">
        <f>IFERROR(__xludf.DUMMYFUNCTION("REGEXEXTRACT(A616, ""\d[^\d]*?\z"")"),"9nmvlprcprtzmmg")</f>
        <v>9nmvlprcprtzmmg</v>
      </c>
      <c r="E616" s="2" t="str">
        <f>IFERROR(__xludf.DUMMYFUNCTION("REGEXExtract(D616,""\d"")"),"9")</f>
        <v>9</v>
      </c>
      <c r="F616" s="3">
        <f t="shared" si="1"/>
        <v>99</v>
      </c>
    </row>
    <row r="617">
      <c r="A617" s="1" t="s">
        <v>615</v>
      </c>
      <c r="C617" s="2" t="str">
        <f>IFERROR(__xludf.DUMMYFUNCTION("regexextract(A617, ""\d"")"),"8")</f>
        <v>8</v>
      </c>
      <c r="D617" s="2" t="str">
        <f>IFERROR(__xludf.DUMMYFUNCTION("REGEXEXTRACT(A617, ""\d[^\d]*?\z"")"),"9")</f>
        <v>9</v>
      </c>
      <c r="E617" s="2" t="str">
        <f>IFERROR(__xludf.DUMMYFUNCTION("REGEXExtract(D617,""\d"")"),"9")</f>
        <v>9</v>
      </c>
      <c r="F617" s="3">
        <f t="shared" si="1"/>
        <v>89</v>
      </c>
    </row>
    <row r="618">
      <c r="A618" s="1" t="s">
        <v>616</v>
      </c>
      <c r="C618" s="2" t="str">
        <f>IFERROR(__xludf.DUMMYFUNCTION("regexextract(A618, ""\d"")"),"9")</f>
        <v>9</v>
      </c>
      <c r="D618" s="2" t="str">
        <f>IFERROR(__xludf.DUMMYFUNCTION("REGEXEXTRACT(A618, ""\d[^\d]*?\z"")"),"9fourrztlcsbhvkqrtzkk")</f>
        <v>9fourrztlcsbhvkqrtzkk</v>
      </c>
      <c r="E618" s="2" t="str">
        <f>IFERROR(__xludf.DUMMYFUNCTION("REGEXExtract(D618,""\d"")"),"9")</f>
        <v>9</v>
      </c>
      <c r="F618" s="3">
        <f t="shared" si="1"/>
        <v>99</v>
      </c>
    </row>
    <row r="619">
      <c r="A619" s="1" t="s">
        <v>617</v>
      </c>
      <c r="C619" s="2" t="str">
        <f>IFERROR(__xludf.DUMMYFUNCTION("regexextract(A619, ""\d"")"),"9")</f>
        <v>9</v>
      </c>
      <c r="D619" s="2" t="str">
        <f>IFERROR(__xludf.DUMMYFUNCTION("REGEXEXTRACT(A619, ""\d[^\d]*?\z"")"),"9qmhdltcmvdmxzvsix")</f>
        <v>9qmhdltcmvdmxzvsix</v>
      </c>
      <c r="E619" s="2" t="str">
        <f>IFERROR(__xludf.DUMMYFUNCTION("REGEXExtract(D619,""\d"")"),"9")</f>
        <v>9</v>
      </c>
      <c r="F619" s="3">
        <f t="shared" si="1"/>
        <v>99</v>
      </c>
    </row>
    <row r="620">
      <c r="A620" s="1" t="s">
        <v>618</v>
      </c>
      <c r="C620" s="2" t="str">
        <f>IFERROR(__xludf.DUMMYFUNCTION("regexextract(A620, ""\d"")"),"3")</f>
        <v>3</v>
      </c>
      <c r="D620" s="2" t="str">
        <f>IFERROR(__xludf.DUMMYFUNCTION("REGEXEXTRACT(A620, ""\d[^\d]*?\z"")"),"2")</f>
        <v>2</v>
      </c>
      <c r="E620" s="2" t="str">
        <f>IFERROR(__xludf.DUMMYFUNCTION("REGEXExtract(D620,""\d"")"),"2")</f>
        <v>2</v>
      </c>
      <c r="F620" s="3">
        <f t="shared" si="1"/>
        <v>32</v>
      </c>
    </row>
    <row r="621">
      <c r="A621" s="1" t="s">
        <v>619</v>
      </c>
      <c r="C621" s="2" t="str">
        <f>IFERROR(__xludf.DUMMYFUNCTION("regexextract(A621, ""\d"")"),"5")</f>
        <v>5</v>
      </c>
      <c r="D621" s="2" t="str">
        <f>IFERROR(__xludf.DUMMYFUNCTION("REGEXEXTRACT(A621, ""\d[^\d]*?\z"")"),"5eightlninengqskzx")</f>
        <v>5eightlninengqskzx</v>
      </c>
      <c r="E621" s="2" t="str">
        <f>IFERROR(__xludf.DUMMYFUNCTION("REGEXExtract(D621,""\d"")"),"5")</f>
        <v>5</v>
      </c>
      <c r="F621" s="3">
        <f t="shared" si="1"/>
        <v>55</v>
      </c>
    </row>
    <row r="622">
      <c r="A622" s="1" t="s">
        <v>620</v>
      </c>
      <c r="C622" s="2" t="str">
        <f>IFERROR(__xludf.DUMMYFUNCTION("regexextract(A622, ""\d"")"),"3")</f>
        <v>3</v>
      </c>
      <c r="D622" s="2" t="str">
        <f>IFERROR(__xludf.DUMMYFUNCTION("REGEXEXTRACT(A622, ""\d[^\d]*?\z"")"),"6")</f>
        <v>6</v>
      </c>
      <c r="E622" s="2" t="str">
        <f>IFERROR(__xludf.DUMMYFUNCTION("REGEXExtract(D622,""\d"")"),"6")</f>
        <v>6</v>
      </c>
      <c r="F622" s="3">
        <f t="shared" si="1"/>
        <v>36</v>
      </c>
    </row>
    <row r="623">
      <c r="A623" s="1" t="s">
        <v>621</v>
      </c>
      <c r="C623" s="2" t="str">
        <f>IFERROR(__xludf.DUMMYFUNCTION("regexextract(A623, ""\d"")"),"6")</f>
        <v>6</v>
      </c>
      <c r="D623" s="2" t="str">
        <f>IFERROR(__xludf.DUMMYFUNCTION("REGEXEXTRACT(A623, ""\d[^\d]*?\z"")"),"6three")</f>
        <v>6three</v>
      </c>
      <c r="E623" s="2" t="str">
        <f>IFERROR(__xludf.DUMMYFUNCTION("REGEXExtract(D623,""\d"")"),"6")</f>
        <v>6</v>
      </c>
      <c r="F623" s="3">
        <f t="shared" si="1"/>
        <v>66</v>
      </c>
    </row>
    <row r="624">
      <c r="A624" s="1" t="s">
        <v>622</v>
      </c>
      <c r="C624" s="2" t="str">
        <f>IFERROR(__xludf.DUMMYFUNCTION("regexextract(A624, ""\d"")"),"7")</f>
        <v>7</v>
      </c>
      <c r="D624" s="2" t="str">
        <f>IFERROR(__xludf.DUMMYFUNCTION("REGEXEXTRACT(A624, ""\d[^\d]*?\z"")"),"9")</f>
        <v>9</v>
      </c>
      <c r="E624" s="2" t="str">
        <f>IFERROR(__xludf.DUMMYFUNCTION("REGEXExtract(D624,""\d"")"),"9")</f>
        <v>9</v>
      </c>
      <c r="F624" s="3">
        <f t="shared" si="1"/>
        <v>79</v>
      </c>
    </row>
    <row r="625">
      <c r="A625" s="1" t="s">
        <v>623</v>
      </c>
      <c r="C625" s="2" t="str">
        <f>IFERROR(__xludf.DUMMYFUNCTION("regexextract(A625, ""\d"")"),"3")</f>
        <v>3</v>
      </c>
      <c r="D625" s="2" t="str">
        <f>IFERROR(__xludf.DUMMYFUNCTION("REGEXEXTRACT(A625, ""\d[^\d]*?\z"")"),"9k")</f>
        <v>9k</v>
      </c>
      <c r="E625" s="2" t="str">
        <f>IFERROR(__xludf.DUMMYFUNCTION("REGEXExtract(D625,""\d"")"),"9")</f>
        <v>9</v>
      </c>
      <c r="F625" s="3">
        <f t="shared" si="1"/>
        <v>39</v>
      </c>
    </row>
    <row r="626">
      <c r="A626" s="1" t="s">
        <v>624</v>
      </c>
      <c r="C626" s="2" t="str">
        <f>IFERROR(__xludf.DUMMYFUNCTION("regexextract(A626, ""\d"")"),"9")</f>
        <v>9</v>
      </c>
      <c r="D626" s="2" t="str">
        <f>IFERROR(__xludf.DUMMYFUNCTION("REGEXEXTRACT(A626, ""\d[^\d]*?\z"")"),"9dvnxsrqd")</f>
        <v>9dvnxsrqd</v>
      </c>
      <c r="E626" s="2" t="str">
        <f>IFERROR(__xludf.DUMMYFUNCTION("REGEXExtract(D626,""\d"")"),"9")</f>
        <v>9</v>
      </c>
      <c r="F626" s="3">
        <f t="shared" si="1"/>
        <v>99</v>
      </c>
    </row>
    <row r="627">
      <c r="A627" s="1" t="s">
        <v>625</v>
      </c>
      <c r="C627" s="2" t="str">
        <f>IFERROR(__xludf.DUMMYFUNCTION("regexextract(A627, ""\d"")"),"2")</f>
        <v>2</v>
      </c>
      <c r="D627" s="2" t="str">
        <f>IFERROR(__xludf.DUMMYFUNCTION("REGEXEXTRACT(A627, ""\d[^\d]*?\z"")"),"2rzgfh")</f>
        <v>2rzgfh</v>
      </c>
      <c r="E627" s="2" t="str">
        <f>IFERROR(__xludf.DUMMYFUNCTION("REGEXExtract(D627,""\d"")"),"2")</f>
        <v>2</v>
      </c>
      <c r="F627" s="3">
        <f t="shared" si="1"/>
        <v>22</v>
      </c>
    </row>
    <row r="628">
      <c r="A628" s="1" t="s">
        <v>626</v>
      </c>
      <c r="C628" s="2" t="str">
        <f>IFERROR(__xludf.DUMMYFUNCTION("regexextract(A628, ""\d"")"),"7")</f>
        <v>7</v>
      </c>
      <c r="D628" s="2" t="str">
        <f>IFERROR(__xludf.DUMMYFUNCTION("REGEXEXTRACT(A628, ""\d[^\d]*?\z"")"),"4")</f>
        <v>4</v>
      </c>
      <c r="E628" s="2" t="str">
        <f>IFERROR(__xludf.DUMMYFUNCTION("REGEXExtract(D628,""\d"")"),"4")</f>
        <v>4</v>
      </c>
      <c r="F628" s="3">
        <f t="shared" si="1"/>
        <v>74</v>
      </c>
    </row>
    <row r="629">
      <c r="A629" s="1" t="s">
        <v>627</v>
      </c>
      <c r="C629" s="2" t="str">
        <f>IFERROR(__xludf.DUMMYFUNCTION("regexextract(A629, ""\d"")"),"1")</f>
        <v>1</v>
      </c>
      <c r="D629" s="2" t="str">
        <f>IFERROR(__xludf.DUMMYFUNCTION("REGEXEXTRACT(A629, ""\d[^\d]*?\z"")"),"9four")</f>
        <v>9four</v>
      </c>
      <c r="E629" s="2" t="str">
        <f>IFERROR(__xludf.DUMMYFUNCTION("REGEXExtract(D629,""\d"")"),"9")</f>
        <v>9</v>
      </c>
      <c r="F629" s="3">
        <f t="shared" si="1"/>
        <v>19</v>
      </c>
    </row>
    <row r="630">
      <c r="A630" s="1" t="s">
        <v>628</v>
      </c>
      <c r="C630" s="2" t="str">
        <f>IFERROR(__xludf.DUMMYFUNCTION("regexextract(A630, ""\d"")"),"6")</f>
        <v>6</v>
      </c>
      <c r="D630" s="2" t="str">
        <f>IFERROR(__xludf.DUMMYFUNCTION("REGEXEXTRACT(A630, ""\d[^\d]*?\z"")"),"6two")</f>
        <v>6two</v>
      </c>
      <c r="E630" s="2" t="str">
        <f>IFERROR(__xludf.DUMMYFUNCTION("REGEXExtract(D630,""\d"")"),"6")</f>
        <v>6</v>
      </c>
      <c r="F630" s="3">
        <f t="shared" si="1"/>
        <v>66</v>
      </c>
    </row>
    <row r="631">
      <c r="A631" s="1" t="s">
        <v>629</v>
      </c>
      <c r="C631" s="2" t="str">
        <f>IFERROR(__xludf.DUMMYFUNCTION("regexextract(A631, ""\d"")"),"1")</f>
        <v>1</v>
      </c>
      <c r="D631" s="2" t="str">
        <f>IFERROR(__xludf.DUMMYFUNCTION("REGEXEXTRACT(A631, ""\d[^\d]*?\z"")"),"1eight")</f>
        <v>1eight</v>
      </c>
      <c r="E631" s="2" t="str">
        <f>IFERROR(__xludf.DUMMYFUNCTION("REGEXExtract(D631,""\d"")"),"1")</f>
        <v>1</v>
      </c>
      <c r="F631" s="3">
        <f t="shared" si="1"/>
        <v>11</v>
      </c>
    </row>
    <row r="632">
      <c r="A632" s="1" t="s">
        <v>630</v>
      </c>
      <c r="C632" s="2" t="str">
        <f>IFERROR(__xludf.DUMMYFUNCTION("regexextract(A632, ""\d"")"),"5")</f>
        <v>5</v>
      </c>
      <c r="D632" s="2" t="str">
        <f>IFERROR(__xludf.DUMMYFUNCTION("REGEXEXTRACT(A632, ""\d[^\d]*?\z"")"),"5one")</f>
        <v>5one</v>
      </c>
      <c r="E632" s="2" t="str">
        <f>IFERROR(__xludf.DUMMYFUNCTION("REGEXExtract(D632,""\d"")"),"5")</f>
        <v>5</v>
      </c>
      <c r="F632" s="3">
        <f t="shared" si="1"/>
        <v>55</v>
      </c>
    </row>
    <row r="633">
      <c r="A633" s="1" t="s">
        <v>631</v>
      </c>
      <c r="C633" s="2" t="str">
        <f>IFERROR(__xludf.DUMMYFUNCTION("regexextract(A633, ""\d"")"),"2")</f>
        <v>2</v>
      </c>
      <c r="D633" s="2" t="str">
        <f>IFERROR(__xludf.DUMMYFUNCTION("REGEXEXTRACT(A633, ""\d[^\d]*?\z"")"),"9")</f>
        <v>9</v>
      </c>
      <c r="E633" s="2" t="str">
        <f>IFERROR(__xludf.DUMMYFUNCTION("REGEXExtract(D633,""\d"")"),"9")</f>
        <v>9</v>
      </c>
      <c r="F633" s="3">
        <f t="shared" si="1"/>
        <v>29</v>
      </c>
    </row>
    <row r="634">
      <c r="A634" s="1" t="s">
        <v>632</v>
      </c>
      <c r="C634" s="2" t="str">
        <f>IFERROR(__xludf.DUMMYFUNCTION("regexextract(A634, ""\d"")"),"4")</f>
        <v>4</v>
      </c>
      <c r="D634" s="2" t="str">
        <f>IFERROR(__xludf.DUMMYFUNCTION("REGEXEXTRACT(A634, ""\d[^\d]*?\z"")"),"4cmrhgnnq")</f>
        <v>4cmrhgnnq</v>
      </c>
      <c r="E634" s="2" t="str">
        <f>IFERROR(__xludf.DUMMYFUNCTION("REGEXExtract(D634,""\d"")"),"4")</f>
        <v>4</v>
      </c>
      <c r="F634" s="3">
        <f t="shared" si="1"/>
        <v>44</v>
      </c>
    </row>
    <row r="635">
      <c r="A635" s="1" t="s">
        <v>633</v>
      </c>
      <c r="C635" s="2" t="str">
        <f>IFERROR(__xludf.DUMMYFUNCTION("regexextract(A635, ""\d"")"),"1")</f>
        <v>1</v>
      </c>
      <c r="D635" s="2" t="str">
        <f>IFERROR(__xludf.DUMMYFUNCTION("REGEXEXTRACT(A635, ""\d[^\d]*?\z"")"),"4seven")</f>
        <v>4seven</v>
      </c>
      <c r="E635" s="2" t="str">
        <f>IFERROR(__xludf.DUMMYFUNCTION("REGEXExtract(D635,""\d"")"),"4")</f>
        <v>4</v>
      </c>
      <c r="F635" s="3">
        <f t="shared" si="1"/>
        <v>14</v>
      </c>
    </row>
    <row r="636">
      <c r="A636" s="1" t="s">
        <v>634</v>
      </c>
      <c r="C636" s="2" t="str">
        <f>IFERROR(__xludf.DUMMYFUNCTION("regexextract(A636, ""\d"")"),"6")</f>
        <v>6</v>
      </c>
      <c r="D636" s="2" t="str">
        <f>IFERROR(__xludf.DUMMYFUNCTION("REGEXEXTRACT(A636, ""\d[^\d]*?\z"")"),"6")</f>
        <v>6</v>
      </c>
      <c r="E636" s="2" t="str">
        <f>IFERROR(__xludf.DUMMYFUNCTION("REGEXExtract(D636,""\d"")"),"6")</f>
        <v>6</v>
      </c>
      <c r="F636" s="3">
        <f t="shared" si="1"/>
        <v>66</v>
      </c>
    </row>
    <row r="637">
      <c r="A637" s="1" t="s">
        <v>635</v>
      </c>
      <c r="C637" s="2" t="str">
        <f>IFERROR(__xludf.DUMMYFUNCTION("regexextract(A637, ""\d"")"),"7")</f>
        <v>7</v>
      </c>
      <c r="D637" s="2" t="str">
        <f>IFERROR(__xludf.DUMMYFUNCTION("REGEXEXTRACT(A637, ""\d[^\d]*?\z"")"),"7")</f>
        <v>7</v>
      </c>
      <c r="E637" s="2" t="str">
        <f>IFERROR(__xludf.DUMMYFUNCTION("REGEXExtract(D637,""\d"")"),"7")</f>
        <v>7</v>
      </c>
      <c r="F637" s="3">
        <f t="shared" si="1"/>
        <v>77</v>
      </c>
    </row>
    <row r="638">
      <c r="A638" s="1" t="s">
        <v>636</v>
      </c>
      <c r="C638" s="2" t="str">
        <f>IFERROR(__xludf.DUMMYFUNCTION("regexextract(A638, ""\d"")"),"7")</f>
        <v>7</v>
      </c>
      <c r="D638" s="2" t="str">
        <f>IFERROR(__xludf.DUMMYFUNCTION("REGEXEXTRACT(A638, ""\d[^\d]*?\z"")"),"7")</f>
        <v>7</v>
      </c>
      <c r="E638" s="2" t="str">
        <f>IFERROR(__xludf.DUMMYFUNCTION("REGEXExtract(D638,""\d"")"),"7")</f>
        <v>7</v>
      </c>
      <c r="F638" s="3">
        <f t="shared" si="1"/>
        <v>77</v>
      </c>
    </row>
    <row r="639">
      <c r="A639" s="1" t="s">
        <v>637</v>
      </c>
      <c r="C639" s="2" t="str">
        <f>IFERROR(__xludf.DUMMYFUNCTION("regexextract(A639, ""\d"")"),"3")</f>
        <v>3</v>
      </c>
      <c r="D639" s="2" t="str">
        <f>IFERROR(__xludf.DUMMYFUNCTION("REGEXEXTRACT(A639, ""\d[^\d]*?\z"")"),"1")</f>
        <v>1</v>
      </c>
      <c r="E639" s="2" t="str">
        <f>IFERROR(__xludf.DUMMYFUNCTION("REGEXExtract(D639,""\d"")"),"1")</f>
        <v>1</v>
      </c>
      <c r="F639" s="3">
        <f t="shared" si="1"/>
        <v>31</v>
      </c>
    </row>
    <row r="640">
      <c r="A640" s="1" t="s">
        <v>638</v>
      </c>
      <c r="C640" s="2" t="str">
        <f>IFERROR(__xludf.DUMMYFUNCTION("regexextract(A640, ""\d"")"),"5")</f>
        <v>5</v>
      </c>
      <c r="D640" s="2" t="str">
        <f>IFERROR(__xludf.DUMMYFUNCTION("REGEXEXTRACT(A640, ""\d[^\d]*?\z"")"),"4rnneight")</f>
        <v>4rnneight</v>
      </c>
      <c r="E640" s="2" t="str">
        <f>IFERROR(__xludf.DUMMYFUNCTION("REGEXExtract(D640,""\d"")"),"4")</f>
        <v>4</v>
      </c>
      <c r="F640" s="3">
        <f t="shared" si="1"/>
        <v>54</v>
      </c>
    </row>
    <row r="641">
      <c r="A641" s="1" t="s">
        <v>639</v>
      </c>
      <c r="C641" s="2" t="str">
        <f>IFERROR(__xludf.DUMMYFUNCTION("regexextract(A641, ""\d"")"),"8")</f>
        <v>8</v>
      </c>
      <c r="D641" s="2" t="str">
        <f>IFERROR(__xludf.DUMMYFUNCTION("REGEXEXTRACT(A641, ""\d[^\d]*?\z"")"),"8")</f>
        <v>8</v>
      </c>
      <c r="E641" s="2" t="str">
        <f>IFERROR(__xludf.DUMMYFUNCTION("REGEXExtract(D641,""\d"")"),"8")</f>
        <v>8</v>
      </c>
      <c r="F641" s="3">
        <f t="shared" si="1"/>
        <v>88</v>
      </c>
    </row>
    <row r="642">
      <c r="A642" s="1" t="s">
        <v>640</v>
      </c>
      <c r="C642" s="2" t="str">
        <f>IFERROR(__xludf.DUMMYFUNCTION("regexextract(A642, ""\d"")"),"8")</f>
        <v>8</v>
      </c>
      <c r="D642" s="2" t="str">
        <f>IFERROR(__xludf.DUMMYFUNCTION("REGEXEXTRACT(A642, ""\d[^\d]*?\z"")"),"8tzqm")</f>
        <v>8tzqm</v>
      </c>
      <c r="E642" s="2" t="str">
        <f>IFERROR(__xludf.DUMMYFUNCTION("REGEXExtract(D642,""\d"")"),"8")</f>
        <v>8</v>
      </c>
      <c r="F642" s="3">
        <f t="shared" si="1"/>
        <v>88</v>
      </c>
    </row>
    <row r="643">
      <c r="A643" s="1" t="s">
        <v>641</v>
      </c>
      <c r="C643" s="2" t="str">
        <f>IFERROR(__xludf.DUMMYFUNCTION("regexextract(A643, ""\d"")"),"4")</f>
        <v>4</v>
      </c>
      <c r="D643" s="2" t="str">
        <f>IFERROR(__xludf.DUMMYFUNCTION("REGEXEXTRACT(A643, ""\d[^\d]*?\z"")"),"9hkphkg")</f>
        <v>9hkphkg</v>
      </c>
      <c r="E643" s="2" t="str">
        <f>IFERROR(__xludf.DUMMYFUNCTION("REGEXExtract(D643,""\d"")"),"9")</f>
        <v>9</v>
      </c>
      <c r="F643" s="3">
        <f t="shared" si="1"/>
        <v>49</v>
      </c>
    </row>
    <row r="644">
      <c r="A644" s="1" t="s">
        <v>642</v>
      </c>
      <c r="C644" s="2" t="str">
        <f>IFERROR(__xludf.DUMMYFUNCTION("regexextract(A644, ""\d"")"),"8")</f>
        <v>8</v>
      </c>
      <c r="D644" s="2" t="str">
        <f>IFERROR(__xludf.DUMMYFUNCTION("REGEXEXTRACT(A644, ""\d[^\d]*?\z"")"),"9")</f>
        <v>9</v>
      </c>
      <c r="E644" s="2" t="str">
        <f>IFERROR(__xludf.DUMMYFUNCTION("REGEXExtract(D644,""\d"")"),"9")</f>
        <v>9</v>
      </c>
      <c r="F644" s="3">
        <f t="shared" si="1"/>
        <v>89</v>
      </c>
    </row>
    <row r="645">
      <c r="A645" s="1" t="s">
        <v>643</v>
      </c>
      <c r="C645" s="2" t="str">
        <f>IFERROR(__xludf.DUMMYFUNCTION("regexextract(A645, ""\d"")"),"5")</f>
        <v>5</v>
      </c>
      <c r="D645" s="2" t="str">
        <f>IFERROR(__xludf.DUMMYFUNCTION("REGEXEXTRACT(A645, ""\d[^\d]*?\z"")"),"1")</f>
        <v>1</v>
      </c>
      <c r="E645" s="2" t="str">
        <f>IFERROR(__xludf.DUMMYFUNCTION("REGEXExtract(D645,""\d"")"),"1")</f>
        <v>1</v>
      </c>
      <c r="F645" s="3">
        <f t="shared" si="1"/>
        <v>51</v>
      </c>
    </row>
    <row r="646">
      <c r="A646" s="1" t="s">
        <v>644</v>
      </c>
      <c r="C646" s="2" t="str">
        <f>IFERROR(__xludf.DUMMYFUNCTION("regexextract(A646, ""\d"")"),"8")</f>
        <v>8</v>
      </c>
      <c r="D646" s="2" t="str">
        <f>IFERROR(__xludf.DUMMYFUNCTION("REGEXEXTRACT(A646, ""\d[^\d]*?\z"")"),"9")</f>
        <v>9</v>
      </c>
      <c r="E646" s="2" t="str">
        <f>IFERROR(__xludf.DUMMYFUNCTION("REGEXExtract(D646,""\d"")"),"9")</f>
        <v>9</v>
      </c>
      <c r="F646" s="3">
        <f t="shared" si="1"/>
        <v>89</v>
      </c>
    </row>
    <row r="647">
      <c r="A647" s="1" t="s">
        <v>645</v>
      </c>
      <c r="C647" s="2" t="str">
        <f>IFERROR(__xludf.DUMMYFUNCTION("regexextract(A647, ""\d"")"),"5")</f>
        <v>5</v>
      </c>
      <c r="D647" s="2" t="str">
        <f>IFERROR(__xludf.DUMMYFUNCTION("REGEXEXTRACT(A647, ""\d[^\d]*?\z"")"),"5")</f>
        <v>5</v>
      </c>
      <c r="E647" s="2" t="str">
        <f>IFERROR(__xludf.DUMMYFUNCTION("REGEXExtract(D647,""\d"")"),"5")</f>
        <v>5</v>
      </c>
      <c r="F647" s="3">
        <f t="shared" si="1"/>
        <v>55</v>
      </c>
    </row>
    <row r="648">
      <c r="A648" s="1" t="s">
        <v>646</v>
      </c>
      <c r="C648" s="2" t="str">
        <f>IFERROR(__xludf.DUMMYFUNCTION("regexextract(A648, ""\d"")"),"3")</f>
        <v>3</v>
      </c>
      <c r="D648" s="2" t="str">
        <f>IFERROR(__xludf.DUMMYFUNCTION("REGEXEXTRACT(A648, ""\d[^\d]*?\z"")"),"3lkxlfzk")</f>
        <v>3lkxlfzk</v>
      </c>
      <c r="E648" s="2" t="str">
        <f>IFERROR(__xludf.DUMMYFUNCTION("REGEXExtract(D648,""\d"")"),"3")</f>
        <v>3</v>
      </c>
      <c r="F648" s="3">
        <f t="shared" si="1"/>
        <v>33</v>
      </c>
    </row>
    <row r="649">
      <c r="A649" s="1" t="s">
        <v>647</v>
      </c>
      <c r="C649" s="2" t="str">
        <f>IFERROR(__xludf.DUMMYFUNCTION("regexextract(A649, ""\d"")"),"1")</f>
        <v>1</v>
      </c>
      <c r="D649" s="2" t="str">
        <f>IFERROR(__xludf.DUMMYFUNCTION("REGEXEXTRACT(A649, ""\d[^\d]*?\z"")"),"1")</f>
        <v>1</v>
      </c>
      <c r="E649" s="2" t="str">
        <f>IFERROR(__xludf.DUMMYFUNCTION("REGEXExtract(D649,""\d"")"),"1")</f>
        <v>1</v>
      </c>
      <c r="F649" s="3">
        <f t="shared" si="1"/>
        <v>11</v>
      </c>
    </row>
    <row r="650">
      <c r="A650" s="1" t="s">
        <v>648</v>
      </c>
      <c r="C650" s="2" t="str">
        <f>IFERROR(__xludf.DUMMYFUNCTION("regexextract(A650, ""\d"")"),"6")</f>
        <v>6</v>
      </c>
      <c r="D650" s="2" t="str">
        <f>IFERROR(__xludf.DUMMYFUNCTION("REGEXEXTRACT(A650, ""\d[^\d]*?\z"")"),"6six")</f>
        <v>6six</v>
      </c>
      <c r="E650" s="2" t="str">
        <f>IFERROR(__xludf.DUMMYFUNCTION("REGEXExtract(D650,""\d"")"),"6")</f>
        <v>6</v>
      </c>
      <c r="F650" s="3">
        <f t="shared" si="1"/>
        <v>66</v>
      </c>
    </row>
    <row r="651">
      <c r="A651" s="1" t="s">
        <v>649</v>
      </c>
      <c r="C651" s="2" t="str">
        <f>IFERROR(__xludf.DUMMYFUNCTION("regexextract(A651, ""\d"")"),"2")</f>
        <v>2</v>
      </c>
      <c r="D651" s="2" t="str">
        <f>IFERROR(__xludf.DUMMYFUNCTION("REGEXEXTRACT(A651, ""\d[^\d]*?\z"")"),"2five")</f>
        <v>2five</v>
      </c>
      <c r="E651" s="2" t="str">
        <f>IFERROR(__xludf.DUMMYFUNCTION("REGEXExtract(D651,""\d"")"),"2")</f>
        <v>2</v>
      </c>
      <c r="F651" s="3">
        <f t="shared" si="1"/>
        <v>22</v>
      </c>
    </row>
    <row r="652">
      <c r="A652" s="1" t="s">
        <v>650</v>
      </c>
      <c r="C652" s="2" t="str">
        <f>IFERROR(__xludf.DUMMYFUNCTION("regexextract(A652, ""\d"")"),"6")</f>
        <v>6</v>
      </c>
      <c r="D652" s="2" t="str">
        <f>IFERROR(__xludf.DUMMYFUNCTION("REGEXEXTRACT(A652, ""\d[^\d]*?\z"")"),"6fbffftcstwotwoeight")</f>
        <v>6fbffftcstwotwoeight</v>
      </c>
      <c r="E652" s="2" t="str">
        <f>IFERROR(__xludf.DUMMYFUNCTION("REGEXExtract(D652,""\d"")"),"6")</f>
        <v>6</v>
      </c>
      <c r="F652" s="3">
        <f t="shared" si="1"/>
        <v>66</v>
      </c>
    </row>
    <row r="653">
      <c r="A653" s="1" t="s">
        <v>651</v>
      </c>
      <c r="C653" s="2" t="str">
        <f>IFERROR(__xludf.DUMMYFUNCTION("regexextract(A653, ""\d"")"),"2")</f>
        <v>2</v>
      </c>
      <c r="D653" s="2" t="str">
        <f>IFERROR(__xludf.DUMMYFUNCTION("REGEXEXTRACT(A653, ""\d[^\d]*?\z"")"),"4")</f>
        <v>4</v>
      </c>
      <c r="E653" s="2" t="str">
        <f>IFERROR(__xludf.DUMMYFUNCTION("REGEXExtract(D653,""\d"")"),"4")</f>
        <v>4</v>
      </c>
      <c r="F653" s="3">
        <f t="shared" si="1"/>
        <v>24</v>
      </c>
    </row>
    <row r="654">
      <c r="A654" s="1" t="s">
        <v>652</v>
      </c>
      <c r="C654" s="2" t="str">
        <f>IFERROR(__xludf.DUMMYFUNCTION("regexextract(A654, ""\d"")"),"2")</f>
        <v>2</v>
      </c>
      <c r="D654" s="2" t="str">
        <f>IFERROR(__xludf.DUMMYFUNCTION("REGEXEXTRACT(A654, ""\d[^\d]*?\z"")"),"2bmgrtf")</f>
        <v>2bmgrtf</v>
      </c>
      <c r="E654" s="2" t="str">
        <f>IFERROR(__xludf.DUMMYFUNCTION("REGEXExtract(D654,""\d"")"),"2")</f>
        <v>2</v>
      </c>
      <c r="F654" s="3">
        <f t="shared" si="1"/>
        <v>22</v>
      </c>
    </row>
    <row r="655">
      <c r="A655" s="1" t="s">
        <v>653</v>
      </c>
      <c r="C655" s="2" t="str">
        <f>IFERROR(__xludf.DUMMYFUNCTION("regexextract(A655, ""\d"")"),"9")</f>
        <v>9</v>
      </c>
      <c r="D655" s="2" t="str">
        <f>IFERROR(__xludf.DUMMYFUNCTION("REGEXEXTRACT(A655, ""\d[^\d]*?\z"")"),"4mpdeight")</f>
        <v>4mpdeight</v>
      </c>
      <c r="E655" s="2" t="str">
        <f>IFERROR(__xludf.DUMMYFUNCTION("REGEXExtract(D655,""\d"")"),"4")</f>
        <v>4</v>
      </c>
      <c r="F655" s="3">
        <f t="shared" si="1"/>
        <v>94</v>
      </c>
    </row>
    <row r="656">
      <c r="A656" s="1" t="s">
        <v>654</v>
      </c>
      <c r="C656" s="2" t="str">
        <f>IFERROR(__xludf.DUMMYFUNCTION("regexextract(A656, ""\d"")"),"8")</f>
        <v>8</v>
      </c>
      <c r="D656" s="2" t="str">
        <f>IFERROR(__xludf.DUMMYFUNCTION("REGEXEXTRACT(A656, ""\d[^\d]*?\z"")"),"2cctzm")</f>
        <v>2cctzm</v>
      </c>
      <c r="E656" s="2" t="str">
        <f>IFERROR(__xludf.DUMMYFUNCTION("REGEXExtract(D656,""\d"")"),"2")</f>
        <v>2</v>
      </c>
      <c r="F656" s="3">
        <f t="shared" si="1"/>
        <v>82</v>
      </c>
    </row>
    <row r="657">
      <c r="A657" s="1" t="s">
        <v>655</v>
      </c>
      <c r="C657" s="2" t="str">
        <f>IFERROR(__xludf.DUMMYFUNCTION("regexextract(A657, ""\d"")"),"3")</f>
        <v>3</v>
      </c>
      <c r="D657" s="2" t="str">
        <f>IFERROR(__xludf.DUMMYFUNCTION("REGEXEXTRACT(A657, ""\d[^\d]*?\z"")"),"3gbxcmdzxfive")</f>
        <v>3gbxcmdzxfive</v>
      </c>
      <c r="E657" s="2" t="str">
        <f>IFERROR(__xludf.DUMMYFUNCTION("REGEXExtract(D657,""\d"")"),"3")</f>
        <v>3</v>
      </c>
      <c r="F657" s="3">
        <f t="shared" si="1"/>
        <v>33</v>
      </c>
    </row>
    <row r="658">
      <c r="A658" s="1" t="s">
        <v>656</v>
      </c>
      <c r="C658" s="2" t="str">
        <f>IFERROR(__xludf.DUMMYFUNCTION("regexextract(A658, ""\d"")"),"8")</f>
        <v>8</v>
      </c>
      <c r="D658" s="2" t="str">
        <f>IFERROR(__xludf.DUMMYFUNCTION("REGEXEXTRACT(A658, ""\d[^\d]*?\z"")"),"7rgrpfnztwosixfive")</f>
        <v>7rgrpfnztwosixfive</v>
      </c>
      <c r="E658" s="2" t="str">
        <f>IFERROR(__xludf.DUMMYFUNCTION("REGEXExtract(D658,""\d"")"),"7")</f>
        <v>7</v>
      </c>
      <c r="F658" s="3">
        <f t="shared" si="1"/>
        <v>87</v>
      </c>
    </row>
    <row r="659">
      <c r="A659" s="1" t="s">
        <v>657</v>
      </c>
      <c r="C659" s="2" t="str">
        <f>IFERROR(__xludf.DUMMYFUNCTION("regexextract(A659, ""\d"")"),"6")</f>
        <v>6</v>
      </c>
      <c r="D659" s="2" t="str">
        <f>IFERROR(__xludf.DUMMYFUNCTION("REGEXEXTRACT(A659, ""\d[^\d]*?\z"")"),"5")</f>
        <v>5</v>
      </c>
      <c r="E659" s="2" t="str">
        <f>IFERROR(__xludf.DUMMYFUNCTION("REGEXExtract(D659,""\d"")"),"5")</f>
        <v>5</v>
      </c>
      <c r="F659" s="3">
        <f t="shared" si="1"/>
        <v>65</v>
      </c>
    </row>
    <row r="660">
      <c r="A660" s="1" t="s">
        <v>658</v>
      </c>
      <c r="C660" s="2" t="str">
        <f>IFERROR(__xludf.DUMMYFUNCTION("regexextract(A660, ""\d"")"),"8")</f>
        <v>8</v>
      </c>
      <c r="D660" s="2" t="str">
        <f>IFERROR(__xludf.DUMMYFUNCTION("REGEXEXTRACT(A660, ""\d[^\d]*?\z"")"),"8")</f>
        <v>8</v>
      </c>
      <c r="E660" s="2" t="str">
        <f>IFERROR(__xludf.DUMMYFUNCTION("REGEXExtract(D660,""\d"")"),"8")</f>
        <v>8</v>
      </c>
      <c r="F660" s="3">
        <f t="shared" si="1"/>
        <v>88</v>
      </c>
    </row>
    <row r="661">
      <c r="A661" s="1" t="s">
        <v>659</v>
      </c>
      <c r="C661" s="2" t="str">
        <f>IFERROR(__xludf.DUMMYFUNCTION("regexextract(A661, ""\d"")"),"8")</f>
        <v>8</v>
      </c>
      <c r="D661" s="2" t="str">
        <f>IFERROR(__xludf.DUMMYFUNCTION("REGEXEXTRACT(A661, ""\d[^\d]*?\z"")"),"8")</f>
        <v>8</v>
      </c>
      <c r="E661" s="2" t="str">
        <f>IFERROR(__xludf.DUMMYFUNCTION("REGEXExtract(D661,""\d"")"),"8")</f>
        <v>8</v>
      </c>
      <c r="F661" s="3">
        <f t="shared" si="1"/>
        <v>88</v>
      </c>
    </row>
    <row r="662">
      <c r="A662" s="1" t="s">
        <v>660</v>
      </c>
      <c r="C662" s="2" t="str">
        <f>IFERROR(__xludf.DUMMYFUNCTION("regexextract(A662, ""\d"")"),"5")</f>
        <v>5</v>
      </c>
      <c r="D662" s="2" t="str">
        <f>IFERROR(__xludf.DUMMYFUNCTION("REGEXEXTRACT(A662, ""\d[^\d]*?\z"")"),"7cmsrmxdlvgx")</f>
        <v>7cmsrmxdlvgx</v>
      </c>
      <c r="E662" s="2" t="str">
        <f>IFERROR(__xludf.DUMMYFUNCTION("REGEXExtract(D662,""\d"")"),"7")</f>
        <v>7</v>
      </c>
      <c r="F662" s="3">
        <f t="shared" si="1"/>
        <v>57</v>
      </c>
    </row>
    <row r="663">
      <c r="A663" s="1" t="s">
        <v>661</v>
      </c>
      <c r="C663" s="2" t="str">
        <f>IFERROR(__xludf.DUMMYFUNCTION("regexextract(A663, ""\d"")"),"6")</f>
        <v>6</v>
      </c>
      <c r="D663" s="2" t="str">
        <f>IFERROR(__xludf.DUMMYFUNCTION("REGEXEXTRACT(A663, ""\d[^\d]*?\z"")"),"6onesixninethree")</f>
        <v>6onesixninethree</v>
      </c>
      <c r="E663" s="2" t="str">
        <f>IFERROR(__xludf.DUMMYFUNCTION("REGEXExtract(D663,""\d"")"),"6")</f>
        <v>6</v>
      </c>
      <c r="F663" s="3">
        <f t="shared" si="1"/>
        <v>66</v>
      </c>
    </row>
    <row r="664">
      <c r="A664" s="1" t="s">
        <v>662</v>
      </c>
      <c r="C664" s="2" t="str">
        <f>IFERROR(__xludf.DUMMYFUNCTION("regexextract(A664, ""\d"")"),"9")</f>
        <v>9</v>
      </c>
      <c r="D664" s="2" t="str">
        <f>IFERROR(__xludf.DUMMYFUNCTION("REGEXEXTRACT(A664, ""\d[^\d]*?\z"")"),"9")</f>
        <v>9</v>
      </c>
      <c r="E664" s="2" t="str">
        <f>IFERROR(__xludf.DUMMYFUNCTION("REGEXExtract(D664,""\d"")"),"9")</f>
        <v>9</v>
      </c>
      <c r="F664" s="3">
        <f t="shared" si="1"/>
        <v>99</v>
      </c>
    </row>
    <row r="665">
      <c r="A665" s="1" t="s">
        <v>663</v>
      </c>
      <c r="C665" s="2" t="str">
        <f>IFERROR(__xludf.DUMMYFUNCTION("regexextract(A665, ""\d"")"),"3")</f>
        <v>3</v>
      </c>
      <c r="D665" s="2" t="str">
        <f>IFERROR(__xludf.DUMMYFUNCTION("REGEXEXTRACT(A665, ""\d[^\d]*?\z"")"),"2cgqjrptz")</f>
        <v>2cgqjrptz</v>
      </c>
      <c r="E665" s="2" t="str">
        <f>IFERROR(__xludf.DUMMYFUNCTION("REGEXExtract(D665,""\d"")"),"2")</f>
        <v>2</v>
      </c>
      <c r="F665" s="3">
        <f t="shared" si="1"/>
        <v>32</v>
      </c>
    </row>
    <row r="666">
      <c r="A666" s="1" t="s">
        <v>664</v>
      </c>
      <c r="C666" s="2" t="str">
        <f>IFERROR(__xludf.DUMMYFUNCTION("regexextract(A666, ""\d"")"),"3")</f>
        <v>3</v>
      </c>
      <c r="D666" s="2" t="str">
        <f>IFERROR(__xludf.DUMMYFUNCTION("REGEXEXTRACT(A666, ""\d[^\d]*?\z"")"),"7")</f>
        <v>7</v>
      </c>
      <c r="E666" s="2" t="str">
        <f>IFERROR(__xludf.DUMMYFUNCTION("REGEXExtract(D666,""\d"")"),"7")</f>
        <v>7</v>
      </c>
      <c r="F666" s="3">
        <f t="shared" si="1"/>
        <v>37</v>
      </c>
    </row>
    <row r="667">
      <c r="A667" s="1" t="s">
        <v>665</v>
      </c>
      <c r="C667" s="2" t="str">
        <f>IFERROR(__xludf.DUMMYFUNCTION("regexextract(A667, ""\d"")"),"4")</f>
        <v>4</v>
      </c>
      <c r="D667" s="2" t="str">
        <f>IFERROR(__xludf.DUMMYFUNCTION("REGEXEXTRACT(A667, ""\d[^\d]*?\z"")"),"4hdseveneightfour")</f>
        <v>4hdseveneightfour</v>
      </c>
      <c r="E667" s="2" t="str">
        <f>IFERROR(__xludf.DUMMYFUNCTION("REGEXExtract(D667,""\d"")"),"4")</f>
        <v>4</v>
      </c>
      <c r="F667" s="3">
        <f t="shared" si="1"/>
        <v>44</v>
      </c>
    </row>
    <row r="668">
      <c r="A668" s="1" t="s">
        <v>666</v>
      </c>
      <c r="C668" s="2" t="str">
        <f>IFERROR(__xludf.DUMMYFUNCTION("regexextract(A668, ""\d"")"),"5")</f>
        <v>5</v>
      </c>
      <c r="D668" s="2" t="str">
        <f>IFERROR(__xludf.DUMMYFUNCTION("REGEXEXTRACT(A668, ""\d[^\d]*?\z"")"),"2six")</f>
        <v>2six</v>
      </c>
      <c r="E668" s="2" t="str">
        <f>IFERROR(__xludf.DUMMYFUNCTION("REGEXExtract(D668,""\d"")"),"2")</f>
        <v>2</v>
      </c>
      <c r="F668" s="3">
        <f t="shared" si="1"/>
        <v>52</v>
      </c>
    </row>
    <row r="669">
      <c r="A669" s="1" t="s">
        <v>667</v>
      </c>
      <c r="C669" s="2" t="str">
        <f>IFERROR(__xludf.DUMMYFUNCTION("regexextract(A669, ""\d"")"),"1")</f>
        <v>1</v>
      </c>
      <c r="D669" s="2" t="str">
        <f>IFERROR(__xludf.DUMMYFUNCTION("REGEXEXTRACT(A669, ""\d[^\d]*?\z"")"),"1ninemjvkrghtnine")</f>
        <v>1ninemjvkrghtnine</v>
      </c>
      <c r="E669" s="2" t="str">
        <f>IFERROR(__xludf.DUMMYFUNCTION("REGEXExtract(D669,""\d"")"),"1")</f>
        <v>1</v>
      </c>
      <c r="F669" s="3">
        <f t="shared" si="1"/>
        <v>11</v>
      </c>
    </row>
    <row r="670">
      <c r="A670" s="1" t="s">
        <v>668</v>
      </c>
      <c r="C670" s="2" t="str">
        <f>IFERROR(__xludf.DUMMYFUNCTION("regexextract(A670, ""\d"")"),"6")</f>
        <v>6</v>
      </c>
      <c r="D670" s="2" t="str">
        <f>IFERROR(__xludf.DUMMYFUNCTION("REGEXEXTRACT(A670, ""\d[^\d]*?\z"")"),"1")</f>
        <v>1</v>
      </c>
      <c r="E670" s="2" t="str">
        <f>IFERROR(__xludf.DUMMYFUNCTION("REGEXExtract(D670,""\d"")"),"1")</f>
        <v>1</v>
      </c>
      <c r="F670" s="3">
        <f t="shared" si="1"/>
        <v>61</v>
      </c>
    </row>
    <row r="671">
      <c r="A671" s="1" t="s">
        <v>669</v>
      </c>
      <c r="C671" s="2" t="str">
        <f>IFERROR(__xludf.DUMMYFUNCTION("regexextract(A671, ""\d"")"),"1")</f>
        <v>1</v>
      </c>
      <c r="D671" s="2" t="str">
        <f>IFERROR(__xludf.DUMMYFUNCTION("REGEXEXTRACT(A671, ""\d[^\d]*?\z"")"),"2bbhjcxthreenineonenine")</f>
        <v>2bbhjcxthreenineonenine</v>
      </c>
      <c r="E671" s="2" t="str">
        <f>IFERROR(__xludf.DUMMYFUNCTION("REGEXExtract(D671,""\d"")"),"2")</f>
        <v>2</v>
      </c>
      <c r="F671" s="3">
        <f t="shared" si="1"/>
        <v>12</v>
      </c>
    </row>
    <row r="672">
      <c r="A672" s="1" t="s">
        <v>670</v>
      </c>
      <c r="C672" s="2" t="str">
        <f>IFERROR(__xludf.DUMMYFUNCTION("regexextract(A672, ""\d"")"),"8")</f>
        <v>8</v>
      </c>
      <c r="D672" s="2" t="str">
        <f>IFERROR(__xludf.DUMMYFUNCTION("REGEXEXTRACT(A672, ""\d[^\d]*?\z"")"),"8tqbtzgtnd")</f>
        <v>8tqbtzgtnd</v>
      </c>
      <c r="E672" s="2" t="str">
        <f>IFERROR(__xludf.DUMMYFUNCTION("REGEXExtract(D672,""\d"")"),"8")</f>
        <v>8</v>
      </c>
      <c r="F672" s="3">
        <f t="shared" si="1"/>
        <v>88</v>
      </c>
    </row>
    <row r="673">
      <c r="A673" s="1" t="s">
        <v>671</v>
      </c>
      <c r="C673" s="2" t="str">
        <f>IFERROR(__xludf.DUMMYFUNCTION("regexextract(A673, ""\d"")"),"6")</f>
        <v>6</v>
      </c>
      <c r="D673" s="2" t="str">
        <f>IFERROR(__xludf.DUMMYFUNCTION("REGEXEXTRACT(A673, ""\d[^\d]*?\z"")"),"6tqptwo")</f>
        <v>6tqptwo</v>
      </c>
      <c r="E673" s="2" t="str">
        <f>IFERROR(__xludf.DUMMYFUNCTION("REGEXExtract(D673,""\d"")"),"6")</f>
        <v>6</v>
      </c>
      <c r="F673" s="3">
        <f t="shared" si="1"/>
        <v>66</v>
      </c>
    </row>
    <row r="674">
      <c r="A674" s="1" t="s">
        <v>672</v>
      </c>
      <c r="C674" s="2" t="str">
        <f>IFERROR(__xludf.DUMMYFUNCTION("regexextract(A674, ""\d"")"),"2")</f>
        <v>2</v>
      </c>
      <c r="D674" s="2" t="str">
        <f>IFERROR(__xludf.DUMMYFUNCTION("REGEXEXTRACT(A674, ""\d[^\d]*?\z"")"),"5six")</f>
        <v>5six</v>
      </c>
      <c r="E674" s="2" t="str">
        <f>IFERROR(__xludf.DUMMYFUNCTION("REGEXExtract(D674,""\d"")"),"5")</f>
        <v>5</v>
      </c>
      <c r="F674" s="3">
        <f t="shared" si="1"/>
        <v>25</v>
      </c>
    </row>
    <row r="675">
      <c r="A675" s="1" t="s">
        <v>673</v>
      </c>
      <c r="C675" s="2" t="str">
        <f>IFERROR(__xludf.DUMMYFUNCTION("regexextract(A675, ""\d"")"),"7")</f>
        <v>7</v>
      </c>
      <c r="D675" s="2" t="str">
        <f>IFERROR(__xludf.DUMMYFUNCTION("REGEXEXTRACT(A675, ""\d[^\d]*?\z"")"),"9seven")</f>
        <v>9seven</v>
      </c>
      <c r="E675" s="2" t="str">
        <f>IFERROR(__xludf.DUMMYFUNCTION("REGEXExtract(D675,""\d"")"),"9")</f>
        <v>9</v>
      </c>
      <c r="F675" s="3">
        <f t="shared" si="1"/>
        <v>79</v>
      </c>
    </row>
    <row r="676">
      <c r="A676" s="1" t="s">
        <v>674</v>
      </c>
      <c r="C676" s="2" t="str">
        <f>IFERROR(__xludf.DUMMYFUNCTION("regexextract(A676, ""\d"")"),"8")</f>
        <v>8</v>
      </c>
      <c r="D676" s="2" t="str">
        <f>IFERROR(__xludf.DUMMYFUNCTION("REGEXEXTRACT(A676, ""\d[^\d]*?\z"")"),"8gkbrrktbsix")</f>
        <v>8gkbrrktbsix</v>
      </c>
      <c r="E676" s="2" t="str">
        <f>IFERROR(__xludf.DUMMYFUNCTION("REGEXExtract(D676,""\d"")"),"8")</f>
        <v>8</v>
      </c>
      <c r="F676" s="3">
        <f t="shared" si="1"/>
        <v>88</v>
      </c>
    </row>
    <row r="677">
      <c r="A677" s="1" t="s">
        <v>675</v>
      </c>
      <c r="C677" s="2" t="str">
        <f>IFERROR(__xludf.DUMMYFUNCTION("regexextract(A677, ""\d"")"),"8")</f>
        <v>8</v>
      </c>
      <c r="D677" s="2" t="str">
        <f>IFERROR(__xludf.DUMMYFUNCTION("REGEXEXTRACT(A677, ""\d[^\d]*?\z"")"),"5")</f>
        <v>5</v>
      </c>
      <c r="E677" s="2" t="str">
        <f>IFERROR(__xludf.DUMMYFUNCTION("REGEXExtract(D677,""\d"")"),"5")</f>
        <v>5</v>
      </c>
      <c r="F677" s="3">
        <f t="shared" si="1"/>
        <v>85</v>
      </c>
    </row>
    <row r="678">
      <c r="A678" s="1" t="s">
        <v>676</v>
      </c>
      <c r="C678" s="2" t="str">
        <f>IFERROR(__xludf.DUMMYFUNCTION("regexextract(A678, ""\d"")"),"2")</f>
        <v>2</v>
      </c>
      <c r="D678" s="2" t="str">
        <f>IFERROR(__xludf.DUMMYFUNCTION("REGEXEXTRACT(A678, ""\d[^\d]*?\z"")"),"9onethreejvnnzfourtwonefr")</f>
        <v>9onethreejvnnzfourtwonefr</v>
      </c>
      <c r="E678" s="2" t="str">
        <f>IFERROR(__xludf.DUMMYFUNCTION("REGEXExtract(D678,""\d"")"),"9")</f>
        <v>9</v>
      </c>
      <c r="F678" s="3">
        <f t="shared" si="1"/>
        <v>29</v>
      </c>
    </row>
    <row r="679">
      <c r="A679" s="1" t="s">
        <v>677</v>
      </c>
      <c r="C679" s="2" t="str">
        <f>IFERROR(__xludf.DUMMYFUNCTION("regexextract(A679, ""\d"")"),"7")</f>
        <v>7</v>
      </c>
      <c r="D679" s="2" t="str">
        <f>IFERROR(__xludf.DUMMYFUNCTION("REGEXEXTRACT(A679, ""\d[^\d]*?\z"")"),"7ninesevenfourq")</f>
        <v>7ninesevenfourq</v>
      </c>
      <c r="E679" s="2" t="str">
        <f>IFERROR(__xludf.DUMMYFUNCTION("REGEXExtract(D679,""\d"")"),"7")</f>
        <v>7</v>
      </c>
      <c r="F679" s="3">
        <f t="shared" si="1"/>
        <v>77</v>
      </c>
    </row>
    <row r="680">
      <c r="A680" s="1" t="s">
        <v>678</v>
      </c>
      <c r="C680" s="2" t="str">
        <f>IFERROR(__xludf.DUMMYFUNCTION("regexextract(A680, ""\d"")"),"2")</f>
        <v>2</v>
      </c>
      <c r="D680" s="2" t="str">
        <f>IFERROR(__xludf.DUMMYFUNCTION("REGEXEXTRACT(A680, ""\d[^\d]*?\z"")"),"2")</f>
        <v>2</v>
      </c>
      <c r="E680" s="2" t="str">
        <f>IFERROR(__xludf.DUMMYFUNCTION("REGEXExtract(D680,""\d"")"),"2")</f>
        <v>2</v>
      </c>
      <c r="F680" s="3">
        <f t="shared" si="1"/>
        <v>22</v>
      </c>
    </row>
    <row r="681">
      <c r="A681" s="1" t="s">
        <v>679</v>
      </c>
      <c r="C681" s="2" t="str">
        <f>IFERROR(__xludf.DUMMYFUNCTION("regexextract(A681, ""\d"")"),"5")</f>
        <v>5</v>
      </c>
      <c r="D681" s="2" t="str">
        <f>IFERROR(__xludf.DUMMYFUNCTION("REGEXEXTRACT(A681, ""\d[^\d]*?\z"")"),"9")</f>
        <v>9</v>
      </c>
      <c r="E681" s="2" t="str">
        <f>IFERROR(__xludf.DUMMYFUNCTION("REGEXExtract(D681,""\d"")"),"9")</f>
        <v>9</v>
      </c>
      <c r="F681" s="3">
        <f t="shared" si="1"/>
        <v>59</v>
      </c>
    </row>
    <row r="682">
      <c r="A682" s="1" t="s">
        <v>680</v>
      </c>
      <c r="C682" s="2" t="str">
        <f>IFERROR(__xludf.DUMMYFUNCTION("regexextract(A682, ""\d"")"),"5")</f>
        <v>5</v>
      </c>
      <c r="D682" s="2" t="str">
        <f>IFERROR(__xludf.DUMMYFUNCTION("REGEXEXTRACT(A682, ""\d[^\d]*?\z"")"),"6")</f>
        <v>6</v>
      </c>
      <c r="E682" s="2" t="str">
        <f>IFERROR(__xludf.DUMMYFUNCTION("REGEXExtract(D682,""\d"")"),"6")</f>
        <v>6</v>
      </c>
      <c r="F682" s="3">
        <f t="shared" si="1"/>
        <v>56</v>
      </c>
    </row>
    <row r="683">
      <c r="A683" s="1" t="s">
        <v>681</v>
      </c>
      <c r="C683" s="2" t="str">
        <f>IFERROR(__xludf.DUMMYFUNCTION("regexextract(A683, ""\d"")"),"1")</f>
        <v>1</v>
      </c>
      <c r="D683" s="2" t="str">
        <f>IFERROR(__xludf.DUMMYFUNCTION("REGEXEXTRACT(A683, ""\d[^\d]*?\z"")"),"7five")</f>
        <v>7five</v>
      </c>
      <c r="E683" s="2" t="str">
        <f>IFERROR(__xludf.DUMMYFUNCTION("REGEXExtract(D683,""\d"")"),"7")</f>
        <v>7</v>
      </c>
      <c r="F683" s="3">
        <f t="shared" si="1"/>
        <v>17</v>
      </c>
    </row>
    <row r="684">
      <c r="A684" s="1" t="s">
        <v>682</v>
      </c>
      <c r="C684" s="2" t="str">
        <f>IFERROR(__xludf.DUMMYFUNCTION("regexextract(A684, ""\d"")"),"4")</f>
        <v>4</v>
      </c>
      <c r="D684" s="2" t="str">
        <f>IFERROR(__xludf.DUMMYFUNCTION("REGEXEXTRACT(A684, ""\d[^\d]*?\z"")"),"4reightvmpvc")</f>
        <v>4reightvmpvc</v>
      </c>
      <c r="E684" s="2" t="str">
        <f>IFERROR(__xludf.DUMMYFUNCTION("REGEXExtract(D684,""\d"")"),"4")</f>
        <v>4</v>
      </c>
      <c r="F684" s="3">
        <f t="shared" si="1"/>
        <v>44</v>
      </c>
    </row>
    <row r="685">
      <c r="A685" s="1" t="s">
        <v>683</v>
      </c>
      <c r="C685" s="2" t="str">
        <f>IFERROR(__xludf.DUMMYFUNCTION("regexextract(A685, ""\d"")"),"6")</f>
        <v>6</v>
      </c>
      <c r="D685" s="2" t="str">
        <f>IFERROR(__xludf.DUMMYFUNCTION("REGEXEXTRACT(A685, ""\d[^\d]*?\z"")"),"9")</f>
        <v>9</v>
      </c>
      <c r="E685" s="2" t="str">
        <f>IFERROR(__xludf.DUMMYFUNCTION("REGEXExtract(D685,""\d"")"),"9")</f>
        <v>9</v>
      </c>
      <c r="F685" s="3">
        <f t="shared" si="1"/>
        <v>69</v>
      </c>
    </row>
    <row r="686">
      <c r="A686" s="1" t="s">
        <v>684</v>
      </c>
      <c r="C686" s="2" t="str">
        <f>IFERROR(__xludf.DUMMYFUNCTION("regexextract(A686, ""\d"")"),"1")</f>
        <v>1</v>
      </c>
      <c r="D686" s="2" t="str">
        <f>IFERROR(__xludf.DUMMYFUNCTION("REGEXEXTRACT(A686, ""\d[^\d]*?\z"")"),"4")</f>
        <v>4</v>
      </c>
      <c r="E686" s="2" t="str">
        <f>IFERROR(__xludf.DUMMYFUNCTION("REGEXExtract(D686,""\d"")"),"4")</f>
        <v>4</v>
      </c>
      <c r="F686" s="3">
        <f t="shared" si="1"/>
        <v>14</v>
      </c>
    </row>
    <row r="687">
      <c r="A687" s="1" t="s">
        <v>685</v>
      </c>
      <c r="C687" s="2" t="str">
        <f>IFERROR(__xludf.DUMMYFUNCTION("regexextract(A687, ""\d"")"),"6")</f>
        <v>6</v>
      </c>
      <c r="D687" s="2" t="str">
        <f>IFERROR(__xludf.DUMMYFUNCTION("REGEXEXTRACT(A687, ""\d[^\d]*?\z"")"),"5sevenfiveqvcrbfourhmbf")</f>
        <v>5sevenfiveqvcrbfourhmbf</v>
      </c>
      <c r="E687" s="2" t="str">
        <f>IFERROR(__xludf.DUMMYFUNCTION("REGEXExtract(D687,""\d"")"),"5")</f>
        <v>5</v>
      </c>
      <c r="F687" s="3">
        <f t="shared" si="1"/>
        <v>65</v>
      </c>
    </row>
    <row r="688">
      <c r="A688" s="1" t="s">
        <v>686</v>
      </c>
      <c r="C688" s="2" t="str">
        <f>IFERROR(__xludf.DUMMYFUNCTION("regexextract(A688, ""\d"")"),"8")</f>
        <v>8</v>
      </c>
      <c r="D688" s="2" t="str">
        <f>IFERROR(__xludf.DUMMYFUNCTION("REGEXEXTRACT(A688, ""\d[^\d]*?\z"")"),"3gtqpszrknllzc")</f>
        <v>3gtqpszrknllzc</v>
      </c>
      <c r="E688" s="2" t="str">
        <f>IFERROR(__xludf.DUMMYFUNCTION("REGEXExtract(D688,""\d"")"),"3")</f>
        <v>3</v>
      </c>
      <c r="F688" s="3">
        <f t="shared" si="1"/>
        <v>83</v>
      </c>
    </row>
    <row r="689">
      <c r="A689" s="1" t="s">
        <v>687</v>
      </c>
      <c r="C689" s="2" t="str">
        <f>IFERROR(__xludf.DUMMYFUNCTION("regexextract(A689, ""\d"")"),"4")</f>
        <v>4</v>
      </c>
      <c r="D689" s="2" t="str">
        <f>IFERROR(__xludf.DUMMYFUNCTION("REGEXEXTRACT(A689, ""\d[^\d]*?\z"")"),"4sevensix")</f>
        <v>4sevensix</v>
      </c>
      <c r="E689" s="2" t="str">
        <f>IFERROR(__xludf.DUMMYFUNCTION("REGEXExtract(D689,""\d"")"),"4")</f>
        <v>4</v>
      </c>
      <c r="F689" s="3">
        <f t="shared" si="1"/>
        <v>44</v>
      </c>
    </row>
    <row r="690">
      <c r="A690" s="1" t="s">
        <v>688</v>
      </c>
      <c r="C690" s="2" t="str">
        <f>IFERROR(__xludf.DUMMYFUNCTION("regexextract(A690, ""\d"")"),"2")</f>
        <v>2</v>
      </c>
      <c r="D690" s="2" t="str">
        <f>IFERROR(__xludf.DUMMYFUNCTION("REGEXEXTRACT(A690, ""\d[^\d]*?\z"")"),"2gqkgfive")</f>
        <v>2gqkgfive</v>
      </c>
      <c r="E690" s="2" t="str">
        <f>IFERROR(__xludf.DUMMYFUNCTION("REGEXExtract(D690,""\d"")"),"2")</f>
        <v>2</v>
      </c>
      <c r="F690" s="3">
        <f t="shared" si="1"/>
        <v>22</v>
      </c>
    </row>
    <row r="691">
      <c r="A691" s="1" t="s">
        <v>689</v>
      </c>
      <c r="C691" s="2" t="str">
        <f>IFERROR(__xludf.DUMMYFUNCTION("regexextract(A691, ""\d"")"),"6")</f>
        <v>6</v>
      </c>
      <c r="D691" s="2" t="str">
        <f>IFERROR(__xludf.DUMMYFUNCTION("REGEXEXTRACT(A691, ""\d[^\d]*?\z"")"),"2")</f>
        <v>2</v>
      </c>
      <c r="E691" s="2" t="str">
        <f>IFERROR(__xludf.DUMMYFUNCTION("REGEXExtract(D691,""\d"")"),"2")</f>
        <v>2</v>
      </c>
      <c r="F691" s="3">
        <f t="shared" si="1"/>
        <v>62</v>
      </c>
    </row>
    <row r="692">
      <c r="A692" s="1" t="s">
        <v>690</v>
      </c>
      <c r="C692" s="2" t="str">
        <f>IFERROR(__xludf.DUMMYFUNCTION("regexextract(A692, ""\d"")"),"1")</f>
        <v>1</v>
      </c>
      <c r="D692" s="2" t="str">
        <f>IFERROR(__xludf.DUMMYFUNCTION("REGEXEXTRACT(A692, ""\d[^\d]*?\z"")"),"1nhlmcjqcsrdcx")</f>
        <v>1nhlmcjqcsrdcx</v>
      </c>
      <c r="E692" s="2" t="str">
        <f>IFERROR(__xludf.DUMMYFUNCTION("REGEXExtract(D692,""\d"")"),"1")</f>
        <v>1</v>
      </c>
      <c r="F692" s="3">
        <f t="shared" si="1"/>
        <v>11</v>
      </c>
    </row>
    <row r="693">
      <c r="A693" s="1" t="s">
        <v>691</v>
      </c>
      <c r="C693" s="2" t="str">
        <f>IFERROR(__xludf.DUMMYFUNCTION("regexextract(A693, ""\d"")"),"2")</f>
        <v>2</v>
      </c>
      <c r="D693" s="2" t="str">
        <f>IFERROR(__xludf.DUMMYFUNCTION("REGEXEXTRACT(A693, ""\d[^\d]*?\z"")"),"2")</f>
        <v>2</v>
      </c>
      <c r="E693" s="2" t="str">
        <f>IFERROR(__xludf.DUMMYFUNCTION("REGEXExtract(D693,""\d"")"),"2")</f>
        <v>2</v>
      </c>
      <c r="F693" s="3">
        <f t="shared" si="1"/>
        <v>22</v>
      </c>
    </row>
    <row r="694">
      <c r="A694" s="1" t="s">
        <v>692</v>
      </c>
      <c r="C694" s="2" t="str">
        <f>IFERROR(__xludf.DUMMYFUNCTION("regexextract(A694, ""\d"")"),"1")</f>
        <v>1</v>
      </c>
      <c r="D694" s="2" t="str">
        <f>IFERROR(__xludf.DUMMYFUNCTION("REGEXEXTRACT(A694, ""\d[^\d]*?\z"")"),"8")</f>
        <v>8</v>
      </c>
      <c r="E694" s="2" t="str">
        <f>IFERROR(__xludf.DUMMYFUNCTION("REGEXExtract(D694,""\d"")"),"8")</f>
        <v>8</v>
      </c>
      <c r="F694" s="3">
        <f t="shared" si="1"/>
        <v>18</v>
      </c>
    </row>
    <row r="695">
      <c r="A695" s="1" t="s">
        <v>693</v>
      </c>
      <c r="C695" s="2" t="str">
        <f>IFERROR(__xludf.DUMMYFUNCTION("regexextract(A695, ""\d"")"),"4")</f>
        <v>4</v>
      </c>
      <c r="D695" s="2" t="str">
        <f>IFERROR(__xludf.DUMMYFUNCTION("REGEXEXTRACT(A695, ""\d[^\d]*?\z"")"),"4four")</f>
        <v>4four</v>
      </c>
      <c r="E695" s="2" t="str">
        <f>IFERROR(__xludf.DUMMYFUNCTION("REGEXExtract(D695,""\d"")"),"4")</f>
        <v>4</v>
      </c>
      <c r="F695" s="3">
        <f t="shared" si="1"/>
        <v>44</v>
      </c>
    </row>
    <row r="696">
      <c r="A696" s="1" t="s">
        <v>694</v>
      </c>
      <c r="C696" s="2" t="str">
        <f>IFERROR(__xludf.DUMMYFUNCTION("regexextract(A696, ""\d"")"),"3")</f>
        <v>3</v>
      </c>
      <c r="D696" s="2" t="str">
        <f>IFERROR(__xludf.DUMMYFUNCTION("REGEXEXTRACT(A696, ""\d[^\d]*?\z"")"),"3")</f>
        <v>3</v>
      </c>
      <c r="E696" s="2" t="str">
        <f>IFERROR(__xludf.DUMMYFUNCTION("REGEXExtract(D696,""\d"")"),"3")</f>
        <v>3</v>
      </c>
      <c r="F696" s="3">
        <f t="shared" si="1"/>
        <v>33</v>
      </c>
    </row>
    <row r="697">
      <c r="A697" s="1" t="s">
        <v>695</v>
      </c>
      <c r="C697" s="2" t="str">
        <f>IFERROR(__xludf.DUMMYFUNCTION("regexextract(A697, ""\d"")"),"3")</f>
        <v>3</v>
      </c>
      <c r="D697" s="2" t="str">
        <f>IFERROR(__xludf.DUMMYFUNCTION("REGEXEXTRACT(A697, ""\d[^\d]*?\z"")"),"3tgmsbxsntv")</f>
        <v>3tgmsbxsntv</v>
      </c>
      <c r="E697" s="2" t="str">
        <f>IFERROR(__xludf.DUMMYFUNCTION("REGEXExtract(D697,""\d"")"),"3")</f>
        <v>3</v>
      </c>
      <c r="F697" s="3">
        <f t="shared" si="1"/>
        <v>33</v>
      </c>
    </row>
    <row r="698">
      <c r="A698" s="1" t="s">
        <v>696</v>
      </c>
      <c r="C698" s="2" t="str">
        <f>IFERROR(__xludf.DUMMYFUNCTION("regexextract(A698, ""\d"")"),"7")</f>
        <v>7</v>
      </c>
      <c r="D698" s="2" t="str">
        <f>IFERROR(__xludf.DUMMYFUNCTION("REGEXEXTRACT(A698, ""\d[^\d]*?\z"")"),"7ksrhqknxsixqrjbseventvrsxrbnzv")</f>
        <v>7ksrhqknxsixqrjbseventvrsxrbnzv</v>
      </c>
      <c r="E698" s="2" t="str">
        <f>IFERROR(__xludf.DUMMYFUNCTION("REGEXExtract(D698,""\d"")"),"7")</f>
        <v>7</v>
      </c>
      <c r="F698" s="3">
        <f t="shared" si="1"/>
        <v>77</v>
      </c>
    </row>
    <row r="699">
      <c r="A699" s="1" t="s">
        <v>697</v>
      </c>
      <c r="C699" s="2" t="str">
        <f>IFERROR(__xludf.DUMMYFUNCTION("regexextract(A699, ""\d"")"),"3")</f>
        <v>3</v>
      </c>
      <c r="D699" s="2" t="str">
        <f>IFERROR(__xludf.DUMMYFUNCTION("REGEXEXTRACT(A699, ""\d[^\d]*?\z"")"),"3vdrzmnxp")</f>
        <v>3vdrzmnxp</v>
      </c>
      <c r="E699" s="2" t="str">
        <f>IFERROR(__xludf.DUMMYFUNCTION("REGEXExtract(D699,""\d"")"),"3")</f>
        <v>3</v>
      </c>
      <c r="F699" s="3">
        <f t="shared" si="1"/>
        <v>33</v>
      </c>
    </row>
    <row r="700">
      <c r="A700" s="1" t="s">
        <v>698</v>
      </c>
      <c r="C700" s="2" t="str">
        <f>IFERROR(__xludf.DUMMYFUNCTION("regexextract(A700, ""\d"")"),"3")</f>
        <v>3</v>
      </c>
      <c r="D700" s="2" t="str">
        <f>IFERROR(__xludf.DUMMYFUNCTION("REGEXEXTRACT(A700, ""\d[^\d]*?\z"")"),"4two")</f>
        <v>4two</v>
      </c>
      <c r="E700" s="2" t="str">
        <f>IFERROR(__xludf.DUMMYFUNCTION("REGEXExtract(D700,""\d"")"),"4")</f>
        <v>4</v>
      </c>
      <c r="F700" s="3">
        <f t="shared" si="1"/>
        <v>34</v>
      </c>
    </row>
    <row r="701">
      <c r="A701" s="1" t="s">
        <v>699</v>
      </c>
      <c r="C701" s="2" t="str">
        <f>IFERROR(__xludf.DUMMYFUNCTION("regexextract(A701, ""\d"")"),"7")</f>
        <v>7</v>
      </c>
      <c r="D701" s="2" t="str">
        <f>IFERROR(__xludf.DUMMYFUNCTION("REGEXEXTRACT(A701, ""\d[^\d]*?\z"")"),"5xfctncone")</f>
        <v>5xfctncone</v>
      </c>
      <c r="E701" s="2" t="str">
        <f>IFERROR(__xludf.DUMMYFUNCTION("REGEXExtract(D701,""\d"")"),"5")</f>
        <v>5</v>
      </c>
      <c r="F701" s="3">
        <f t="shared" si="1"/>
        <v>75</v>
      </c>
    </row>
    <row r="702">
      <c r="A702" s="1" t="s">
        <v>700</v>
      </c>
      <c r="C702" s="2" t="str">
        <f>IFERROR(__xludf.DUMMYFUNCTION("regexextract(A702, ""\d"")"),"5")</f>
        <v>5</v>
      </c>
      <c r="D702" s="2" t="str">
        <f>IFERROR(__xludf.DUMMYFUNCTION("REGEXEXTRACT(A702, ""\d[^\d]*?\z"")"),"1twofourplxptsk")</f>
        <v>1twofourplxptsk</v>
      </c>
      <c r="E702" s="2" t="str">
        <f>IFERROR(__xludf.DUMMYFUNCTION("REGEXExtract(D702,""\d"")"),"1")</f>
        <v>1</v>
      </c>
      <c r="F702" s="3">
        <f t="shared" si="1"/>
        <v>51</v>
      </c>
    </row>
    <row r="703">
      <c r="A703" s="1" t="s">
        <v>701</v>
      </c>
      <c r="C703" s="2" t="str">
        <f>IFERROR(__xludf.DUMMYFUNCTION("regexextract(A703, ""\d"")"),"2")</f>
        <v>2</v>
      </c>
      <c r="D703" s="2" t="str">
        <f>IFERROR(__xludf.DUMMYFUNCTION("REGEXEXTRACT(A703, ""\d[^\d]*?\z"")"),"6")</f>
        <v>6</v>
      </c>
      <c r="E703" s="2" t="str">
        <f>IFERROR(__xludf.DUMMYFUNCTION("REGEXExtract(D703,""\d"")"),"6")</f>
        <v>6</v>
      </c>
      <c r="F703" s="3">
        <f t="shared" si="1"/>
        <v>26</v>
      </c>
    </row>
    <row r="704">
      <c r="A704" s="1" t="s">
        <v>702</v>
      </c>
      <c r="C704" s="2" t="str">
        <f>IFERROR(__xludf.DUMMYFUNCTION("regexextract(A704, ""\d"")"),"6")</f>
        <v>6</v>
      </c>
      <c r="D704" s="2" t="str">
        <f>IFERROR(__xludf.DUMMYFUNCTION("REGEXEXTRACT(A704, ""\d[^\d]*?\z"")"),"6")</f>
        <v>6</v>
      </c>
      <c r="E704" s="2" t="str">
        <f>IFERROR(__xludf.DUMMYFUNCTION("REGEXExtract(D704,""\d"")"),"6")</f>
        <v>6</v>
      </c>
      <c r="F704" s="3">
        <f t="shared" si="1"/>
        <v>66</v>
      </c>
    </row>
    <row r="705">
      <c r="A705" s="1" t="s">
        <v>703</v>
      </c>
      <c r="C705" s="2" t="str">
        <f>IFERROR(__xludf.DUMMYFUNCTION("regexextract(A705, ""\d"")"),"1")</f>
        <v>1</v>
      </c>
      <c r="D705" s="2" t="str">
        <f>IFERROR(__xludf.DUMMYFUNCTION("REGEXEXTRACT(A705, ""\d[^\d]*?\z"")"),"6")</f>
        <v>6</v>
      </c>
      <c r="E705" s="2" t="str">
        <f>IFERROR(__xludf.DUMMYFUNCTION("REGEXExtract(D705,""\d"")"),"6")</f>
        <v>6</v>
      </c>
      <c r="F705" s="3">
        <f t="shared" si="1"/>
        <v>16</v>
      </c>
    </row>
    <row r="706">
      <c r="A706" s="1" t="s">
        <v>704</v>
      </c>
      <c r="C706" s="2" t="str">
        <f>IFERROR(__xludf.DUMMYFUNCTION("regexextract(A706, ""\d"")"),"2")</f>
        <v>2</v>
      </c>
      <c r="D706" s="2" t="str">
        <f>IFERROR(__xludf.DUMMYFUNCTION("REGEXEXTRACT(A706, ""\d[^\d]*?\z"")"),"2")</f>
        <v>2</v>
      </c>
      <c r="E706" s="2" t="str">
        <f>IFERROR(__xludf.DUMMYFUNCTION("REGEXExtract(D706,""\d"")"),"2")</f>
        <v>2</v>
      </c>
      <c r="F706" s="3">
        <f t="shared" si="1"/>
        <v>22</v>
      </c>
    </row>
    <row r="707">
      <c r="A707" s="1" t="s">
        <v>705</v>
      </c>
      <c r="C707" s="2" t="str">
        <f>IFERROR(__xludf.DUMMYFUNCTION("regexextract(A707, ""\d"")"),"4")</f>
        <v>4</v>
      </c>
      <c r="D707" s="2" t="str">
        <f>IFERROR(__xludf.DUMMYFUNCTION("REGEXEXTRACT(A707, ""\d[^\d]*?\z"")"),"6")</f>
        <v>6</v>
      </c>
      <c r="E707" s="2" t="str">
        <f>IFERROR(__xludf.DUMMYFUNCTION("REGEXExtract(D707,""\d"")"),"6")</f>
        <v>6</v>
      </c>
      <c r="F707" s="3">
        <f t="shared" si="1"/>
        <v>46</v>
      </c>
    </row>
    <row r="708">
      <c r="A708" s="1" t="s">
        <v>706</v>
      </c>
      <c r="C708" s="2" t="str">
        <f>IFERROR(__xludf.DUMMYFUNCTION("regexextract(A708, ""\d"")"),"6")</f>
        <v>6</v>
      </c>
      <c r="D708" s="2" t="str">
        <f>IFERROR(__xludf.DUMMYFUNCTION("REGEXEXTRACT(A708, ""\d[^\d]*?\z"")"),"6threefourfourseventhree")</f>
        <v>6threefourfourseventhree</v>
      </c>
      <c r="E708" s="2" t="str">
        <f>IFERROR(__xludf.DUMMYFUNCTION("REGEXExtract(D708,""\d"")"),"6")</f>
        <v>6</v>
      </c>
      <c r="F708" s="3">
        <f t="shared" si="1"/>
        <v>66</v>
      </c>
    </row>
    <row r="709">
      <c r="A709" s="1" t="s">
        <v>707</v>
      </c>
      <c r="C709" s="2" t="str">
        <f>IFERROR(__xludf.DUMMYFUNCTION("regexextract(A709, ""\d"")"),"9")</f>
        <v>9</v>
      </c>
      <c r="D709" s="2" t="str">
        <f>IFERROR(__xludf.DUMMYFUNCTION("REGEXEXTRACT(A709, ""\d[^\d]*?\z"")"),"9oneights")</f>
        <v>9oneights</v>
      </c>
      <c r="E709" s="2" t="str">
        <f>IFERROR(__xludf.DUMMYFUNCTION("REGEXExtract(D709,""\d"")"),"9")</f>
        <v>9</v>
      </c>
      <c r="F709" s="3">
        <f t="shared" si="1"/>
        <v>99</v>
      </c>
    </row>
    <row r="710">
      <c r="A710" s="1" t="s">
        <v>708</v>
      </c>
      <c r="C710" s="2" t="str">
        <f>IFERROR(__xludf.DUMMYFUNCTION("regexextract(A710, ""\d"")"),"1")</f>
        <v>1</v>
      </c>
      <c r="D710" s="2" t="str">
        <f>IFERROR(__xludf.DUMMYFUNCTION("REGEXEXTRACT(A710, ""\d[^\d]*?\z"")"),"4hklzzzk")</f>
        <v>4hklzzzk</v>
      </c>
      <c r="E710" s="2" t="str">
        <f>IFERROR(__xludf.DUMMYFUNCTION("REGEXExtract(D710,""\d"")"),"4")</f>
        <v>4</v>
      </c>
      <c r="F710" s="3">
        <f t="shared" si="1"/>
        <v>14</v>
      </c>
    </row>
    <row r="711">
      <c r="A711" s="1" t="s">
        <v>709</v>
      </c>
      <c r="C711" s="2" t="str">
        <f>IFERROR(__xludf.DUMMYFUNCTION("regexextract(A711, ""\d"")"),"9")</f>
        <v>9</v>
      </c>
      <c r="D711" s="2" t="str">
        <f>IFERROR(__xludf.DUMMYFUNCTION("REGEXEXTRACT(A711, ""\d[^\d]*?\z"")"),"9two")</f>
        <v>9two</v>
      </c>
      <c r="E711" s="2" t="str">
        <f>IFERROR(__xludf.DUMMYFUNCTION("REGEXExtract(D711,""\d"")"),"9")</f>
        <v>9</v>
      </c>
      <c r="F711" s="3">
        <f t="shared" si="1"/>
        <v>99</v>
      </c>
    </row>
    <row r="712">
      <c r="A712" s="1" t="s">
        <v>710</v>
      </c>
      <c r="C712" s="2" t="str">
        <f>IFERROR(__xludf.DUMMYFUNCTION("regexextract(A712, ""\d"")"),"2")</f>
        <v>2</v>
      </c>
      <c r="D712" s="2" t="str">
        <f>IFERROR(__xludf.DUMMYFUNCTION("REGEXEXTRACT(A712, ""\d[^\d]*?\z"")"),"3")</f>
        <v>3</v>
      </c>
      <c r="E712" s="2" t="str">
        <f>IFERROR(__xludf.DUMMYFUNCTION("REGEXExtract(D712,""\d"")"),"3")</f>
        <v>3</v>
      </c>
      <c r="F712" s="3">
        <f t="shared" si="1"/>
        <v>23</v>
      </c>
    </row>
    <row r="713">
      <c r="A713" s="1" t="s">
        <v>711</v>
      </c>
      <c r="C713" s="2" t="str">
        <f>IFERROR(__xludf.DUMMYFUNCTION("regexextract(A713, ""\d"")"),"3")</f>
        <v>3</v>
      </c>
      <c r="D713" s="2" t="str">
        <f>IFERROR(__xludf.DUMMYFUNCTION("REGEXEXTRACT(A713, ""\d[^\d]*?\z"")"),"3xseveneightbcqgjk")</f>
        <v>3xseveneightbcqgjk</v>
      </c>
      <c r="E713" s="2" t="str">
        <f>IFERROR(__xludf.DUMMYFUNCTION("REGEXExtract(D713,""\d"")"),"3")</f>
        <v>3</v>
      </c>
      <c r="F713" s="3">
        <f t="shared" si="1"/>
        <v>33</v>
      </c>
    </row>
    <row r="714">
      <c r="A714" s="1" t="s">
        <v>712</v>
      </c>
      <c r="C714" s="2" t="str">
        <f>IFERROR(__xludf.DUMMYFUNCTION("regexextract(A714, ""\d"")"),"7")</f>
        <v>7</v>
      </c>
      <c r="D714" s="2" t="str">
        <f>IFERROR(__xludf.DUMMYFUNCTION("REGEXEXTRACT(A714, ""\d[^\d]*?\z"")"),"7")</f>
        <v>7</v>
      </c>
      <c r="E714" s="2" t="str">
        <f>IFERROR(__xludf.DUMMYFUNCTION("REGEXExtract(D714,""\d"")"),"7")</f>
        <v>7</v>
      </c>
      <c r="F714" s="3">
        <f t="shared" si="1"/>
        <v>77</v>
      </c>
    </row>
    <row r="715">
      <c r="A715" s="1" t="s">
        <v>713</v>
      </c>
      <c r="C715" s="2" t="str">
        <f>IFERROR(__xludf.DUMMYFUNCTION("regexextract(A715, ""\d"")"),"5")</f>
        <v>5</v>
      </c>
      <c r="D715" s="2" t="str">
        <f>IFERROR(__xludf.DUMMYFUNCTION("REGEXEXTRACT(A715, ""\d[^\d]*?\z"")"),"5fivezkg")</f>
        <v>5fivezkg</v>
      </c>
      <c r="E715" s="2" t="str">
        <f>IFERROR(__xludf.DUMMYFUNCTION("REGEXExtract(D715,""\d"")"),"5")</f>
        <v>5</v>
      </c>
      <c r="F715" s="3">
        <f t="shared" si="1"/>
        <v>55</v>
      </c>
    </row>
    <row r="716">
      <c r="A716" s="1" t="s">
        <v>714</v>
      </c>
      <c r="C716" s="2" t="str">
        <f>IFERROR(__xludf.DUMMYFUNCTION("regexextract(A716, ""\d"")"),"1")</f>
        <v>1</v>
      </c>
      <c r="D716" s="2" t="str">
        <f>IFERROR(__xludf.DUMMYFUNCTION("REGEXEXTRACT(A716, ""\d[^\d]*?\z"")"),"1nine")</f>
        <v>1nine</v>
      </c>
      <c r="E716" s="2" t="str">
        <f>IFERROR(__xludf.DUMMYFUNCTION("REGEXExtract(D716,""\d"")"),"1")</f>
        <v>1</v>
      </c>
      <c r="F716" s="3">
        <f t="shared" si="1"/>
        <v>11</v>
      </c>
    </row>
    <row r="717">
      <c r="A717" s="1" t="s">
        <v>715</v>
      </c>
      <c r="C717" s="2" t="str">
        <f>IFERROR(__xludf.DUMMYFUNCTION("regexextract(A717, ""\d"")"),"3")</f>
        <v>3</v>
      </c>
      <c r="D717" s="2" t="str">
        <f>IFERROR(__xludf.DUMMYFUNCTION("REGEXEXTRACT(A717, ""\d[^\d]*?\z"")"),"3onejdzjtbfivesixjs")</f>
        <v>3onejdzjtbfivesixjs</v>
      </c>
      <c r="E717" s="2" t="str">
        <f>IFERROR(__xludf.DUMMYFUNCTION("REGEXExtract(D717,""\d"")"),"3")</f>
        <v>3</v>
      </c>
      <c r="F717" s="3">
        <f t="shared" si="1"/>
        <v>33</v>
      </c>
    </row>
    <row r="718">
      <c r="A718" s="1" t="s">
        <v>716</v>
      </c>
      <c r="C718" s="2" t="str">
        <f>IFERROR(__xludf.DUMMYFUNCTION("regexextract(A718, ""\d"")"),"8")</f>
        <v>8</v>
      </c>
      <c r="D718" s="2" t="str">
        <f>IFERROR(__xludf.DUMMYFUNCTION("REGEXEXTRACT(A718, ""\d[^\d]*?\z"")"),"7")</f>
        <v>7</v>
      </c>
      <c r="E718" s="2" t="str">
        <f>IFERROR(__xludf.DUMMYFUNCTION("REGEXExtract(D718,""\d"")"),"7")</f>
        <v>7</v>
      </c>
      <c r="F718" s="3">
        <f t="shared" si="1"/>
        <v>87</v>
      </c>
    </row>
    <row r="719">
      <c r="A719" s="1" t="s">
        <v>717</v>
      </c>
      <c r="C719" s="2" t="str">
        <f>IFERROR(__xludf.DUMMYFUNCTION("regexextract(A719, ""\d"")"),"7")</f>
        <v>7</v>
      </c>
      <c r="D719" s="2" t="str">
        <f>IFERROR(__xludf.DUMMYFUNCTION("REGEXEXTRACT(A719, ""\d[^\d]*?\z"")"),"1")</f>
        <v>1</v>
      </c>
      <c r="E719" s="2" t="str">
        <f>IFERROR(__xludf.DUMMYFUNCTION("REGEXExtract(D719,""\d"")"),"1")</f>
        <v>1</v>
      </c>
      <c r="F719" s="3">
        <f t="shared" si="1"/>
        <v>71</v>
      </c>
    </row>
    <row r="720">
      <c r="A720" s="1" t="s">
        <v>718</v>
      </c>
      <c r="C720" s="2" t="str">
        <f>IFERROR(__xludf.DUMMYFUNCTION("regexextract(A720, ""\d"")"),"1")</f>
        <v>1</v>
      </c>
      <c r="D720" s="2" t="str">
        <f>IFERROR(__xludf.DUMMYFUNCTION("REGEXEXTRACT(A720, ""\d[^\d]*?\z"")"),"7")</f>
        <v>7</v>
      </c>
      <c r="E720" s="2" t="str">
        <f>IFERROR(__xludf.DUMMYFUNCTION("REGEXExtract(D720,""\d"")"),"7")</f>
        <v>7</v>
      </c>
      <c r="F720" s="3">
        <f t="shared" si="1"/>
        <v>17</v>
      </c>
    </row>
    <row r="721">
      <c r="A721" s="1" t="s">
        <v>719</v>
      </c>
      <c r="C721" s="2" t="str">
        <f>IFERROR(__xludf.DUMMYFUNCTION("regexextract(A721, ""\d"")"),"6")</f>
        <v>6</v>
      </c>
      <c r="D721" s="2" t="str">
        <f>IFERROR(__xludf.DUMMYFUNCTION("REGEXEXTRACT(A721, ""\d[^\d]*?\z"")"),"6")</f>
        <v>6</v>
      </c>
      <c r="E721" s="2" t="str">
        <f>IFERROR(__xludf.DUMMYFUNCTION("REGEXExtract(D721,""\d"")"),"6")</f>
        <v>6</v>
      </c>
      <c r="F721" s="3">
        <f t="shared" si="1"/>
        <v>66</v>
      </c>
    </row>
    <row r="722">
      <c r="A722" s="1" t="s">
        <v>720</v>
      </c>
      <c r="C722" s="2" t="str">
        <f>IFERROR(__xludf.DUMMYFUNCTION("regexextract(A722, ""\d"")"),"7")</f>
        <v>7</v>
      </c>
      <c r="D722" s="2" t="str">
        <f>IFERROR(__xludf.DUMMYFUNCTION("REGEXEXTRACT(A722, ""\d[^\d]*?\z"")"),"7mmvq")</f>
        <v>7mmvq</v>
      </c>
      <c r="E722" s="2" t="str">
        <f>IFERROR(__xludf.DUMMYFUNCTION("REGEXExtract(D722,""\d"")"),"7")</f>
        <v>7</v>
      </c>
      <c r="F722" s="3">
        <f t="shared" si="1"/>
        <v>77</v>
      </c>
    </row>
    <row r="723">
      <c r="A723" s="1" t="s">
        <v>721</v>
      </c>
      <c r="C723" s="2" t="str">
        <f>IFERROR(__xludf.DUMMYFUNCTION("regexextract(A723, ""\d"")"),"7")</f>
        <v>7</v>
      </c>
      <c r="D723" s="2" t="str">
        <f>IFERROR(__xludf.DUMMYFUNCTION("REGEXEXTRACT(A723, ""\d[^\d]*?\z"")"),"7zpcpzdfzjfivekmjqtzmvsfnzrsm")</f>
        <v>7zpcpzdfzjfivekmjqtzmvsfnzrsm</v>
      </c>
      <c r="E723" s="2" t="str">
        <f>IFERROR(__xludf.DUMMYFUNCTION("REGEXExtract(D723,""\d"")"),"7")</f>
        <v>7</v>
      </c>
      <c r="F723" s="3">
        <f t="shared" si="1"/>
        <v>77</v>
      </c>
    </row>
    <row r="724">
      <c r="A724" s="1" t="s">
        <v>722</v>
      </c>
      <c r="C724" s="2" t="str">
        <f>IFERROR(__xludf.DUMMYFUNCTION("regexextract(A724, ""\d"")"),"2")</f>
        <v>2</v>
      </c>
      <c r="D724" s="2" t="str">
        <f>IFERROR(__xludf.DUMMYFUNCTION("REGEXEXTRACT(A724, ""\d[^\d]*?\z"")"),"8")</f>
        <v>8</v>
      </c>
      <c r="E724" s="2" t="str">
        <f>IFERROR(__xludf.DUMMYFUNCTION("REGEXExtract(D724,""\d"")"),"8")</f>
        <v>8</v>
      </c>
      <c r="F724" s="3">
        <f t="shared" si="1"/>
        <v>28</v>
      </c>
    </row>
    <row r="725">
      <c r="A725" s="1" t="s">
        <v>723</v>
      </c>
      <c r="C725" s="2" t="str">
        <f>IFERROR(__xludf.DUMMYFUNCTION("regexextract(A725, ""\d"")"),"8")</f>
        <v>8</v>
      </c>
      <c r="D725" s="2" t="str">
        <f>IFERROR(__xludf.DUMMYFUNCTION("REGEXEXTRACT(A725, ""\d[^\d]*?\z"")"),"8hksjpvntr")</f>
        <v>8hksjpvntr</v>
      </c>
      <c r="E725" s="2" t="str">
        <f>IFERROR(__xludf.DUMMYFUNCTION("REGEXExtract(D725,""\d"")"),"8")</f>
        <v>8</v>
      </c>
      <c r="F725" s="3">
        <f t="shared" si="1"/>
        <v>88</v>
      </c>
    </row>
    <row r="726">
      <c r="A726" s="1" t="s">
        <v>724</v>
      </c>
      <c r="C726" s="2" t="str">
        <f>IFERROR(__xludf.DUMMYFUNCTION("regexextract(A726, ""\d"")"),"9")</f>
        <v>9</v>
      </c>
      <c r="D726" s="2" t="str">
        <f>IFERROR(__xludf.DUMMYFUNCTION("REGEXEXTRACT(A726, ""\d[^\d]*?\z"")"),"9")</f>
        <v>9</v>
      </c>
      <c r="E726" s="2" t="str">
        <f>IFERROR(__xludf.DUMMYFUNCTION("REGEXExtract(D726,""\d"")"),"9")</f>
        <v>9</v>
      </c>
      <c r="F726" s="3">
        <f t="shared" si="1"/>
        <v>99</v>
      </c>
    </row>
    <row r="727">
      <c r="A727" s="1" t="s">
        <v>725</v>
      </c>
      <c r="C727" s="2" t="str">
        <f>IFERROR(__xludf.DUMMYFUNCTION("regexextract(A727, ""\d"")"),"5")</f>
        <v>5</v>
      </c>
      <c r="D727" s="2" t="str">
        <f>IFERROR(__xludf.DUMMYFUNCTION("REGEXEXTRACT(A727, ""\d[^\d]*?\z"")"),"6lxhzxtjhsqbrjjb")</f>
        <v>6lxhzxtjhsqbrjjb</v>
      </c>
      <c r="E727" s="2" t="str">
        <f>IFERROR(__xludf.DUMMYFUNCTION("REGEXExtract(D727,""\d"")"),"6")</f>
        <v>6</v>
      </c>
      <c r="F727" s="3">
        <f t="shared" si="1"/>
        <v>56</v>
      </c>
    </row>
    <row r="728">
      <c r="A728" s="1" t="s">
        <v>726</v>
      </c>
      <c r="C728" s="2" t="str">
        <f>IFERROR(__xludf.DUMMYFUNCTION("regexextract(A728, ""\d"")"),"4")</f>
        <v>4</v>
      </c>
      <c r="D728" s="2" t="str">
        <f>IFERROR(__xludf.DUMMYFUNCTION("REGEXEXTRACT(A728, ""\d[^\d]*?\z"")"),"6twovbflfbjbsixvntvcchdthree")</f>
        <v>6twovbflfbjbsixvntvcchdthree</v>
      </c>
      <c r="E728" s="2" t="str">
        <f>IFERROR(__xludf.DUMMYFUNCTION("REGEXExtract(D728,""\d"")"),"6")</f>
        <v>6</v>
      </c>
      <c r="F728" s="3">
        <f t="shared" si="1"/>
        <v>46</v>
      </c>
    </row>
    <row r="729">
      <c r="A729" s="1" t="s">
        <v>727</v>
      </c>
      <c r="C729" s="2" t="str">
        <f>IFERROR(__xludf.DUMMYFUNCTION("regexextract(A729, ""\d"")"),"3")</f>
        <v>3</v>
      </c>
      <c r="D729" s="2" t="str">
        <f>IFERROR(__xludf.DUMMYFUNCTION("REGEXEXTRACT(A729, ""\d[^\d]*?\z"")"),"9")</f>
        <v>9</v>
      </c>
      <c r="E729" s="2" t="str">
        <f>IFERROR(__xludf.DUMMYFUNCTION("REGEXExtract(D729,""\d"")"),"9")</f>
        <v>9</v>
      </c>
      <c r="F729" s="3">
        <f t="shared" si="1"/>
        <v>39</v>
      </c>
    </row>
    <row r="730">
      <c r="A730" s="1" t="s">
        <v>728</v>
      </c>
      <c r="C730" s="2" t="str">
        <f>IFERROR(__xludf.DUMMYFUNCTION("regexextract(A730, ""\d"")"),"8")</f>
        <v>8</v>
      </c>
      <c r="D730" s="2" t="str">
        <f>IFERROR(__xludf.DUMMYFUNCTION("REGEXEXTRACT(A730, ""\d[^\d]*?\z"")"),"7")</f>
        <v>7</v>
      </c>
      <c r="E730" s="2" t="str">
        <f>IFERROR(__xludf.DUMMYFUNCTION("REGEXExtract(D730,""\d"")"),"7")</f>
        <v>7</v>
      </c>
      <c r="F730" s="3">
        <f t="shared" si="1"/>
        <v>87</v>
      </c>
    </row>
    <row r="731">
      <c r="A731" s="1" t="s">
        <v>729</v>
      </c>
      <c r="C731" s="2" t="str">
        <f>IFERROR(__xludf.DUMMYFUNCTION("regexextract(A731, ""\d"")"),"1")</f>
        <v>1</v>
      </c>
      <c r="D731" s="2" t="str">
        <f>IFERROR(__xludf.DUMMYFUNCTION("REGEXEXTRACT(A731, ""\d[^\d]*?\z"")"),"7onesevenfourtwo")</f>
        <v>7onesevenfourtwo</v>
      </c>
      <c r="E731" s="2" t="str">
        <f>IFERROR(__xludf.DUMMYFUNCTION("REGEXExtract(D731,""\d"")"),"7")</f>
        <v>7</v>
      </c>
      <c r="F731" s="3">
        <f t="shared" si="1"/>
        <v>17</v>
      </c>
    </row>
    <row r="732">
      <c r="A732" s="1" t="s">
        <v>730</v>
      </c>
      <c r="C732" s="2" t="str">
        <f>IFERROR(__xludf.DUMMYFUNCTION("regexextract(A732, ""\d"")"),"1")</f>
        <v>1</v>
      </c>
      <c r="D732" s="2" t="str">
        <f>IFERROR(__xludf.DUMMYFUNCTION("REGEXEXTRACT(A732, ""\d[^\d]*?\z"")"),"9five")</f>
        <v>9five</v>
      </c>
      <c r="E732" s="2" t="str">
        <f>IFERROR(__xludf.DUMMYFUNCTION("REGEXExtract(D732,""\d"")"),"9")</f>
        <v>9</v>
      </c>
      <c r="F732" s="3">
        <f t="shared" si="1"/>
        <v>19</v>
      </c>
    </row>
    <row r="733">
      <c r="A733" s="1" t="s">
        <v>731</v>
      </c>
      <c r="C733" s="2" t="str">
        <f>IFERROR(__xludf.DUMMYFUNCTION("regexextract(A733, ""\d"")"),"8")</f>
        <v>8</v>
      </c>
      <c r="D733" s="2" t="str">
        <f>IFERROR(__xludf.DUMMYFUNCTION("REGEXEXTRACT(A733, ""\d[^\d]*?\z"")"),"7twoncbjrlbsjtwo")</f>
        <v>7twoncbjrlbsjtwo</v>
      </c>
      <c r="E733" s="2" t="str">
        <f>IFERROR(__xludf.DUMMYFUNCTION("REGEXExtract(D733,""\d"")"),"7")</f>
        <v>7</v>
      </c>
      <c r="F733" s="3">
        <f t="shared" si="1"/>
        <v>87</v>
      </c>
    </row>
    <row r="734">
      <c r="A734" s="1" t="s">
        <v>732</v>
      </c>
      <c r="C734" s="2" t="str">
        <f>IFERROR(__xludf.DUMMYFUNCTION("regexextract(A734, ""\d"")"),"7")</f>
        <v>7</v>
      </c>
      <c r="D734" s="2" t="str">
        <f>IFERROR(__xludf.DUMMYFUNCTION("REGEXEXTRACT(A734, ""\d[^\d]*?\z"")"),"2fourhkfbcz")</f>
        <v>2fourhkfbcz</v>
      </c>
      <c r="E734" s="2" t="str">
        <f>IFERROR(__xludf.DUMMYFUNCTION("REGEXExtract(D734,""\d"")"),"2")</f>
        <v>2</v>
      </c>
      <c r="F734" s="3">
        <f t="shared" si="1"/>
        <v>72</v>
      </c>
    </row>
    <row r="735">
      <c r="A735" s="1" t="s">
        <v>733</v>
      </c>
      <c r="C735" s="2" t="str">
        <f>IFERROR(__xludf.DUMMYFUNCTION("regexextract(A735, ""\d"")"),"8")</f>
        <v>8</v>
      </c>
      <c r="D735" s="2" t="str">
        <f>IFERROR(__xludf.DUMMYFUNCTION("REGEXEXTRACT(A735, ""\d[^\d]*?\z"")"),"5fivefiverkctnine")</f>
        <v>5fivefiverkctnine</v>
      </c>
      <c r="E735" s="2" t="str">
        <f>IFERROR(__xludf.DUMMYFUNCTION("REGEXExtract(D735,""\d"")"),"5")</f>
        <v>5</v>
      </c>
      <c r="F735" s="3">
        <f t="shared" si="1"/>
        <v>85</v>
      </c>
    </row>
    <row r="736">
      <c r="A736" s="1" t="s">
        <v>734</v>
      </c>
      <c r="C736" s="2" t="str">
        <f>IFERROR(__xludf.DUMMYFUNCTION("regexextract(A736, ""\d"")"),"6")</f>
        <v>6</v>
      </c>
      <c r="D736" s="2" t="str">
        <f>IFERROR(__xludf.DUMMYFUNCTION("REGEXEXTRACT(A736, ""\d[^\d]*?\z"")"),"6qcdvhnmjsgj")</f>
        <v>6qcdvhnmjsgj</v>
      </c>
      <c r="E736" s="2" t="str">
        <f>IFERROR(__xludf.DUMMYFUNCTION("REGEXExtract(D736,""\d"")"),"6")</f>
        <v>6</v>
      </c>
      <c r="F736" s="3">
        <f t="shared" si="1"/>
        <v>66</v>
      </c>
    </row>
    <row r="737">
      <c r="A737" s="1" t="s">
        <v>735</v>
      </c>
      <c r="C737" s="2" t="str">
        <f>IFERROR(__xludf.DUMMYFUNCTION("regexextract(A737, ""\d"")"),"8")</f>
        <v>8</v>
      </c>
      <c r="D737" s="2" t="str">
        <f>IFERROR(__xludf.DUMMYFUNCTION("REGEXEXTRACT(A737, ""\d[^\d]*?\z"")"),"8dssix")</f>
        <v>8dssix</v>
      </c>
      <c r="E737" s="2" t="str">
        <f>IFERROR(__xludf.DUMMYFUNCTION("REGEXExtract(D737,""\d"")"),"8")</f>
        <v>8</v>
      </c>
      <c r="F737" s="3">
        <f t="shared" si="1"/>
        <v>88</v>
      </c>
    </row>
    <row r="738">
      <c r="A738" s="1" t="s">
        <v>736</v>
      </c>
      <c r="C738" s="2" t="str">
        <f>IFERROR(__xludf.DUMMYFUNCTION("regexextract(A738, ""\d"")"),"2")</f>
        <v>2</v>
      </c>
      <c r="D738" s="2" t="str">
        <f>IFERROR(__xludf.DUMMYFUNCTION("REGEXEXTRACT(A738, ""\d[^\d]*?\z"")"),"6")</f>
        <v>6</v>
      </c>
      <c r="E738" s="2" t="str">
        <f>IFERROR(__xludf.DUMMYFUNCTION("REGEXExtract(D738,""\d"")"),"6")</f>
        <v>6</v>
      </c>
      <c r="F738" s="3">
        <f t="shared" si="1"/>
        <v>26</v>
      </c>
    </row>
    <row r="739">
      <c r="A739" s="1" t="s">
        <v>737</v>
      </c>
      <c r="C739" s="2" t="str">
        <f>IFERROR(__xludf.DUMMYFUNCTION("regexextract(A739, ""\d"")"),"7")</f>
        <v>7</v>
      </c>
      <c r="D739" s="2" t="str">
        <f>IFERROR(__xludf.DUMMYFUNCTION("REGEXEXTRACT(A739, ""\d[^\d]*?\z"")"),"9")</f>
        <v>9</v>
      </c>
      <c r="E739" s="2" t="str">
        <f>IFERROR(__xludf.DUMMYFUNCTION("REGEXExtract(D739,""\d"")"),"9")</f>
        <v>9</v>
      </c>
      <c r="F739" s="3">
        <f t="shared" si="1"/>
        <v>79</v>
      </c>
    </row>
    <row r="740">
      <c r="A740" s="1" t="s">
        <v>738</v>
      </c>
      <c r="C740" s="2" t="str">
        <f>IFERROR(__xludf.DUMMYFUNCTION("regexextract(A740, ""\d"")"),"9")</f>
        <v>9</v>
      </c>
      <c r="D740" s="2" t="str">
        <f>IFERROR(__xludf.DUMMYFUNCTION("REGEXEXTRACT(A740, ""\d[^\d]*?\z"")"),"9dkjdhtd")</f>
        <v>9dkjdhtd</v>
      </c>
      <c r="E740" s="2" t="str">
        <f>IFERROR(__xludf.DUMMYFUNCTION("REGEXExtract(D740,""\d"")"),"9")</f>
        <v>9</v>
      </c>
      <c r="F740" s="3">
        <f t="shared" si="1"/>
        <v>99</v>
      </c>
    </row>
    <row r="741">
      <c r="A741" s="1" t="s">
        <v>739</v>
      </c>
      <c r="C741" s="2" t="str">
        <f>IFERROR(__xludf.DUMMYFUNCTION("regexextract(A741, ""\d"")"),"2")</f>
        <v>2</v>
      </c>
      <c r="D741" s="2" t="str">
        <f>IFERROR(__xludf.DUMMYFUNCTION("REGEXEXTRACT(A741, ""\d[^\d]*?\z"")"),"1ghjpseven")</f>
        <v>1ghjpseven</v>
      </c>
      <c r="E741" s="2" t="str">
        <f>IFERROR(__xludf.DUMMYFUNCTION("REGEXExtract(D741,""\d"")"),"1")</f>
        <v>1</v>
      </c>
      <c r="F741" s="3">
        <f t="shared" si="1"/>
        <v>21</v>
      </c>
    </row>
    <row r="742">
      <c r="A742" s="1" t="s">
        <v>740</v>
      </c>
      <c r="C742" s="2" t="str">
        <f>IFERROR(__xludf.DUMMYFUNCTION("regexextract(A742, ""\d"")"),"1")</f>
        <v>1</v>
      </c>
      <c r="D742" s="2" t="str">
        <f>IFERROR(__xludf.DUMMYFUNCTION("REGEXEXTRACT(A742, ""\d[^\d]*?\z"")"),"6")</f>
        <v>6</v>
      </c>
      <c r="E742" s="2" t="str">
        <f>IFERROR(__xludf.DUMMYFUNCTION("REGEXExtract(D742,""\d"")"),"6")</f>
        <v>6</v>
      </c>
      <c r="F742" s="3">
        <f t="shared" si="1"/>
        <v>16</v>
      </c>
    </row>
    <row r="743">
      <c r="A743" s="1" t="s">
        <v>741</v>
      </c>
      <c r="C743" s="2" t="str">
        <f>IFERROR(__xludf.DUMMYFUNCTION("regexextract(A743, ""\d"")"),"5")</f>
        <v>5</v>
      </c>
      <c r="D743" s="2" t="str">
        <f>IFERROR(__xludf.DUMMYFUNCTION("REGEXEXTRACT(A743, ""\d[^\d]*?\z"")"),"3")</f>
        <v>3</v>
      </c>
      <c r="E743" s="2" t="str">
        <f>IFERROR(__xludf.DUMMYFUNCTION("REGEXExtract(D743,""\d"")"),"3")</f>
        <v>3</v>
      </c>
      <c r="F743" s="3">
        <f t="shared" si="1"/>
        <v>53</v>
      </c>
    </row>
    <row r="744">
      <c r="A744" s="1" t="s">
        <v>742</v>
      </c>
      <c r="C744" s="2" t="str">
        <f>IFERROR(__xludf.DUMMYFUNCTION("regexextract(A744, ""\d"")"),"1")</f>
        <v>1</v>
      </c>
      <c r="D744" s="2" t="str">
        <f>IFERROR(__xludf.DUMMYFUNCTION("REGEXEXTRACT(A744, ""\d[^\d]*?\z"")"),"1rhctvvqxnxlrthreehjjtchk")</f>
        <v>1rhctvvqxnxlrthreehjjtchk</v>
      </c>
      <c r="E744" s="2" t="str">
        <f>IFERROR(__xludf.DUMMYFUNCTION("REGEXExtract(D744,""\d"")"),"1")</f>
        <v>1</v>
      </c>
      <c r="F744" s="3">
        <f t="shared" si="1"/>
        <v>11</v>
      </c>
    </row>
    <row r="745">
      <c r="A745" s="1" t="s">
        <v>743</v>
      </c>
      <c r="C745" s="2" t="str">
        <f>IFERROR(__xludf.DUMMYFUNCTION("regexextract(A745, ""\d"")"),"6")</f>
        <v>6</v>
      </c>
      <c r="D745" s="2" t="str">
        <f>IFERROR(__xludf.DUMMYFUNCTION("REGEXEXTRACT(A745, ""\d[^\d]*?\z"")"),"6cpfnqthctd")</f>
        <v>6cpfnqthctd</v>
      </c>
      <c r="E745" s="2" t="str">
        <f>IFERROR(__xludf.DUMMYFUNCTION("REGEXExtract(D745,""\d"")"),"6")</f>
        <v>6</v>
      </c>
      <c r="F745" s="3">
        <f t="shared" si="1"/>
        <v>66</v>
      </c>
    </row>
    <row r="746">
      <c r="A746" s="1" t="s">
        <v>744</v>
      </c>
      <c r="C746" s="2" t="str">
        <f>IFERROR(__xludf.DUMMYFUNCTION("regexextract(A746, ""\d"")"),"1")</f>
        <v>1</v>
      </c>
      <c r="D746" s="2" t="str">
        <f>IFERROR(__xludf.DUMMYFUNCTION("REGEXEXTRACT(A746, ""\d[^\d]*?\z"")"),"8onesldppzbxh")</f>
        <v>8onesldppzbxh</v>
      </c>
      <c r="E746" s="2" t="str">
        <f>IFERROR(__xludf.DUMMYFUNCTION("REGEXExtract(D746,""\d"")"),"8")</f>
        <v>8</v>
      </c>
      <c r="F746" s="3">
        <f t="shared" si="1"/>
        <v>18</v>
      </c>
    </row>
    <row r="747">
      <c r="A747" s="1" t="s">
        <v>745</v>
      </c>
      <c r="C747" s="2" t="str">
        <f>IFERROR(__xludf.DUMMYFUNCTION("regexextract(A747, ""\d"")"),"3")</f>
        <v>3</v>
      </c>
      <c r="D747" s="2" t="str">
        <f>IFERROR(__xludf.DUMMYFUNCTION("REGEXEXTRACT(A747, ""\d[^\d]*?\z"")"),"8")</f>
        <v>8</v>
      </c>
      <c r="E747" s="2" t="str">
        <f>IFERROR(__xludf.DUMMYFUNCTION("REGEXExtract(D747,""\d"")"),"8")</f>
        <v>8</v>
      </c>
      <c r="F747" s="3">
        <f t="shared" si="1"/>
        <v>38</v>
      </c>
    </row>
    <row r="748">
      <c r="A748" s="1" t="s">
        <v>746</v>
      </c>
      <c r="C748" s="2" t="str">
        <f>IFERROR(__xludf.DUMMYFUNCTION("regexextract(A748, ""\d"")"),"5")</f>
        <v>5</v>
      </c>
      <c r="D748" s="2" t="str">
        <f>IFERROR(__xludf.DUMMYFUNCTION("REGEXEXTRACT(A748, ""\d[^\d]*?\z"")"),"5m")</f>
        <v>5m</v>
      </c>
      <c r="E748" s="2" t="str">
        <f>IFERROR(__xludf.DUMMYFUNCTION("REGEXExtract(D748,""\d"")"),"5")</f>
        <v>5</v>
      </c>
      <c r="F748" s="3">
        <f t="shared" si="1"/>
        <v>55</v>
      </c>
    </row>
    <row r="749">
      <c r="A749" s="1" t="s">
        <v>747</v>
      </c>
      <c r="C749" s="2" t="str">
        <f>IFERROR(__xludf.DUMMYFUNCTION("regexextract(A749, ""\d"")"),"5")</f>
        <v>5</v>
      </c>
      <c r="D749" s="2" t="str">
        <f>IFERROR(__xludf.DUMMYFUNCTION("REGEXEXTRACT(A749, ""\d[^\d]*?\z"")"),"3")</f>
        <v>3</v>
      </c>
      <c r="E749" s="2" t="str">
        <f>IFERROR(__xludf.DUMMYFUNCTION("REGEXExtract(D749,""\d"")"),"3")</f>
        <v>3</v>
      </c>
      <c r="F749" s="3">
        <f t="shared" si="1"/>
        <v>53</v>
      </c>
    </row>
    <row r="750">
      <c r="A750" s="1" t="s">
        <v>748</v>
      </c>
      <c r="C750" s="2" t="str">
        <f>IFERROR(__xludf.DUMMYFUNCTION("regexextract(A750, ""\d"")"),"7")</f>
        <v>7</v>
      </c>
      <c r="D750" s="2" t="str">
        <f>IFERROR(__xludf.DUMMYFUNCTION("REGEXEXTRACT(A750, ""\d[^\d]*?\z"")"),"3hfdqffhzjk")</f>
        <v>3hfdqffhzjk</v>
      </c>
      <c r="E750" s="2" t="str">
        <f>IFERROR(__xludf.DUMMYFUNCTION("REGEXExtract(D750,""\d"")"),"3")</f>
        <v>3</v>
      </c>
      <c r="F750" s="3">
        <f t="shared" si="1"/>
        <v>73</v>
      </c>
    </row>
    <row r="751">
      <c r="A751" s="1" t="s">
        <v>749</v>
      </c>
      <c r="C751" s="2" t="str">
        <f>IFERROR(__xludf.DUMMYFUNCTION("regexextract(A751, ""\d"")"),"8")</f>
        <v>8</v>
      </c>
      <c r="D751" s="2" t="str">
        <f>IFERROR(__xludf.DUMMYFUNCTION("REGEXEXTRACT(A751, ""\d[^\d]*?\z"")"),"9")</f>
        <v>9</v>
      </c>
      <c r="E751" s="2" t="str">
        <f>IFERROR(__xludf.DUMMYFUNCTION("REGEXExtract(D751,""\d"")"),"9")</f>
        <v>9</v>
      </c>
      <c r="F751" s="3">
        <f t="shared" si="1"/>
        <v>89</v>
      </c>
    </row>
    <row r="752">
      <c r="A752" s="1" t="s">
        <v>750</v>
      </c>
      <c r="C752" s="2" t="str">
        <f>IFERROR(__xludf.DUMMYFUNCTION("regexextract(A752, ""\d"")"),"9")</f>
        <v>9</v>
      </c>
      <c r="D752" s="2" t="str">
        <f>IFERROR(__xludf.DUMMYFUNCTION("REGEXEXTRACT(A752, ""\d[^\d]*?\z"")"),"9")</f>
        <v>9</v>
      </c>
      <c r="E752" s="2" t="str">
        <f>IFERROR(__xludf.DUMMYFUNCTION("REGEXExtract(D752,""\d"")"),"9")</f>
        <v>9</v>
      </c>
      <c r="F752" s="3">
        <f t="shared" si="1"/>
        <v>99</v>
      </c>
    </row>
    <row r="753">
      <c r="A753" s="1" t="s">
        <v>751</v>
      </c>
      <c r="C753" s="2" t="str">
        <f>IFERROR(__xludf.DUMMYFUNCTION("regexextract(A753, ""\d"")"),"7")</f>
        <v>7</v>
      </c>
      <c r="D753" s="2" t="str">
        <f>IFERROR(__xludf.DUMMYFUNCTION("REGEXEXTRACT(A753, ""\d[^\d]*?\z"")"),"8sevenndqmfgrfour")</f>
        <v>8sevenndqmfgrfour</v>
      </c>
      <c r="E753" s="2" t="str">
        <f>IFERROR(__xludf.DUMMYFUNCTION("REGEXExtract(D753,""\d"")"),"8")</f>
        <v>8</v>
      </c>
      <c r="F753" s="3">
        <f t="shared" si="1"/>
        <v>78</v>
      </c>
    </row>
    <row r="754">
      <c r="A754" s="1" t="s">
        <v>752</v>
      </c>
      <c r="C754" s="2" t="str">
        <f>IFERROR(__xludf.DUMMYFUNCTION("regexextract(A754, ""\d"")"),"9")</f>
        <v>9</v>
      </c>
      <c r="D754" s="2" t="str">
        <f>IFERROR(__xludf.DUMMYFUNCTION("REGEXEXTRACT(A754, ""\d[^\d]*?\z"")"),"9seven")</f>
        <v>9seven</v>
      </c>
      <c r="E754" s="2" t="str">
        <f>IFERROR(__xludf.DUMMYFUNCTION("REGEXExtract(D754,""\d"")"),"9")</f>
        <v>9</v>
      </c>
      <c r="F754" s="3">
        <f t="shared" si="1"/>
        <v>99</v>
      </c>
    </row>
    <row r="755">
      <c r="A755" s="1" t="s">
        <v>753</v>
      </c>
      <c r="C755" s="2" t="str">
        <f>IFERROR(__xludf.DUMMYFUNCTION("regexextract(A755, ""\d"")"),"9")</f>
        <v>9</v>
      </c>
      <c r="D755" s="2" t="str">
        <f>IFERROR(__xludf.DUMMYFUNCTION("REGEXEXTRACT(A755, ""\d[^\d]*?\z"")"),"1one")</f>
        <v>1one</v>
      </c>
      <c r="E755" s="2" t="str">
        <f>IFERROR(__xludf.DUMMYFUNCTION("REGEXExtract(D755,""\d"")"),"1")</f>
        <v>1</v>
      </c>
      <c r="F755" s="3">
        <f t="shared" si="1"/>
        <v>91</v>
      </c>
    </row>
    <row r="756">
      <c r="A756" s="1" t="s">
        <v>754</v>
      </c>
      <c r="C756" s="2" t="str">
        <f>IFERROR(__xludf.DUMMYFUNCTION("regexextract(A756, ""\d"")"),"7")</f>
        <v>7</v>
      </c>
      <c r="D756" s="2" t="str">
        <f>IFERROR(__xludf.DUMMYFUNCTION("REGEXEXTRACT(A756, ""\d[^\d]*?\z"")"),"7bppcdn")</f>
        <v>7bppcdn</v>
      </c>
      <c r="E756" s="2" t="str">
        <f>IFERROR(__xludf.DUMMYFUNCTION("REGEXExtract(D756,""\d"")"),"7")</f>
        <v>7</v>
      </c>
      <c r="F756" s="3">
        <f t="shared" si="1"/>
        <v>77</v>
      </c>
    </row>
    <row r="757">
      <c r="A757" s="1" t="s">
        <v>755</v>
      </c>
      <c r="C757" s="2" t="str">
        <f>IFERROR(__xludf.DUMMYFUNCTION("regexextract(A757, ""\d"")"),"3")</f>
        <v>3</v>
      </c>
      <c r="D757" s="2" t="str">
        <f>IFERROR(__xludf.DUMMYFUNCTION("REGEXEXTRACT(A757, ""\d[^\d]*?\z"")"),"8")</f>
        <v>8</v>
      </c>
      <c r="E757" s="2" t="str">
        <f>IFERROR(__xludf.DUMMYFUNCTION("REGEXExtract(D757,""\d"")"),"8")</f>
        <v>8</v>
      </c>
      <c r="F757" s="3">
        <f t="shared" si="1"/>
        <v>38</v>
      </c>
    </row>
    <row r="758">
      <c r="A758" s="1" t="s">
        <v>756</v>
      </c>
      <c r="C758" s="2" t="str">
        <f>IFERROR(__xludf.DUMMYFUNCTION("regexextract(A758, ""\d"")"),"7")</f>
        <v>7</v>
      </c>
      <c r="D758" s="2" t="str">
        <f>IFERROR(__xludf.DUMMYFUNCTION("REGEXEXTRACT(A758, ""\d[^\d]*?\z"")"),"7bs")</f>
        <v>7bs</v>
      </c>
      <c r="E758" s="2" t="str">
        <f>IFERROR(__xludf.DUMMYFUNCTION("REGEXExtract(D758,""\d"")"),"7")</f>
        <v>7</v>
      </c>
      <c r="F758" s="3">
        <f t="shared" si="1"/>
        <v>77</v>
      </c>
    </row>
    <row r="759">
      <c r="A759" s="1" t="s">
        <v>757</v>
      </c>
      <c r="C759" s="2" t="str">
        <f>IFERROR(__xludf.DUMMYFUNCTION("regexextract(A759, ""\d"")"),"9")</f>
        <v>9</v>
      </c>
      <c r="D759" s="2" t="str">
        <f>IFERROR(__xludf.DUMMYFUNCTION("REGEXEXTRACT(A759, ""\d[^\d]*?\z"")"),"9")</f>
        <v>9</v>
      </c>
      <c r="E759" s="2" t="str">
        <f>IFERROR(__xludf.DUMMYFUNCTION("REGEXExtract(D759,""\d"")"),"9")</f>
        <v>9</v>
      </c>
      <c r="F759" s="3">
        <f t="shared" si="1"/>
        <v>99</v>
      </c>
    </row>
    <row r="760">
      <c r="A760" s="1" t="s">
        <v>758</v>
      </c>
      <c r="C760" s="2" t="str">
        <f>IFERROR(__xludf.DUMMYFUNCTION("regexextract(A760, ""\d"")"),"2")</f>
        <v>2</v>
      </c>
      <c r="D760" s="2" t="str">
        <f>IFERROR(__xludf.DUMMYFUNCTION("REGEXEXTRACT(A760, ""\d[^\d]*?\z"")"),"2")</f>
        <v>2</v>
      </c>
      <c r="E760" s="2" t="str">
        <f>IFERROR(__xludf.DUMMYFUNCTION("REGEXExtract(D760,""\d"")"),"2")</f>
        <v>2</v>
      </c>
      <c r="F760" s="3">
        <f t="shared" si="1"/>
        <v>22</v>
      </c>
    </row>
    <row r="761">
      <c r="A761" s="1" t="s">
        <v>759</v>
      </c>
      <c r="C761" s="2" t="str">
        <f>IFERROR(__xludf.DUMMYFUNCTION("regexextract(A761, ""\d"")"),"9")</f>
        <v>9</v>
      </c>
      <c r="D761" s="2" t="str">
        <f>IFERROR(__xludf.DUMMYFUNCTION("REGEXEXTRACT(A761, ""\d[^\d]*?\z"")"),"9kxmhzmh")</f>
        <v>9kxmhzmh</v>
      </c>
      <c r="E761" s="2" t="str">
        <f>IFERROR(__xludf.DUMMYFUNCTION("REGEXExtract(D761,""\d"")"),"9")</f>
        <v>9</v>
      </c>
      <c r="F761" s="3">
        <f t="shared" si="1"/>
        <v>99</v>
      </c>
    </row>
    <row r="762">
      <c r="A762" s="1" t="s">
        <v>760</v>
      </c>
      <c r="C762" s="2" t="str">
        <f>IFERROR(__xludf.DUMMYFUNCTION("regexextract(A762, ""\d"")"),"1")</f>
        <v>1</v>
      </c>
      <c r="D762" s="2" t="str">
        <f>IFERROR(__xludf.DUMMYFUNCTION("REGEXEXTRACT(A762, ""\d[^\d]*?\z"")"),"1llghdnx")</f>
        <v>1llghdnx</v>
      </c>
      <c r="E762" s="2" t="str">
        <f>IFERROR(__xludf.DUMMYFUNCTION("REGEXExtract(D762,""\d"")"),"1")</f>
        <v>1</v>
      </c>
      <c r="F762" s="3">
        <f t="shared" si="1"/>
        <v>11</v>
      </c>
    </row>
    <row r="763">
      <c r="A763" s="1" t="s">
        <v>761</v>
      </c>
      <c r="C763" s="2" t="str">
        <f>IFERROR(__xludf.DUMMYFUNCTION("regexextract(A763, ""\d"")"),"6")</f>
        <v>6</v>
      </c>
      <c r="D763" s="2" t="str">
        <f>IFERROR(__xludf.DUMMYFUNCTION("REGEXEXTRACT(A763, ""\d[^\d]*?\z"")"),"2five")</f>
        <v>2five</v>
      </c>
      <c r="E763" s="2" t="str">
        <f>IFERROR(__xludf.DUMMYFUNCTION("REGEXExtract(D763,""\d"")"),"2")</f>
        <v>2</v>
      </c>
      <c r="F763" s="3">
        <f t="shared" si="1"/>
        <v>62</v>
      </c>
    </row>
    <row r="764">
      <c r="A764" s="1" t="s">
        <v>762</v>
      </c>
      <c r="C764" s="2" t="str">
        <f>IFERROR(__xludf.DUMMYFUNCTION("regexextract(A764, ""\d"")"),"2")</f>
        <v>2</v>
      </c>
      <c r="D764" s="2" t="str">
        <f>IFERROR(__xludf.DUMMYFUNCTION("REGEXEXTRACT(A764, ""\d[^\d]*?\z"")"),"9sixeightlzzhxvmnnhxqrmpvczlfsljdmvb")</f>
        <v>9sixeightlzzhxvmnnhxqrmpvczlfsljdmvb</v>
      </c>
      <c r="E764" s="2" t="str">
        <f>IFERROR(__xludf.DUMMYFUNCTION("REGEXExtract(D764,""\d"")"),"9")</f>
        <v>9</v>
      </c>
      <c r="F764" s="3">
        <f t="shared" si="1"/>
        <v>29</v>
      </c>
    </row>
    <row r="765">
      <c r="A765" s="1" t="s">
        <v>763</v>
      </c>
      <c r="C765" s="2" t="str">
        <f>IFERROR(__xludf.DUMMYFUNCTION("regexextract(A765, ""\d"")"),"8")</f>
        <v>8</v>
      </c>
      <c r="D765" s="2" t="str">
        <f>IFERROR(__xludf.DUMMYFUNCTION("REGEXEXTRACT(A765, ""\d[^\d]*?\z"")"),"5")</f>
        <v>5</v>
      </c>
      <c r="E765" s="2" t="str">
        <f>IFERROR(__xludf.DUMMYFUNCTION("REGEXExtract(D765,""\d"")"),"5")</f>
        <v>5</v>
      </c>
      <c r="F765" s="3">
        <f t="shared" si="1"/>
        <v>85</v>
      </c>
    </row>
    <row r="766">
      <c r="A766" s="1" t="s">
        <v>764</v>
      </c>
      <c r="C766" s="2" t="str">
        <f>IFERROR(__xludf.DUMMYFUNCTION("regexextract(A766, ""\d"")"),"3")</f>
        <v>3</v>
      </c>
      <c r="D766" s="2" t="str">
        <f>IFERROR(__xludf.DUMMYFUNCTION("REGEXEXTRACT(A766, ""\d[^\d]*?\z"")"),"2five")</f>
        <v>2five</v>
      </c>
      <c r="E766" s="2" t="str">
        <f>IFERROR(__xludf.DUMMYFUNCTION("REGEXExtract(D766,""\d"")"),"2")</f>
        <v>2</v>
      </c>
      <c r="F766" s="3">
        <f t="shared" si="1"/>
        <v>32</v>
      </c>
    </row>
    <row r="767">
      <c r="A767" s="1" t="s">
        <v>765</v>
      </c>
      <c r="C767" s="2" t="str">
        <f>IFERROR(__xludf.DUMMYFUNCTION("regexextract(A767, ""\d"")"),"4")</f>
        <v>4</v>
      </c>
      <c r="D767" s="2" t="str">
        <f>IFERROR(__xludf.DUMMYFUNCTION("REGEXEXTRACT(A767, ""\d[^\d]*?\z"")"),"1kgtdxdj")</f>
        <v>1kgtdxdj</v>
      </c>
      <c r="E767" s="2" t="str">
        <f>IFERROR(__xludf.DUMMYFUNCTION("REGEXExtract(D767,""\d"")"),"1")</f>
        <v>1</v>
      </c>
      <c r="F767" s="3">
        <f t="shared" si="1"/>
        <v>41</v>
      </c>
    </row>
    <row r="768">
      <c r="A768" s="1" t="s">
        <v>766</v>
      </c>
      <c r="C768" s="2" t="str">
        <f>IFERROR(__xludf.DUMMYFUNCTION("regexextract(A768, ""\d"")"),"5")</f>
        <v>5</v>
      </c>
      <c r="D768" s="2" t="str">
        <f>IFERROR(__xludf.DUMMYFUNCTION("REGEXEXTRACT(A768, ""\d[^\d]*?\z"")"),"5")</f>
        <v>5</v>
      </c>
      <c r="E768" s="2" t="str">
        <f>IFERROR(__xludf.DUMMYFUNCTION("REGEXExtract(D768,""\d"")"),"5")</f>
        <v>5</v>
      </c>
      <c r="F768" s="3">
        <f t="shared" si="1"/>
        <v>55</v>
      </c>
    </row>
    <row r="769">
      <c r="A769" s="1" t="s">
        <v>767</v>
      </c>
      <c r="C769" s="2" t="str">
        <f>IFERROR(__xludf.DUMMYFUNCTION("regexextract(A769, ""\d"")"),"2")</f>
        <v>2</v>
      </c>
      <c r="D769" s="2" t="str">
        <f>IFERROR(__xludf.DUMMYFUNCTION("REGEXEXTRACT(A769, ""\d[^\d]*?\z"")"),"3six")</f>
        <v>3six</v>
      </c>
      <c r="E769" s="2" t="str">
        <f>IFERROR(__xludf.DUMMYFUNCTION("REGEXExtract(D769,""\d"")"),"3")</f>
        <v>3</v>
      </c>
      <c r="F769" s="3">
        <f t="shared" si="1"/>
        <v>23</v>
      </c>
    </row>
    <row r="770">
      <c r="A770" s="1" t="s">
        <v>768</v>
      </c>
      <c r="C770" s="2" t="str">
        <f>IFERROR(__xludf.DUMMYFUNCTION("regexextract(A770, ""\d"")"),"6")</f>
        <v>6</v>
      </c>
      <c r="D770" s="2" t="str">
        <f>IFERROR(__xludf.DUMMYFUNCTION("REGEXEXTRACT(A770, ""\d[^\d]*?\z"")"),"6threetxkqq")</f>
        <v>6threetxkqq</v>
      </c>
      <c r="E770" s="2" t="str">
        <f>IFERROR(__xludf.DUMMYFUNCTION("REGEXExtract(D770,""\d"")"),"6")</f>
        <v>6</v>
      </c>
      <c r="F770" s="3">
        <f t="shared" si="1"/>
        <v>66</v>
      </c>
    </row>
    <row r="771">
      <c r="A771" s="1" t="s">
        <v>769</v>
      </c>
      <c r="C771" s="2" t="str">
        <f>IFERROR(__xludf.DUMMYFUNCTION("regexextract(A771, ""\d"")"),"5")</f>
        <v>5</v>
      </c>
      <c r="D771" s="2" t="str">
        <f>IFERROR(__xludf.DUMMYFUNCTION("REGEXEXTRACT(A771, ""\d[^\d]*?\z"")"),"5")</f>
        <v>5</v>
      </c>
      <c r="E771" s="2" t="str">
        <f>IFERROR(__xludf.DUMMYFUNCTION("REGEXExtract(D771,""\d"")"),"5")</f>
        <v>5</v>
      </c>
      <c r="F771" s="3">
        <f t="shared" si="1"/>
        <v>55</v>
      </c>
    </row>
    <row r="772">
      <c r="A772" s="1" t="s">
        <v>770</v>
      </c>
      <c r="C772" s="2" t="str">
        <f>IFERROR(__xludf.DUMMYFUNCTION("regexextract(A772, ""\d"")"),"7")</f>
        <v>7</v>
      </c>
      <c r="D772" s="2" t="str">
        <f>IFERROR(__xludf.DUMMYFUNCTION("REGEXEXTRACT(A772, ""\d[^\d]*?\z"")"),"5")</f>
        <v>5</v>
      </c>
      <c r="E772" s="2" t="str">
        <f>IFERROR(__xludf.DUMMYFUNCTION("REGEXExtract(D772,""\d"")"),"5")</f>
        <v>5</v>
      </c>
      <c r="F772" s="3">
        <f t="shared" si="1"/>
        <v>75</v>
      </c>
    </row>
    <row r="773">
      <c r="A773" s="1" t="s">
        <v>771</v>
      </c>
      <c r="C773" s="2" t="str">
        <f>IFERROR(__xludf.DUMMYFUNCTION("regexextract(A773, ""\d"")"),"8")</f>
        <v>8</v>
      </c>
      <c r="D773" s="2" t="str">
        <f>IFERROR(__xludf.DUMMYFUNCTION("REGEXEXTRACT(A773, ""\d[^\d]*?\z"")"),"7twonesc")</f>
        <v>7twonesc</v>
      </c>
      <c r="E773" s="2" t="str">
        <f>IFERROR(__xludf.DUMMYFUNCTION("REGEXExtract(D773,""\d"")"),"7")</f>
        <v>7</v>
      </c>
      <c r="F773" s="3">
        <f t="shared" si="1"/>
        <v>87</v>
      </c>
    </row>
    <row r="774">
      <c r="A774" s="1" t="s">
        <v>772</v>
      </c>
      <c r="C774" s="2" t="str">
        <f>IFERROR(__xludf.DUMMYFUNCTION("regexextract(A774, ""\d"")"),"3")</f>
        <v>3</v>
      </c>
      <c r="D774" s="2" t="str">
        <f>IFERROR(__xludf.DUMMYFUNCTION("REGEXEXTRACT(A774, ""\d[^\d]*?\z"")"),"1mhfqvt")</f>
        <v>1mhfqvt</v>
      </c>
      <c r="E774" s="2" t="str">
        <f>IFERROR(__xludf.DUMMYFUNCTION("REGEXExtract(D774,""\d"")"),"1")</f>
        <v>1</v>
      </c>
      <c r="F774" s="3">
        <f t="shared" si="1"/>
        <v>31</v>
      </c>
    </row>
    <row r="775">
      <c r="A775" s="1" t="s">
        <v>773</v>
      </c>
      <c r="C775" s="2" t="str">
        <f>IFERROR(__xludf.DUMMYFUNCTION("regexextract(A775, ""\d"")"),"6")</f>
        <v>6</v>
      </c>
      <c r="D775" s="2" t="str">
        <f>IFERROR(__xludf.DUMMYFUNCTION("REGEXEXTRACT(A775, ""\d[^\d]*?\z"")"),"6vprnd")</f>
        <v>6vprnd</v>
      </c>
      <c r="E775" s="2" t="str">
        <f>IFERROR(__xludf.DUMMYFUNCTION("REGEXExtract(D775,""\d"")"),"6")</f>
        <v>6</v>
      </c>
      <c r="F775" s="3">
        <f t="shared" si="1"/>
        <v>66</v>
      </c>
    </row>
    <row r="776">
      <c r="A776" s="1" t="s">
        <v>774</v>
      </c>
      <c r="C776" s="2" t="str">
        <f>IFERROR(__xludf.DUMMYFUNCTION("regexextract(A776, ""\d"")"),"1")</f>
        <v>1</v>
      </c>
      <c r="D776" s="2" t="str">
        <f>IFERROR(__xludf.DUMMYFUNCTION("REGEXEXTRACT(A776, ""\d[^\d]*?\z"")"),"1")</f>
        <v>1</v>
      </c>
      <c r="E776" s="2" t="str">
        <f>IFERROR(__xludf.DUMMYFUNCTION("REGEXExtract(D776,""\d"")"),"1")</f>
        <v>1</v>
      </c>
      <c r="F776" s="3">
        <f t="shared" si="1"/>
        <v>11</v>
      </c>
    </row>
    <row r="777">
      <c r="A777" s="1" t="s">
        <v>775</v>
      </c>
      <c r="C777" s="2" t="str">
        <f>IFERROR(__xludf.DUMMYFUNCTION("regexextract(A777, ""\d"")"),"6")</f>
        <v>6</v>
      </c>
      <c r="D777" s="2" t="str">
        <f>IFERROR(__xludf.DUMMYFUNCTION("REGEXEXTRACT(A777, ""\d[^\d]*?\z"")"),"6onenvh")</f>
        <v>6onenvh</v>
      </c>
      <c r="E777" s="2" t="str">
        <f>IFERROR(__xludf.DUMMYFUNCTION("REGEXExtract(D777,""\d"")"),"6")</f>
        <v>6</v>
      </c>
      <c r="F777" s="3">
        <f t="shared" si="1"/>
        <v>66</v>
      </c>
    </row>
    <row r="778">
      <c r="A778" s="1" t="s">
        <v>776</v>
      </c>
      <c r="C778" s="2" t="str">
        <f>IFERROR(__xludf.DUMMYFUNCTION("regexextract(A778, ""\d"")"),"3")</f>
        <v>3</v>
      </c>
      <c r="D778" s="2" t="str">
        <f>IFERROR(__xludf.DUMMYFUNCTION("REGEXEXTRACT(A778, ""\d[^\d]*?\z"")"),"2")</f>
        <v>2</v>
      </c>
      <c r="E778" s="2" t="str">
        <f>IFERROR(__xludf.DUMMYFUNCTION("REGEXExtract(D778,""\d"")"),"2")</f>
        <v>2</v>
      </c>
      <c r="F778" s="3">
        <f t="shared" si="1"/>
        <v>32</v>
      </c>
    </row>
    <row r="779">
      <c r="A779" s="1" t="s">
        <v>777</v>
      </c>
      <c r="C779" s="2" t="str">
        <f>IFERROR(__xludf.DUMMYFUNCTION("regexextract(A779, ""\d"")"),"9")</f>
        <v>9</v>
      </c>
      <c r="D779" s="2" t="str">
        <f>IFERROR(__xludf.DUMMYFUNCTION("REGEXEXTRACT(A779, ""\d[^\d]*?\z"")"),"9sevenjxgmmrsldlzmpz")</f>
        <v>9sevenjxgmmrsldlzmpz</v>
      </c>
      <c r="E779" s="2" t="str">
        <f>IFERROR(__xludf.DUMMYFUNCTION("REGEXExtract(D779,""\d"")"),"9")</f>
        <v>9</v>
      </c>
      <c r="F779" s="3">
        <f t="shared" si="1"/>
        <v>99</v>
      </c>
    </row>
    <row r="780">
      <c r="A780" s="1" t="s">
        <v>778</v>
      </c>
      <c r="C780" s="2" t="str">
        <f>IFERROR(__xludf.DUMMYFUNCTION("regexextract(A780, ""\d"")"),"4")</f>
        <v>4</v>
      </c>
      <c r="D780" s="2" t="str">
        <f>IFERROR(__xludf.DUMMYFUNCTION("REGEXEXTRACT(A780, ""\d[^\d]*?\z"")"),"3threetwoned")</f>
        <v>3threetwoned</v>
      </c>
      <c r="E780" s="2" t="str">
        <f>IFERROR(__xludf.DUMMYFUNCTION("REGEXExtract(D780,""\d"")"),"3")</f>
        <v>3</v>
      </c>
      <c r="F780" s="3">
        <f t="shared" si="1"/>
        <v>43</v>
      </c>
    </row>
    <row r="781">
      <c r="A781" s="1" t="s">
        <v>779</v>
      </c>
      <c r="C781" s="2" t="str">
        <f>IFERROR(__xludf.DUMMYFUNCTION("regexextract(A781, ""\d"")"),"8")</f>
        <v>8</v>
      </c>
      <c r="D781" s="2" t="str">
        <f>IFERROR(__xludf.DUMMYFUNCTION("REGEXEXTRACT(A781, ""\d[^\d]*?\z"")"),"8five")</f>
        <v>8five</v>
      </c>
      <c r="E781" s="2" t="str">
        <f>IFERROR(__xludf.DUMMYFUNCTION("REGEXExtract(D781,""\d"")"),"8")</f>
        <v>8</v>
      </c>
      <c r="F781" s="3">
        <f t="shared" si="1"/>
        <v>88</v>
      </c>
    </row>
    <row r="782">
      <c r="A782" s="1" t="s">
        <v>780</v>
      </c>
      <c r="C782" s="2" t="str">
        <f>IFERROR(__xludf.DUMMYFUNCTION("regexextract(A782, ""\d"")"),"2")</f>
        <v>2</v>
      </c>
      <c r="D782" s="2" t="str">
        <f>IFERROR(__xludf.DUMMYFUNCTION("REGEXEXTRACT(A782, ""\d[^\d]*?\z"")"),"7")</f>
        <v>7</v>
      </c>
      <c r="E782" s="2" t="str">
        <f>IFERROR(__xludf.DUMMYFUNCTION("REGEXExtract(D782,""\d"")"),"7")</f>
        <v>7</v>
      </c>
      <c r="F782" s="3">
        <f t="shared" si="1"/>
        <v>27</v>
      </c>
    </row>
    <row r="783">
      <c r="A783" s="1" t="s">
        <v>781</v>
      </c>
      <c r="C783" s="2" t="str">
        <f>IFERROR(__xludf.DUMMYFUNCTION("regexextract(A783, ""\d"")"),"5")</f>
        <v>5</v>
      </c>
      <c r="D783" s="2" t="str">
        <f>IFERROR(__xludf.DUMMYFUNCTION("REGEXEXTRACT(A783, ""\d[^\d]*?\z"")"),"7")</f>
        <v>7</v>
      </c>
      <c r="E783" s="2" t="str">
        <f>IFERROR(__xludf.DUMMYFUNCTION("REGEXExtract(D783,""\d"")"),"7")</f>
        <v>7</v>
      </c>
      <c r="F783" s="3">
        <f t="shared" si="1"/>
        <v>57</v>
      </c>
    </row>
    <row r="784">
      <c r="A784" s="1" t="s">
        <v>782</v>
      </c>
      <c r="C784" s="2" t="str">
        <f>IFERROR(__xludf.DUMMYFUNCTION("regexextract(A784, ""\d"")"),"2")</f>
        <v>2</v>
      </c>
      <c r="D784" s="2" t="str">
        <f>IFERROR(__xludf.DUMMYFUNCTION("REGEXEXTRACT(A784, ""\d[^\d]*?\z"")"),"5five")</f>
        <v>5five</v>
      </c>
      <c r="E784" s="2" t="str">
        <f>IFERROR(__xludf.DUMMYFUNCTION("REGEXExtract(D784,""\d"")"),"5")</f>
        <v>5</v>
      </c>
      <c r="F784" s="3">
        <f t="shared" si="1"/>
        <v>25</v>
      </c>
    </row>
    <row r="785">
      <c r="A785" s="1" t="s">
        <v>783</v>
      </c>
      <c r="C785" s="2" t="str">
        <f>IFERROR(__xludf.DUMMYFUNCTION("regexextract(A785, ""\d"")"),"8")</f>
        <v>8</v>
      </c>
      <c r="D785" s="2" t="str">
        <f>IFERROR(__xludf.DUMMYFUNCTION("REGEXEXTRACT(A785, ""\d[^\d]*?\z"")"),"9")</f>
        <v>9</v>
      </c>
      <c r="E785" s="2" t="str">
        <f>IFERROR(__xludf.DUMMYFUNCTION("REGEXExtract(D785,""\d"")"),"9")</f>
        <v>9</v>
      </c>
      <c r="F785" s="3">
        <f t="shared" si="1"/>
        <v>89</v>
      </c>
    </row>
    <row r="786">
      <c r="A786" s="1" t="s">
        <v>784</v>
      </c>
      <c r="C786" s="2" t="str">
        <f>IFERROR(__xludf.DUMMYFUNCTION("regexextract(A786, ""\d"")"),"6")</f>
        <v>6</v>
      </c>
      <c r="D786" s="2" t="str">
        <f>IFERROR(__xludf.DUMMYFUNCTION("REGEXEXTRACT(A786, ""\d[^\d]*?\z"")"),"6")</f>
        <v>6</v>
      </c>
      <c r="E786" s="2" t="str">
        <f>IFERROR(__xludf.DUMMYFUNCTION("REGEXExtract(D786,""\d"")"),"6")</f>
        <v>6</v>
      </c>
      <c r="F786" s="3">
        <f t="shared" si="1"/>
        <v>66</v>
      </c>
    </row>
    <row r="787">
      <c r="A787" s="1" t="s">
        <v>785</v>
      </c>
      <c r="C787" s="2" t="str">
        <f>IFERROR(__xludf.DUMMYFUNCTION("regexextract(A787, ""\d"")"),"8")</f>
        <v>8</v>
      </c>
      <c r="D787" s="2" t="str">
        <f>IFERROR(__xludf.DUMMYFUNCTION("REGEXEXTRACT(A787, ""\d[^\d]*?\z"")"),"3ptxgdvnng")</f>
        <v>3ptxgdvnng</v>
      </c>
      <c r="E787" s="2" t="str">
        <f>IFERROR(__xludf.DUMMYFUNCTION("REGEXExtract(D787,""\d"")"),"3")</f>
        <v>3</v>
      </c>
      <c r="F787" s="3">
        <f t="shared" si="1"/>
        <v>83</v>
      </c>
    </row>
    <row r="788">
      <c r="A788" s="1" t="s">
        <v>786</v>
      </c>
      <c r="C788" s="2" t="str">
        <f>IFERROR(__xludf.DUMMYFUNCTION("regexextract(A788, ""\d"")"),"1")</f>
        <v>1</v>
      </c>
      <c r="D788" s="2" t="str">
        <f>IFERROR(__xludf.DUMMYFUNCTION("REGEXEXTRACT(A788, ""\d[^\d]*?\z"")"),"5")</f>
        <v>5</v>
      </c>
      <c r="E788" s="2" t="str">
        <f>IFERROR(__xludf.DUMMYFUNCTION("REGEXExtract(D788,""\d"")"),"5")</f>
        <v>5</v>
      </c>
      <c r="F788" s="3">
        <f t="shared" si="1"/>
        <v>15</v>
      </c>
    </row>
    <row r="789">
      <c r="A789" s="1" t="s">
        <v>787</v>
      </c>
      <c r="C789" s="2" t="str">
        <f>IFERROR(__xludf.DUMMYFUNCTION("regexextract(A789, ""\d"")"),"1")</f>
        <v>1</v>
      </c>
      <c r="D789" s="2" t="str">
        <f>IFERROR(__xludf.DUMMYFUNCTION("REGEXEXTRACT(A789, ""\d[^\d]*?\z"")"),"4")</f>
        <v>4</v>
      </c>
      <c r="E789" s="2" t="str">
        <f>IFERROR(__xludf.DUMMYFUNCTION("REGEXExtract(D789,""\d"")"),"4")</f>
        <v>4</v>
      </c>
      <c r="F789" s="3">
        <f t="shared" si="1"/>
        <v>14</v>
      </c>
    </row>
    <row r="790">
      <c r="A790" s="1" t="s">
        <v>788</v>
      </c>
      <c r="C790" s="2" t="str">
        <f>IFERROR(__xludf.DUMMYFUNCTION("regexextract(A790, ""\d"")"),"2")</f>
        <v>2</v>
      </c>
      <c r="D790" s="2" t="str">
        <f>IFERROR(__xludf.DUMMYFUNCTION("REGEXEXTRACT(A790, ""\d[^\d]*?\z"")"),"8three")</f>
        <v>8three</v>
      </c>
      <c r="E790" s="2" t="str">
        <f>IFERROR(__xludf.DUMMYFUNCTION("REGEXExtract(D790,""\d"")"),"8")</f>
        <v>8</v>
      </c>
      <c r="F790" s="3">
        <f t="shared" si="1"/>
        <v>28</v>
      </c>
    </row>
    <row r="791">
      <c r="A791" s="1" t="s">
        <v>789</v>
      </c>
      <c r="C791" s="2" t="str">
        <f>IFERROR(__xludf.DUMMYFUNCTION("regexextract(A791, ""\d"")"),"1")</f>
        <v>1</v>
      </c>
      <c r="D791" s="2" t="str">
        <f>IFERROR(__xludf.DUMMYFUNCTION("REGEXEXTRACT(A791, ""\d[^\d]*?\z"")"),"1")</f>
        <v>1</v>
      </c>
      <c r="E791" s="2" t="str">
        <f>IFERROR(__xludf.DUMMYFUNCTION("REGEXExtract(D791,""\d"")"),"1")</f>
        <v>1</v>
      </c>
      <c r="F791" s="3">
        <f t="shared" si="1"/>
        <v>11</v>
      </c>
    </row>
    <row r="792">
      <c r="A792" s="1" t="s">
        <v>790</v>
      </c>
      <c r="C792" s="2" t="str">
        <f>IFERROR(__xludf.DUMMYFUNCTION("regexextract(A792, ""\d"")"),"7")</f>
        <v>7</v>
      </c>
      <c r="D792" s="2" t="str">
        <f>IFERROR(__xludf.DUMMYFUNCTION("REGEXEXTRACT(A792, ""\d[^\d]*?\z"")"),"5zvlhnpdrvfoureightwoxz")</f>
        <v>5zvlhnpdrvfoureightwoxz</v>
      </c>
      <c r="E792" s="2" t="str">
        <f>IFERROR(__xludf.DUMMYFUNCTION("REGEXExtract(D792,""\d"")"),"5")</f>
        <v>5</v>
      </c>
      <c r="F792" s="3">
        <f t="shared" si="1"/>
        <v>75</v>
      </c>
    </row>
    <row r="793">
      <c r="A793" s="1" t="s">
        <v>791</v>
      </c>
      <c r="C793" s="2" t="str">
        <f>IFERROR(__xludf.DUMMYFUNCTION("regexextract(A793, ""\d"")"),"7")</f>
        <v>7</v>
      </c>
      <c r="D793" s="2" t="str">
        <f>IFERROR(__xludf.DUMMYFUNCTION("REGEXEXTRACT(A793, ""\d[^\d]*?\z"")"),"7shzrbmzfivemrknxcfxbmbkplzhnbtdvsjqthree")</f>
        <v>7shzrbmzfivemrknxcfxbmbkplzhnbtdvsjqthree</v>
      </c>
      <c r="E793" s="2" t="str">
        <f>IFERROR(__xludf.DUMMYFUNCTION("REGEXExtract(D793,""\d"")"),"7")</f>
        <v>7</v>
      </c>
      <c r="F793" s="3">
        <f t="shared" si="1"/>
        <v>77</v>
      </c>
    </row>
    <row r="794">
      <c r="A794" s="1" t="s">
        <v>792</v>
      </c>
      <c r="C794" s="2" t="str">
        <f>IFERROR(__xludf.DUMMYFUNCTION("regexextract(A794, ""\d"")"),"4")</f>
        <v>4</v>
      </c>
      <c r="D794" s="2" t="str">
        <f>IFERROR(__xludf.DUMMYFUNCTION("REGEXEXTRACT(A794, ""\d[^\d]*?\z"")"),"4")</f>
        <v>4</v>
      </c>
      <c r="E794" s="2" t="str">
        <f>IFERROR(__xludf.DUMMYFUNCTION("REGEXExtract(D794,""\d"")"),"4")</f>
        <v>4</v>
      </c>
      <c r="F794" s="3">
        <f t="shared" si="1"/>
        <v>44</v>
      </c>
    </row>
    <row r="795">
      <c r="A795" s="1" t="s">
        <v>793</v>
      </c>
      <c r="C795" s="2" t="str">
        <f>IFERROR(__xludf.DUMMYFUNCTION("regexextract(A795, ""\d"")"),"8")</f>
        <v>8</v>
      </c>
      <c r="D795" s="2" t="str">
        <f>IFERROR(__xludf.DUMMYFUNCTION("REGEXEXTRACT(A795, ""\d[^\d]*?\z"")"),"9")</f>
        <v>9</v>
      </c>
      <c r="E795" s="2" t="str">
        <f>IFERROR(__xludf.DUMMYFUNCTION("REGEXExtract(D795,""\d"")"),"9")</f>
        <v>9</v>
      </c>
      <c r="F795" s="3">
        <f t="shared" si="1"/>
        <v>89</v>
      </c>
    </row>
    <row r="796">
      <c r="A796" s="1" t="s">
        <v>794</v>
      </c>
      <c r="C796" s="2" t="str">
        <f>IFERROR(__xludf.DUMMYFUNCTION("regexextract(A796, ""\d"")"),"5")</f>
        <v>5</v>
      </c>
      <c r="D796" s="2" t="str">
        <f>IFERROR(__xludf.DUMMYFUNCTION("REGEXEXTRACT(A796, ""\d[^\d]*?\z"")"),"9")</f>
        <v>9</v>
      </c>
      <c r="E796" s="2" t="str">
        <f>IFERROR(__xludf.DUMMYFUNCTION("REGEXExtract(D796,""\d"")"),"9")</f>
        <v>9</v>
      </c>
      <c r="F796" s="3">
        <f t="shared" si="1"/>
        <v>59</v>
      </c>
    </row>
    <row r="797">
      <c r="A797" s="1" t="s">
        <v>795</v>
      </c>
      <c r="C797" s="2" t="str">
        <f>IFERROR(__xludf.DUMMYFUNCTION("regexextract(A797, ""\d"")"),"5")</f>
        <v>5</v>
      </c>
      <c r="D797" s="2" t="str">
        <f>IFERROR(__xludf.DUMMYFUNCTION("REGEXEXTRACT(A797, ""\d[^\d]*?\z"")"),"5three")</f>
        <v>5three</v>
      </c>
      <c r="E797" s="2" t="str">
        <f>IFERROR(__xludf.DUMMYFUNCTION("REGEXExtract(D797,""\d"")"),"5")</f>
        <v>5</v>
      </c>
      <c r="F797" s="3">
        <f t="shared" si="1"/>
        <v>55</v>
      </c>
    </row>
    <row r="798">
      <c r="A798" s="1" t="s">
        <v>796</v>
      </c>
      <c r="C798" s="2" t="str">
        <f>IFERROR(__xludf.DUMMYFUNCTION("regexextract(A798, ""\d"")"),"5")</f>
        <v>5</v>
      </c>
      <c r="D798" s="2" t="str">
        <f>IFERROR(__xludf.DUMMYFUNCTION("REGEXEXTRACT(A798, ""\d[^\d]*?\z"")"),"5four")</f>
        <v>5four</v>
      </c>
      <c r="E798" s="2" t="str">
        <f>IFERROR(__xludf.DUMMYFUNCTION("REGEXExtract(D798,""\d"")"),"5")</f>
        <v>5</v>
      </c>
      <c r="F798" s="3">
        <f t="shared" si="1"/>
        <v>55</v>
      </c>
    </row>
    <row r="799">
      <c r="A799" s="1" t="s">
        <v>797</v>
      </c>
      <c r="C799" s="2" t="str">
        <f>IFERROR(__xludf.DUMMYFUNCTION("regexextract(A799, ""\d"")"),"3")</f>
        <v>3</v>
      </c>
      <c r="D799" s="2" t="str">
        <f>IFERROR(__xludf.DUMMYFUNCTION("REGEXEXTRACT(A799, ""\d[^\d]*?\z"")"),"9sgck")</f>
        <v>9sgck</v>
      </c>
      <c r="E799" s="2" t="str">
        <f>IFERROR(__xludf.DUMMYFUNCTION("REGEXExtract(D799,""\d"")"),"9")</f>
        <v>9</v>
      </c>
      <c r="F799" s="3">
        <f t="shared" si="1"/>
        <v>39</v>
      </c>
    </row>
    <row r="800">
      <c r="A800" s="1" t="s">
        <v>798</v>
      </c>
      <c r="C800" s="2" t="str">
        <f>IFERROR(__xludf.DUMMYFUNCTION("regexextract(A800, ""\d"")"),"1")</f>
        <v>1</v>
      </c>
      <c r="D800" s="2" t="str">
        <f>IFERROR(__xludf.DUMMYFUNCTION("REGEXEXTRACT(A800, ""\d[^\d]*?\z"")"),"3oneightj")</f>
        <v>3oneightj</v>
      </c>
      <c r="E800" s="2" t="str">
        <f>IFERROR(__xludf.DUMMYFUNCTION("REGEXExtract(D800,""\d"")"),"3")</f>
        <v>3</v>
      </c>
      <c r="F800" s="3">
        <f t="shared" si="1"/>
        <v>13</v>
      </c>
    </row>
    <row r="801">
      <c r="A801" s="1" t="s">
        <v>799</v>
      </c>
      <c r="C801" s="2" t="str">
        <f>IFERROR(__xludf.DUMMYFUNCTION("regexextract(A801, ""\d"")"),"8")</f>
        <v>8</v>
      </c>
      <c r="D801" s="2" t="str">
        <f>IFERROR(__xludf.DUMMYFUNCTION("REGEXEXTRACT(A801, ""\d[^\d]*?\z"")"),"8eightkqvqrxghsphfnz")</f>
        <v>8eightkqvqrxghsphfnz</v>
      </c>
      <c r="E801" s="2" t="str">
        <f>IFERROR(__xludf.DUMMYFUNCTION("REGEXExtract(D801,""\d"")"),"8")</f>
        <v>8</v>
      </c>
      <c r="F801" s="3">
        <f t="shared" si="1"/>
        <v>88</v>
      </c>
    </row>
    <row r="802">
      <c r="A802" s="1" t="s">
        <v>800</v>
      </c>
      <c r="C802" s="2" t="str">
        <f>IFERROR(__xludf.DUMMYFUNCTION("regexextract(A802, ""\d"")"),"8")</f>
        <v>8</v>
      </c>
      <c r="D802" s="2" t="str">
        <f>IFERROR(__xludf.DUMMYFUNCTION("REGEXEXTRACT(A802, ""\d[^\d]*?\z"")"),"3one")</f>
        <v>3one</v>
      </c>
      <c r="E802" s="2" t="str">
        <f>IFERROR(__xludf.DUMMYFUNCTION("REGEXExtract(D802,""\d"")"),"3")</f>
        <v>3</v>
      </c>
      <c r="F802" s="3">
        <f t="shared" si="1"/>
        <v>83</v>
      </c>
    </row>
    <row r="803">
      <c r="A803" s="1" t="s">
        <v>801</v>
      </c>
      <c r="C803" s="2" t="str">
        <f>IFERROR(__xludf.DUMMYFUNCTION("regexextract(A803, ""\d"")"),"2")</f>
        <v>2</v>
      </c>
      <c r="D803" s="2" t="str">
        <f>IFERROR(__xludf.DUMMYFUNCTION("REGEXEXTRACT(A803, ""\d[^\d]*?\z"")"),"9pgbpvhjtlnineoneseven")</f>
        <v>9pgbpvhjtlnineoneseven</v>
      </c>
      <c r="E803" s="2" t="str">
        <f>IFERROR(__xludf.DUMMYFUNCTION("REGEXExtract(D803,""\d"")"),"9")</f>
        <v>9</v>
      </c>
      <c r="F803" s="3">
        <f t="shared" si="1"/>
        <v>29</v>
      </c>
    </row>
    <row r="804">
      <c r="A804" s="1" t="s">
        <v>802</v>
      </c>
      <c r="C804" s="2" t="str">
        <f>IFERROR(__xludf.DUMMYFUNCTION("regexextract(A804, ""\d"")"),"4")</f>
        <v>4</v>
      </c>
      <c r="D804" s="2" t="str">
        <f>IFERROR(__xludf.DUMMYFUNCTION("REGEXEXTRACT(A804, ""\d[^\d]*?\z"")"),"1")</f>
        <v>1</v>
      </c>
      <c r="E804" s="2" t="str">
        <f>IFERROR(__xludf.DUMMYFUNCTION("REGEXExtract(D804,""\d"")"),"1")</f>
        <v>1</v>
      </c>
      <c r="F804" s="3">
        <f t="shared" si="1"/>
        <v>41</v>
      </c>
    </row>
    <row r="805">
      <c r="A805" s="1" t="s">
        <v>803</v>
      </c>
      <c r="C805" s="2" t="str">
        <f>IFERROR(__xludf.DUMMYFUNCTION("regexextract(A805, ""\d"")"),"4")</f>
        <v>4</v>
      </c>
      <c r="D805" s="2" t="str">
        <f>IFERROR(__xludf.DUMMYFUNCTION("REGEXEXTRACT(A805, ""\d[^\d]*?\z"")"),"7four")</f>
        <v>7four</v>
      </c>
      <c r="E805" s="2" t="str">
        <f>IFERROR(__xludf.DUMMYFUNCTION("REGEXExtract(D805,""\d"")"),"7")</f>
        <v>7</v>
      </c>
      <c r="F805" s="3">
        <f t="shared" si="1"/>
        <v>47</v>
      </c>
    </row>
    <row r="806">
      <c r="A806" s="1" t="s">
        <v>804</v>
      </c>
      <c r="C806" s="2" t="str">
        <f>IFERROR(__xludf.DUMMYFUNCTION("regexextract(A806, ""\d"")"),"9")</f>
        <v>9</v>
      </c>
      <c r="D806" s="2" t="str">
        <f>IFERROR(__xludf.DUMMYFUNCTION("REGEXEXTRACT(A806, ""\d[^\d]*?\z"")"),"6")</f>
        <v>6</v>
      </c>
      <c r="E806" s="2" t="str">
        <f>IFERROR(__xludf.DUMMYFUNCTION("REGEXExtract(D806,""\d"")"),"6")</f>
        <v>6</v>
      </c>
      <c r="F806" s="3">
        <f t="shared" si="1"/>
        <v>96</v>
      </c>
    </row>
    <row r="807">
      <c r="A807" s="1" t="s">
        <v>805</v>
      </c>
      <c r="C807" s="2" t="str">
        <f>IFERROR(__xludf.DUMMYFUNCTION("regexextract(A807, ""\d"")"),"1")</f>
        <v>1</v>
      </c>
      <c r="D807" s="2" t="str">
        <f>IFERROR(__xludf.DUMMYFUNCTION("REGEXEXTRACT(A807, ""\d[^\d]*?\z"")"),"2")</f>
        <v>2</v>
      </c>
      <c r="E807" s="2" t="str">
        <f>IFERROR(__xludf.DUMMYFUNCTION("REGEXExtract(D807,""\d"")"),"2")</f>
        <v>2</v>
      </c>
      <c r="F807" s="3">
        <f t="shared" si="1"/>
        <v>12</v>
      </c>
    </row>
    <row r="808">
      <c r="A808" s="1" t="s">
        <v>806</v>
      </c>
      <c r="C808" s="2" t="str">
        <f>IFERROR(__xludf.DUMMYFUNCTION("regexextract(A808, ""\d"")"),"2")</f>
        <v>2</v>
      </c>
      <c r="D808" s="2" t="str">
        <f>IFERROR(__xludf.DUMMYFUNCTION("REGEXEXTRACT(A808, ""\d[^\d]*?\z"")"),"8hh")</f>
        <v>8hh</v>
      </c>
      <c r="E808" s="2" t="str">
        <f>IFERROR(__xludf.DUMMYFUNCTION("REGEXExtract(D808,""\d"")"),"8")</f>
        <v>8</v>
      </c>
      <c r="F808" s="3">
        <f t="shared" si="1"/>
        <v>28</v>
      </c>
    </row>
    <row r="809">
      <c r="A809" s="1" t="s">
        <v>807</v>
      </c>
      <c r="C809" s="2" t="str">
        <f>IFERROR(__xludf.DUMMYFUNCTION("regexextract(A809, ""\d"")"),"3")</f>
        <v>3</v>
      </c>
      <c r="D809" s="2" t="str">
        <f>IFERROR(__xludf.DUMMYFUNCTION("REGEXEXTRACT(A809, ""\d[^\d]*?\z"")"),"2")</f>
        <v>2</v>
      </c>
      <c r="E809" s="2" t="str">
        <f>IFERROR(__xludf.DUMMYFUNCTION("REGEXExtract(D809,""\d"")"),"2")</f>
        <v>2</v>
      </c>
      <c r="F809" s="3">
        <f t="shared" si="1"/>
        <v>32</v>
      </c>
    </row>
    <row r="810">
      <c r="A810" s="1" t="s">
        <v>808</v>
      </c>
      <c r="C810" s="2" t="str">
        <f>IFERROR(__xludf.DUMMYFUNCTION("regexextract(A810, ""\d"")"),"7")</f>
        <v>7</v>
      </c>
      <c r="D810" s="2" t="str">
        <f>IFERROR(__xludf.DUMMYFUNCTION("REGEXEXTRACT(A810, ""\d[^\d]*?\z"")"),"9dgsjdsnfrkrbng")</f>
        <v>9dgsjdsnfrkrbng</v>
      </c>
      <c r="E810" s="2" t="str">
        <f>IFERROR(__xludf.DUMMYFUNCTION("REGEXExtract(D810,""\d"")"),"9")</f>
        <v>9</v>
      </c>
      <c r="F810" s="3">
        <f t="shared" si="1"/>
        <v>79</v>
      </c>
    </row>
    <row r="811">
      <c r="A811" s="1" t="s">
        <v>809</v>
      </c>
      <c r="C811" s="2" t="str">
        <f>IFERROR(__xludf.DUMMYFUNCTION("regexextract(A811, ""\d"")"),"6")</f>
        <v>6</v>
      </c>
      <c r="D811" s="2" t="str">
        <f>IFERROR(__xludf.DUMMYFUNCTION("REGEXEXTRACT(A811, ""\d[^\d]*?\z"")"),"2")</f>
        <v>2</v>
      </c>
      <c r="E811" s="2" t="str">
        <f>IFERROR(__xludf.DUMMYFUNCTION("REGEXExtract(D811,""\d"")"),"2")</f>
        <v>2</v>
      </c>
      <c r="F811" s="3">
        <f t="shared" si="1"/>
        <v>62</v>
      </c>
    </row>
    <row r="812">
      <c r="A812" s="1" t="s">
        <v>810</v>
      </c>
      <c r="C812" s="2" t="str">
        <f>IFERROR(__xludf.DUMMYFUNCTION("regexextract(A812, ""\d"")"),"4")</f>
        <v>4</v>
      </c>
      <c r="D812" s="2" t="str">
        <f>IFERROR(__xludf.DUMMYFUNCTION("REGEXEXTRACT(A812, ""\d[^\d]*?\z"")"),"4")</f>
        <v>4</v>
      </c>
      <c r="E812" s="2" t="str">
        <f>IFERROR(__xludf.DUMMYFUNCTION("REGEXExtract(D812,""\d"")"),"4")</f>
        <v>4</v>
      </c>
      <c r="F812" s="3">
        <f t="shared" si="1"/>
        <v>44</v>
      </c>
    </row>
    <row r="813">
      <c r="A813" s="1" t="s">
        <v>811</v>
      </c>
      <c r="C813" s="2" t="str">
        <f>IFERROR(__xludf.DUMMYFUNCTION("regexextract(A813, ""\d"")"),"8")</f>
        <v>8</v>
      </c>
      <c r="D813" s="2" t="str">
        <f>IFERROR(__xludf.DUMMYFUNCTION("REGEXEXTRACT(A813, ""\d[^\d]*?\z"")"),"8")</f>
        <v>8</v>
      </c>
      <c r="E813" s="2" t="str">
        <f>IFERROR(__xludf.DUMMYFUNCTION("REGEXExtract(D813,""\d"")"),"8")</f>
        <v>8</v>
      </c>
      <c r="F813" s="3">
        <f t="shared" si="1"/>
        <v>88</v>
      </c>
    </row>
    <row r="814">
      <c r="A814" s="1" t="s">
        <v>812</v>
      </c>
      <c r="C814" s="2" t="str">
        <f>IFERROR(__xludf.DUMMYFUNCTION("regexextract(A814, ""\d"")"),"7")</f>
        <v>7</v>
      </c>
      <c r="D814" s="2" t="str">
        <f>IFERROR(__xludf.DUMMYFUNCTION("REGEXEXTRACT(A814, ""\d[^\d]*?\z"")"),"4lddn")</f>
        <v>4lddn</v>
      </c>
      <c r="E814" s="2" t="str">
        <f>IFERROR(__xludf.DUMMYFUNCTION("REGEXExtract(D814,""\d"")"),"4")</f>
        <v>4</v>
      </c>
      <c r="F814" s="3">
        <f t="shared" si="1"/>
        <v>74</v>
      </c>
    </row>
    <row r="815">
      <c r="A815" s="1" t="s">
        <v>813</v>
      </c>
      <c r="C815" s="2" t="str">
        <f>IFERROR(__xludf.DUMMYFUNCTION("regexextract(A815, ""\d"")"),"9")</f>
        <v>9</v>
      </c>
      <c r="D815" s="2" t="str">
        <f>IFERROR(__xludf.DUMMYFUNCTION("REGEXEXTRACT(A815, ""\d[^\d]*?\z"")"),"7rrxqqh")</f>
        <v>7rrxqqh</v>
      </c>
      <c r="E815" s="2" t="str">
        <f>IFERROR(__xludf.DUMMYFUNCTION("REGEXExtract(D815,""\d"")"),"7")</f>
        <v>7</v>
      </c>
      <c r="F815" s="3">
        <f t="shared" si="1"/>
        <v>97</v>
      </c>
    </row>
    <row r="816">
      <c r="A816" s="1" t="s">
        <v>814</v>
      </c>
      <c r="C816" s="2" t="str">
        <f>IFERROR(__xludf.DUMMYFUNCTION("regexextract(A816, ""\d"")"),"3")</f>
        <v>3</v>
      </c>
      <c r="D816" s="2" t="str">
        <f>IFERROR(__xludf.DUMMYFUNCTION("REGEXEXTRACT(A816, ""\d[^\d]*?\z"")"),"2dcjtq")</f>
        <v>2dcjtq</v>
      </c>
      <c r="E816" s="2" t="str">
        <f>IFERROR(__xludf.DUMMYFUNCTION("REGEXExtract(D816,""\d"")"),"2")</f>
        <v>2</v>
      </c>
      <c r="F816" s="3">
        <f t="shared" si="1"/>
        <v>32</v>
      </c>
    </row>
    <row r="817">
      <c r="A817" s="1" t="s">
        <v>815</v>
      </c>
      <c r="C817" s="2" t="str">
        <f>IFERROR(__xludf.DUMMYFUNCTION("regexextract(A817, ""\d"")"),"7")</f>
        <v>7</v>
      </c>
      <c r="D817" s="2" t="str">
        <f>IFERROR(__xludf.DUMMYFUNCTION("REGEXEXTRACT(A817, ""\d[^\d]*?\z"")"),"6")</f>
        <v>6</v>
      </c>
      <c r="E817" s="2" t="str">
        <f>IFERROR(__xludf.DUMMYFUNCTION("REGEXExtract(D817,""\d"")"),"6")</f>
        <v>6</v>
      </c>
      <c r="F817" s="3">
        <f t="shared" si="1"/>
        <v>76</v>
      </c>
    </row>
    <row r="818">
      <c r="A818" s="1" t="s">
        <v>816</v>
      </c>
      <c r="C818" s="2" t="str">
        <f>IFERROR(__xludf.DUMMYFUNCTION("regexextract(A818, ""\d"")"),"5")</f>
        <v>5</v>
      </c>
      <c r="D818" s="2" t="str">
        <f>IFERROR(__xludf.DUMMYFUNCTION("REGEXEXTRACT(A818, ""\d[^\d]*?\z"")"),"6sixfiveftzxcfqltbtprs")</f>
        <v>6sixfiveftzxcfqltbtprs</v>
      </c>
      <c r="E818" s="2" t="str">
        <f>IFERROR(__xludf.DUMMYFUNCTION("REGEXExtract(D818,""\d"")"),"6")</f>
        <v>6</v>
      </c>
      <c r="F818" s="3">
        <f t="shared" si="1"/>
        <v>56</v>
      </c>
    </row>
    <row r="819">
      <c r="A819" s="1" t="s">
        <v>817</v>
      </c>
      <c r="C819" s="2" t="str">
        <f>IFERROR(__xludf.DUMMYFUNCTION("regexextract(A819, ""\d"")"),"9")</f>
        <v>9</v>
      </c>
      <c r="D819" s="2" t="str">
        <f>IFERROR(__xludf.DUMMYFUNCTION("REGEXEXTRACT(A819, ""\d[^\d]*?\z"")"),"9chk")</f>
        <v>9chk</v>
      </c>
      <c r="E819" s="2" t="str">
        <f>IFERROR(__xludf.DUMMYFUNCTION("REGEXExtract(D819,""\d"")"),"9")</f>
        <v>9</v>
      </c>
      <c r="F819" s="3">
        <f t="shared" si="1"/>
        <v>99</v>
      </c>
    </row>
    <row r="820">
      <c r="A820" s="1" t="s">
        <v>818</v>
      </c>
      <c r="C820" s="2" t="str">
        <f>IFERROR(__xludf.DUMMYFUNCTION("regexextract(A820, ""\d"")"),"1")</f>
        <v>1</v>
      </c>
      <c r="D820" s="2" t="str">
        <f>IFERROR(__xludf.DUMMYFUNCTION("REGEXEXTRACT(A820, ""\d[^\d]*?\z"")"),"9")</f>
        <v>9</v>
      </c>
      <c r="E820" s="2" t="str">
        <f>IFERROR(__xludf.DUMMYFUNCTION("REGEXExtract(D820,""\d"")"),"9")</f>
        <v>9</v>
      </c>
      <c r="F820" s="3">
        <f t="shared" si="1"/>
        <v>19</v>
      </c>
    </row>
    <row r="821">
      <c r="A821" s="1" t="s">
        <v>819</v>
      </c>
      <c r="C821" s="2" t="str">
        <f>IFERROR(__xludf.DUMMYFUNCTION("regexextract(A821, ""\d"")"),"4")</f>
        <v>4</v>
      </c>
      <c r="D821" s="2" t="str">
        <f>IFERROR(__xludf.DUMMYFUNCTION("REGEXEXTRACT(A821, ""\d[^\d]*?\z"")"),"4")</f>
        <v>4</v>
      </c>
      <c r="E821" s="2" t="str">
        <f>IFERROR(__xludf.DUMMYFUNCTION("REGEXExtract(D821,""\d"")"),"4")</f>
        <v>4</v>
      </c>
      <c r="F821" s="3">
        <f t="shared" si="1"/>
        <v>44</v>
      </c>
    </row>
    <row r="822">
      <c r="A822" s="1" t="s">
        <v>820</v>
      </c>
      <c r="C822" s="2" t="str">
        <f>IFERROR(__xludf.DUMMYFUNCTION("regexextract(A822, ""\d"")"),"4")</f>
        <v>4</v>
      </c>
      <c r="D822" s="2" t="str">
        <f>IFERROR(__xludf.DUMMYFUNCTION("REGEXEXTRACT(A822, ""\d[^\d]*?\z"")"),"3")</f>
        <v>3</v>
      </c>
      <c r="E822" s="2" t="str">
        <f>IFERROR(__xludf.DUMMYFUNCTION("REGEXExtract(D822,""\d"")"),"3")</f>
        <v>3</v>
      </c>
      <c r="F822" s="3">
        <f t="shared" si="1"/>
        <v>43</v>
      </c>
    </row>
    <row r="823">
      <c r="A823" s="1" t="s">
        <v>821</v>
      </c>
      <c r="C823" s="2" t="str">
        <f>IFERROR(__xludf.DUMMYFUNCTION("regexextract(A823, ""\d"")"),"2")</f>
        <v>2</v>
      </c>
      <c r="D823" s="2" t="str">
        <f>IFERROR(__xludf.DUMMYFUNCTION("REGEXEXTRACT(A823, ""\d[^\d]*?\z"")"),"2")</f>
        <v>2</v>
      </c>
      <c r="E823" s="2" t="str">
        <f>IFERROR(__xludf.DUMMYFUNCTION("REGEXExtract(D823,""\d"")"),"2")</f>
        <v>2</v>
      </c>
      <c r="F823" s="3">
        <f t="shared" si="1"/>
        <v>22</v>
      </c>
    </row>
    <row r="824">
      <c r="A824" s="1" t="s">
        <v>822</v>
      </c>
      <c r="C824" s="2" t="str">
        <f>IFERROR(__xludf.DUMMYFUNCTION("regexextract(A824, ""\d"")"),"3")</f>
        <v>3</v>
      </c>
      <c r="D824" s="2" t="str">
        <f>IFERROR(__xludf.DUMMYFUNCTION("REGEXEXTRACT(A824, ""\d[^\d]*?\z"")"),"5eighttwo")</f>
        <v>5eighttwo</v>
      </c>
      <c r="E824" s="2" t="str">
        <f>IFERROR(__xludf.DUMMYFUNCTION("REGEXExtract(D824,""\d"")"),"5")</f>
        <v>5</v>
      </c>
      <c r="F824" s="3">
        <f t="shared" si="1"/>
        <v>35</v>
      </c>
    </row>
    <row r="825">
      <c r="A825" s="1" t="s">
        <v>823</v>
      </c>
      <c r="C825" s="2" t="str">
        <f>IFERROR(__xludf.DUMMYFUNCTION("regexextract(A825, ""\d"")"),"6")</f>
        <v>6</v>
      </c>
      <c r="D825" s="2" t="str">
        <f>IFERROR(__xludf.DUMMYFUNCTION("REGEXEXTRACT(A825, ""\d[^\d]*?\z"")"),"8five")</f>
        <v>8five</v>
      </c>
      <c r="E825" s="2" t="str">
        <f>IFERROR(__xludf.DUMMYFUNCTION("REGEXExtract(D825,""\d"")"),"8")</f>
        <v>8</v>
      </c>
      <c r="F825" s="3">
        <f t="shared" si="1"/>
        <v>68</v>
      </c>
    </row>
    <row r="826">
      <c r="A826" s="1" t="s">
        <v>824</v>
      </c>
      <c r="C826" s="2" t="str">
        <f>IFERROR(__xludf.DUMMYFUNCTION("regexextract(A826, ""\d"")"),"9")</f>
        <v>9</v>
      </c>
      <c r="D826" s="2" t="str">
        <f>IFERROR(__xludf.DUMMYFUNCTION("REGEXEXTRACT(A826, ""\d[^\d]*?\z"")"),"7")</f>
        <v>7</v>
      </c>
      <c r="E826" s="2" t="str">
        <f>IFERROR(__xludf.DUMMYFUNCTION("REGEXExtract(D826,""\d"")"),"7")</f>
        <v>7</v>
      </c>
      <c r="F826" s="3">
        <f t="shared" si="1"/>
        <v>97</v>
      </c>
    </row>
    <row r="827">
      <c r="A827" s="1" t="s">
        <v>825</v>
      </c>
      <c r="C827" s="2" t="str">
        <f>IFERROR(__xludf.DUMMYFUNCTION("regexextract(A827, ""\d"")"),"7")</f>
        <v>7</v>
      </c>
      <c r="D827" s="2" t="str">
        <f>IFERROR(__xludf.DUMMYFUNCTION("REGEXEXTRACT(A827, ""\d[^\d]*?\z"")"),"7dhzbhphlpmlhx")</f>
        <v>7dhzbhphlpmlhx</v>
      </c>
      <c r="E827" s="2" t="str">
        <f>IFERROR(__xludf.DUMMYFUNCTION("REGEXExtract(D827,""\d"")"),"7")</f>
        <v>7</v>
      </c>
      <c r="F827" s="3">
        <f t="shared" si="1"/>
        <v>77</v>
      </c>
    </row>
    <row r="828">
      <c r="A828" s="1" t="s">
        <v>826</v>
      </c>
      <c r="C828" s="2" t="str">
        <f>IFERROR(__xludf.DUMMYFUNCTION("regexextract(A828, ""\d"")"),"7")</f>
        <v>7</v>
      </c>
      <c r="D828" s="2" t="str">
        <f>IFERROR(__xludf.DUMMYFUNCTION("REGEXEXTRACT(A828, ""\d[^\d]*?\z"")"),"7mqfklj")</f>
        <v>7mqfklj</v>
      </c>
      <c r="E828" s="2" t="str">
        <f>IFERROR(__xludf.DUMMYFUNCTION("REGEXExtract(D828,""\d"")"),"7")</f>
        <v>7</v>
      </c>
      <c r="F828" s="3">
        <f t="shared" si="1"/>
        <v>77</v>
      </c>
    </row>
    <row r="829">
      <c r="A829" s="1" t="s">
        <v>827</v>
      </c>
      <c r="C829" s="2" t="str">
        <f>IFERROR(__xludf.DUMMYFUNCTION("regexextract(A829, ""\d"")"),"7")</f>
        <v>7</v>
      </c>
      <c r="D829" s="2" t="str">
        <f>IFERROR(__xludf.DUMMYFUNCTION("REGEXEXTRACT(A829, ""\d[^\d]*?\z"")"),"7jhhpqgvtsixf")</f>
        <v>7jhhpqgvtsixf</v>
      </c>
      <c r="E829" s="2" t="str">
        <f>IFERROR(__xludf.DUMMYFUNCTION("REGEXExtract(D829,""\d"")"),"7")</f>
        <v>7</v>
      </c>
      <c r="F829" s="3">
        <f t="shared" si="1"/>
        <v>77</v>
      </c>
    </row>
    <row r="830">
      <c r="A830" s="1" t="s">
        <v>828</v>
      </c>
      <c r="C830" s="2" t="str">
        <f>IFERROR(__xludf.DUMMYFUNCTION("regexextract(A830, ""\d"")"),"3")</f>
        <v>3</v>
      </c>
      <c r="D830" s="2" t="str">
        <f>IFERROR(__xludf.DUMMYFUNCTION("REGEXEXTRACT(A830, ""\d[^\d]*?\z"")"),"7")</f>
        <v>7</v>
      </c>
      <c r="E830" s="2" t="str">
        <f>IFERROR(__xludf.DUMMYFUNCTION("REGEXExtract(D830,""\d"")"),"7")</f>
        <v>7</v>
      </c>
      <c r="F830" s="3">
        <f t="shared" si="1"/>
        <v>37</v>
      </c>
    </row>
    <row r="831">
      <c r="A831" s="1" t="s">
        <v>829</v>
      </c>
      <c r="C831" s="2" t="str">
        <f>IFERROR(__xludf.DUMMYFUNCTION("regexextract(A831, ""\d"")"),"3")</f>
        <v>3</v>
      </c>
      <c r="D831" s="2" t="str">
        <f>IFERROR(__xludf.DUMMYFUNCTION("REGEXEXTRACT(A831, ""\d[^\d]*?\z"")"),"2")</f>
        <v>2</v>
      </c>
      <c r="E831" s="2" t="str">
        <f>IFERROR(__xludf.DUMMYFUNCTION("REGEXExtract(D831,""\d"")"),"2")</f>
        <v>2</v>
      </c>
      <c r="F831" s="3">
        <f t="shared" si="1"/>
        <v>32</v>
      </c>
    </row>
    <row r="832">
      <c r="A832" s="1" t="s">
        <v>830</v>
      </c>
      <c r="C832" s="2" t="str">
        <f>IFERROR(__xludf.DUMMYFUNCTION("regexextract(A832, ""\d"")"),"2")</f>
        <v>2</v>
      </c>
      <c r="D832" s="2" t="str">
        <f>IFERROR(__xludf.DUMMYFUNCTION("REGEXEXTRACT(A832, ""\d[^\d]*?\z"")"),"8fourhsevenbkmvpdone")</f>
        <v>8fourhsevenbkmvpdone</v>
      </c>
      <c r="E832" s="2" t="str">
        <f>IFERROR(__xludf.DUMMYFUNCTION("REGEXExtract(D832,""\d"")"),"8")</f>
        <v>8</v>
      </c>
      <c r="F832" s="3">
        <f t="shared" si="1"/>
        <v>28</v>
      </c>
    </row>
    <row r="833">
      <c r="A833" s="1" t="s">
        <v>831</v>
      </c>
      <c r="C833" s="2" t="str">
        <f>IFERROR(__xludf.DUMMYFUNCTION("regexextract(A833, ""\d"")"),"1")</f>
        <v>1</v>
      </c>
      <c r="D833" s="2" t="str">
        <f>IFERROR(__xludf.DUMMYFUNCTION("REGEXEXTRACT(A833, ""\d[^\d]*?\z"")"),"1qzhpz")</f>
        <v>1qzhpz</v>
      </c>
      <c r="E833" s="2" t="str">
        <f>IFERROR(__xludf.DUMMYFUNCTION("REGEXExtract(D833,""\d"")"),"1")</f>
        <v>1</v>
      </c>
      <c r="F833" s="3">
        <f t="shared" si="1"/>
        <v>11</v>
      </c>
    </row>
    <row r="834">
      <c r="A834" s="1" t="s">
        <v>832</v>
      </c>
      <c r="C834" s="2" t="str">
        <f>IFERROR(__xludf.DUMMYFUNCTION("regexextract(A834, ""\d"")"),"6")</f>
        <v>6</v>
      </c>
      <c r="D834" s="2" t="str">
        <f>IFERROR(__xludf.DUMMYFUNCTION("REGEXEXTRACT(A834, ""\d[^\d]*?\z"")"),"1")</f>
        <v>1</v>
      </c>
      <c r="E834" s="2" t="str">
        <f>IFERROR(__xludf.DUMMYFUNCTION("REGEXExtract(D834,""\d"")"),"1")</f>
        <v>1</v>
      </c>
      <c r="F834" s="3">
        <f t="shared" si="1"/>
        <v>61</v>
      </c>
    </row>
    <row r="835">
      <c r="A835" s="1" t="s">
        <v>833</v>
      </c>
      <c r="C835" s="2" t="str">
        <f>IFERROR(__xludf.DUMMYFUNCTION("regexextract(A835, ""\d"")"),"9")</f>
        <v>9</v>
      </c>
      <c r="D835" s="2" t="str">
        <f>IFERROR(__xludf.DUMMYFUNCTION("REGEXEXTRACT(A835, ""\d[^\d]*?\z"")"),"8")</f>
        <v>8</v>
      </c>
      <c r="E835" s="2" t="str">
        <f>IFERROR(__xludf.DUMMYFUNCTION("REGEXExtract(D835,""\d"")"),"8")</f>
        <v>8</v>
      </c>
      <c r="F835" s="3">
        <f t="shared" si="1"/>
        <v>98</v>
      </c>
    </row>
    <row r="836">
      <c r="A836" s="1" t="s">
        <v>834</v>
      </c>
      <c r="C836" s="2" t="str">
        <f>IFERROR(__xludf.DUMMYFUNCTION("regexextract(A836, ""\d"")"),"6")</f>
        <v>6</v>
      </c>
      <c r="D836" s="2" t="str">
        <f>IFERROR(__xludf.DUMMYFUNCTION("REGEXEXTRACT(A836, ""\d[^\d]*?\z"")"),"9")</f>
        <v>9</v>
      </c>
      <c r="E836" s="2" t="str">
        <f>IFERROR(__xludf.DUMMYFUNCTION("REGEXExtract(D836,""\d"")"),"9")</f>
        <v>9</v>
      </c>
      <c r="F836" s="3">
        <f t="shared" si="1"/>
        <v>69</v>
      </c>
    </row>
    <row r="837">
      <c r="A837" s="1" t="s">
        <v>835</v>
      </c>
      <c r="C837" s="2" t="str">
        <f>IFERROR(__xludf.DUMMYFUNCTION("regexextract(A837, ""\d"")"),"5")</f>
        <v>5</v>
      </c>
      <c r="D837" s="2" t="str">
        <f>IFERROR(__xludf.DUMMYFUNCTION("REGEXEXTRACT(A837, ""\d[^\d]*?\z"")"),"5")</f>
        <v>5</v>
      </c>
      <c r="E837" s="2" t="str">
        <f>IFERROR(__xludf.DUMMYFUNCTION("REGEXExtract(D837,""\d"")"),"5")</f>
        <v>5</v>
      </c>
      <c r="F837" s="3">
        <f t="shared" si="1"/>
        <v>55</v>
      </c>
    </row>
    <row r="838">
      <c r="A838" s="1" t="s">
        <v>836</v>
      </c>
      <c r="C838" s="2" t="str">
        <f>IFERROR(__xludf.DUMMYFUNCTION("regexextract(A838, ""\d"")"),"7")</f>
        <v>7</v>
      </c>
      <c r="D838" s="2" t="str">
        <f>IFERROR(__xludf.DUMMYFUNCTION("REGEXEXTRACT(A838, ""\d[^\d]*?\z"")"),"7")</f>
        <v>7</v>
      </c>
      <c r="E838" s="2" t="str">
        <f>IFERROR(__xludf.DUMMYFUNCTION("REGEXExtract(D838,""\d"")"),"7")</f>
        <v>7</v>
      </c>
      <c r="F838" s="3">
        <f t="shared" si="1"/>
        <v>77</v>
      </c>
    </row>
    <row r="839">
      <c r="A839" s="1" t="s">
        <v>837</v>
      </c>
      <c r="C839" s="2" t="str">
        <f>IFERROR(__xludf.DUMMYFUNCTION("regexextract(A839, ""\d"")"),"4")</f>
        <v>4</v>
      </c>
      <c r="D839" s="2" t="str">
        <f>IFERROR(__xludf.DUMMYFUNCTION("REGEXEXTRACT(A839, ""\d[^\d]*?\z"")"),"4xspqs")</f>
        <v>4xspqs</v>
      </c>
      <c r="E839" s="2" t="str">
        <f>IFERROR(__xludf.DUMMYFUNCTION("REGEXExtract(D839,""\d"")"),"4")</f>
        <v>4</v>
      </c>
      <c r="F839" s="3">
        <f t="shared" si="1"/>
        <v>44</v>
      </c>
    </row>
    <row r="840">
      <c r="A840" s="1" t="s">
        <v>838</v>
      </c>
      <c r="C840" s="2" t="str">
        <f>IFERROR(__xludf.DUMMYFUNCTION("regexextract(A840, ""\d"")"),"9")</f>
        <v>9</v>
      </c>
      <c r="D840" s="2" t="str">
        <f>IFERROR(__xludf.DUMMYFUNCTION("REGEXEXTRACT(A840, ""\d[^\d]*?\z"")"),"4five")</f>
        <v>4five</v>
      </c>
      <c r="E840" s="2" t="str">
        <f>IFERROR(__xludf.DUMMYFUNCTION("REGEXExtract(D840,""\d"")"),"4")</f>
        <v>4</v>
      </c>
      <c r="F840" s="3">
        <f t="shared" si="1"/>
        <v>94</v>
      </c>
    </row>
    <row r="841">
      <c r="A841" s="1" t="s">
        <v>839</v>
      </c>
      <c r="C841" s="2" t="str">
        <f>IFERROR(__xludf.DUMMYFUNCTION("regexextract(A841, ""\d"")"),"2")</f>
        <v>2</v>
      </c>
      <c r="D841" s="2" t="str">
        <f>IFERROR(__xludf.DUMMYFUNCTION("REGEXEXTRACT(A841, ""\d[^\d]*?\z"")"),"2qtwo")</f>
        <v>2qtwo</v>
      </c>
      <c r="E841" s="2" t="str">
        <f>IFERROR(__xludf.DUMMYFUNCTION("REGEXExtract(D841,""\d"")"),"2")</f>
        <v>2</v>
      </c>
      <c r="F841" s="3">
        <f t="shared" si="1"/>
        <v>22</v>
      </c>
    </row>
    <row r="842">
      <c r="A842" s="1" t="s">
        <v>840</v>
      </c>
      <c r="C842" s="2" t="str">
        <f>IFERROR(__xludf.DUMMYFUNCTION("regexextract(A842, ""\d"")"),"4")</f>
        <v>4</v>
      </c>
      <c r="D842" s="2" t="str">
        <f>IFERROR(__xludf.DUMMYFUNCTION("REGEXEXTRACT(A842, ""\d[^\d]*?\z"")"),"6")</f>
        <v>6</v>
      </c>
      <c r="E842" s="2" t="str">
        <f>IFERROR(__xludf.DUMMYFUNCTION("REGEXExtract(D842,""\d"")"),"6")</f>
        <v>6</v>
      </c>
      <c r="F842" s="3">
        <f t="shared" si="1"/>
        <v>46</v>
      </c>
    </row>
    <row r="843">
      <c r="A843" s="1" t="s">
        <v>841</v>
      </c>
      <c r="C843" s="2" t="str">
        <f>IFERROR(__xludf.DUMMYFUNCTION("regexextract(A843, ""\d"")"),"7")</f>
        <v>7</v>
      </c>
      <c r="D843" s="2" t="str">
        <f>IFERROR(__xludf.DUMMYFUNCTION("REGEXEXTRACT(A843, ""\d[^\d]*?\z"")"),"7")</f>
        <v>7</v>
      </c>
      <c r="E843" s="2" t="str">
        <f>IFERROR(__xludf.DUMMYFUNCTION("REGEXExtract(D843,""\d"")"),"7")</f>
        <v>7</v>
      </c>
      <c r="F843" s="3">
        <f t="shared" si="1"/>
        <v>77</v>
      </c>
    </row>
    <row r="844">
      <c r="A844" s="1" t="s">
        <v>842</v>
      </c>
      <c r="C844" s="2" t="str">
        <f>IFERROR(__xludf.DUMMYFUNCTION("regexextract(A844, ""\d"")"),"6")</f>
        <v>6</v>
      </c>
      <c r="D844" s="2" t="str">
        <f>IFERROR(__xludf.DUMMYFUNCTION("REGEXEXTRACT(A844, ""\d[^\d]*?\z"")"),"8")</f>
        <v>8</v>
      </c>
      <c r="E844" s="2" t="str">
        <f>IFERROR(__xludf.DUMMYFUNCTION("REGEXExtract(D844,""\d"")"),"8")</f>
        <v>8</v>
      </c>
      <c r="F844" s="3">
        <f t="shared" si="1"/>
        <v>68</v>
      </c>
    </row>
    <row r="845">
      <c r="A845" s="1" t="s">
        <v>843</v>
      </c>
      <c r="C845" s="2" t="str">
        <f>IFERROR(__xludf.DUMMYFUNCTION("regexextract(A845, ""\d"")"),"4")</f>
        <v>4</v>
      </c>
      <c r="D845" s="2" t="str">
        <f>IFERROR(__xludf.DUMMYFUNCTION("REGEXEXTRACT(A845, ""\d[^\d]*?\z"")"),"2")</f>
        <v>2</v>
      </c>
      <c r="E845" s="2" t="str">
        <f>IFERROR(__xludf.DUMMYFUNCTION("REGEXExtract(D845,""\d"")"),"2")</f>
        <v>2</v>
      </c>
      <c r="F845" s="3">
        <f t="shared" si="1"/>
        <v>42</v>
      </c>
    </row>
    <row r="846">
      <c r="A846" s="1" t="s">
        <v>844</v>
      </c>
      <c r="C846" s="2" t="str">
        <f>IFERROR(__xludf.DUMMYFUNCTION("regexextract(A846, ""\d"")"),"2")</f>
        <v>2</v>
      </c>
      <c r="D846" s="2" t="str">
        <f>IFERROR(__xludf.DUMMYFUNCTION("REGEXEXTRACT(A846, ""\d[^\d]*?\z"")"),"3ninefivefivethreesix")</f>
        <v>3ninefivefivethreesix</v>
      </c>
      <c r="E846" s="2" t="str">
        <f>IFERROR(__xludf.DUMMYFUNCTION("REGEXExtract(D846,""\d"")"),"3")</f>
        <v>3</v>
      </c>
      <c r="F846" s="3">
        <f t="shared" si="1"/>
        <v>23</v>
      </c>
    </row>
    <row r="847">
      <c r="A847" s="1" t="s">
        <v>845</v>
      </c>
      <c r="C847" s="2" t="str">
        <f>IFERROR(__xludf.DUMMYFUNCTION("regexextract(A847, ""\d"")"),"6")</f>
        <v>6</v>
      </c>
      <c r="D847" s="2" t="str">
        <f>IFERROR(__xludf.DUMMYFUNCTION("REGEXEXTRACT(A847, ""\d[^\d]*?\z"")"),"6bqbr")</f>
        <v>6bqbr</v>
      </c>
      <c r="E847" s="2" t="str">
        <f>IFERROR(__xludf.DUMMYFUNCTION("REGEXExtract(D847,""\d"")"),"6")</f>
        <v>6</v>
      </c>
      <c r="F847" s="3">
        <f t="shared" si="1"/>
        <v>66</v>
      </c>
    </row>
    <row r="848">
      <c r="A848" s="1" t="s">
        <v>846</v>
      </c>
      <c r="C848" s="2" t="str">
        <f>IFERROR(__xludf.DUMMYFUNCTION("regexextract(A848, ""\d"")"),"1")</f>
        <v>1</v>
      </c>
      <c r="D848" s="2" t="str">
        <f>IFERROR(__xludf.DUMMYFUNCTION("REGEXEXTRACT(A848, ""\d[^\d]*?\z"")"),"1mllgshkmcf")</f>
        <v>1mllgshkmcf</v>
      </c>
      <c r="E848" s="2" t="str">
        <f>IFERROR(__xludf.DUMMYFUNCTION("REGEXExtract(D848,""\d"")"),"1")</f>
        <v>1</v>
      </c>
      <c r="F848" s="3">
        <f t="shared" si="1"/>
        <v>11</v>
      </c>
    </row>
    <row r="849">
      <c r="A849" s="1" t="s">
        <v>847</v>
      </c>
      <c r="C849" s="2" t="str">
        <f>IFERROR(__xludf.DUMMYFUNCTION("regexextract(A849, ""\d"")"),"9")</f>
        <v>9</v>
      </c>
      <c r="D849" s="2" t="str">
        <f>IFERROR(__xludf.DUMMYFUNCTION("REGEXEXTRACT(A849, ""\d[^\d]*?\z"")"),"9ffourggbfpxgjrnrp")</f>
        <v>9ffourggbfpxgjrnrp</v>
      </c>
      <c r="E849" s="2" t="str">
        <f>IFERROR(__xludf.DUMMYFUNCTION("REGEXExtract(D849,""\d"")"),"9")</f>
        <v>9</v>
      </c>
      <c r="F849" s="3">
        <f t="shared" si="1"/>
        <v>99</v>
      </c>
    </row>
    <row r="850">
      <c r="A850" s="1" t="s">
        <v>848</v>
      </c>
      <c r="C850" s="2" t="str">
        <f>IFERROR(__xludf.DUMMYFUNCTION("regexextract(A850, ""\d"")"),"8")</f>
        <v>8</v>
      </c>
      <c r="D850" s="2" t="str">
        <f>IFERROR(__xludf.DUMMYFUNCTION("REGEXEXTRACT(A850, ""\d[^\d]*?\z"")"),"8onevllkmtlqc")</f>
        <v>8onevllkmtlqc</v>
      </c>
      <c r="E850" s="2" t="str">
        <f>IFERROR(__xludf.DUMMYFUNCTION("REGEXExtract(D850,""\d"")"),"8")</f>
        <v>8</v>
      </c>
      <c r="F850" s="3">
        <f t="shared" si="1"/>
        <v>88</v>
      </c>
    </row>
    <row r="851">
      <c r="A851" s="1" t="s">
        <v>849</v>
      </c>
      <c r="C851" s="2" t="str">
        <f>IFERROR(__xludf.DUMMYFUNCTION("regexextract(A851, ""\d"")"),"8")</f>
        <v>8</v>
      </c>
      <c r="D851" s="2" t="str">
        <f>IFERROR(__xludf.DUMMYFUNCTION("REGEXEXTRACT(A851, ""\d[^\d]*?\z"")"),"4db")</f>
        <v>4db</v>
      </c>
      <c r="E851" s="2" t="str">
        <f>IFERROR(__xludf.DUMMYFUNCTION("REGEXExtract(D851,""\d"")"),"4")</f>
        <v>4</v>
      </c>
      <c r="F851" s="3">
        <f t="shared" si="1"/>
        <v>84</v>
      </c>
    </row>
    <row r="852">
      <c r="A852" s="1" t="s">
        <v>850</v>
      </c>
      <c r="C852" s="2" t="str">
        <f>IFERROR(__xludf.DUMMYFUNCTION("regexextract(A852, ""\d"")"),"9")</f>
        <v>9</v>
      </c>
      <c r="D852" s="2" t="str">
        <f>IFERROR(__xludf.DUMMYFUNCTION("REGEXEXTRACT(A852, ""\d[^\d]*?\z"")"),"7pzf")</f>
        <v>7pzf</v>
      </c>
      <c r="E852" s="2" t="str">
        <f>IFERROR(__xludf.DUMMYFUNCTION("REGEXExtract(D852,""\d"")"),"7")</f>
        <v>7</v>
      </c>
      <c r="F852" s="3">
        <f t="shared" si="1"/>
        <v>97</v>
      </c>
    </row>
    <row r="853">
      <c r="A853" s="1" t="s">
        <v>851</v>
      </c>
      <c r="C853" s="2" t="str">
        <f>IFERROR(__xludf.DUMMYFUNCTION("regexextract(A853, ""\d"")"),"7")</f>
        <v>7</v>
      </c>
      <c r="D853" s="2" t="str">
        <f>IFERROR(__xludf.DUMMYFUNCTION("REGEXEXTRACT(A853, ""\d[^\d]*?\z"")"),"9")</f>
        <v>9</v>
      </c>
      <c r="E853" s="2" t="str">
        <f>IFERROR(__xludf.DUMMYFUNCTION("REGEXExtract(D853,""\d"")"),"9")</f>
        <v>9</v>
      </c>
      <c r="F853" s="3">
        <f t="shared" si="1"/>
        <v>79</v>
      </c>
    </row>
    <row r="854">
      <c r="A854" s="1" t="s">
        <v>852</v>
      </c>
      <c r="C854" s="2" t="str">
        <f>IFERROR(__xludf.DUMMYFUNCTION("regexextract(A854, ""\d"")"),"1")</f>
        <v>1</v>
      </c>
      <c r="D854" s="2" t="str">
        <f>IFERROR(__xludf.DUMMYFUNCTION("REGEXEXTRACT(A854, ""\d[^\d]*?\z"")"),"1two")</f>
        <v>1two</v>
      </c>
      <c r="E854" s="2" t="str">
        <f>IFERROR(__xludf.DUMMYFUNCTION("REGEXExtract(D854,""\d"")"),"1")</f>
        <v>1</v>
      </c>
      <c r="F854" s="3">
        <f t="shared" si="1"/>
        <v>11</v>
      </c>
    </row>
    <row r="855">
      <c r="A855" s="1" t="s">
        <v>853</v>
      </c>
      <c r="C855" s="2" t="str">
        <f>IFERROR(__xludf.DUMMYFUNCTION("regexextract(A855, ""\d"")"),"7")</f>
        <v>7</v>
      </c>
      <c r="D855" s="2" t="str">
        <f>IFERROR(__xludf.DUMMYFUNCTION("REGEXEXTRACT(A855, ""\d[^\d]*?\z"")"),"3vjd")</f>
        <v>3vjd</v>
      </c>
      <c r="E855" s="2" t="str">
        <f>IFERROR(__xludf.DUMMYFUNCTION("REGEXExtract(D855,""\d"")"),"3")</f>
        <v>3</v>
      </c>
      <c r="F855" s="3">
        <f t="shared" si="1"/>
        <v>73</v>
      </c>
    </row>
    <row r="856">
      <c r="A856" s="1" t="s">
        <v>854</v>
      </c>
      <c r="C856" s="2" t="str">
        <f>IFERROR(__xludf.DUMMYFUNCTION("regexextract(A856, ""\d"")"),"7")</f>
        <v>7</v>
      </c>
      <c r="D856" s="2" t="str">
        <f>IFERROR(__xludf.DUMMYFUNCTION("REGEXEXTRACT(A856, ""\d[^\d]*?\z"")"),"6cfvcfvxcsix")</f>
        <v>6cfvcfvxcsix</v>
      </c>
      <c r="E856" s="2" t="str">
        <f>IFERROR(__xludf.DUMMYFUNCTION("REGEXExtract(D856,""\d"")"),"6")</f>
        <v>6</v>
      </c>
      <c r="F856" s="3">
        <f t="shared" si="1"/>
        <v>76</v>
      </c>
    </row>
    <row r="857">
      <c r="A857" s="1" t="s">
        <v>855</v>
      </c>
      <c r="C857" s="2" t="str">
        <f>IFERROR(__xludf.DUMMYFUNCTION("regexextract(A857, ""\d"")"),"8")</f>
        <v>8</v>
      </c>
      <c r="D857" s="2" t="str">
        <f>IFERROR(__xludf.DUMMYFUNCTION("REGEXEXTRACT(A857, ""\d[^\d]*?\z"")"),"5six")</f>
        <v>5six</v>
      </c>
      <c r="E857" s="2" t="str">
        <f>IFERROR(__xludf.DUMMYFUNCTION("REGEXExtract(D857,""\d"")"),"5")</f>
        <v>5</v>
      </c>
      <c r="F857" s="3">
        <f t="shared" si="1"/>
        <v>85</v>
      </c>
    </row>
    <row r="858">
      <c r="A858" s="1" t="s">
        <v>856</v>
      </c>
      <c r="C858" s="2" t="str">
        <f>IFERROR(__xludf.DUMMYFUNCTION("regexextract(A858, ""\d"")"),"8")</f>
        <v>8</v>
      </c>
      <c r="D858" s="2" t="str">
        <f>IFERROR(__xludf.DUMMYFUNCTION("REGEXEXTRACT(A858, ""\d[^\d]*?\z"")"),"8")</f>
        <v>8</v>
      </c>
      <c r="E858" s="2" t="str">
        <f>IFERROR(__xludf.DUMMYFUNCTION("REGEXExtract(D858,""\d"")"),"8")</f>
        <v>8</v>
      </c>
      <c r="F858" s="3">
        <f t="shared" si="1"/>
        <v>88</v>
      </c>
    </row>
    <row r="859">
      <c r="A859" s="1" t="s">
        <v>857</v>
      </c>
      <c r="C859" s="2" t="str">
        <f>IFERROR(__xludf.DUMMYFUNCTION("regexextract(A859, ""\d"")"),"6")</f>
        <v>6</v>
      </c>
      <c r="D859" s="2" t="str">
        <f>IFERROR(__xludf.DUMMYFUNCTION("REGEXEXTRACT(A859, ""\d[^\d]*?\z"")"),"2jfhfctpng")</f>
        <v>2jfhfctpng</v>
      </c>
      <c r="E859" s="2" t="str">
        <f>IFERROR(__xludf.DUMMYFUNCTION("REGEXExtract(D859,""\d"")"),"2")</f>
        <v>2</v>
      </c>
      <c r="F859" s="3">
        <f t="shared" si="1"/>
        <v>62</v>
      </c>
    </row>
    <row r="860">
      <c r="A860" s="1" t="s">
        <v>858</v>
      </c>
      <c r="C860" s="2" t="str">
        <f>IFERROR(__xludf.DUMMYFUNCTION("regexextract(A860, ""\d"")"),"6")</f>
        <v>6</v>
      </c>
      <c r="D860" s="2" t="str">
        <f>IFERROR(__xludf.DUMMYFUNCTION("REGEXEXTRACT(A860, ""\d[^\d]*?\z"")"),"3")</f>
        <v>3</v>
      </c>
      <c r="E860" s="2" t="str">
        <f>IFERROR(__xludf.DUMMYFUNCTION("REGEXExtract(D860,""\d"")"),"3")</f>
        <v>3</v>
      </c>
      <c r="F860" s="3">
        <f t="shared" si="1"/>
        <v>63</v>
      </c>
    </row>
    <row r="861">
      <c r="A861" s="1" t="s">
        <v>859</v>
      </c>
      <c r="C861" s="2" t="str">
        <f>IFERROR(__xludf.DUMMYFUNCTION("regexextract(A861, ""\d"")"),"9")</f>
        <v>9</v>
      </c>
      <c r="D861" s="2" t="str">
        <f>IFERROR(__xludf.DUMMYFUNCTION("REGEXEXTRACT(A861, ""\d[^\d]*?\z"")"),"7")</f>
        <v>7</v>
      </c>
      <c r="E861" s="2" t="str">
        <f>IFERROR(__xludf.DUMMYFUNCTION("REGEXExtract(D861,""\d"")"),"7")</f>
        <v>7</v>
      </c>
      <c r="F861" s="3">
        <f t="shared" si="1"/>
        <v>97</v>
      </c>
    </row>
    <row r="862">
      <c r="A862" s="1" t="s">
        <v>860</v>
      </c>
      <c r="C862" s="2" t="str">
        <f>IFERROR(__xludf.DUMMYFUNCTION("regexextract(A862, ""\d"")"),"7")</f>
        <v>7</v>
      </c>
      <c r="D862" s="2" t="str">
        <f>IFERROR(__xludf.DUMMYFUNCTION("REGEXEXTRACT(A862, ""\d[^\d]*?\z"")"),"1qmzvxmqninefkgfzhdpseven")</f>
        <v>1qmzvxmqninefkgfzhdpseven</v>
      </c>
      <c r="E862" s="2" t="str">
        <f>IFERROR(__xludf.DUMMYFUNCTION("REGEXExtract(D862,""\d"")"),"1")</f>
        <v>1</v>
      </c>
      <c r="F862" s="3">
        <f t="shared" si="1"/>
        <v>71</v>
      </c>
    </row>
    <row r="863">
      <c r="A863" s="1" t="s">
        <v>861</v>
      </c>
      <c r="C863" s="2" t="str">
        <f>IFERROR(__xludf.DUMMYFUNCTION("regexextract(A863, ""\d"")"),"9")</f>
        <v>9</v>
      </c>
      <c r="D863" s="2" t="str">
        <f>IFERROR(__xludf.DUMMYFUNCTION("REGEXEXTRACT(A863, ""\d[^\d]*?\z"")"),"3two")</f>
        <v>3two</v>
      </c>
      <c r="E863" s="2" t="str">
        <f>IFERROR(__xludf.DUMMYFUNCTION("REGEXExtract(D863,""\d"")"),"3")</f>
        <v>3</v>
      </c>
      <c r="F863" s="3">
        <f t="shared" si="1"/>
        <v>93</v>
      </c>
    </row>
    <row r="864">
      <c r="A864" s="1" t="s">
        <v>862</v>
      </c>
      <c r="C864" s="2" t="str">
        <f>IFERROR(__xludf.DUMMYFUNCTION("regexextract(A864, ""\d"")"),"6")</f>
        <v>6</v>
      </c>
      <c r="D864" s="2" t="str">
        <f>IFERROR(__xludf.DUMMYFUNCTION("REGEXEXTRACT(A864, ""\d[^\d]*?\z"")"),"5")</f>
        <v>5</v>
      </c>
      <c r="E864" s="2" t="str">
        <f>IFERROR(__xludf.DUMMYFUNCTION("REGEXExtract(D864,""\d"")"),"5")</f>
        <v>5</v>
      </c>
      <c r="F864" s="3">
        <f t="shared" si="1"/>
        <v>65</v>
      </c>
    </row>
    <row r="865">
      <c r="A865" s="1" t="s">
        <v>863</v>
      </c>
      <c r="C865" s="2" t="str">
        <f>IFERROR(__xludf.DUMMYFUNCTION("regexextract(A865, ""\d"")"),"1")</f>
        <v>1</v>
      </c>
      <c r="D865" s="2" t="str">
        <f>IFERROR(__xludf.DUMMYFUNCTION("REGEXEXTRACT(A865, ""\d[^\d]*?\z"")"),"1oneightl")</f>
        <v>1oneightl</v>
      </c>
      <c r="E865" s="2" t="str">
        <f>IFERROR(__xludf.DUMMYFUNCTION("REGEXExtract(D865,""\d"")"),"1")</f>
        <v>1</v>
      </c>
      <c r="F865" s="3">
        <f t="shared" si="1"/>
        <v>11</v>
      </c>
    </row>
    <row r="866">
      <c r="A866" s="1" t="s">
        <v>864</v>
      </c>
      <c r="C866" s="2" t="str">
        <f>IFERROR(__xludf.DUMMYFUNCTION("regexextract(A866, ""\d"")"),"9")</f>
        <v>9</v>
      </c>
      <c r="D866" s="2" t="str">
        <f>IFERROR(__xludf.DUMMYFUNCTION("REGEXEXTRACT(A866, ""\d[^\d]*?\z"")"),"9zfbcmr")</f>
        <v>9zfbcmr</v>
      </c>
      <c r="E866" s="2" t="str">
        <f>IFERROR(__xludf.DUMMYFUNCTION("REGEXExtract(D866,""\d"")"),"9")</f>
        <v>9</v>
      </c>
      <c r="F866" s="3">
        <f t="shared" si="1"/>
        <v>99</v>
      </c>
    </row>
    <row r="867">
      <c r="A867" s="1" t="s">
        <v>865</v>
      </c>
      <c r="C867" s="2" t="str">
        <f>IFERROR(__xludf.DUMMYFUNCTION("regexextract(A867, ""\d"")"),"7")</f>
        <v>7</v>
      </c>
      <c r="D867" s="2" t="str">
        <f>IFERROR(__xludf.DUMMYFUNCTION("REGEXEXTRACT(A867, ""\d[^\d]*?\z"")"),"7")</f>
        <v>7</v>
      </c>
      <c r="E867" s="2" t="str">
        <f>IFERROR(__xludf.DUMMYFUNCTION("REGEXExtract(D867,""\d"")"),"7")</f>
        <v>7</v>
      </c>
      <c r="F867" s="3">
        <f t="shared" si="1"/>
        <v>77</v>
      </c>
    </row>
    <row r="868">
      <c r="A868" s="1" t="s">
        <v>866</v>
      </c>
      <c r="C868" s="2" t="str">
        <f>IFERROR(__xludf.DUMMYFUNCTION("regexextract(A868, ""\d"")"),"1")</f>
        <v>1</v>
      </c>
      <c r="D868" s="2" t="str">
        <f>IFERROR(__xludf.DUMMYFUNCTION("REGEXEXTRACT(A868, ""\d[^\d]*?\z"")"),"1fourninenineone")</f>
        <v>1fourninenineone</v>
      </c>
      <c r="E868" s="2" t="str">
        <f>IFERROR(__xludf.DUMMYFUNCTION("REGEXExtract(D868,""\d"")"),"1")</f>
        <v>1</v>
      </c>
      <c r="F868" s="3">
        <f t="shared" si="1"/>
        <v>11</v>
      </c>
    </row>
    <row r="869">
      <c r="A869" s="1" t="s">
        <v>867</v>
      </c>
      <c r="C869" s="2" t="str">
        <f>IFERROR(__xludf.DUMMYFUNCTION("regexextract(A869, ""\d"")"),"7")</f>
        <v>7</v>
      </c>
      <c r="D869" s="2" t="str">
        <f>IFERROR(__xludf.DUMMYFUNCTION("REGEXEXTRACT(A869, ""\d[^\d]*?\z"")"),"9")</f>
        <v>9</v>
      </c>
      <c r="E869" s="2" t="str">
        <f>IFERROR(__xludf.DUMMYFUNCTION("REGEXExtract(D869,""\d"")"),"9")</f>
        <v>9</v>
      </c>
      <c r="F869" s="3">
        <f t="shared" si="1"/>
        <v>79</v>
      </c>
    </row>
    <row r="870">
      <c r="A870" s="1" t="s">
        <v>868</v>
      </c>
      <c r="C870" s="2" t="str">
        <f>IFERROR(__xludf.DUMMYFUNCTION("regexextract(A870, ""\d"")"),"5")</f>
        <v>5</v>
      </c>
      <c r="D870" s="2" t="str">
        <f>IFERROR(__xludf.DUMMYFUNCTION("REGEXEXTRACT(A870, ""\d[^\d]*?\z"")"),"9")</f>
        <v>9</v>
      </c>
      <c r="E870" s="2" t="str">
        <f>IFERROR(__xludf.DUMMYFUNCTION("REGEXExtract(D870,""\d"")"),"9")</f>
        <v>9</v>
      </c>
      <c r="F870" s="3">
        <f t="shared" si="1"/>
        <v>59</v>
      </c>
    </row>
    <row r="871">
      <c r="A871" s="1" t="s">
        <v>869</v>
      </c>
      <c r="C871" s="2" t="str">
        <f>IFERROR(__xludf.DUMMYFUNCTION("regexextract(A871, ""\d"")"),"4")</f>
        <v>4</v>
      </c>
      <c r="D871" s="2" t="str">
        <f>IFERROR(__xludf.DUMMYFUNCTION("REGEXEXTRACT(A871, ""\d[^\d]*?\z"")"),"1")</f>
        <v>1</v>
      </c>
      <c r="E871" s="2" t="str">
        <f>IFERROR(__xludf.DUMMYFUNCTION("REGEXExtract(D871,""\d"")"),"1")</f>
        <v>1</v>
      </c>
      <c r="F871" s="3">
        <f t="shared" si="1"/>
        <v>41</v>
      </c>
    </row>
    <row r="872">
      <c r="A872" s="1" t="s">
        <v>870</v>
      </c>
      <c r="C872" s="2" t="str">
        <f>IFERROR(__xludf.DUMMYFUNCTION("regexextract(A872, ""\d"")"),"6")</f>
        <v>6</v>
      </c>
      <c r="D872" s="2" t="str">
        <f>IFERROR(__xludf.DUMMYFUNCTION("REGEXEXTRACT(A872, ""\d[^\d]*?\z"")"),"6fivetwo")</f>
        <v>6fivetwo</v>
      </c>
      <c r="E872" s="2" t="str">
        <f>IFERROR(__xludf.DUMMYFUNCTION("REGEXExtract(D872,""\d"")"),"6")</f>
        <v>6</v>
      </c>
      <c r="F872" s="3">
        <f t="shared" si="1"/>
        <v>66</v>
      </c>
    </row>
    <row r="873">
      <c r="A873" s="1" t="s">
        <v>871</v>
      </c>
      <c r="C873" s="2" t="str">
        <f>IFERROR(__xludf.DUMMYFUNCTION("regexextract(A873, ""\d"")"),"6")</f>
        <v>6</v>
      </c>
      <c r="D873" s="2" t="str">
        <f>IFERROR(__xludf.DUMMYFUNCTION("REGEXEXTRACT(A873, ""\d[^\d]*?\z"")"),"2q")</f>
        <v>2q</v>
      </c>
      <c r="E873" s="2" t="str">
        <f>IFERROR(__xludf.DUMMYFUNCTION("REGEXExtract(D873,""\d"")"),"2")</f>
        <v>2</v>
      </c>
      <c r="F873" s="3">
        <f t="shared" si="1"/>
        <v>62</v>
      </c>
    </row>
    <row r="874">
      <c r="A874" s="1" t="s">
        <v>872</v>
      </c>
      <c r="C874" s="2" t="str">
        <f>IFERROR(__xludf.DUMMYFUNCTION("regexextract(A874, ""\d"")"),"6")</f>
        <v>6</v>
      </c>
      <c r="D874" s="2" t="str">
        <f>IFERROR(__xludf.DUMMYFUNCTION("REGEXEXTRACT(A874, ""\d[^\d]*?\z"")"),"6ninekdpgtnksxbhllvrzln")</f>
        <v>6ninekdpgtnksxbhllvrzln</v>
      </c>
      <c r="E874" s="2" t="str">
        <f>IFERROR(__xludf.DUMMYFUNCTION("REGEXExtract(D874,""\d"")"),"6")</f>
        <v>6</v>
      </c>
      <c r="F874" s="3">
        <f t="shared" si="1"/>
        <v>66</v>
      </c>
    </row>
    <row r="875">
      <c r="A875" s="1" t="s">
        <v>873</v>
      </c>
      <c r="C875" s="2" t="str">
        <f>IFERROR(__xludf.DUMMYFUNCTION("regexextract(A875, ""\d"")"),"4")</f>
        <v>4</v>
      </c>
      <c r="D875" s="2" t="str">
        <f>IFERROR(__xludf.DUMMYFUNCTION("REGEXEXTRACT(A875, ""\d[^\d]*?\z"")"),"3")</f>
        <v>3</v>
      </c>
      <c r="E875" s="2" t="str">
        <f>IFERROR(__xludf.DUMMYFUNCTION("REGEXExtract(D875,""\d"")"),"3")</f>
        <v>3</v>
      </c>
      <c r="F875" s="3">
        <f t="shared" si="1"/>
        <v>43</v>
      </c>
    </row>
    <row r="876">
      <c r="A876" s="1" t="s">
        <v>874</v>
      </c>
      <c r="C876" s="2" t="str">
        <f>IFERROR(__xludf.DUMMYFUNCTION("regexextract(A876, ""\d"")"),"2")</f>
        <v>2</v>
      </c>
      <c r="D876" s="2" t="str">
        <f>IFERROR(__xludf.DUMMYFUNCTION("REGEXEXTRACT(A876, ""\d[^\d]*?\z"")"),"4")</f>
        <v>4</v>
      </c>
      <c r="E876" s="2" t="str">
        <f>IFERROR(__xludf.DUMMYFUNCTION("REGEXExtract(D876,""\d"")"),"4")</f>
        <v>4</v>
      </c>
      <c r="F876" s="3">
        <f t="shared" si="1"/>
        <v>24</v>
      </c>
    </row>
    <row r="877">
      <c r="A877" s="1" t="s">
        <v>875</v>
      </c>
      <c r="C877" s="2" t="str">
        <f>IFERROR(__xludf.DUMMYFUNCTION("regexextract(A877, ""\d"")"),"3")</f>
        <v>3</v>
      </c>
      <c r="D877" s="2" t="str">
        <f>IFERROR(__xludf.DUMMYFUNCTION("REGEXEXTRACT(A877, ""\d[^\d]*?\z"")"),"2one")</f>
        <v>2one</v>
      </c>
      <c r="E877" s="2" t="str">
        <f>IFERROR(__xludf.DUMMYFUNCTION("REGEXExtract(D877,""\d"")"),"2")</f>
        <v>2</v>
      </c>
      <c r="F877" s="3">
        <f t="shared" si="1"/>
        <v>32</v>
      </c>
    </row>
    <row r="878">
      <c r="A878" s="1" t="s">
        <v>876</v>
      </c>
      <c r="C878" s="2" t="str">
        <f>IFERROR(__xludf.DUMMYFUNCTION("regexextract(A878, ""\d"")"),"6")</f>
        <v>6</v>
      </c>
      <c r="D878" s="2" t="str">
        <f>IFERROR(__xludf.DUMMYFUNCTION("REGEXEXTRACT(A878, ""\d[^\d]*?\z"")"),"2bghvdvszh")</f>
        <v>2bghvdvszh</v>
      </c>
      <c r="E878" s="2" t="str">
        <f>IFERROR(__xludf.DUMMYFUNCTION("REGEXExtract(D878,""\d"")"),"2")</f>
        <v>2</v>
      </c>
      <c r="F878" s="3">
        <f t="shared" si="1"/>
        <v>62</v>
      </c>
    </row>
    <row r="879">
      <c r="A879" s="1" t="s">
        <v>877</v>
      </c>
      <c r="C879" s="2" t="str">
        <f>IFERROR(__xludf.DUMMYFUNCTION("regexextract(A879, ""\d"")"),"2")</f>
        <v>2</v>
      </c>
      <c r="D879" s="2" t="str">
        <f>IFERROR(__xludf.DUMMYFUNCTION("REGEXEXTRACT(A879, ""\d[^\d]*?\z"")"),"2one")</f>
        <v>2one</v>
      </c>
      <c r="E879" s="2" t="str">
        <f>IFERROR(__xludf.DUMMYFUNCTION("REGEXExtract(D879,""\d"")"),"2")</f>
        <v>2</v>
      </c>
      <c r="F879" s="3">
        <f t="shared" si="1"/>
        <v>22</v>
      </c>
    </row>
    <row r="880">
      <c r="A880" s="1" t="s">
        <v>878</v>
      </c>
      <c r="C880" s="2" t="str">
        <f>IFERROR(__xludf.DUMMYFUNCTION("regexextract(A880, ""\d"")"),"8")</f>
        <v>8</v>
      </c>
      <c r="D880" s="2" t="str">
        <f>IFERROR(__xludf.DUMMYFUNCTION("REGEXEXTRACT(A880, ""\d[^\d]*?\z"")"),"1")</f>
        <v>1</v>
      </c>
      <c r="E880" s="2" t="str">
        <f>IFERROR(__xludf.DUMMYFUNCTION("REGEXExtract(D880,""\d"")"),"1")</f>
        <v>1</v>
      </c>
      <c r="F880" s="3">
        <f t="shared" si="1"/>
        <v>81</v>
      </c>
    </row>
    <row r="881">
      <c r="A881" s="1" t="s">
        <v>879</v>
      </c>
      <c r="C881" s="2" t="str">
        <f>IFERROR(__xludf.DUMMYFUNCTION("regexextract(A881, ""\d"")"),"9")</f>
        <v>9</v>
      </c>
      <c r="D881" s="2" t="str">
        <f>IFERROR(__xludf.DUMMYFUNCTION("REGEXEXTRACT(A881, ""\d[^\d]*?\z"")"),"9")</f>
        <v>9</v>
      </c>
      <c r="E881" s="2" t="str">
        <f>IFERROR(__xludf.DUMMYFUNCTION("REGEXExtract(D881,""\d"")"),"9")</f>
        <v>9</v>
      </c>
      <c r="F881" s="3">
        <f t="shared" si="1"/>
        <v>99</v>
      </c>
    </row>
    <row r="882">
      <c r="A882" s="1" t="s">
        <v>880</v>
      </c>
      <c r="C882" s="2" t="str">
        <f>IFERROR(__xludf.DUMMYFUNCTION("regexextract(A882, ""\d"")"),"1")</f>
        <v>1</v>
      </c>
      <c r="D882" s="2" t="str">
        <f>IFERROR(__xludf.DUMMYFUNCTION("REGEXEXTRACT(A882, ""\d[^\d]*?\z"")"),"1lmfmppzttqnn")</f>
        <v>1lmfmppzttqnn</v>
      </c>
      <c r="E882" s="2" t="str">
        <f>IFERROR(__xludf.DUMMYFUNCTION("REGEXExtract(D882,""\d"")"),"1")</f>
        <v>1</v>
      </c>
      <c r="F882" s="3">
        <f t="shared" si="1"/>
        <v>11</v>
      </c>
    </row>
    <row r="883">
      <c r="A883" s="1" t="s">
        <v>881</v>
      </c>
      <c r="C883" s="2" t="str">
        <f>IFERROR(__xludf.DUMMYFUNCTION("regexextract(A883, ""\d"")"),"6")</f>
        <v>6</v>
      </c>
      <c r="D883" s="2" t="str">
        <f>IFERROR(__xludf.DUMMYFUNCTION("REGEXEXTRACT(A883, ""\d[^\d]*?\z"")"),"6four")</f>
        <v>6four</v>
      </c>
      <c r="E883" s="2" t="str">
        <f>IFERROR(__xludf.DUMMYFUNCTION("REGEXExtract(D883,""\d"")"),"6")</f>
        <v>6</v>
      </c>
      <c r="F883" s="3">
        <f t="shared" si="1"/>
        <v>66</v>
      </c>
    </row>
    <row r="884">
      <c r="A884" s="1" t="s">
        <v>882</v>
      </c>
      <c r="C884" s="2" t="str">
        <f>IFERROR(__xludf.DUMMYFUNCTION("regexextract(A884, ""\d"")"),"5")</f>
        <v>5</v>
      </c>
      <c r="D884" s="2" t="str">
        <f>IFERROR(__xludf.DUMMYFUNCTION("REGEXEXTRACT(A884, ""\d[^\d]*?\z"")"),"5bvvkpgpgjqvlzv")</f>
        <v>5bvvkpgpgjqvlzv</v>
      </c>
      <c r="E884" s="2" t="str">
        <f>IFERROR(__xludf.DUMMYFUNCTION("REGEXExtract(D884,""\d"")"),"5")</f>
        <v>5</v>
      </c>
      <c r="F884" s="3">
        <f t="shared" si="1"/>
        <v>55</v>
      </c>
    </row>
    <row r="885">
      <c r="A885" s="1" t="s">
        <v>883</v>
      </c>
      <c r="C885" s="2" t="str">
        <f>IFERROR(__xludf.DUMMYFUNCTION("regexextract(A885, ""\d"")"),"3")</f>
        <v>3</v>
      </c>
      <c r="D885" s="2" t="str">
        <f>IFERROR(__xludf.DUMMYFUNCTION("REGEXEXTRACT(A885, ""\d[^\d]*?\z"")"),"8")</f>
        <v>8</v>
      </c>
      <c r="E885" s="2" t="str">
        <f>IFERROR(__xludf.DUMMYFUNCTION("REGEXExtract(D885,""\d"")"),"8")</f>
        <v>8</v>
      </c>
      <c r="F885" s="3">
        <f t="shared" si="1"/>
        <v>38</v>
      </c>
    </row>
    <row r="886">
      <c r="A886" s="1" t="s">
        <v>884</v>
      </c>
      <c r="C886" s="2" t="str">
        <f>IFERROR(__xludf.DUMMYFUNCTION("regexextract(A886, ""\d"")"),"1")</f>
        <v>1</v>
      </c>
      <c r="D886" s="2" t="str">
        <f>IFERROR(__xludf.DUMMYFUNCTION("REGEXEXTRACT(A886, ""\d[^\d]*?\z"")"),"1")</f>
        <v>1</v>
      </c>
      <c r="E886" s="2" t="str">
        <f>IFERROR(__xludf.DUMMYFUNCTION("REGEXExtract(D886,""\d"")"),"1")</f>
        <v>1</v>
      </c>
      <c r="F886" s="3">
        <f t="shared" si="1"/>
        <v>11</v>
      </c>
    </row>
    <row r="887">
      <c r="A887" s="1" t="s">
        <v>885</v>
      </c>
      <c r="C887" s="2" t="str">
        <f>IFERROR(__xludf.DUMMYFUNCTION("regexextract(A887, ""\d"")"),"9")</f>
        <v>9</v>
      </c>
      <c r="D887" s="2" t="str">
        <f>IFERROR(__xludf.DUMMYFUNCTION("REGEXEXTRACT(A887, ""\d[^\d]*?\z"")"),"6")</f>
        <v>6</v>
      </c>
      <c r="E887" s="2" t="str">
        <f>IFERROR(__xludf.DUMMYFUNCTION("REGEXExtract(D887,""\d"")"),"6")</f>
        <v>6</v>
      </c>
      <c r="F887" s="3">
        <f t="shared" si="1"/>
        <v>96</v>
      </c>
    </row>
    <row r="888">
      <c r="A888" s="1" t="s">
        <v>886</v>
      </c>
      <c r="C888" s="2" t="str">
        <f>IFERROR(__xludf.DUMMYFUNCTION("regexextract(A888, ""\d"")"),"4")</f>
        <v>4</v>
      </c>
      <c r="D888" s="2" t="str">
        <f>IFERROR(__xludf.DUMMYFUNCTION("REGEXEXTRACT(A888, ""\d[^\d]*?\z"")"),"5hhxhtxltdqfive")</f>
        <v>5hhxhtxltdqfive</v>
      </c>
      <c r="E888" s="2" t="str">
        <f>IFERROR(__xludf.DUMMYFUNCTION("REGEXExtract(D888,""\d"")"),"5")</f>
        <v>5</v>
      </c>
      <c r="F888" s="3">
        <f t="shared" si="1"/>
        <v>45</v>
      </c>
    </row>
    <row r="889">
      <c r="A889" s="1" t="s">
        <v>887</v>
      </c>
      <c r="C889" s="2" t="str">
        <f>IFERROR(__xludf.DUMMYFUNCTION("regexextract(A889, ""\d"")"),"1")</f>
        <v>1</v>
      </c>
      <c r="D889" s="2" t="str">
        <f>IFERROR(__xludf.DUMMYFUNCTION("REGEXEXTRACT(A889, ""\d[^\d]*?\z"")"),"6bv")</f>
        <v>6bv</v>
      </c>
      <c r="E889" s="2" t="str">
        <f>IFERROR(__xludf.DUMMYFUNCTION("REGEXExtract(D889,""\d"")"),"6")</f>
        <v>6</v>
      </c>
      <c r="F889" s="3">
        <f t="shared" si="1"/>
        <v>16</v>
      </c>
    </row>
    <row r="890">
      <c r="A890" s="1" t="s">
        <v>888</v>
      </c>
      <c r="C890" s="2" t="str">
        <f>IFERROR(__xludf.DUMMYFUNCTION("regexextract(A890, ""\d"")"),"5")</f>
        <v>5</v>
      </c>
      <c r="D890" s="2" t="str">
        <f>IFERROR(__xludf.DUMMYFUNCTION("REGEXEXTRACT(A890, ""\d[^\d]*?\z"")"),"3fourtwotwobgsnkszmbd")</f>
        <v>3fourtwotwobgsnkszmbd</v>
      </c>
      <c r="E890" s="2" t="str">
        <f>IFERROR(__xludf.DUMMYFUNCTION("REGEXExtract(D890,""\d"")"),"3")</f>
        <v>3</v>
      </c>
      <c r="F890" s="3">
        <f t="shared" si="1"/>
        <v>53</v>
      </c>
    </row>
    <row r="891">
      <c r="A891" s="1" t="s">
        <v>889</v>
      </c>
      <c r="C891" s="2" t="str">
        <f>IFERROR(__xludf.DUMMYFUNCTION("regexextract(A891, ""\d"")"),"4")</f>
        <v>4</v>
      </c>
      <c r="D891" s="2" t="str">
        <f>IFERROR(__xludf.DUMMYFUNCTION("REGEXEXTRACT(A891, ""\d[^\d]*?\z"")"),"7")</f>
        <v>7</v>
      </c>
      <c r="E891" s="2" t="str">
        <f>IFERROR(__xludf.DUMMYFUNCTION("REGEXExtract(D891,""\d"")"),"7")</f>
        <v>7</v>
      </c>
      <c r="F891" s="3">
        <f t="shared" si="1"/>
        <v>47</v>
      </c>
    </row>
    <row r="892">
      <c r="A892" s="1" t="s">
        <v>890</v>
      </c>
      <c r="C892" s="2" t="str">
        <f>IFERROR(__xludf.DUMMYFUNCTION("regexextract(A892, ""\d"")"),"8")</f>
        <v>8</v>
      </c>
      <c r="D892" s="2" t="str">
        <f>IFERROR(__xludf.DUMMYFUNCTION("REGEXEXTRACT(A892, ""\d[^\d]*?\z"")"),"4")</f>
        <v>4</v>
      </c>
      <c r="E892" s="2" t="str">
        <f>IFERROR(__xludf.DUMMYFUNCTION("REGEXExtract(D892,""\d"")"),"4")</f>
        <v>4</v>
      </c>
      <c r="F892" s="3">
        <f t="shared" si="1"/>
        <v>84</v>
      </c>
    </row>
    <row r="893">
      <c r="A893" s="1" t="s">
        <v>891</v>
      </c>
      <c r="C893" s="2" t="str">
        <f>IFERROR(__xludf.DUMMYFUNCTION("regexextract(A893, ""\d"")"),"4")</f>
        <v>4</v>
      </c>
      <c r="D893" s="2" t="str">
        <f>IFERROR(__xludf.DUMMYFUNCTION("REGEXEXTRACT(A893, ""\d[^\d]*?\z"")"),"4mnmd")</f>
        <v>4mnmd</v>
      </c>
      <c r="E893" s="2" t="str">
        <f>IFERROR(__xludf.DUMMYFUNCTION("REGEXExtract(D893,""\d"")"),"4")</f>
        <v>4</v>
      </c>
      <c r="F893" s="3">
        <f t="shared" si="1"/>
        <v>44</v>
      </c>
    </row>
    <row r="894">
      <c r="A894" s="1" t="s">
        <v>892</v>
      </c>
      <c r="C894" s="2" t="str">
        <f>IFERROR(__xludf.DUMMYFUNCTION("regexextract(A894, ""\d"")"),"2")</f>
        <v>2</v>
      </c>
      <c r="D894" s="2" t="str">
        <f>IFERROR(__xludf.DUMMYFUNCTION("REGEXEXTRACT(A894, ""\d[^\d]*?\z"")"),"9bqczsfx")</f>
        <v>9bqczsfx</v>
      </c>
      <c r="E894" s="2" t="str">
        <f>IFERROR(__xludf.DUMMYFUNCTION("REGEXExtract(D894,""\d"")"),"9")</f>
        <v>9</v>
      </c>
      <c r="F894" s="3">
        <f t="shared" si="1"/>
        <v>29</v>
      </c>
    </row>
    <row r="895">
      <c r="A895" s="1" t="s">
        <v>893</v>
      </c>
      <c r="C895" s="2" t="str">
        <f>IFERROR(__xludf.DUMMYFUNCTION("regexextract(A895, ""\d"")"),"2")</f>
        <v>2</v>
      </c>
      <c r="D895" s="2" t="str">
        <f>IFERROR(__xludf.DUMMYFUNCTION("REGEXEXTRACT(A895, ""\d[^\d]*?\z"")"),"6fj")</f>
        <v>6fj</v>
      </c>
      <c r="E895" s="2" t="str">
        <f>IFERROR(__xludf.DUMMYFUNCTION("REGEXExtract(D895,""\d"")"),"6")</f>
        <v>6</v>
      </c>
      <c r="F895" s="3">
        <f t="shared" si="1"/>
        <v>26</v>
      </c>
    </row>
    <row r="896">
      <c r="A896" s="1" t="s">
        <v>894</v>
      </c>
      <c r="C896" s="2" t="str">
        <f>IFERROR(__xludf.DUMMYFUNCTION("regexextract(A896, ""\d"")"),"4")</f>
        <v>4</v>
      </c>
      <c r="D896" s="2" t="str">
        <f>IFERROR(__xludf.DUMMYFUNCTION("REGEXEXTRACT(A896, ""\d[^\d]*?\z"")"),"6")</f>
        <v>6</v>
      </c>
      <c r="E896" s="2" t="str">
        <f>IFERROR(__xludf.DUMMYFUNCTION("REGEXExtract(D896,""\d"")"),"6")</f>
        <v>6</v>
      </c>
      <c r="F896" s="3">
        <f t="shared" si="1"/>
        <v>46</v>
      </c>
    </row>
    <row r="897">
      <c r="A897" s="1" t="s">
        <v>895</v>
      </c>
      <c r="C897" s="2" t="str">
        <f>IFERROR(__xludf.DUMMYFUNCTION("regexextract(A897, ""\d"")"),"3")</f>
        <v>3</v>
      </c>
      <c r="D897" s="2" t="str">
        <f>IFERROR(__xludf.DUMMYFUNCTION("REGEXEXTRACT(A897, ""\d[^\d]*?\z"")"),"3rxfbrpmtkcrrsjg")</f>
        <v>3rxfbrpmtkcrrsjg</v>
      </c>
      <c r="E897" s="2" t="str">
        <f>IFERROR(__xludf.DUMMYFUNCTION("REGEXExtract(D897,""\d"")"),"3")</f>
        <v>3</v>
      </c>
      <c r="F897" s="3">
        <f t="shared" si="1"/>
        <v>33</v>
      </c>
    </row>
    <row r="898">
      <c r="A898" s="1" t="s">
        <v>896</v>
      </c>
      <c r="C898" s="2" t="str">
        <f>IFERROR(__xludf.DUMMYFUNCTION("regexextract(A898, ""\d"")"),"2")</f>
        <v>2</v>
      </c>
      <c r="D898" s="2" t="str">
        <f>IFERROR(__xludf.DUMMYFUNCTION("REGEXEXTRACT(A898, ""\d[^\d]*?\z"")"),"2seven")</f>
        <v>2seven</v>
      </c>
      <c r="E898" s="2" t="str">
        <f>IFERROR(__xludf.DUMMYFUNCTION("REGEXExtract(D898,""\d"")"),"2")</f>
        <v>2</v>
      </c>
      <c r="F898" s="3">
        <f t="shared" si="1"/>
        <v>22</v>
      </c>
    </row>
    <row r="899">
      <c r="A899" s="1" t="s">
        <v>897</v>
      </c>
      <c r="C899" s="2" t="str">
        <f>IFERROR(__xludf.DUMMYFUNCTION("regexextract(A899, ""\d"")"),"2")</f>
        <v>2</v>
      </c>
      <c r="D899" s="2" t="str">
        <f>IFERROR(__xludf.DUMMYFUNCTION("REGEXEXTRACT(A899, ""\d[^\d]*?\z"")"),"2fourgmjfdgh")</f>
        <v>2fourgmjfdgh</v>
      </c>
      <c r="E899" s="2" t="str">
        <f>IFERROR(__xludf.DUMMYFUNCTION("REGEXExtract(D899,""\d"")"),"2")</f>
        <v>2</v>
      </c>
      <c r="F899" s="3">
        <f t="shared" si="1"/>
        <v>22</v>
      </c>
    </row>
    <row r="900">
      <c r="A900" s="1" t="s">
        <v>898</v>
      </c>
      <c r="C900" s="2" t="str">
        <f>IFERROR(__xludf.DUMMYFUNCTION("regexextract(A900, ""\d"")"),"2")</f>
        <v>2</v>
      </c>
      <c r="D900" s="2" t="str">
        <f>IFERROR(__xludf.DUMMYFUNCTION("REGEXEXTRACT(A900, ""\d[^\d]*?\z"")"),"2threerfjsgfdlhheightfive")</f>
        <v>2threerfjsgfdlhheightfive</v>
      </c>
      <c r="E900" s="2" t="str">
        <f>IFERROR(__xludf.DUMMYFUNCTION("REGEXExtract(D900,""\d"")"),"2")</f>
        <v>2</v>
      </c>
      <c r="F900" s="3">
        <f t="shared" si="1"/>
        <v>22</v>
      </c>
    </row>
    <row r="901">
      <c r="A901" s="1" t="s">
        <v>899</v>
      </c>
      <c r="C901" s="2" t="str">
        <f>IFERROR(__xludf.DUMMYFUNCTION("regexextract(A901, ""\d"")"),"4")</f>
        <v>4</v>
      </c>
      <c r="D901" s="2" t="str">
        <f>IFERROR(__xludf.DUMMYFUNCTION("REGEXEXTRACT(A901, ""\d[^\d]*?\z"")"),"4cvmkr")</f>
        <v>4cvmkr</v>
      </c>
      <c r="E901" s="2" t="str">
        <f>IFERROR(__xludf.DUMMYFUNCTION("REGEXExtract(D901,""\d"")"),"4")</f>
        <v>4</v>
      </c>
      <c r="F901" s="3">
        <f t="shared" si="1"/>
        <v>44</v>
      </c>
    </row>
    <row r="902">
      <c r="A902" s="1" t="s">
        <v>900</v>
      </c>
      <c r="C902" s="2" t="str">
        <f>IFERROR(__xludf.DUMMYFUNCTION("regexextract(A902, ""\d"")"),"6")</f>
        <v>6</v>
      </c>
      <c r="D902" s="2" t="str">
        <f>IFERROR(__xludf.DUMMYFUNCTION("REGEXEXTRACT(A902, ""\d[^\d]*?\z"")"),"8cd")</f>
        <v>8cd</v>
      </c>
      <c r="E902" s="2" t="str">
        <f>IFERROR(__xludf.DUMMYFUNCTION("REGEXExtract(D902,""\d"")"),"8")</f>
        <v>8</v>
      </c>
      <c r="F902" s="3">
        <f t="shared" si="1"/>
        <v>68</v>
      </c>
    </row>
    <row r="903">
      <c r="A903" s="1" t="s">
        <v>901</v>
      </c>
      <c r="C903" s="2" t="str">
        <f>IFERROR(__xludf.DUMMYFUNCTION("regexextract(A903, ""\d"")"),"6")</f>
        <v>6</v>
      </c>
      <c r="D903" s="2" t="str">
        <f>IFERROR(__xludf.DUMMYFUNCTION("REGEXEXTRACT(A903, ""\d[^\d]*?\z"")"),"2")</f>
        <v>2</v>
      </c>
      <c r="E903" s="2" t="str">
        <f>IFERROR(__xludf.DUMMYFUNCTION("REGEXExtract(D903,""\d"")"),"2")</f>
        <v>2</v>
      </c>
      <c r="F903" s="3">
        <f t="shared" si="1"/>
        <v>62</v>
      </c>
    </row>
    <row r="904">
      <c r="A904" s="1" t="s">
        <v>902</v>
      </c>
      <c r="C904" s="2" t="str">
        <f>IFERROR(__xludf.DUMMYFUNCTION("regexextract(A904, ""\d"")"),"6")</f>
        <v>6</v>
      </c>
      <c r="D904" s="2" t="str">
        <f>IFERROR(__xludf.DUMMYFUNCTION("REGEXEXTRACT(A904, ""\d[^\d]*?\z"")"),"6eightsix")</f>
        <v>6eightsix</v>
      </c>
      <c r="E904" s="2" t="str">
        <f>IFERROR(__xludf.DUMMYFUNCTION("REGEXExtract(D904,""\d"")"),"6")</f>
        <v>6</v>
      </c>
      <c r="F904" s="3">
        <f t="shared" si="1"/>
        <v>66</v>
      </c>
    </row>
    <row r="905">
      <c r="A905" s="1" t="s">
        <v>903</v>
      </c>
      <c r="C905" s="2" t="str">
        <f>IFERROR(__xludf.DUMMYFUNCTION("regexextract(A905, ""\d"")"),"1")</f>
        <v>1</v>
      </c>
      <c r="D905" s="2" t="str">
        <f>IFERROR(__xludf.DUMMYFUNCTION("REGEXEXTRACT(A905, ""\d[^\d]*?\z"")"),"9")</f>
        <v>9</v>
      </c>
      <c r="E905" s="2" t="str">
        <f>IFERROR(__xludf.DUMMYFUNCTION("REGEXExtract(D905,""\d"")"),"9")</f>
        <v>9</v>
      </c>
      <c r="F905" s="3">
        <f t="shared" si="1"/>
        <v>19</v>
      </c>
    </row>
    <row r="906">
      <c r="A906" s="1" t="s">
        <v>904</v>
      </c>
      <c r="C906" s="2" t="str">
        <f>IFERROR(__xludf.DUMMYFUNCTION("regexextract(A906, ""\d"")"),"4")</f>
        <v>4</v>
      </c>
      <c r="D906" s="2" t="str">
        <f>IFERROR(__xludf.DUMMYFUNCTION("REGEXEXTRACT(A906, ""\d[^\d]*?\z"")"),"8")</f>
        <v>8</v>
      </c>
      <c r="E906" s="2" t="str">
        <f>IFERROR(__xludf.DUMMYFUNCTION("REGEXExtract(D906,""\d"")"),"8")</f>
        <v>8</v>
      </c>
      <c r="F906" s="3">
        <f t="shared" si="1"/>
        <v>48</v>
      </c>
    </row>
    <row r="907">
      <c r="A907" s="1" t="s">
        <v>905</v>
      </c>
      <c r="C907" s="2" t="str">
        <f>IFERROR(__xludf.DUMMYFUNCTION("regexextract(A907, ""\d"")"),"4")</f>
        <v>4</v>
      </c>
      <c r="D907" s="2" t="str">
        <f>IFERROR(__xludf.DUMMYFUNCTION("REGEXEXTRACT(A907, ""\d[^\d]*?\z"")"),"3twodzjntlxmkhzcr")</f>
        <v>3twodzjntlxmkhzcr</v>
      </c>
      <c r="E907" s="2" t="str">
        <f>IFERROR(__xludf.DUMMYFUNCTION("REGEXExtract(D907,""\d"")"),"3")</f>
        <v>3</v>
      </c>
      <c r="F907" s="3">
        <f t="shared" si="1"/>
        <v>43</v>
      </c>
    </row>
    <row r="908">
      <c r="A908" s="1" t="s">
        <v>906</v>
      </c>
      <c r="C908" s="2" t="str">
        <f>IFERROR(__xludf.DUMMYFUNCTION("regexextract(A908, ""\d"")"),"8")</f>
        <v>8</v>
      </c>
      <c r="D908" s="2" t="str">
        <f>IFERROR(__xludf.DUMMYFUNCTION("REGEXEXTRACT(A908, ""\d[^\d]*?\z"")"),"8llggmhbmlgnpqg")</f>
        <v>8llggmhbmlgnpqg</v>
      </c>
      <c r="E908" s="2" t="str">
        <f>IFERROR(__xludf.DUMMYFUNCTION("REGEXExtract(D908,""\d"")"),"8")</f>
        <v>8</v>
      </c>
      <c r="F908" s="3">
        <f t="shared" si="1"/>
        <v>88</v>
      </c>
    </row>
    <row r="909">
      <c r="A909" s="1" t="s">
        <v>907</v>
      </c>
      <c r="C909" s="2" t="str">
        <f>IFERROR(__xludf.DUMMYFUNCTION("regexextract(A909, ""\d"")"),"8")</f>
        <v>8</v>
      </c>
      <c r="D909" s="2" t="str">
        <f>IFERROR(__xludf.DUMMYFUNCTION("REGEXEXTRACT(A909, ""\d[^\d]*?\z"")"),"5")</f>
        <v>5</v>
      </c>
      <c r="E909" s="2" t="str">
        <f>IFERROR(__xludf.DUMMYFUNCTION("REGEXExtract(D909,""\d"")"),"5")</f>
        <v>5</v>
      </c>
      <c r="F909" s="3">
        <f t="shared" si="1"/>
        <v>85</v>
      </c>
    </row>
    <row r="910">
      <c r="A910" s="1" t="s">
        <v>908</v>
      </c>
      <c r="C910" s="2" t="str">
        <f>IFERROR(__xludf.DUMMYFUNCTION("regexextract(A910, ""\d"")"),"7")</f>
        <v>7</v>
      </c>
      <c r="D910" s="2" t="str">
        <f>IFERROR(__xludf.DUMMYFUNCTION("REGEXEXTRACT(A910, ""\d[^\d]*?\z"")"),"7cggfvvtfour")</f>
        <v>7cggfvvtfour</v>
      </c>
      <c r="E910" s="2" t="str">
        <f>IFERROR(__xludf.DUMMYFUNCTION("REGEXExtract(D910,""\d"")"),"7")</f>
        <v>7</v>
      </c>
      <c r="F910" s="3">
        <f t="shared" si="1"/>
        <v>77</v>
      </c>
    </row>
    <row r="911">
      <c r="A911" s="1" t="s">
        <v>909</v>
      </c>
      <c r="C911" s="2" t="str">
        <f>IFERROR(__xludf.DUMMYFUNCTION("regexextract(A911, ""\d"")"),"5")</f>
        <v>5</v>
      </c>
      <c r="D911" s="2" t="str">
        <f>IFERROR(__xludf.DUMMYFUNCTION("REGEXEXTRACT(A911, ""\d[^\d]*?\z"")"),"1stjhmdfjone")</f>
        <v>1stjhmdfjone</v>
      </c>
      <c r="E911" s="2" t="str">
        <f>IFERROR(__xludf.DUMMYFUNCTION("REGEXExtract(D911,""\d"")"),"1")</f>
        <v>1</v>
      </c>
      <c r="F911" s="3">
        <f t="shared" si="1"/>
        <v>51</v>
      </c>
    </row>
    <row r="912">
      <c r="A912" s="1" t="s">
        <v>910</v>
      </c>
      <c r="C912" s="2" t="str">
        <f>IFERROR(__xludf.DUMMYFUNCTION("regexextract(A912, ""\d"")"),"6")</f>
        <v>6</v>
      </c>
      <c r="D912" s="2" t="str">
        <f>IFERROR(__xludf.DUMMYFUNCTION("REGEXEXTRACT(A912, ""\d[^\d]*?\z"")"),"8xczndt")</f>
        <v>8xczndt</v>
      </c>
      <c r="E912" s="2" t="str">
        <f>IFERROR(__xludf.DUMMYFUNCTION("REGEXExtract(D912,""\d"")"),"8")</f>
        <v>8</v>
      </c>
      <c r="F912" s="3">
        <f t="shared" si="1"/>
        <v>68</v>
      </c>
    </row>
    <row r="913">
      <c r="A913" s="1" t="s">
        <v>911</v>
      </c>
      <c r="C913" s="2" t="str">
        <f>IFERROR(__xludf.DUMMYFUNCTION("regexextract(A913, ""\d"")"),"2")</f>
        <v>2</v>
      </c>
      <c r="D913" s="2" t="str">
        <f>IFERROR(__xludf.DUMMYFUNCTION("REGEXEXTRACT(A913, ""\d[^\d]*?\z"")"),"2fvdcvhgskrbnqqjgmvpcseven")</f>
        <v>2fvdcvhgskrbnqqjgmvpcseven</v>
      </c>
      <c r="E913" s="2" t="str">
        <f>IFERROR(__xludf.DUMMYFUNCTION("REGEXExtract(D913,""\d"")"),"2")</f>
        <v>2</v>
      </c>
      <c r="F913" s="3">
        <f t="shared" si="1"/>
        <v>22</v>
      </c>
    </row>
    <row r="914">
      <c r="A914" s="1" t="s">
        <v>912</v>
      </c>
      <c r="C914" s="2" t="str">
        <f>IFERROR(__xludf.DUMMYFUNCTION("regexextract(A914, ""\d"")"),"3")</f>
        <v>3</v>
      </c>
      <c r="D914" s="2" t="str">
        <f>IFERROR(__xludf.DUMMYFUNCTION("REGEXEXTRACT(A914, ""\d[^\d]*?\z"")"),"9nine")</f>
        <v>9nine</v>
      </c>
      <c r="E914" s="2" t="str">
        <f>IFERROR(__xludf.DUMMYFUNCTION("REGEXExtract(D914,""\d"")"),"9")</f>
        <v>9</v>
      </c>
      <c r="F914" s="3">
        <f t="shared" si="1"/>
        <v>39</v>
      </c>
    </row>
    <row r="915">
      <c r="A915" s="1" t="s">
        <v>913</v>
      </c>
      <c r="C915" s="2" t="str">
        <f>IFERROR(__xludf.DUMMYFUNCTION("regexextract(A915, ""\d"")"),"8")</f>
        <v>8</v>
      </c>
      <c r="D915" s="2" t="str">
        <f>IFERROR(__xludf.DUMMYFUNCTION("REGEXEXTRACT(A915, ""\d[^\d]*?\z"")"),"8sixtwotwo")</f>
        <v>8sixtwotwo</v>
      </c>
      <c r="E915" s="2" t="str">
        <f>IFERROR(__xludf.DUMMYFUNCTION("REGEXExtract(D915,""\d"")"),"8")</f>
        <v>8</v>
      </c>
      <c r="F915" s="3">
        <f t="shared" si="1"/>
        <v>88</v>
      </c>
    </row>
    <row r="916">
      <c r="A916" s="1" t="s">
        <v>914</v>
      </c>
      <c r="C916" s="2" t="str">
        <f>IFERROR(__xludf.DUMMYFUNCTION("regexextract(A916, ""\d"")"),"7")</f>
        <v>7</v>
      </c>
      <c r="D916" s="2" t="str">
        <f>IFERROR(__xludf.DUMMYFUNCTION("REGEXEXTRACT(A916, ""\d[^\d]*?\z"")"),"6")</f>
        <v>6</v>
      </c>
      <c r="E916" s="2" t="str">
        <f>IFERROR(__xludf.DUMMYFUNCTION("REGEXExtract(D916,""\d"")"),"6")</f>
        <v>6</v>
      </c>
      <c r="F916" s="3">
        <f t="shared" si="1"/>
        <v>76</v>
      </c>
    </row>
    <row r="917">
      <c r="A917" s="1" t="s">
        <v>915</v>
      </c>
      <c r="C917" s="2" t="str">
        <f>IFERROR(__xludf.DUMMYFUNCTION("regexextract(A917, ""\d"")"),"1")</f>
        <v>1</v>
      </c>
      <c r="D917" s="2" t="str">
        <f>IFERROR(__xludf.DUMMYFUNCTION("REGEXEXTRACT(A917, ""\d[^\d]*?\z"")"),"3")</f>
        <v>3</v>
      </c>
      <c r="E917" s="2" t="str">
        <f>IFERROR(__xludf.DUMMYFUNCTION("REGEXExtract(D917,""\d"")"),"3")</f>
        <v>3</v>
      </c>
      <c r="F917" s="3">
        <f t="shared" si="1"/>
        <v>13</v>
      </c>
    </row>
    <row r="918">
      <c r="A918" s="1" t="s">
        <v>916</v>
      </c>
      <c r="C918" s="2" t="str">
        <f>IFERROR(__xludf.DUMMYFUNCTION("regexextract(A918, ""\d"")"),"2")</f>
        <v>2</v>
      </c>
      <c r="D918" s="2" t="str">
        <f>IFERROR(__xludf.DUMMYFUNCTION("REGEXEXTRACT(A918, ""\d[^\d]*?\z"")"),"5")</f>
        <v>5</v>
      </c>
      <c r="E918" s="2" t="str">
        <f>IFERROR(__xludf.DUMMYFUNCTION("REGEXExtract(D918,""\d"")"),"5")</f>
        <v>5</v>
      </c>
      <c r="F918" s="3">
        <f t="shared" si="1"/>
        <v>25</v>
      </c>
    </row>
    <row r="919">
      <c r="A919" s="1" t="s">
        <v>917</v>
      </c>
      <c r="C919" s="2" t="str">
        <f>IFERROR(__xludf.DUMMYFUNCTION("regexextract(A919, ""\d"")"),"8")</f>
        <v>8</v>
      </c>
      <c r="D919" s="2" t="str">
        <f>IFERROR(__xludf.DUMMYFUNCTION("REGEXEXTRACT(A919, ""\d[^\d]*?\z"")"),"1ninezzkhqnbb")</f>
        <v>1ninezzkhqnbb</v>
      </c>
      <c r="E919" s="2" t="str">
        <f>IFERROR(__xludf.DUMMYFUNCTION("REGEXExtract(D919,""\d"")"),"1")</f>
        <v>1</v>
      </c>
      <c r="F919" s="3">
        <f t="shared" si="1"/>
        <v>81</v>
      </c>
    </row>
    <row r="920">
      <c r="A920" s="1" t="s">
        <v>918</v>
      </c>
      <c r="C920" s="2" t="str">
        <f>IFERROR(__xludf.DUMMYFUNCTION("regexextract(A920, ""\d"")"),"2")</f>
        <v>2</v>
      </c>
      <c r="D920" s="2" t="str">
        <f>IFERROR(__xludf.DUMMYFUNCTION("REGEXEXTRACT(A920, ""\d[^\d]*?\z"")"),"3")</f>
        <v>3</v>
      </c>
      <c r="E920" s="2" t="str">
        <f>IFERROR(__xludf.DUMMYFUNCTION("REGEXExtract(D920,""\d"")"),"3")</f>
        <v>3</v>
      </c>
      <c r="F920" s="3">
        <f t="shared" si="1"/>
        <v>23</v>
      </c>
    </row>
    <row r="921">
      <c r="A921" s="1" t="s">
        <v>919</v>
      </c>
      <c r="C921" s="2" t="str">
        <f>IFERROR(__xludf.DUMMYFUNCTION("regexextract(A921, ""\d"")"),"9")</f>
        <v>9</v>
      </c>
      <c r="D921" s="2" t="str">
        <f>IFERROR(__xludf.DUMMYFUNCTION("REGEXEXTRACT(A921, ""\d[^\d]*?\z"")"),"9")</f>
        <v>9</v>
      </c>
      <c r="E921" s="2" t="str">
        <f>IFERROR(__xludf.DUMMYFUNCTION("REGEXExtract(D921,""\d"")"),"9")</f>
        <v>9</v>
      </c>
      <c r="F921" s="3">
        <f t="shared" si="1"/>
        <v>99</v>
      </c>
    </row>
    <row r="922">
      <c r="A922" s="1" t="s">
        <v>920</v>
      </c>
      <c r="C922" s="2" t="str">
        <f>IFERROR(__xludf.DUMMYFUNCTION("regexextract(A922, ""\d"")"),"8")</f>
        <v>8</v>
      </c>
      <c r="D922" s="2" t="str">
        <f>IFERROR(__xludf.DUMMYFUNCTION("REGEXEXTRACT(A922, ""\d[^\d]*?\z"")"),"7")</f>
        <v>7</v>
      </c>
      <c r="E922" s="2" t="str">
        <f>IFERROR(__xludf.DUMMYFUNCTION("REGEXExtract(D922,""\d"")"),"7")</f>
        <v>7</v>
      </c>
      <c r="F922" s="3">
        <f t="shared" si="1"/>
        <v>87</v>
      </c>
    </row>
    <row r="923">
      <c r="A923" s="1" t="s">
        <v>921</v>
      </c>
      <c r="C923" s="2" t="str">
        <f>IFERROR(__xludf.DUMMYFUNCTION("regexextract(A923, ""\d"")"),"3")</f>
        <v>3</v>
      </c>
      <c r="D923" s="2" t="str">
        <f>IFERROR(__xludf.DUMMYFUNCTION("REGEXEXTRACT(A923, ""\d[^\d]*?\z"")"),"3")</f>
        <v>3</v>
      </c>
      <c r="E923" s="2" t="str">
        <f>IFERROR(__xludf.DUMMYFUNCTION("REGEXExtract(D923,""\d"")"),"3")</f>
        <v>3</v>
      </c>
      <c r="F923" s="3">
        <f t="shared" si="1"/>
        <v>33</v>
      </c>
    </row>
    <row r="924">
      <c r="A924" s="1" t="s">
        <v>922</v>
      </c>
      <c r="C924" s="2" t="str">
        <f>IFERROR(__xludf.DUMMYFUNCTION("regexextract(A924, ""\d"")"),"7")</f>
        <v>7</v>
      </c>
      <c r="D924" s="2" t="str">
        <f>IFERROR(__xludf.DUMMYFUNCTION("REGEXEXTRACT(A924, ""\d[^\d]*?\z"")"),"7twonefj")</f>
        <v>7twonefj</v>
      </c>
      <c r="E924" s="2" t="str">
        <f>IFERROR(__xludf.DUMMYFUNCTION("REGEXExtract(D924,""\d"")"),"7")</f>
        <v>7</v>
      </c>
      <c r="F924" s="3">
        <f t="shared" si="1"/>
        <v>77</v>
      </c>
    </row>
    <row r="925">
      <c r="A925" s="1" t="s">
        <v>923</v>
      </c>
      <c r="C925" s="2" t="str">
        <f>IFERROR(__xludf.DUMMYFUNCTION("regexextract(A925, ""\d"")"),"4")</f>
        <v>4</v>
      </c>
      <c r="D925" s="2" t="str">
        <f>IFERROR(__xludf.DUMMYFUNCTION("REGEXEXTRACT(A925, ""\d[^\d]*?\z"")"),"8")</f>
        <v>8</v>
      </c>
      <c r="E925" s="2" t="str">
        <f>IFERROR(__xludf.DUMMYFUNCTION("REGEXExtract(D925,""\d"")"),"8")</f>
        <v>8</v>
      </c>
      <c r="F925" s="3">
        <f t="shared" si="1"/>
        <v>48</v>
      </c>
    </row>
    <row r="926">
      <c r="A926" s="1" t="s">
        <v>924</v>
      </c>
      <c r="C926" s="2" t="str">
        <f>IFERROR(__xludf.DUMMYFUNCTION("regexextract(A926, ""\d"")"),"2")</f>
        <v>2</v>
      </c>
      <c r="D926" s="2" t="str">
        <f>IFERROR(__xludf.DUMMYFUNCTION("REGEXEXTRACT(A926, ""\d[^\d]*?\z"")"),"2dxknpninethnpktjdsskgzpseven")</f>
        <v>2dxknpninethnpktjdsskgzpseven</v>
      </c>
      <c r="E926" s="2" t="str">
        <f>IFERROR(__xludf.DUMMYFUNCTION("REGEXExtract(D926,""\d"")"),"2")</f>
        <v>2</v>
      </c>
      <c r="F926" s="3">
        <f t="shared" si="1"/>
        <v>22</v>
      </c>
    </row>
    <row r="927">
      <c r="A927" s="1" t="s">
        <v>925</v>
      </c>
      <c r="C927" s="2" t="str">
        <f>IFERROR(__xludf.DUMMYFUNCTION("regexextract(A927, ""\d"")"),"1")</f>
        <v>1</v>
      </c>
      <c r="D927" s="2" t="str">
        <f>IFERROR(__xludf.DUMMYFUNCTION("REGEXEXTRACT(A927, ""\d[^\d]*?\z"")"),"1")</f>
        <v>1</v>
      </c>
      <c r="E927" s="2" t="str">
        <f>IFERROR(__xludf.DUMMYFUNCTION("REGEXExtract(D927,""\d"")"),"1")</f>
        <v>1</v>
      </c>
      <c r="F927" s="3">
        <f t="shared" si="1"/>
        <v>11</v>
      </c>
    </row>
    <row r="928">
      <c r="A928" s="1" t="s">
        <v>926</v>
      </c>
      <c r="C928" s="2" t="str">
        <f>IFERROR(__xludf.DUMMYFUNCTION("regexextract(A928, ""\d"")"),"9")</f>
        <v>9</v>
      </c>
      <c r="D928" s="2" t="str">
        <f>IFERROR(__xludf.DUMMYFUNCTION("REGEXEXTRACT(A928, ""\d[^\d]*?\z"")"),"9eight")</f>
        <v>9eight</v>
      </c>
      <c r="E928" s="2" t="str">
        <f>IFERROR(__xludf.DUMMYFUNCTION("REGEXExtract(D928,""\d"")"),"9")</f>
        <v>9</v>
      </c>
      <c r="F928" s="3">
        <f t="shared" si="1"/>
        <v>99</v>
      </c>
    </row>
    <row r="929">
      <c r="A929" s="1" t="s">
        <v>927</v>
      </c>
      <c r="C929" s="2" t="str">
        <f>IFERROR(__xludf.DUMMYFUNCTION("regexextract(A929, ""\d"")"),"4")</f>
        <v>4</v>
      </c>
      <c r="D929" s="2" t="str">
        <f>IFERROR(__xludf.DUMMYFUNCTION("REGEXEXTRACT(A929, ""\d[^\d]*?\z"")"),"4twolmjssn")</f>
        <v>4twolmjssn</v>
      </c>
      <c r="E929" s="2" t="str">
        <f>IFERROR(__xludf.DUMMYFUNCTION("REGEXExtract(D929,""\d"")"),"4")</f>
        <v>4</v>
      </c>
      <c r="F929" s="3">
        <f t="shared" si="1"/>
        <v>44</v>
      </c>
    </row>
    <row r="930">
      <c r="A930" s="1" t="s">
        <v>928</v>
      </c>
      <c r="C930" s="2" t="str">
        <f>IFERROR(__xludf.DUMMYFUNCTION("regexextract(A930, ""\d"")"),"1")</f>
        <v>1</v>
      </c>
      <c r="D930" s="2" t="str">
        <f>IFERROR(__xludf.DUMMYFUNCTION("REGEXEXTRACT(A930, ""\d[^\d]*?\z"")"),"1")</f>
        <v>1</v>
      </c>
      <c r="E930" s="2" t="str">
        <f>IFERROR(__xludf.DUMMYFUNCTION("REGEXExtract(D930,""\d"")"),"1")</f>
        <v>1</v>
      </c>
      <c r="F930" s="3">
        <f t="shared" si="1"/>
        <v>11</v>
      </c>
    </row>
    <row r="931">
      <c r="A931" s="1" t="s">
        <v>929</v>
      </c>
      <c r="C931" s="2" t="str">
        <f>IFERROR(__xludf.DUMMYFUNCTION("regexextract(A931, ""\d"")"),"6")</f>
        <v>6</v>
      </c>
      <c r="D931" s="2" t="str">
        <f>IFERROR(__xludf.DUMMYFUNCTION("REGEXEXTRACT(A931, ""\d[^\d]*?\z"")"),"9sixbzeight")</f>
        <v>9sixbzeight</v>
      </c>
      <c r="E931" s="2" t="str">
        <f>IFERROR(__xludf.DUMMYFUNCTION("REGEXExtract(D931,""\d"")"),"9")</f>
        <v>9</v>
      </c>
      <c r="F931" s="3">
        <f t="shared" si="1"/>
        <v>69</v>
      </c>
    </row>
    <row r="932">
      <c r="A932" s="1" t="s">
        <v>930</v>
      </c>
      <c r="C932" s="2" t="str">
        <f>IFERROR(__xludf.DUMMYFUNCTION("regexextract(A932, ""\d"")"),"9")</f>
        <v>9</v>
      </c>
      <c r="D932" s="2" t="str">
        <f>IFERROR(__xludf.DUMMYFUNCTION("REGEXEXTRACT(A932, ""\d[^\d]*?\z"")"),"6nine")</f>
        <v>6nine</v>
      </c>
      <c r="E932" s="2" t="str">
        <f>IFERROR(__xludf.DUMMYFUNCTION("REGEXExtract(D932,""\d"")"),"6")</f>
        <v>6</v>
      </c>
      <c r="F932" s="3">
        <f t="shared" si="1"/>
        <v>96</v>
      </c>
    </row>
    <row r="933">
      <c r="A933" s="1" t="s">
        <v>931</v>
      </c>
      <c r="C933" s="2" t="str">
        <f>IFERROR(__xludf.DUMMYFUNCTION("regexextract(A933, ""\d"")"),"3")</f>
        <v>3</v>
      </c>
      <c r="D933" s="2" t="str">
        <f>IFERROR(__xludf.DUMMYFUNCTION("REGEXEXTRACT(A933, ""\d[^\d]*?\z"")"),"3")</f>
        <v>3</v>
      </c>
      <c r="E933" s="2" t="str">
        <f>IFERROR(__xludf.DUMMYFUNCTION("REGEXExtract(D933,""\d"")"),"3")</f>
        <v>3</v>
      </c>
      <c r="F933" s="3">
        <f t="shared" si="1"/>
        <v>33</v>
      </c>
    </row>
    <row r="934">
      <c r="A934" s="1" t="s">
        <v>932</v>
      </c>
      <c r="C934" s="2" t="str">
        <f>IFERROR(__xludf.DUMMYFUNCTION("regexextract(A934, ""\d"")"),"1")</f>
        <v>1</v>
      </c>
      <c r="D934" s="2" t="str">
        <f>IFERROR(__xludf.DUMMYFUNCTION("REGEXEXTRACT(A934, ""\d[^\d]*?\z"")"),"4onedbsjmkqnv")</f>
        <v>4onedbsjmkqnv</v>
      </c>
      <c r="E934" s="2" t="str">
        <f>IFERROR(__xludf.DUMMYFUNCTION("REGEXExtract(D934,""\d"")"),"4")</f>
        <v>4</v>
      </c>
      <c r="F934" s="3">
        <f t="shared" si="1"/>
        <v>14</v>
      </c>
    </row>
    <row r="935">
      <c r="A935" s="1" t="s">
        <v>933</v>
      </c>
      <c r="C935" s="2" t="str">
        <f>IFERROR(__xludf.DUMMYFUNCTION("regexextract(A935, ""\d"")"),"8")</f>
        <v>8</v>
      </c>
      <c r="D935" s="2" t="str">
        <f>IFERROR(__xludf.DUMMYFUNCTION("REGEXEXTRACT(A935, ""\d[^\d]*?\z"")"),"8twohjdhjoneeightsix")</f>
        <v>8twohjdhjoneeightsix</v>
      </c>
      <c r="E935" s="2" t="str">
        <f>IFERROR(__xludf.DUMMYFUNCTION("REGEXExtract(D935,""\d"")"),"8")</f>
        <v>8</v>
      </c>
      <c r="F935" s="3">
        <f t="shared" si="1"/>
        <v>88</v>
      </c>
    </row>
    <row r="936">
      <c r="A936" s="1" t="s">
        <v>934</v>
      </c>
      <c r="C936" s="2" t="str">
        <f>IFERROR(__xludf.DUMMYFUNCTION("regexextract(A936, ""\d"")"),"4")</f>
        <v>4</v>
      </c>
      <c r="D936" s="2" t="str">
        <f>IFERROR(__xludf.DUMMYFUNCTION("REGEXEXTRACT(A936, ""\d[^\d]*?\z"")"),"1")</f>
        <v>1</v>
      </c>
      <c r="E936" s="2" t="str">
        <f>IFERROR(__xludf.DUMMYFUNCTION("REGEXExtract(D936,""\d"")"),"1")</f>
        <v>1</v>
      </c>
      <c r="F936" s="3">
        <f t="shared" si="1"/>
        <v>41</v>
      </c>
    </row>
    <row r="937">
      <c r="A937" s="1" t="s">
        <v>935</v>
      </c>
      <c r="C937" s="2" t="str">
        <f>IFERROR(__xludf.DUMMYFUNCTION("regexextract(A937, ""\d"")"),"9")</f>
        <v>9</v>
      </c>
      <c r="D937" s="2" t="str">
        <f>IFERROR(__xludf.DUMMYFUNCTION("REGEXEXTRACT(A937, ""\d[^\d]*?\z"")"),"9six")</f>
        <v>9six</v>
      </c>
      <c r="E937" s="2" t="str">
        <f>IFERROR(__xludf.DUMMYFUNCTION("REGEXExtract(D937,""\d"")"),"9")</f>
        <v>9</v>
      </c>
      <c r="F937" s="3">
        <f t="shared" si="1"/>
        <v>99</v>
      </c>
    </row>
    <row r="938">
      <c r="A938" s="1" t="s">
        <v>936</v>
      </c>
      <c r="C938" s="2" t="str">
        <f>IFERROR(__xludf.DUMMYFUNCTION("regexextract(A938, ""\d"")"),"2")</f>
        <v>2</v>
      </c>
      <c r="D938" s="2" t="str">
        <f>IFERROR(__xludf.DUMMYFUNCTION("REGEXEXTRACT(A938, ""\d[^\d]*?\z"")"),"7lnqcmninefivejlrmlnsthree")</f>
        <v>7lnqcmninefivejlrmlnsthree</v>
      </c>
      <c r="E938" s="2" t="str">
        <f>IFERROR(__xludf.DUMMYFUNCTION("REGEXExtract(D938,""\d"")"),"7")</f>
        <v>7</v>
      </c>
      <c r="F938" s="3">
        <f t="shared" si="1"/>
        <v>27</v>
      </c>
    </row>
    <row r="939">
      <c r="A939" s="1" t="s">
        <v>937</v>
      </c>
      <c r="C939" s="2" t="str">
        <f>IFERROR(__xludf.DUMMYFUNCTION("regexextract(A939, ""\d"")"),"6")</f>
        <v>6</v>
      </c>
      <c r="D939" s="2" t="str">
        <f>IFERROR(__xludf.DUMMYFUNCTION("REGEXEXTRACT(A939, ""\d[^\d]*?\z"")"),"2")</f>
        <v>2</v>
      </c>
      <c r="E939" s="2" t="str">
        <f>IFERROR(__xludf.DUMMYFUNCTION("REGEXExtract(D939,""\d"")"),"2")</f>
        <v>2</v>
      </c>
      <c r="F939" s="3">
        <f t="shared" si="1"/>
        <v>62</v>
      </c>
    </row>
    <row r="940">
      <c r="A940" s="1" t="s">
        <v>938</v>
      </c>
      <c r="C940" s="2" t="str">
        <f>IFERROR(__xludf.DUMMYFUNCTION("regexextract(A940, ""\d"")"),"5")</f>
        <v>5</v>
      </c>
      <c r="D940" s="2" t="str">
        <f>IFERROR(__xludf.DUMMYFUNCTION("REGEXEXTRACT(A940, ""\d[^\d]*?\z"")"),"7")</f>
        <v>7</v>
      </c>
      <c r="E940" s="2" t="str">
        <f>IFERROR(__xludf.DUMMYFUNCTION("REGEXExtract(D940,""\d"")"),"7")</f>
        <v>7</v>
      </c>
      <c r="F940" s="3">
        <f t="shared" si="1"/>
        <v>57</v>
      </c>
    </row>
    <row r="941">
      <c r="A941" s="1" t="s">
        <v>939</v>
      </c>
      <c r="C941" s="2" t="str">
        <f>IFERROR(__xludf.DUMMYFUNCTION("regexextract(A941, ""\d"")"),"5")</f>
        <v>5</v>
      </c>
      <c r="D941" s="2" t="str">
        <f>IFERROR(__xludf.DUMMYFUNCTION("REGEXEXTRACT(A941, ""\d[^\d]*?\z"")"),"7vgcvlxmxlmdnmcs")</f>
        <v>7vgcvlxmxlmdnmcs</v>
      </c>
      <c r="E941" s="2" t="str">
        <f>IFERROR(__xludf.DUMMYFUNCTION("REGEXExtract(D941,""\d"")"),"7")</f>
        <v>7</v>
      </c>
      <c r="F941" s="3">
        <f t="shared" si="1"/>
        <v>57</v>
      </c>
    </row>
    <row r="942">
      <c r="A942" s="1" t="s">
        <v>940</v>
      </c>
      <c r="C942" s="2" t="str">
        <f>IFERROR(__xludf.DUMMYFUNCTION("regexextract(A942, ""\d"")"),"7")</f>
        <v>7</v>
      </c>
      <c r="D942" s="2" t="str">
        <f>IFERROR(__xludf.DUMMYFUNCTION("REGEXEXTRACT(A942, ""\d[^\d]*?\z"")"),"5pzlh")</f>
        <v>5pzlh</v>
      </c>
      <c r="E942" s="2" t="str">
        <f>IFERROR(__xludf.DUMMYFUNCTION("REGEXExtract(D942,""\d"")"),"5")</f>
        <v>5</v>
      </c>
      <c r="F942" s="3">
        <f t="shared" si="1"/>
        <v>75</v>
      </c>
    </row>
    <row r="943">
      <c r="A943" s="1" t="s">
        <v>941</v>
      </c>
      <c r="C943" s="2" t="str">
        <f>IFERROR(__xludf.DUMMYFUNCTION("regexextract(A943, ""\d"")"),"1")</f>
        <v>1</v>
      </c>
      <c r="D943" s="2" t="str">
        <f>IFERROR(__xludf.DUMMYFUNCTION("REGEXEXTRACT(A943, ""\d[^\d]*?\z"")"),"3")</f>
        <v>3</v>
      </c>
      <c r="E943" s="2" t="str">
        <f>IFERROR(__xludf.DUMMYFUNCTION("REGEXExtract(D943,""\d"")"),"3")</f>
        <v>3</v>
      </c>
      <c r="F943" s="3">
        <f t="shared" si="1"/>
        <v>13</v>
      </c>
    </row>
    <row r="944">
      <c r="A944" s="1" t="s">
        <v>942</v>
      </c>
      <c r="C944" s="2" t="str">
        <f>IFERROR(__xludf.DUMMYFUNCTION("regexextract(A944, ""\d"")"),"1")</f>
        <v>1</v>
      </c>
      <c r="D944" s="2" t="str">
        <f>IFERROR(__xludf.DUMMYFUNCTION("REGEXEXTRACT(A944, ""\d[^\d]*?\z"")"),"1onevpntrrkggtjzsvktxxprsthd")</f>
        <v>1onevpntrrkggtjzsvktxxprsthd</v>
      </c>
      <c r="E944" s="2" t="str">
        <f>IFERROR(__xludf.DUMMYFUNCTION("REGEXExtract(D944,""\d"")"),"1")</f>
        <v>1</v>
      </c>
      <c r="F944" s="3">
        <f t="shared" si="1"/>
        <v>11</v>
      </c>
    </row>
    <row r="945">
      <c r="A945" s="1" t="s">
        <v>943</v>
      </c>
      <c r="C945" s="2" t="str">
        <f>IFERROR(__xludf.DUMMYFUNCTION("regexextract(A945, ""\d"")"),"7")</f>
        <v>7</v>
      </c>
      <c r="D945" s="2" t="str">
        <f>IFERROR(__xludf.DUMMYFUNCTION("REGEXEXTRACT(A945, ""\d[^\d]*?\z"")"),"3seven")</f>
        <v>3seven</v>
      </c>
      <c r="E945" s="2" t="str">
        <f>IFERROR(__xludf.DUMMYFUNCTION("REGEXExtract(D945,""\d"")"),"3")</f>
        <v>3</v>
      </c>
      <c r="F945" s="3">
        <f t="shared" si="1"/>
        <v>73</v>
      </c>
    </row>
    <row r="946">
      <c r="A946" s="1" t="s">
        <v>944</v>
      </c>
      <c r="C946" s="2" t="str">
        <f>IFERROR(__xludf.DUMMYFUNCTION("regexextract(A946, ""\d"")"),"2")</f>
        <v>2</v>
      </c>
      <c r="D946" s="2" t="str">
        <f>IFERROR(__xludf.DUMMYFUNCTION("REGEXEXTRACT(A946, ""\d[^\d]*?\z"")"),"9jsixsbhpjhvgvzvnfmp")</f>
        <v>9jsixsbhpjhvgvzvnfmp</v>
      </c>
      <c r="E946" s="2" t="str">
        <f>IFERROR(__xludf.DUMMYFUNCTION("REGEXExtract(D946,""\d"")"),"9")</f>
        <v>9</v>
      </c>
      <c r="F946" s="3">
        <f t="shared" si="1"/>
        <v>29</v>
      </c>
    </row>
    <row r="947">
      <c r="A947" s="1" t="s">
        <v>945</v>
      </c>
      <c r="C947" s="2" t="str">
        <f>IFERROR(__xludf.DUMMYFUNCTION("regexextract(A947, ""\d"")"),"1")</f>
        <v>1</v>
      </c>
      <c r="D947" s="2" t="str">
        <f>IFERROR(__xludf.DUMMYFUNCTION("REGEXEXTRACT(A947, ""\d[^\d]*?\z"")"),"6rvv")</f>
        <v>6rvv</v>
      </c>
      <c r="E947" s="2" t="str">
        <f>IFERROR(__xludf.DUMMYFUNCTION("REGEXExtract(D947,""\d"")"),"6")</f>
        <v>6</v>
      </c>
      <c r="F947" s="3">
        <f t="shared" si="1"/>
        <v>16</v>
      </c>
    </row>
    <row r="948">
      <c r="A948" s="1" t="s">
        <v>946</v>
      </c>
      <c r="C948" s="2" t="str">
        <f>IFERROR(__xludf.DUMMYFUNCTION("regexextract(A948, ""\d"")"),"5")</f>
        <v>5</v>
      </c>
      <c r="D948" s="2" t="str">
        <f>IFERROR(__xludf.DUMMYFUNCTION("REGEXEXTRACT(A948, ""\d[^\d]*?\z"")"),"2szsseven")</f>
        <v>2szsseven</v>
      </c>
      <c r="E948" s="2" t="str">
        <f>IFERROR(__xludf.DUMMYFUNCTION("REGEXExtract(D948,""\d"")"),"2")</f>
        <v>2</v>
      </c>
      <c r="F948" s="3">
        <f t="shared" si="1"/>
        <v>52</v>
      </c>
    </row>
    <row r="949">
      <c r="A949" s="1" t="s">
        <v>947</v>
      </c>
      <c r="C949" s="2" t="str">
        <f>IFERROR(__xludf.DUMMYFUNCTION("regexextract(A949, ""\d"")"),"8")</f>
        <v>8</v>
      </c>
      <c r="D949" s="2" t="str">
        <f>IFERROR(__xludf.DUMMYFUNCTION("REGEXEXTRACT(A949, ""\d[^\d]*?\z"")"),"8three")</f>
        <v>8three</v>
      </c>
      <c r="E949" s="2" t="str">
        <f>IFERROR(__xludf.DUMMYFUNCTION("REGEXExtract(D949,""\d"")"),"8")</f>
        <v>8</v>
      </c>
      <c r="F949" s="3">
        <f t="shared" si="1"/>
        <v>88</v>
      </c>
    </row>
    <row r="950">
      <c r="A950" s="1" t="s">
        <v>948</v>
      </c>
      <c r="C950" s="2" t="str">
        <f>IFERROR(__xludf.DUMMYFUNCTION("regexextract(A950, ""\d"")"),"4")</f>
        <v>4</v>
      </c>
      <c r="D950" s="2" t="str">
        <f>IFERROR(__xludf.DUMMYFUNCTION("REGEXEXTRACT(A950, ""\d[^\d]*?\z"")"),"7")</f>
        <v>7</v>
      </c>
      <c r="E950" s="2" t="str">
        <f>IFERROR(__xludf.DUMMYFUNCTION("REGEXExtract(D950,""\d"")"),"7")</f>
        <v>7</v>
      </c>
      <c r="F950" s="3">
        <f t="shared" si="1"/>
        <v>47</v>
      </c>
    </row>
    <row r="951">
      <c r="A951" s="1" t="s">
        <v>949</v>
      </c>
      <c r="C951" s="2" t="str">
        <f>IFERROR(__xludf.DUMMYFUNCTION("regexextract(A951, ""\d"")"),"5")</f>
        <v>5</v>
      </c>
      <c r="D951" s="2" t="str">
        <f>IFERROR(__xludf.DUMMYFUNCTION("REGEXEXTRACT(A951, ""\d[^\d]*?\z"")"),"1hpnjlvkeighttwo")</f>
        <v>1hpnjlvkeighttwo</v>
      </c>
      <c r="E951" s="2" t="str">
        <f>IFERROR(__xludf.DUMMYFUNCTION("REGEXExtract(D951,""\d"")"),"1")</f>
        <v>1</v>
      </c>
      <c r="F951" s="3">
        <f t="shared" si="1"/>
        <v>51</v>
      </c>
    </row>
    <row r="952">
      <c r="A952" s="1" t="s">
        <v>950</v>
      </c>
      <c r="C952" s="2" t="str">
        <f>IFERROR(__xludf.DUMMYFUNCTION("regexextract(A952, ""\d"")"),"9")</f>
        <v>9</v>
      </c>
      <c r="D952" s="2" t="str">
        <f>IFERROR(__xludf.DUMMYFUNCTION("REGEXEXTRACT(A952, ""\d[^\d]*?\z"")"),"5eight")</f>
        <v>5eight</v>
      </c>
      <c r="E952" s="2" t="str">
        <f>IFERROR(__xludf.DUMMYFUNCTION("REGEXExtract(D952,""\d"")"),"5")</f>
        <v>5</v>
      </c>
      <c r="F952" s="3">
        <f t="shared" si="1"/>
        <v>95</v>
      </c>
    </row>
    <row r="953">
      <c r="A953" s="1" t="s">
        <v>951</v>
      </c>
      <c r="C953" s="2" t="str">
        <f>IFERROR(__xludf.DUMMYFUNCTION("regexextract(A953, ""\d"")"),"8")</f>
        <v>8</v>
      </c>
      <c r="D953" s="2" t="str">
        <f>IFERROR(__xludf.DUMMYFUNCTION("REGEXEXTRACT(A953, ""\d[^\d]*?\z"")"),"8qntwokkffvkrlgoneightfnm")</f>
        <v>8qntwokkffvkrlgoneightfnm</v>
      </c>
      <c r="E953" s="2" t="str">
        <f>IFERROR(__xludf.DUMMYFUNCTION("REGEXExtract(D953,""\d"")"),"8")</f>
        <v>8</v>
      </c>
      <c r="F953" s="3">
        <f t="shared" si="1"/>
        <v>88</v>
      </c>
    </row>
    <row r="954">
      <c r="A954" s="1" t="s">
        <v>952</v>
      </c>
      <c r="C954" s="2" t="str">
        <f>IFERROR(__xludf.DUMMYFUNCTION("regexextract(A954, ""\d"")"),"5")</f>
        <v>5</v>
      </c>
      <c r="D954" s="2" t="str">
        <f>IFERROR(__xludf.DUMMYFUNCTION("REGEXEXTRACT(A954, ""\d[^\d]*?\z"")"),"5six")</f>
        <v>5six</v>
      </c>
      <c r="E954" s="2" t="str">
        <f>IFERROR(__xludf.DUMMYFUNCTION("REGEXExtract(D954,""\d"")"),"5")</f>
        <v>5</v>
      </c>
      <c r="F954" s="3">
        <f t="shared" si="1"/>
        <v>55</v>
      </c>
    </row>
    <row r="955">
      <c r="A955" s="1" t="s">
        <v>953</v>
      </c>
      <c r="C955" s="2" t="str">
        <f>IFERROR(__xludf.DUMMYFUNCTION("regexextract(A955, ""\d"")"),"1")</f>
        <v>1</v>
      </c>
      <c r="D955" s="2" t="str">
        <f>IFERROR(__xludf.DUMMYFUNCTION("REGEXEXTRACT(A955, ""\d[^\d]*?\z"")"),"1eight")</f>
        <v>1eight</v>
      </c>
      <c r="E955" s="2" t="str">
        <f>IFERROR(__xludf.DUMMYFUNCTION("REGEXExtract(D955,""\d"")"),"1")</f>
        <v>1</v>
      </c>
      <c r="F955" s="3">
        <f t="shared" si="1"/>
        <v>11</v>
      </c>
    </row>
    <row r="956">
      <c r="A956" s="1" t="s">
        <v>954</v>
      </c>
      <c r="C956" s="2" t="str">
        <f>IFERROR(__xludf.DUMMYFUNCTION("regexextract(A956, ""\d"")"),"7")</f>
        <v>7</v>
      </c>
      <c r="D956" s="2" t="str">
        <f>IFERROR(__xludf.DUMMYFUNCTION("REGEXEXTRACT(A956, ""\d[^\d]*?\z"")"),"7")</f>
        <v>7</v>
      </c>
      <c r="E956" s="2" t="str">
        <f>IFERROR(__xludf.DUMMYFUNCTION("REGEXExtract(D956,""\d"")"),"7")</f>
        <v>7</v>
      </c>
      <c r="F956" s="3">
        <f t="shared" si="1"/>
        <v>77</v>
      </c>
    </row>
    <row r="957">
      <c r="A957" s="1" t="s">
        <v>955</v>
      </c>
      <c r="C957" s="2" t="str">
        <f>IFERROR(__xludf.DUMMYFUNCTION("regexextract(A957, ""\d"")"),"1")</f>
        <v>1</v>
      </c>
      <c r="D957" s="2" t="str">
        <f>IFERROR(__xludf.DUMMYFUNCTION("REGEXEXTRACT(A957, ""\d[^\d]*?\z"")"),"8sixeight")</f>
        <v>8sixeight</v>
      </c>
      <c r="E957" s="2" t="str">
        <f>IFERROR(__xludf.DUMMYFUNCTION("REGEXExtract(D957,""\d"")"),"8")</f>
        <v>8</v>
      </c>
      <c r="F957" s="3">
        <f t="shared" si="1"/>
        <v>18</v>
      </c>
    </row>
    <row r="958">
      <c r="A958" s="1" t="s">
        <v>956</v>
      </c>
      <c r="C958" s="2" t="str">
        <f>IFERROR(__xludf.DUMMYFUNCTION("regexextract(A958, ""\d"")"),"2")</f>
        <v>2</v>
      </c>
      <c r="D958" s="2" t="str">
        <f>IFERROR(__xludf.DUMMYFUNCTION("REGEXEXTRACT(A958, ""\d[^\d]*?\z"")"),"1")</f>
        <v>1</v>
      </c>
      <c r="E958" s="2" t="str">
        <f>IFERROR(__xludf.DUMMYFUNCTION("REGEXExtract(D958,""\d"")"),"1")</f>
        <v>1</v>
      </c>
      <c r="F958" s="3">
        <f t="shared" si="1"/>
        <v>21</v>
      </c>
    </row>
    <row r="959">
      <c r="A959" s="1" t="s">
        <v>957</v>
      </c>
      <c r="C959" s="2" t="str">
        <f>IFERROR(__xludf.DUMMYFUNCTION("regexextract(A959, ""\d"")"),"1")</f>
        <v>1</v>
      </c>
      <c r="D959" s="2" t="str">
        <f>IFERROR(__xludf.DUMMYFUNCTION("REGEXEXTRACT(A959, ""\d[^\d]*?\z"")"),"1gjzk")</f>
        <v>1gjzk</v>
      </c>
      <c r="E959" s="2" t="str">
        <f>IFERROR(__xludf.DUMMYFUNCTION("REGEXExtract(D959,""\d"")"),"1")</f>
        <v>1</v>
      </c>
      <c r="F959" s="3">
        <f t="shared" si="1"/>
        <v>11</v>
      </c>
    </row>
    <row r="960">
      <c r="A960" s="1" t="s">
        <v>958</v>
      </c>
      <c r="C960" s="2" t="str">
        <f>IFERROR(__xludf.DUMMYFUNCTION("regexextract(A960, ""\d"")"),"2")</f>
        <v>2</v>
      </c>
      <c r="D960" s="2" t="str">
        <f>IFERROR(__xludf.DUMMYFUNCTION("REGEXEXTRACT(A960, ""\d[^\d]*?\z"")"),"2jrkzdsfvzc")</f>
        <v>2jrkzdsfvzc</v>
      </c>
      <c r="E960" s="2" t="str">
        <f>IFERROR(__xludf.DUMMYFUNCTION("REGEXExtract(D960,""\d"")"),"2")</f>
        <v>2</v>
      </c>
      <c r="F960" s="3">
        <f t="shared" si="1"/>
        <v>22</v>
      </c>
    </row>
    <row r="961">
      <c r="A961" s="1" t="s">
        <v>959</v>
      </c>
      <c r="C961" s="2" t="str">
        <f>IFERROR(__xludf.DUMMYFUNCTION("regexextract(A961, ""\d"")"),"8")</f>
        <v>8</v>
      </c>
      <c r="D961" s="2" t="str">
        <f>IFERROR(__xludf.DUMMYFUNCTION("REGEXEXTRACT(A961, ""\d[^\d]*?\z"")"),"4jlxljnqqbfqlninethree")</f>
        <v>4jlxljnqqbfqlninethree</v>
      </c>
      <c r="E961" s="2" t="str">
        <f>IFERROR(__xludf.DUMMYFUNCTION("REGEXExtract(D961,""\d"")"),"4")</f>
        <v>4</v>
      </c>
      <c r="F961" s="3">
        <f t="shared" si="1"/>
        <v>84</v>
      </c>
    </row>
    <row r="962">
      <c r="A962" s="1" t="s">
        <v>960</v>
      </c>
      <c r="C962" s="2" t="str">
        <f>IFERROR(__xludf.DUMMYFUNCTION("regexextract(A962, ""\d"")"),"5")</f>
        <v>5</v>
      </c>
      <c r="D962" s="2" t="str">
        <f>IFERROR(__xludf.DUMMYFUNCTION("REGEXEXTRACT(A962, ""\d[^\d]*?\z"")"),"5nineonemxgctrc")</f>
        <v>5nineonemxgctrc</v>
      </c>
      <c r="E962" s="2" t="str">
        <f>IFERROR(__xludf.DUMMYFUNCTION("REGEXExtract(D962,""\d"")"),"5")</f>
        <v>5</v>
      </c>
      <c r="F962" s="3">
        <f t="shared" si="1"/>
        <v>55</v>
      </c>
    </row>
    <row r="963">
      <c r="A963" s="1" t="s">
        <v>961</v>
      </c>
      <c r="C963" s="2" t="str">
        <f>IFERROR(__xludf.DUMMYFUNCTION("regexextract(A963, ""\d"")"),"7")</f>
        <v>7</v>
      </c>
      <c r="D963" s="2" t="str">
        <f>IFERROR(__xludf.DUMMYFUNCTION("REGEXEXTRACT(A963, ""\d[^\d]*?\z"")"),"7")</f>
        <v>7</v>
      </c>
      <c r="E963" s="2" t="str">
        <f>IFERROR(__xludf.DUMMYFUNCTION("REGEXExtract(D963,""\d"")"),"7")</f>
        <v>7</v>
      </c>
      <c r="F963" s="3">
        <f t="shared" si="1"/>
        <v>77</v>
      </c>
    </row>
    <row r="964">
      <c r="A964" s="1" t="s">
        <v>962</v>
      </c>
      <c r="C964" s="2" t="str">
        <f>IFERROR(__xludf.DUMMYFUNCTION("regexextract(A964, ""\d"")"),"1")</f>
        <v>1</v>
      </c>
      <c r="D964" s="2" t="str">
        <f>IFERROR(__xludf.DUMMYFUNCTION("REGEXEXTRACT(A964, ""\d[^\d]*?\z"")"),"7")</f>
        <v>7</v>
      </c>
      <c r="E964" s="2" t="str">
        <f>IFERROR(__xludf.DUMMYFUNCTION("REGEXExtract(D964,""\d"")"),"7")</f>
        <v>7</v>
      </c>
      <c r="F964" s="3">
        <f t="shared" si="1"/>
        <v>17</v>
      </c>
    </row>
    <row r="965">
      <c r="A965" s="1" t="s">
        <v>963</v>
      </c>
      <c r="C965" s="2" t="str">
        <f>IFERROR(__xludf.DUMMYFUNCTION("regexextract(A965, ""\d"")"),"1")</f>
        <v>1</v>
      </c>
      <c r="D965" s="2" t="str">
        <f>IFERROR(__xludf.DUMMYFUNCTION("REGEXEXTRACT(A965, ""\d[^\d]*?\z"")"),"1")</f>
        <v>1</v>
      </c>
      <c r="E965" s="2" t="str">
        <f>IFERROR(__xludf.DUMMYFUNCTION("REGEXExtract(D965,""\d"")"),"1")</f>
        <v>1</v>
      </c>
      <c r="F965" s="3">
        <f t="shared" si="1"/>
        <v>11</v>
      </c>
    </row>
    <row r="966">
      <c r="A966" s="1" t="s">
        <v>964</v>
      </c>
      <c r="C966" s="2" t="str">
        <f>IFERROR(__xludf.DUMMYFUNCTION("regexextract(A966, ""\d"")"),"2")</f>
        <v>2</v>
      </c>
      <c r="D966" s="2" t="str">
        <f>IFERROR(__xludf.DUMMYFUNCTION("REGEXEXTRACT(A966, ""\d[^\d]*?\z"")"),"2six")</f>
        <v>2six</v>
      </c>
      <c r="E966" s="2" t="str">
        <f>IFERROR(__xludf.DUMMYFUNCTION("REGEXExtract(D966,""\d"")"),"2")</f>
        <v>2</v>
      </c>
      <c r="F966" s="3">
        <f t="shared" si="1"/>
        <v>22</v>
      </c>
    </row>
    <row r="967">
      <c r="A967" s="1" t="s">
        <v>965</v>
      </c>
      <c r="C967" s="2" t="str">
        <f>IFERROR(__xludf.DUMMYFUNCTION("regexextract(A967, ""\d"")"),"4")</f>
        <v>4</v>
      </c>
      <c r="D967" s="2" t="str">
        <f>IFERROR(__xludf.DUMMYFUNCTION("REGEXEXTRACT(A967, ""\d[^\d]*?\z"")"),"4ninesdbvfmqkr")</f>
        <v>4ninesdbvfmqkr</v>
      </c>
      <c r="E967" s="2" t="str">
        <f>IFERROR(__xludf.DUMMYFUNCTION("REGEXExtract(D967,""\d"")"),"4")</f>
        <v>4</v>
      </c>
      <c r="F967" s="3">
        <f t="shared" si="1"/>
        <v>44</v>
      </c>
    </row>
    <row r="968">
      <c r="A968" s="1" t="s">
        <v>966</v>
      </c>
      <c r="C968" s="2" t="str">
        <f>IFERROR(__xludf.DUMMYFUNCTION("regexextract(A968, ""\d"")"),"3")</f>
        <v>3</v>
      </c>
      <c r="D968" s="2" t="str">
        <f>IFERROR(__xludf.DUMMYFUNCTION("REGEXEXTRACT(A968, ""\d[^\d]*?\z"")"),"4fiveml")</f>
        <v>4fiveml</v>
      </c>
      <c r="E968" s="2" t="str">
        <f>IFERROR(__xludf.DUMMYFUNCTION("REGEXExtract(D968,""\d"")"),"4")</f>
        <v>4</v>
      </c>
      <c r="F968" s="3">
        <f t="shared" si="1"/>
        <v>34</v>
      </c>
    </row>
    <row r="969">
      <c r="A969" s="1" t="s">
        <v>967</v>
      </c>
      <c r="C969" s="2" t="str">
        <f>IFERROR(__xludf.DUMMYFUNCTION("regexextract(A969, ""\d"")"),"9")</f>
        <v>9</v>
      </c>
      <c r="D969" s="2" t="str">
        <f>IFERROR(__xludf.DUMMYFUNCTION("REGEXEXTRACT(A969, ""\d[^\d]*?\z"")"),"4threef")</f>
        <v>4threef</v>
      </c>
      <c r="E969" s="2" t="str">
        <f>IFERROR(__xludf.DUMMYFUNCTION("REGEXExtract(D969,""\d"")"),"4")</f>
        <v>4</v>
      </c>
      <c r="F969" s="3">
        <f t="shared" si="1"/>
        <v>94</v>
      </c>
    </row>
    <row r="970">
      <c r="A970" s="1" t="s">
        <v>968</v>
      </c>
      <c r="C970" s="2" t="str">
        <f>IFERROR(__xludf.DUMMYFUNCTION("regexextract(A970, ""\d"")"),"6")</f>
        <v>6</v>
      </c>
      <c r="D970" s="2" t="str">
        <f>IFERROR(__xludf.DUMMYFUNCTION("REGEXEXTRACT(A970, ""\d[^\d]*?\z"")"),"8twojxgrxkrc")</f>
        <v>8twojxgrxkrc</v>
      </c>
      <c r="E970" s="2" t="str">
        <f>IFERROR(__xludf.DUMMYFUNCTION("REGEXExtract(D970,""\d"")"),"8")</f>
        <v>8</v>
      </c>
      <c r="F970" s="3">
        <f t="shared" si="1"/>
        <v>68</v>
      </c>
    </row>
    <row r="971">
      <c r="A971" s="1" t="s">
        <v>969</v>
      </c>
      <c r="C971" s="2" t="str">
        <f>IFERROR(__xludf.DUMMYFUNCTION("regexextract(A971, ""\d"")"),"6")</f>
        <v>6</v>
      </c>
      <c r="D971" s="2" t="str">
        <f>IFERROR(__xludf.DUMMYFUNCTION("REGEXEXTRACT(A971, ""\d[^\d]*?\z"")"),"2")</f>
        <v>2</v>
      </c>
      <c r="E971" s="2" t="str">
        <f>IFERROR(__xludf.DUMMYFUNCTION("REGEXExtract(D971,""\d"")"),"2")</f>
        <v>2</v>
      </c>
      <c r="F971" s="3">
        <f t="shared" si="1"/>
        <v>62</v>
      </c>
    </row>
    <row r="972">
      <c r="A972" s="1" t="s">
        <v>970</v>
      </c>
      <c r="C972" s="2" t="str">
        <f>IFERROR(__xludf.DUMMYFUNCTION("regexextract(A972, ""\d"")"),"9")</f>
        <v>9</v>
      </c>
      <c r="D972" s="2" t="str">
        <f>IFERROR(__xludf.DUMMYFUNCTION("REGEXEXTRACT(A972, ""\d[^\d]*?\z"")"),"7")</f>
        <v>7</v>
      </c>
      <c r="E972" s="2" t="str">
        <f>IFERROR(__xludf.DUMMYFUNCTION("REGEXExtract(D972,""\d"")"),"7")</f>
        <v>7</v>
      </c>
      <c r="F972" s="3">
        <f t="shared" si="1"/>
        <v>97</v>
      </c>
    </row>
    <row r="973">
      <c r="A973" s="1" t="s">
        <v>971</v>
      </c>
      <c r="C973" s="2" t="str">
        <f>IFERROR(__xludf.DUMMYFUNCTION("regexextract(A973, ""\d"")"),"9")</f>
        <v>9</v>
      </c>
      <c r="D973" s="2" t="str">
        <f>IFERROR(__xludf.DUMMYFUNCTION("REGEXEXTRACT(A973, ""\d[^\d]*?\z"")"),"9tlninezttdrbkxxrkrxzzkffone")</f>
        <v>9tlninezttdrbkxxrkrxzzkffone</v>
      </c>
      <c r="E973" s="2" t="str">
        <f>IFERROR(__xludf.DUMMYFUNCTION("REGEXExtract(D973,""\d"")"),"9")</f>
        <v>9</v>
      </c>
      <c r="F973" s="3">
        <f t="shared" si="1"/>
        <v>99</v>
      </c>
    </row>
    <row r="974">
      <c r="A974" s="1" t="s">
        <v>972</v>
      </c>
      <c r="C974" s="2" t="str">
        <f>IFERROR(__xludf.DUMMYFUNCTION("regexextract(A974, ""\d"")"),"9")</f>
        <v>9</v>
      </c>
      <c r="D974" s="2" t="str">
        <f>IFERROR(__xludf.DUMMYFUNCTION("REGEXEXTRACT(A974, ""\d[^\d]*?\z"")"),"9zngoneoneightzdz")</f>
        <v>9zngoneoneightzdz</v>
      </c>
      <c r="E974" s="2" t="str">
        <f>IFERROR(__xludf.DUMMYFUNCTION("REGEXExtract(D974,""\d"")"),"9")</f>
        <v>9</v>
      </c>
      <c r="F974" s="3">
        <f t="shared" si="1"/>
        <v>99</v>
      </c>
    </row>
    <row r="975">
      <c r="A975" s="1" t="s">
        <v>973</v>
      </c>
      <c r="C975" s="2" t="str">
        <f>IFERROR(__xludf.DUMMYFUNCTION("regexextract(A975, ""\d"")"),"3")</f>
        <v>3</v>
      </c>
      <c r="D975" s="2" t="str">
        <f>IFERROR(__xludf.DUMMYFUNCTION("REGEXEXTRACT(A975, ""\d[^\d]*?\z"")"),"3")</f>
        <v>3</v>
      </c>
      <c r="E975" s="2" t="str">
        <f>IFERROR(__xludf.DUMMYFUNCTION("REGEXExtract(D975,""\d"")"),"3")</f>
        <v>3</v>
      </c>
      <c r="F975" s="3">
        <f t="shared" si="1"/>
        <v>33</v>
      </c>
    </row>
    <row r="976">
      <c r="A976" s="1" t="s">
        <v>974</v>
      </c>
      <c r="C976" s="2" t="str">
        <f>IFERROR(__xludf.DUMMYFUNCTION("regexextract(A976, ""\d"")"),"7")</f>
        <v>7</v>
      </c>
      <c r="D976" s="2" t="str">
        <f>IFERROR(__xludf.DUMMYFUNCTION("REGEXEXTRACT(A976, ""\d[^\d]*?\z"")"),"7")</f>
        <v>7</v>
      </c>
      <c r="E976" s="2" t="str">
        <f>IFERROR(__xludf.DUMMYFUNCTION("REGEXExtract(D976,""\d"")"),"7")</f>
        <v>7</v>
      </c>
      <c r="F976" s="3">
        <f t="shared" si="1"/>
        <v>77</v>
      </c>
    </row>
    <row r="977">
      <c r="A977" s="1" t="s">
        <v>975</v>
      </c>
      <c r="C977" s="2" t="str">
        <f>IFERROR(__xludf.DUMMYFUNCTION("regexextract(A977, ""\d"")"),"1")</f>
        <v>1</v>
      </c>
      <c r="D977" s="2" t="str">
        <f>IFERROR(__xludf.DUMMYFUNCTION("REGEXEXTRACT(A977, ""\d[^\d]*?\z"")"),"1nscpbfour")</f>
        <v>1nscpbfour</v>
      </c>
      <c r="E977" s="2" t="str">
        <f>IFERROR(__xludf.DUMMYFUNCTION("REGEXExtract(D977,""\d"")"),"1")</f>
        <v>1</v>
      </c>
      <c r="F977" s="3">
        <f t="shared" si="1"/>
        <v>11</v>
      </c>
    </row>
    <row r="978">
      <c r="A978" s="1" t="s">
        <v>976</v>
      </c>
      <c r="C978" s="2" t="str">
        <f>IFERROR(__xludf.DUMMYFUNCTION("regexextract(A978, ""\d"")"),"1")</f>
        <v>1</v>
      </c>
      <c r="D978" s="2" t="str">
        <f>IFERROR(__xludf.DUMMYFUNCTION("REGEXEXTRACT(A978, ""\d[^\d]*?\z"")"),"7pmjt")</f>
        <v>7pmjt</v>
      </c>
      <c r="E978" s="2" t="str">
        <f>IFERROR(__xludf.DUMMYFUNCTION("REGEXExtract(D978,""\d"")"),"7")</f>
        <v>7</v>
      </c>
      <c r="F978" s="3">
        <f t="shared" si="1"/>
        <v>17</v>
      </c>
    </row>
    <row r="979">
      <c r="A979" s="1" t="s">
        <v>977</v>
      </c>
      <c r="C979" s="2" t="str">
        <f>IFERROR(__xludf.DUMMYFUNCTION("regexextract(A979, ""\d"")"),"1")</f>
        <v>1</v>
      </c>
      <c r="D979" s="2" t="str">
        <f>IFERROR(__xludf.DUMMYFUNCTION("REGEXEXTRACT(A979, ""\d[^\d]*?\z"")"),"7gkld")</f>
        <v>7gkld</v>
      </c>
      <c r="E979" s="2" t="str">
        <f>IFERROR(__xludf.DUMMYFUNCTION("REGEXExtract(D979,""\d"")"),"7")</f>
        <v>7</v>
      </c>
      <c r="F979" s="3">
        <f t="shared" si="1"/>
        <v>17</v>
      </c>
    </row>
    <row r="980">
      <c r="A980" s="1" t="s">
        <v>978</v>
      </c>
      <c r="C980" s="2" t="str">
        <f>IFERROR(__xludf.DUMMYFUNCTION("regexextract(A980, ""\d"")"),"6")</f>
        <v>6</v>
      </c>
      <c r="D980" s="2" t="str">
        <f>IFERROR(__xludf.DUMMYFUNCTION("REGEXEXTRACT(A980, ""\d[^\d]*?\z"")"),"5lxkjxsvrrktmfzsbz")</f>
        <v>5lxkjxsvrrktmfzsbz</v>
      </c>
      <c r="E980" s="2" t="str">
        <f>IFERROR(__xludf.DUMMYFUNCTION("REGEXExtract(D980,""\d"")"),"5")</f>
        <v>5</v>
      </c>
      <c r="F980" s="3">
        <f t="shared" si="1"/>
        <v>65</v>
      </c>
    </row>
    <row r="981">
      <c r="A981" s="1" t="s">
        <v>979</v>
      </c>
      <c r="C981" s="2" t="str">
        <f>IFERROR(__xludf.DUMMYFUNCTION("regexextract(A981, ""\d"")"),"4")</f>
        <v>4</v>
      </c>
      <c r="D981" s="2" t="str">
        <f>IFERROR(__xludf.DUMMYFUNCTION("REGEXEXTRACT(A981, ""\d[^\d]*?\z"")"),"3two")</f>
        <v>3two</v>
      </c>
      <c r="E981" s="2" t="str">
        <f>IFERROR(__xludf.DUMMYFUNCTION("REGEXExtract(D981,""\d"")"),"3")</f>
        <v>3</v>
      </c>
      <c r="F981" s="3">
        <f t="shared" si="1"/>
        <v>43</v>
      </c>
    </row>
    <row r="982">
      <c r="A982" s="1" t="s">
        <v>980</v>
      </c>
      <c r="C982" s="2" t="str">
        <f>IFERROR(__xludf.DUMMYFUNCTION("regexextract(A982, ""\d"")"),"6")</f>
        <v>6</v>
      </c>
      <c r="D982" s="2" t="str">
        <f>IFERROR(__xludf.DUMMYFUNCTION("REGEXEXTRACT(A982, ""\d[^\d]*?\z"")"),"6mxgxnjb")</f>
        <v>6mxgxnjb</v>
      </c>
      <c r="E982" s="2" t="str">
        <f>IFERROR(__xludf.DUMMYFUNCTION("REGEXExtract(D982,""\d"")"),"6")</f>
        <v>6</v>
      </c>
      <c r="F982" s="3">
        <f t="shared" si="1"/>
        <v>66</v>
      </c>
    </row>
    <row r="983">
      <c r="A983" s="1" t="s">
        <v>981</v>
      </c>
      <c r="C983" s="2" t="str">
        <f>IFERROR(__xludf.DUMMYFUNCTION("regexextract(A983, ""\d"")"),"4")</f>
        <v>4</v>
      </c>
      <c r="D983" s="2" t="str">
        <f>IFERROR(__xludf.DUMMYFUNCTION("REGEXEXTRACT(A983, ""\d[^\d]*?\z"")"),"5seven")</f>
        <v>5seven</v>
      </c>
      <c r="E983" s="2" t="str">
        <f>IFERROR(__xludf.DUMMYFUNCTION("REGEXExtract(D983,""\d"")"),"5")</f>
        <v>5</v>
      </c>
      <c r="F983" s="3">
        <f t="shared" si="1"/>
        <v>45</v>
      </c>
    </row>
    <row r="984">
      <c r="A984" s="1" t="s">
        <v>982</v>
      </c>
      <c r="C984" s="2" t="str">
        <f>IFERROR(__xludf.DUMMYFUNCTION("regexextract(A984, ""\d"")"),"4")</f>
        <v>4</v>
      </c>
      <c r="D984" s="2" t="str">
        <f>IFERROR(__xludf.DUMMYFUNCTION("REGEXEXTRACT(A984, ""\d[^\d]*?\z"")"),"4")</f>
        <v>4</v>
      </c>
      <c r="E984" s="2" t="str">
        <f>IFERROR(__xludf.DUMMYFUNCTION("REGEXExtract(D984,""\d"")"),"4")</f>
        <v>4</v>
      </c>
      <c r="F984" s="3">
        <f t="shared" si="1"/>
        <v>44</v>
      </c>
    </row>
    <row r="985">
      <c r="A985" s="1" t="s">
        <v>983</v>
      </c>
      <c r="C985" s="2" t="str">
        <f>IFERROR(__xludf.DUMMYFUNCTION("regexextract(A985, ""\d"")"),"7")</f>
        <v>7</v>
      </c>
      <c r="D985" s="2" t="str">
        <f>IFERROR(__xludf.DUMMYFUNCTION("REGEXEXTRACT(A985, ""\d[^\d]*?\z"")"),"7")</f>
        <v>7</v>
      </c>
      <c r="E985" s="2" t="str">
        <f>IFERROR(__xludf.DUMMYFUNCTION("REGEXExtract(D985,""\d"")"),"7")</f>
        <v>7</v>
      </c>
      <c r="F985" s="3">
        <f t="shared" si="1"/>
        <v>77</v>
      </c>
    </row>
    <row r="986">
      <c r="A986" s="1" t="s">
        <v>984</v>
      </c>
      <c r="C986" s="2" t="str">
        <f>IFERROR(__xludf.DUMMYFUNCTION("regexextract(A986, ""\d"")"),"2")</f>
        <v>2</v>
      </c>
      <c r="D986" s="2" t="str">
        <f>IFERROR(__xludf.DUMMYFUNCTION("REGEXEXTRACT(A986, ""\d[^\d]*?\z"")"),"2twofourrbldqvfkvgzqrblmrkzr")</f>
        <v>2twofourrbldqvfkvgzqrblmrkzr</v>
      </c>
      <c r="E986" s="2" t="str">
        <f>IFERROR(__xludf.DUMMYFUNCTION("REGEXExtract(D986,""\d"")"),"2")</f>
        <v>2</v>
      </c>
      <c r="F986" s="3">
        <f t="shared" si="1"/>
        <v>22</v>
      </c>
    </row>
    <row r="987">
      <c r="A987" s="1" t="s">
        <v>985</v>
      </c>
      <c r="C987" s="2" t="str">
        <f>IFERROR(__xludf.DUMMYFUNCTION("regexextract(A987, ""\d"")"),"7")</f>
        <v>7</v>
      </c>
      <c r="D987" s="2" t="str">
        <f>IFERROR(__xludf.DUMMYFUNCTION("REGEXEXTRACT(A987, ""\d[^\d]*?\z"")"),"7")</f>
        <v>7</v>
      </c>
      <c r="E987" s="2" t="str">
        <f>IFERROR(__xludf.DUMMYFUNCTION("REGEXExtract(D987,""\d"")"),"7")</f>
        <v>7</v>
      </c>
      <c r="F987" s="3">
        <f t="shared" si="1"/>
        <v>77</v>
      </c>
    </row>
    <row r="988">
      <c r="A988" s="1" t="s">
        <v>986</v>
      </c>
      <c r="C988" s="2" t="str">
        <f>IFERROR(__xludf.DUMMYFUNCTION("regexextract(A988, ""\d"")"),"5")</f>
        <v>5</v>
      </c>
      <c r="D988" s="2" t="str">
        <f>IFERROR(__xludf.DUMMYFUNCTION("REGEXEXTRACT(A988, ""\d[^\d]*?\z"")"),"7one")</f>
        <v>7one</v>
      </c>
      <c r="E988" s="2" t="str">
        <f>IFERROR(__xludf.DUMMYFUNCTION("REGEXExtract(D988,""\d"")"),"7")</f>
        <v>7</v>
      </c>
      <c r="F988" s="3">
        <f t="shared" si="1"/>
        <v>57</v>
      </c>
    </row>
    <row r="989">
      <c r="A989" s="1" t="s">
        <v>987</v>
      </c>
      <c r="C989" s="2" t="str">
        <f>IFERROR(__xludf.DUMMYFUNCTION("regexextract(A989, ""\d"")"),"3")</f>
        <v>3</v>
      </c>
      <c r="D989" s="2" t="str">
        <f>IFERROR(__xludf.DUMMYFUNCTION("REGEXEXTRACT(A989, ""\d[^\d]*?\z"")"),"1")</f>
        <v>1</v>
      </c>
      <c r="E989" s="2" t="str">
        <f>IFERROR(__xludf.DUMMYFUNCTION("REGEXExtract(D989,""\d"")"),"1")</f>
        <v>1</v>
      </c>
      <c r="F989" s="3">
        <f t="shared" si="1"/>
        <v>31</v>
      </c>
    </row>
    <row r="990">
      <c r="A990" s="1" t="s">
        <v>988</v>
      </c>
      <c r="C990" s="2" t="str">
        <f>IFERROR(__xludf.DUMMYFUNCTION("regexextract(A990, ""\d"")"),"9")</f>
        <v>9</v>
      </c>
      <c r="D990" s="2" t="str">
        <f>IFERROR(__xludf.DUMMYFUNCTION("REGEXEXTRACT(A990, ""\d[^\d]*?\z"")"),"9")</f>
        <v>9</v>
      </c>
      <c r="E990" s="2" t="str">
        <f>IFERROR(__xludf.DUMMYFUNCTION("REGEXExtract(D990,""\d"")"),"9")</f>
        <v>9</v>
      </c>
      <c r="F990" s="3">
        <f t="shared" si="1"/>
        <v>99</v>
      </c>
    </row>
    <row r="991">
      <c r="A991" s="1" t="s">
        <v>989</v>
      </c>
      <c r="C991" s="2" t="str">
        <f>IFERROR(__xludf.DUMMYFUNCTION("regexextract(A991, ""\d"")"),"8")</f>
        <v>8</v>
      </c>
      <c r="D991" s="2" t="str">
        <f>IFERROR(__xludf.DUMMYFUNCTION("REGEXEXTRACT(A991, ""\d[^\d]*?\z"")"),"8")</f>
        <v>8</v>
      </c>
      <c r="E991" s="2" t="str">
        <f>IFERROR(__xludf.DUMMYFUNCTION("REGEXExtract(D991,""\d"")"),"8")</f>
        <v>8</v>
      </c>
      <c r="F991" s="3">
        <f t="shared" si="1"/>
        <v>88</v>
      </c>
    </row>
    <row r="992">
      <c r="A992" s="1" t="s">
        <v>990</v>
      </c>
      <c r="C992" s="2" t="str">
        <f>IFERROR(__xludf.DUMMYFUNCTION("regexextract(A992, ""\d"")"),"5")</f>
        <v>5</v>
      </c>
      <c r="D992" s="2" t="str">
        <f>IFERROR(__xludf.DUMMYFUNCTION("REGEXEXTRACT(A992, ""\d[^\d]*?\z"")"),"3")</f>
        <v>3</v>
      </c>
      <c r="E992" s="2" t="str">
        <f>IFERROR(__xludf.DUMMYFUNCTION("REGEXExtract(D992,""\d"")"),"3")</f>
        <v>3</v>
      </c>
      <c r="F992" s="3">
        <f t="shared" si="1"/>
        <v>53</v>
      </c>
    </row>
    <row r="993">
      <c r="A993" s="1" t="s">
        <v>991</v>
      </c>
      <c r="C993" s="2" t="str">
        <f>IFERROR(__xludf.DUMMYFUNCTION("regexextract(A993, ""\d"")"),"9")</f>
        <v>9</v>
      </c>
      <c r="D993" s="2" t="str">
        <f>IFERROR(__xludf.DUMMYFUNCTION("REGEXEXTRACT(A993, ""\d[^\d]*?\z"")"),"9nzfgp")</f>
        <v>9nzfgp</v>
      </c>
      <c r="E993" s="2" t="str">
        <f>IFERROR(__xludf.DUMMYFUNCTION("REGEXExtract(D993,""\d"")"),"9")</f>
        <v>9</v>
      </c>
      <c r="F993" s="3">
        <f t="shared" si="1"/>
        <v>99</v>
      </c>
    </row>
    <row r="994">
      <c r="A994" s="1" t="s">
        <v>992</v>
      </c>
      <c r="C994" s="2" t="str">
        <f>IFERROR(__xludf.DUMMYFUNCTION("regexextract(A994, ""\d"")"),"1")</f>
        <v>1</v>
      </c>
      <c r="D994" s="2" t="str">
        <f>IFERROR(__xludf.DUMMYFUNCTION("REGEXEXTRACT(A994, ""\d[^\d]*?\z"")"),"7")</f>
        <v>7</v>
      </c>
      <c r="E994" s="2" t="str">
        <f>IFERROR(__xludf.DUMMYFUNCTION("REGEXExtract(D994,""\d"")"),"7")</f>
        <v>7</v>
      </c>
      <c r="F994" s="3">
        <f t="shared" si="1"/>
        <v>17</v>
      </c>
    </row>
    <row r="995">
      <c r="A995" s="1" t="s">
        <v>993</v>
      </c>
      <c r="C995" s="2" t="str">
        <f>IFERROR(__xludf.DUMMYFUNCTION("regexextract(A995, ""\d"")"),"3")</f>
        <v>3</v>
      </c>
      <c r="D995" s="2" t="str">
        <f>IFERROR(__xludf.DUMMYFUNCTION("REGEXEXTRACT(A995, ""\d[^\d]*?\z"")"),"3nineonermn")</f>
        <v>3nineonermn</v>
      </c>
      <c r="E995" s="2" t="str">
        <f>IFERROR(__xludf.DUMMYFUNCTION("REGEXExtract(D995,""\d"")"),"3")</f>
        <v>3</v>
      </c>
      <c r="F995" s="3">
        <f t="shared" si="1"/>
        <v>33</v>
      </c>
    </row>
    <row r="996">
      <c r="A996" s="1" t="s">
        <v>994</v>
      </c>
      <c r="C996" s="2" t="str">
        <f>IFERROR(__xludf.DUMMYFUNCTION("regexextract(A996, ""\d"")"),"4")</f>
        <v>4</v>
      </c>
      <c r="D996" s="2" t="str">
        <f>IFERROR(__xludf.DUMMYFUNCTION("REGEXEXTRACT(A996, ""\d[^\d]*?\z"")"),"4onetwonftrnd")</f>
        <v>4onetwonftrnd</v>
      </c>
      <c r="E996" s="2" t="str">
        <f>IFERROR(__xludf.DUMMYFUNCTION("REGEXExtract(D996,""\d"")"),"4")</f>
        <v>4</v>
      </c>
      <c r="F996" s="3">
        <f t="shared" si="1"/>
        <v>44</v>
      </c>
    </row>
    <row r="997">
      <c r="A997" s="1" t="s">
        <v>995</v>
      </c>
      <c r="C997" s="2" t="str">
        <f>IFERROR(__xludf.DUMMYFUNCTION("regexextract(A997, ""\d"")"),"9")</f>
        <v>9</v>
      </c>
      <c r="D997" s="2" t="str">
        <f>IFERROR(__xludf.DUMMYFUNCTION("REGEXEXTRACT(A997, ""\d[^\d]*?\z"")"),"2")</f>
        <v>2</v>
      </c>
      <c r="E997" s="2" t="str">
        <f>IFERROR(__xludf.DUMMYFUNCTION("REGEXExtract(D997,""\d"")"),"2")</f>
        <v>2</v>
      </c>
      <c r="F997" s="3">
        <f t="shared" si="1"/>
        <v>92</v>
      </c>
    </row>
    <row r="998">
      <c r="A998" s="1" t="s">
        <v>996</v>
      </c>
      <c r="C998" s="2" t="str">
        <f>IFERROR(__xludf.DUMMYFUNCTION("regexextract(A998, ""\d"")"),"6")</f>
        <v>6</v>
      </c>
      <c r="D998" s="2" t="str">
        <f>IFERROR(__xludf.DUMMYFUNCTION("REGEXEXTRACT(A998, ""\d[^\d]*?\z"")"),"6four")</f>
        <v>6four</v>
      </c>
      <c r="E998" s="2" t="str">
        <f>IFERROR(__xludf.DUMMYFUNCTION("REGEXExtract(D998,""\d"")"),"6")</f>
        <v>6</v>
      </c>
      <c r="F998" s="3">
        <f t="shared" si="1"/>
        <v>66</v>
      </c>
    </row>
    <row r="999">
      <c r="A999" s="1" t="s">
        <v>997</v>
      </c>
      <c r="C999" s="2" t="str">
        <f>IFERROR(__xludf.DUMMYFUNCTION("regexextract(A999, ""\d"")"),"6")</f>
        <v>6</v>
      </c>
      <c r="D999" s="2" t="str">
        <f>IFERROR(__xludf.DUMMYFUNCTION("REGEXEXTRACT(A999, ""\d[^\d]*?\z"")"),"1")</f>
        <v>1</v>
      </c>
      <c r="E999" s="2" t="str">
        <f>IFERROR(__xludf.DUMMYFUNCTION("REGEXExtract(D999,""\d"")"),"1")</f>
        <v>1</v>
      </c>
      <c r="F999" s="3">
        <f t="shared" si="1"/>
        <v>61</v>
      </c>
    </row>
    <row r="1000">
      <c r="A1000" s="1" t="s">
        <v>998</v>
      </c>
      <c r="C1000" s="2" t="str">
        <f>IFERROR(__xludf.DUMMYFUNCTION("regexextract(A1000, ""\d"")"),"5")</f>
        <v>5</v>
      </c>
      <c r="D1000" s="2" t="str">
        <f>IFERROR(__xludf.DUMMYFUNCTION("REGEXEXTRACT(A1000, ""\d[^\d]*?\z"")"),"5")</f>
        <v>5</v>
      </c>
      <c r="E1000" s="2" t="str">
        <f>IFERROR(__xludf.DUMMYFUNCTION("REGEXExtract(D1000,""\d"")"),"5")</f>
        <v>5</v>
      </c>
      <c r="F1000" s="3">
        <f t="shared" si="1"/>
        <v>55</v>
      </c>
    </row>
  </sheetData>
  <drawing r:id="rId1"/>
</worksheet>
</file>