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Users\LENOVO\Desktop\github\excel\call center report\"/>
    </mc:Choice>
  </mc:AlternateContent>
  <xr:revisionPtr revIDLastSave="0" documentId="13_ncr:1_{9D78178E-7B7A-4501-BF3C-52C2CE2B83CA}" xr6:coauthVersionLast="47" xr6:coauthVersionMax="47" xr10:uidLastSave="{00000000-0000-0000-0000-000000000000}"/>
  <bookViews>
    <workbookView xWindow="-108" yWindow="-108" windowWidth="23256" windowHeight="12456" activeTab="1" xr2:uid="{26D4546B-D2A1-4444-8EAF-A6228F96F0C1}"/>
  </bookViews>
  <sheets>
    <sheet name="pivots" sheetId="7" r:id="rId1"/>
    <sheet name="Data" sheetId="2" r:id="rId2"/>
    <sheet name="customer call report" sheetId="5" r:id="rId3"/>
    <sheet name="Assets" sheetId="4" r:id="rId4"/>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1" r:id="rId6"/>
    <pivotCache cacheId="3" r:id="rId7"/>
    <pivotCache cacheId="4" r:id="rId8"/>
    <pivotCache cacheId="658" r:id="rId9"/>
    <pivotCache cacheId="661" r:id="rId10"/>
    <pivotCache cacheId="664" r:id="rId11"/>
    <pivotCache cacheId="667" r:id="rId12"/>
    <pivotCache cacheId="670"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9" i="4" l="1"/>
  <c r="I3" i="4"/>
  <c r="T16" i="5" a="1"/>
  <c r="T16" i="5" s="1"/>
  <c r="E61" i="7"/>
  <c r="A63" i="7" a="1"/>
  <c r="A63"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E64" i="7" l="1"/>
  <c r="D65" i="7"/>
  <c r="D63" i="7"/>
  <c r="E63" i="7"/>
  <c r="E67" i="7"/>
  <c r="D64" i="7"/>
  <c r="E66" i="7"/>
  <c r="D67" i="7"/>
  <c r="D66" i="7"/>
  <c r="E6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361D0D-FB7F-42A3-B84B-4824D2CBBC8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C225B3A-84C9-4899-A9B5-6126172EEE52}"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5BAF32E4-3AD2-450B-BC46-CA85CB00833C}"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<sst xmlns="http://schemas.openxmlformats.org/spreadsheetml/2006/main" count="3180" uniqueCount="1077">
  <si>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</si>
  <si>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</si>
  <si>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</si>
  <si>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</si>
  <si>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</si>
  <si>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</si>
  <si>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</si>
  <si>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</si>
  <si>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</si>
  <si>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</si>
  <si>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</si>
  <si>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</si>
  <si>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</si>
  <si>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</si>
  <si>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</si>
  <si>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</si>
  <si>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</si>
  <si>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</si>
  <si>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</si>
  <si>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</si>
  <si>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</si>
  <si>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</si>
  <si>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</si>
  <si>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</si>
  <si>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</si>
  <si>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</si>
  <si>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</si>
  <si>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</si>
  <si>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</si>
  <si>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</si>
  <si>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</si>
  <si>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</si>
  <si>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</si>
  <si>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</si>
  <si>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</si>
  <si>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</si>
  <si>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</si>
  <si>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</si>
  <si>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</si>
  <si>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</si>
  <si>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</si>
  <si>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</si>
  <si>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</si>
  <si>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</si>
  <si>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</si>
  <si>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</si>
  <si>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</si>
  <si>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</si>
  <si>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</si>
  <si>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</si>
  <si>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</si>
  <si>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</si>
  <si>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</si>
  <si>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</si>
  <si>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</si>
  <si>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</si>
  <si>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</si>
  <si>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</si>
  <si>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</si>
  <si>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</si>
  <si>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</si>
  <si>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</si>
  <si>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</si>
  <si>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</si>
  <si>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</si>
  <si>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</si>
  <si>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</si>
  <si>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</si>
  <si>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</si>
  <si>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</si>
  <si>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</si>
  <si>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</si>
  <si>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</si>
  <si>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</si>
  <si>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</si>
  <si>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</si>
  <si>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</si>
  <si>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</si>
  <si>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</si>
  <si>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</si>
  <si>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</si>
  <si>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</si>
  <si>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</si>
  <si>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</si>
  <si>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</si>
  <si>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</si>
  <si>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</si>
  <si>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</si>
  <si>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</si>
  <si>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</si>
  <si>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</si>
  <si>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</si>
  <si>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</si>
  <si>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</si>
  <si>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</si>
  <si>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</si>
  <si>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</si>
  <si>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</si>
  <si>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</si>
  <si>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</si>
  <si>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</si>
  <si>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</si>
  <si>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</si>
  <si>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</si>
  <si>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</si>
  <si>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</si>
  <si>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</si>
  <si>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</si>
  <si>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</si>
  <si>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</si>
  <si>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</si>
  <si>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</si>
  <si>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</si>
  <si>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</si>
  <si>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</si>
  <si>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</si>
  <si>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</si>
  <si>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</si>
  <si>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</si>
  <si>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</si>
  <si>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</si>
  <si>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</si>
  <si>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</si>
  <si>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</si>
  <si>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</si>
  <si>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</si>
  <si>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</si>
  <si>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</si>
  <si>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</si>
  <si>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</si>
  <si>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</si>
  <si>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</si>
  <si>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</si>
  <si>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</si>
  <si>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</si>
  <si>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</si>
  <si>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</si>
  <si>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</si>
  <si>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</si>
  <si>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</si>
  <si>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</si>
  <si>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</si>
  <si>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</si>
  <si>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</si>
  <si>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</si>
  <si>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</si>
  <si>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</si>
  <si>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</si>
  <si>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</si>
  <si>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</si>
  <si>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</si>
  <si>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</si>
  <si>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</si>
  <si>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</si>
  <si>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</si>
  <si>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</si>
  <si>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</si>
  <si>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</si>
  <si>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</si>
  <si>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</si>
  <si>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</si>
  <si>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</si>
  <si>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</si>
  <si>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</si>
  <si>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</si>
  <si>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</si>
  <si>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</si>
  <si>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</si>
  <si>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</si>
  <si>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</si>
  <si>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</si>
  <si>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</si>
  <si>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</si>
  <si>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</si>
  <si>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</si>
  <si>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</si>
  <si>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</si>
  <si>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</si>
  <si>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</si>
  <si>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</si>
  <si>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</si>
  <si>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</si>
  <si>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</si>
  <si>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</si>
  <si>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</si>
  <si>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</si>
  <si>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</si>
  <si>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</si>
  <si>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</si>
  <si>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</si>
  <si>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</si>
  <si>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</si>
  <si>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</si>
  <si>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</si>
  <si>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</si>
  <si>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</si>
  <si>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</si>
  <si>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</si>
  <si>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</si>
  <si>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</si>
  <si>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</si>
  <si>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</si>
  <si>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</si>
  <si>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</si>
  <si>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</si>
  <si>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</si>
  <si>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</si>
  <si>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</si>
  <si>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</si>
  <si>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</si>
  <si>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</si>
  <si>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</si>
  <si>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</si>
  <si>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</si>
  <si>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</si>
  <si>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</si>
  <si>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</si>
  <si>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</si>
  <si>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</si>
  <si>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</si>
  <si>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</si>
  <si>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</si>
  <si>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</si>
  <si>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</si>
  <si>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</si>
  <si>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</si>
  <si>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</si>
  <si>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</si>
  <si>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</si>
  <si>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</si>
  <si>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</si>
  <si>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</si>
  <si>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</si>
  <si>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</si>
  <si>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</si>
  <si>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</si>
  <si>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</si>
  <si>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</si>
  <si>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</si>
  <si>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</si>
  <si>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</si>
  <si>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</si>
  <si>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</si>
  <si>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</si>
  <si>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</si>
  <si>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</si>
  <si>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</si>
  <si>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</si>
  <si>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</si>
  <si>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</si>
  <si>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</si>
  <si>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</si>
  <si>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</si>
  <si>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</si>
  <si>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</si>
  <si>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</si>
  <si>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</si>
  <si>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</si>
  <si>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</si>
  <si>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</si>
  <si>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</si>
  <si>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</si>
  <si>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</si>
  <si>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</si>
  <si>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</si>
  <si>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</si>
  <si>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</si>
  <si>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</si>
  <si>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</si>
  <si>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</si>
  <si>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</si>
  <si>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</si>
  <si>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</si>
  <si>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</si>
  <si>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</si>
  <si>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</si>
  <si>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</si>
  <si>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</si>
  <si>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</si>
  <si>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</si>
  <si>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</si>
  <si>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</si>
  <si>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</si>
  <si>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</si>
  <si>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</si>
  <si>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</si>
  <si>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</si>
  <si>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</si>
  <si>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</si>
  <si>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</si>
  <si>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</si>
  <si>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</si>
  <si>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</si>
  <si>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</si>
  <si>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</si>
  <si>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</si>
  <si>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</si>
  <si>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</si>
  <si>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</si>
  <si>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</si>
  <si>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</si>
  <si>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</si>
  <si>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</si>
  <si>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</si>
  <si>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</si>
  <si>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</si>
  <si>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</si>
  <si>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</si>
  <si>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</si>
  <si>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</si>
  <si>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</si>
  <si>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</si>
  <si>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</si>
  <si>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</si>
  <si>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</si>
  <si>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</si>
  <si>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</si>
  <si>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</si>
  <si>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</si>
  <si>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</si>
  <si>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</si>
  <si>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</si>
  <si>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</si>
  <si>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</si>
  <si>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</si>
  <si>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</si>
  <si>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</si>
  <si>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</si>
  <si>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</si>
  <si>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</si>
  <si>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</si>
  <si>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</si>
  <si>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</si>
  <si>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</si>
  <si>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</si>
  <si>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</si>
  <si>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</si>
  <si>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</si>
  <si>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</si>
  <si>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</si>
  <si>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</si>
  <si>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</si>
  <si>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</si>
  <si>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</si>
  <si>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</si>
  <si>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</si>
  <si>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</si>
  <si>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</si>
  <si>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</si>
  <si>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</si>
  <si>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</si>
  <si>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</si>
  <si>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</si>
  <si>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</si>
  <si>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</si>
  <si>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</si>
  <si>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</si>
  <si>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</si>
  <si>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</si>
  <si>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</si>
  <si>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</si>
  <si>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</si>
  <si>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</si>
  <si>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</si>
  <si>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</si>
  <si>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</si>
  <si>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</si>
  <si>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</si>
  <si>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</si>
  <si>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</si>
  <si>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</si>
  <si>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</si>
  <si>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</si>
  <si>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</si>
  <si>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</si>
  <si>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</si>
  <si>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</si>
  <si>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</si>
  <si>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</si>
  <si>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</si>
  <si>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</si>
  <si>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</si>
  <si>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</si>
  <si>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</si>
  <si>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</si>
  <si>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</si>
  <si>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</si>
  <si>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</si>
  <si>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</si>
  <si>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</si>
  <si>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</si>
  <si>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</si>
  <si>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</si>
  <si>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</si>
  <si>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</si>
  <si>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</si>
  <si>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</si>
  <si>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</si>
  <si>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</si>
  <si>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</si>
  <si>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</si>
  <si>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</si>
  <si>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</si>
  <si>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</si>
  <si>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</si>
  <si>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</si>
  <si>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</si>
  <si>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</si>
  <si>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</si>
  <si>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</si>
  <si>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</si>
  <si>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</si>
  <si>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</si>
  <si>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</si>
  <si>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</si>
  <si>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</si>
  <si>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</si>
  <si>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</si>
  <si>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</si>
  <si>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</si>
  <si>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</si>
  <si>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</si>
  <si>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</si>
  <si>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</si>
  <si>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</si>
  <si>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</si>
  <si>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</si>
  <si>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</si>
  <si>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</si>
  <si>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</si>
  <si>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</si>
  <si>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</si>
  <si>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</si>
  <si>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</si>
  <si>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</si>
  <si>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</si>
  <si>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</si>
  <si>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</si>
  <si>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</si>
  <si>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</si>
  <si>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</si>
  <si>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</si>
  <si>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</si>
  <si>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</si>
  <si>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</si>
  <si>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</si>
  <si>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</si>
  <si>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</si>
  <si>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</si>
  <si>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</si>
  <si>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</si>
  <si>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</si>
  <si>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</si>
  <si>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</si>
  <si>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</si>
  <si>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</si>
  <si>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</si>
  <si>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</si>
  <si>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</si>
  <si>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</si>
  <si>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</si>
  <si>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</si>
  <si>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</si>
  <si>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</si>
  <si>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</si>
  <si>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</si>
  <si>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</si>
  <si>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</si>
  <si>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</si>
  <si>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</si>
  <si>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</si>
  <si>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</si>
  <si>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</si>
  <si>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</si>
  <si>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</si>
  <si>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</si>
  <si>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</si>
  <si>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</si>
  <si>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</si>
  <si>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</si>
  <si>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</si>
  <si>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</si>
  <si>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</si>
  <si>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</si>
  <si>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</si>
  <si>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</si>
  <si>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</si>
  <si>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</si>
  <si>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</si>
  <si>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</si>
  <si>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</si>
  <si>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</si>
  <si>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</si>
  <si>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</si>
  <si>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</si>
  <si>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</si>
  <si>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</si>
  <si>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</si>
  <si>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</si>
  <si>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</si>
  <si>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</si>
  <si>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</si>
  <si>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</si>
  <si>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</si>
  <si>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</si>
  <si>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</si>
  <si>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</si>
  <si>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</si>
  <si>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</si>
  <si>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</si>
  <si>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</si>
  <si>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</si>
  <si>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</si>
  <si>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</si>
  <si>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</si>
  <si>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</si>
  <si>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</si>
  <si>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</si>
  <si>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</si>
  <si>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</si>
  <si>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</si>
  <si>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</si>
  <si>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</si>
  <si>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</si>
  <si>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</si>
  <si>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</si>
  <si>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</si>
  <si>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</si>
  <si>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</si>
  <si>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</si>
  <si>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</si>
  <si>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</si>
  <si>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</si>
  <si>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</si>
  <si>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</si>
  <si>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</si>
  <si>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</si>
  <si>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</si>
  <si>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</si>
  <si>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</si>
  <si>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</si>
  <si>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</si>
  <si>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</si>
  <si>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</si>
  <si>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</si>
  <si>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</si>
  <si>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</si>
  <si>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</si>
  <si>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</si>
  <si>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</si>
  <si>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</si>
  <si>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</si>
  <si>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</si>
  <si>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</si>
  <si>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</si>
  <si>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</si>
  <si>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</si>
  <si>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</si>
  <si>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</si>
  <si>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</si>
  <si>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</si>
  <si>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</si>
  <si>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</si>
  <si>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</si>
  <si>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</si>
  <si>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</si>
  <si>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</si>
  <si>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</si>
  <si>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</si>
  <si>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</si>
  <si>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</si>
  <si>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</si>
  <si>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</si>
  <si>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</si>
  <si>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</si>
  <si>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</si>
  <si>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</si>
  <si>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</si>
  <si>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</si>
  <si>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</si>
  <si>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</si>
  <si>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</si>
  <si>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</si>
  <si>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</si>
  <si>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</si>
  <si>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</si>
  <si>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</si>
  <si>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</si>
  <si>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</si>
  <si>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</si>
  <si>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</si>
  <si>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</si>
  <si>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</si>
  <si>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</si>
  <si>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</si>
  <si>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</si>
  <si>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</si>
  <si>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</si>
  <si>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</si>
  <si>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</si>
  <si>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</si>
  <si>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</si>
  <si>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</si>
  <si>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</si>
  <si>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</si>
  <si>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</si>
  <si>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</si>
  <si>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</si>
  <si>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</si>
  <si>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</si>
  <si>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</si>
  <si>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</si>
  <si>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</si>
  <si>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</si>
  <si>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</si>
  <si>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</si>
  <si>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</si>
  <si>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</si>
  <si>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</si>
  <si>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</si>
  <si>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</si>
  <si>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</si>
  <si>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</si>
  <si>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</si>
  <si>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</si>
  <si>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</si>
  <si>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</si>
  <si>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</si>
  <si>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</si>
  <si>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</si>
  <si>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</si>
  <si>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</si>
  <si>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</si>
  <si>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</si>
  <si>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</si>
  <si>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</si>
  <si>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</si>
  <si>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</si>
  <si>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</si>
  <si>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</si>
  <si>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</si>
  <si>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</si>
  <si>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</si>
  <si>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</si>
  <si>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</si>
  <si>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</si>
  <si>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</si>
  <si>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</si>
  <si>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</si>
  <si>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</si>
  <si>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</si>
  <si>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</si>
  <si>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</si>
  <si>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</si>
  <si>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</si>
  <si>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</si>
  <si>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</si>
  <si>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</si>
  <si>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</si>
  <si>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</si>
  <si>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</si>
  <si>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</si>
  <si>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</si>
  <si>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</si>
  <si>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</si>
  <si>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</si>
  <si>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</si>
  <si>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</si>
  <si>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</si>
  <si>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</si>
  <si>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</si>
  <si>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</si>
  <si>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</si>
  <si>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</si>
  <si>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</si>
  <si>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</si>
  <si>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</si>
  <si>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</si>
  <si>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</si>
  <si>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</si>
  <si>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</si>
  <si>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</si>
  <si>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</si>
  <si>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</si>
  <si>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</si>
  <si>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</si>
  <si>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</si>
  <si>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</si>
  <si>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</si>
  <si>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</si>
  <si>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</si>
  <si>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</si>
  <si>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</si>
  <si>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</si>
  <si>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</si>
  <si>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</si>
  <si>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</si>
  <si>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</si>
  <si>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</si>
  <si>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</si>
  <si>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</si>
  <si>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</si>
  <si>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</si>
  <si>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</si>
  <si>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</si>
  <si>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</si>
  <si>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</si>
  <si>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</si>
  <si>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</si>
  <si>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</si>
  <si>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</si>
  <si>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</si>
  <si>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</si>
  <si>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</si>
  <si>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</si>
  <si>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</si>
  <si>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</si>
  <si>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</si>
  <si>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</si>
  <si>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</si>
  <si>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</si>
  <si>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</si>
  <si>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</si>
  <si>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</si>
  <si>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</si>
  <si>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</si>
  <si>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</si>
  <si>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</si>
  <si>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</si>
  <si>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</si>
  <si>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</si>
  <si>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</si>
  <si>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</si>
  <si>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</si>
  <si>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</si>
  <si>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</si>
  <si>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</si>
  <si>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</si>
  <si>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</si>
  <si>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</si>
  <si>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</si>
  <si>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</si>
  <si>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</si>
  <si>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</si>
  <si>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</si>
  <si>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</si>
  <si>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</si>
  <si>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</si>
  <si>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</si>
  <si>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</si>
  <si>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</si>
  <si>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</si>
  <si>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</si>
  <si>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</si>
  <si>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</si>
  <si>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</si>
  <si>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</si>
  <si>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</si>
  <si>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</si>
  <si>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</si>
  <si>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</si>
  <si>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</si>
  <si>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</si>
  <si>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</si>
  <si>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</si>
  <si>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</si>
  <si>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</si>
  <si>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</si>
  <si>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</si>
  <si>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</si>
  <si>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</si>
  <si>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</si>
  <si>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</si>
  <si>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</si>
  <si>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</si>
  <si>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</si>
  <si>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</si>
  <si>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</si>
  <si>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</si>
  <si>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</si>
  <si>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</si>
  <si>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</si>
  <si>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</si>
  <si>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</si>
  <si>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</si>
  <si>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</si>
  <si>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</si>
  <si>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</si>
  <si>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</si>
  <si>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</si>
  <si>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</si>
  <si>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</si>
  <si>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</si>
  <si>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</si>
  <si>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</si>
  <si>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</si>
  <si>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</si>
  <si>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</si>
  <si>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</si>
  <si>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</si>
  <si>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</si>
  <si>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</si>
  <si>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</si>
  <si>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</si>
  <si>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</si>
  <si>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</si>
  <si>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</si>
  <si>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</si>
  <si>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</si>
  <si>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</si>
  <si>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</si>
  <si>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</si>
  <si>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</si>
  <si>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</si>
  <si>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</si>
  <si>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</si>
  <si>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</si>
  <si>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</si>
  <si>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</si>
  <si>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</si>
  <si>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</si>
  <si>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</si>
  <si>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</si>
  <si>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</si>
  <si>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</si>
  <si>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</si>
  <si>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</si>
  <si>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</si>
  <si>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</si>
  <si>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</si>
  <si>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</si>
  <si>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</si>
  <si>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</si>
  <si>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</si>
  <si>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</si>
  <si>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</si>
  <si>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</si>
  <si>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</si>
  <si>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</si>
  <si>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</si>
  <si>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</si>
  <si>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</si>
  <si>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</si>
  <si>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</si>
  <si>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</si>
  <si>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</si>
  <si>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</si>
  <si>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</si>
  <si>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</si>
  <si>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</si>
  <si>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</si>
  <si>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</si>
  <si>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</si>
  <si>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</si>
  <si>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</si>
  <si>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</si>
  <si>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</si>
  <si>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</si>
  <si>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</si>
  <si>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</si>
  <si>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</si>
  <si>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</si>
  <si>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</si>
  <si>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</si>
  <si>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</si>
  <si>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</si>
  <si>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</si>
  <si>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</si>
  <si>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</si>
  <si>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</si>
  <si>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</si>
  <si>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</si>
  <si>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</si>
  <si>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</si>
  <si>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</si>
  <si>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</si>
  <si>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</si>
  <si>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</si>
  <si>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</si>
  <si>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</si>
  <si>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</si>
  <si>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</si>
  <si>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</si>
  <si>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</si>
  <si>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</si>
  <si>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</si>
  <si>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</si>
  <si>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</si>
  <si>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</si>
  <si>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</si>
  <si>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</si>
  <si>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</si>
  <si>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</si>
  <si>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</si>
  <si>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</si>
  <si>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</si>
  <si>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</si>
  <si>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</si>
  <si>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</si>
  <si>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</si>
  <si>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</si>
  <si>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</si>
  <si>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</si>
  <si>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</si>
  <si>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</si>
  <si>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</si>
  <si>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</si>
  <si>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</si>
  <si>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</si>
  <si>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</si>
  <si>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</si>
  <si>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</si>
  <si>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</si>
  <si>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</si>
  <si>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</si>
  <si>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</si>
  <si>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</si>
  <si>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</si>
  <si>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</si>
  <si>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</si>
  <si>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</si>
  <si>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</si>
  <si>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</si>
  <si>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</si>
  <si>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</si>
  <si>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</si>
  <si>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</si>
  <si>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</si>
  <si>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</si>
  <si>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</si>
  <si>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</si>
  <si>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</si>
  <si>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</si>
  <si>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</si>
  <si>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</si>
  <si>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</si>
  <si>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</si>
  <si>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</si>
  <si>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</si>
  <si>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</si>
  <si>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</si>
  <si>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</si>
  <si>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</si>
  <si>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</si>
  <si>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</si>
  <si>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</si>
  <si>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</si>
  <si>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</si>
  <si>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</si>
  <si>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</si>
  <si>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</si>
  <si>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</si>
  <si>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</si>
  <si>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</si>
  <si>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</si>
  <si>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</si>
  <si>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</si>
  <si>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</si>
  <si>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</si>
  <si>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</si>
  <si>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</si>
  <si>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</si>
  <si>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</si>
  <si>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</si>
  <si>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</si>
  <si>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</si>
  <si>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</si>
  <si>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</si>
  <si>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</si>
  <si>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</si>
  <si>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</si>
  <si>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</si>
  <si>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</si>
  <si>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</si>
  <si>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</si>
  <si>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</si>
  <si>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</si>
  <si>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</si>
  <si>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</si>
  <si>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</si>
  <si>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</si>
  <si>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</si>
  <si>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</si>
  <si>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</si>
  <si>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</si>
  <si>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</si>
  <si>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</si>
  <si>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</si>
  <si>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</si>
  <si>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</si>
  <si>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</si>
  <si>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</si>
  <si>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</si>
  <si>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</si>
  <si>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</si>
  <si>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</si>
  <si>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</si>
  <si>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</si>
  <si>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</si>
  <si>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</si>
  <si>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</si>
  <si>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</si>
  <si>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</si>
  <si>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</si>
  <si>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</si>
  <si>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</si>
  <si>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</si>
  <si>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</si>
  <si>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</si>
  <si>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</si>
  <si>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</si>
  <si>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</si>
  <si>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</si>
  <si>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</si>
  <si>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</si>
  <si>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</si>
  <si>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</si>
  <si>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</si>
  <si>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</si>
  <si>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</si>
  <si>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</si>
  <si>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</si>
  <si>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</si>
  <si>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</si>
  <si>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</si>
  <si>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</si>
  <si>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</si>
  <si>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</si>
  <si>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</si>
  <si>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</si>
  <si>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</si>
  <si>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</si>
  <si>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</si>
  <si>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</si>
  <si>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</si>
  <si>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</si>
  <si>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</si>
  <si>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</si>
  <si>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</si>
  <si>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</si>
  <si>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</si>
  <si>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call count</t>
  </si>
  <si>
    <t>total amount</t>
  </si>
  <si>
    <t>total duration</t>
  </si>
  <si>
    <t>AVG rating</t>
  </si>
  <si>
    <t>5*calls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</si>
  <si>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</si>
  <si>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</si>
  <si>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</si>
  <si>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</si>
  <si>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</si>
  <si>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</si>
  <si>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</si>
  <si>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</si>
  <si>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</si>
  <si>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</si>
  <si>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</si>
  <si>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</si>
  <si>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</si>
  <si>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</si>
  <si>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</si>
  <si>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</si>
  <si>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</si>
  <si>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</si>
  <si>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</si>
  <si>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</si>
  <si>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</si>
  <si>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</si>
  <si>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t>
  </si>
  <si>
    <t>calls</t>
  </si>
  <si>
    <t>amont</t>
  </si>
  <si>
    <t>sel.calls</t>
  </si>
  <si>
    <t>sel.amount</t>
  </si>
  <si>
    <t>selected rep</t>
  </si>
  <si>
    <t>Column Labels</t>
  </si>
  <si>
    <t xml:space="preserve">                         </t>
  </si>
  <si>
    <t xml:space="preserve">                                                                                CALL CENTER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</si>
</sst>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7" formatCode="&quot;$&quot;#,###.0,&quot;k&quot;"/>
  </numFmts>
  <fonts count="5" x14ac:knownFonts="1">
    <font>
      <sz val="11"/>
      <color theme="1"/>
      <name val="Eras Demi ITC"/>
      <family val="2"/>
      <scheme val="minor"/>
    </font>
    <font>
      <b/>
      <sz val="11"/>
      <color theme="1"/>
      <name val="Eras Demi ITC"/>
      <family val="2"/>
      <scheme val="minor"/>
    </font>
    <font>
      <sz val="8"/>
      <name val="Eras Demi ITC"/>
      <family val="2"/>
      <scheme val="minor"/>
    </font>
    <font>
      <sz val="18"/>
      <color theme="1"/>
      <name val="Aptos ExtraBold"/>
      <family val="2"/>
    </font>
    <font>
      <sz val="20"/>
      <color theme="9" tint="-0.499984740745262"/>
      <name val="Algerian"/>
      <family val="5"/>
    </font>
  </fonts>
  <fills count="4">
    <fill>
      <patternFill patternType="none"/>
    </fill>
    <fill>
      <patternFill patternType="gray125"/>
    </fill>
    <fill>
      <patternFill patternType="solid">
        <fgColor theme="7"/>
        <bgColor indexed="64"/>
      </patternFill>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1">
    <xf numFmtId="0" fontId="0" fillId="0" borderId="0"/>
  </cellStyleXfs>
  <cellXfs count="3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 fontId="0" fillId="0" borderId="0" xfId="0" applyNumberFormat="1"/>
    <xf numFmtId="166" fontId="0" fillId="0" borderId="0" xfId="0" applyNumberFormat="1"/>
    <xf numFmtId="0" fontId="0" fillId="0" borderId="0" xfId="0" pivotButton="1"/>
    <xf numFmtId="0" fontId="0" fillId="3" borderId="0" xfId="0" applyFill="1"/>
    <xf numFmtId="0" fontId="0" fillId="0" borderId="0" xfId="0" applyAlignment="1">
      <alignment horizontal="left"/>
    </xf>
    <xf numFmtId="167" fontId="0" fillId="0" borderId="0" xfId="0" applyNumberFormat="1"/>
    <xf numFmtId="0" fontId="0" fillId="0" borderId="0" xfId="0" applyAlignment="1">
      <alignment horizontal="left" indent="1"/>
    </xf>
    <xf numFmtId="0" fontId="1" fillId="0" borderId="10" xfId="0" applyFont="1" applyBorder="1" applyAlignment="1">
      <alignment horizontal="left"/>
    </xf>
    <xf numFmtId="0" fontId="1" fillId="0" borderId="10" xfId="0" applyFont="1" applyBorder="1"/>
    <xf numFmtId="0" fontId="0" fillId="3" borderId="0" xfId="0" applyFill="1" applyAlignment="1">
      <alignment horizontal="center"/>
    </xf>
    <xf numFmtId="0" fontId="0" fillId="0" borderId="0" xfId="0" applyAlignment="1">
      <alignment horizontal="center"/>
    </xf>
    <xf numFmtId="0" fontId="4" fillId="3" borderId="0" xfId="0" applyFont="1" applyFill="1" applyAlignment="1">
      <alignment horizontal="center" vertical="center"/>
    </xf>
    <xf numFmtId="0" fontId="0" fillId="3" borderId="0" xfId="0" applyFill="1" applyAlignment="1">
      <alignment horizontal="center" vertical="center"/>
    </xf>
  </cellXfs>
  <cellStyles count="1">
    <cellStyle name="Normal" xfId="0" builtinId="0"/>
  </cellStyles>
  <dxfs count="16">
    <dxf>
      <fill>
        <patternFill>
          <bgColor theme="2" tint="-9.9948118533890809E-2"/>
        </patternFill>
      </fill>
      <border>
        <left style="thin">
          <color auto="1"/>
        </left>
        <right style="thin">
          <color auto="1"/>
        </right>
        <top style="thin">
          <color auto="1"/>
        </top>
        <bottom style="thin">
          <color auto="1"/>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Eras Demi ITC"/>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[data-excel-portfolio-project on call centre report.xlsx]pivots!monthly trend</c:name>
    <c:fmtId val="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pivots!$C$13</c:f>
              <c:strCache>
                <c:ptCount val="1"/>
                <c:pt idx="0">
                  <c:v>call count2</c:v>
                </c:pt>
              </c:strCache>
            </c:strRef>
          </c:tx>
          <c:spPr>
            <a:solidFill>
              <a:schemeClr val="accent2"/>
            </a:solidFill>
            <a:ln>
              <a:noFill/>
            </a:ln>
            <a:effectLst/>
          </c:spPr>
          <c:cat>
            <c:strRef>
              <c:f>pivots!$A$14:$A$26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pivots!$C$14:$C$26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2-9B7A-4086-A64A-D77353511027}"/>
            </c:ext>
          </c:extLst>
        </c:ser>
        <c:dLbls>
          <c:showLegendKey val="0"/>
          <c:showVal val="0"/>
          <c:showCatName val="0"/>
          <c:showSerName val="0"/>
          <c:showPercent val="0"/>
          <c:showBubbleSize val="0"/>
        </c:dLbls>
        <c:axId val="1153784847"/>
        <c:axId val="1153781967"/>
      </c:areaChart>
      <c:lineChart>
        <c:grouping val="standard"/>
        <c:varyColors val="0"/>
        <c:ser>
          <c:idx val="0"/>
          <c:order val="0"/>
          <c:tx>
            <c:strRef>
              <c:f>pivots!$B$13</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pivots!$A$14:$A$26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pivots!$B$14:$B$26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9B7A-4086-A64A-D77353511027}"/>
            </c:ext>
          </c:extLst>
        </c:ser>
        <c:dLbls>
          <c:showLegendKey val="0"/>
          <c:showVal val="0"/>
          <c:showCatName val="0"/>
          <c:showSerName val="0"/>
          <c:showPercent val="0"/>
          <c:showBubbleSize val="0"/>
        </c:dLbls>
        <c:marker val="1"/>
        <c:smooth val="0"/>
        <c:axId val="1153784847"/>
        <c:axId val="1153781967"/>
      </c:lineChart>
      <c:catAx>
        <c:axId val="115378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781967"/>
        <c:crosses val="autoZero"/>
        <c:auto val="1"/>
        <c:lblAlgn val="ctr"/>
        <c:lblOffset val="100"/>
        <c:noMultiLvlLbl val="0"/>
      </c:catAx>
      <c:valAx>
        <c:axId val="11537819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784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[data-excel-portfolio-project on call centre report.xlsx]pivots!week call count</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733595800524931E-2"/>
          <c:y val="0.25400262467191603"/>
          <c:w val="0.76091469816272961"/>
          <c:h val="0.39597477398658498"/>
        </c:manualLayout>
      </c:layout>
      <c:barChart>
        <c:barDir val="col"/>
        <c:grouping val="clustered"/>
        <c:varyColors val="0"/>
        <c:ser>
          <c:idx val="0"/>
          <c:order val="0"/>
          <c:tx>
            <c:strRef>
              <c:f>pivots!$B$37</c:f>
              <c:strCache>
                <c:ptCount val="1"/>
                <c:pt idx="0">
                  <c:v>Total</c:v>
                </c:pt>
              </c:strCache>
            </c:strRef>
          </c:tx>
          <c:spPr>
            <a:solidFill>
              <a:schemeClr val="accent1"/>
            </a:solidFill>
            <a:ln>
              <a:noFill/>
            </a:ln>
            <a:effectLst/>
          </c:spPr>
          <c:invertIfNegative val="0"/>
          <c:cat>
            <c:strRef>
              <c:f>pivots!$A$38:$A$45</c:f>
              <c:strCache>
                <c:ptCount val="7"/>
                <c:pt idx="0">
                  <c:v>Sunday</c:v>
                </c:pt>
                <c:pt idx="1">
                  <c:v>Monday</c:v>
                </c:pt>
                <c:pt idx="2">
                  <c:v>Tuesday</c:v>
                </c:pt>
                <c:pt idx="3">
                  <c:v>Wednesday</c:v>
                </c:pt>
                <c:pt idx="4">
                  <c:v>Thursday</c:v>
                </c:pt>
                <c:pt idx="5">
                  <c:v>Friday</c:v>
                </c:pt>
                <c:pt idx="6">
                  <c:v>Saturday</c:v>
                </c:pt>
              </c:strCache>
            </c:strRef>
          </c:cat>
          <c:val>
            <c:numRef>
              <c:f>pivots!$B$38:$B$45</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F275-49EE-A23F-0B8C97B37F9B}"/>
            </c:ext>
          </c:extLst>
        </c:ser>
        <c:dLbls>
          <c:showLegendKey val="0"/>
          <c:showVal val="0"/>
          <c:showCatName val="0"/>
          <c:showSerName val="0"/>
          <c:showPercent val="0"/>
          <c:showBubbleSize val="0"/>
        </c:dLbls>
        <c:gapWidth val="219"/>
        <c:overlap val="-27"/>
        <c:axId val="1219221455"/>
        <c:axId val="1219224335"/>
      </c:barChart>
      <c:catAx>
        <c:axId val="121922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24335"/>
        <c:crosses val="autoZero"/>
        <c:auto val="1"/>
        <c:lblAlgn val="ctr"/>
        <c:lblOffset val="100"/>
        <c:noMultiLvlLbl val="0"/>
      </c:catAx>
      <c:valAx>
        <c:axId val="1219224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2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Representative</a:t>
            </a:r>
            <a:r>
              <a:rPr lang="en-US" baseline="0">
                <a:solidFill>
                  <a:schemeClr val="bg1"/>
                </a:solidFill>
              </a:rPr>
              <a:t>  vs Call Count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pivots!$A$63:$A$67</c:f>
              <c:strCache>
                <c:ptCount val="5"/>
                <c:pt idx="0">
                  <c:v>R01</c:v>
                </c:pt>
                <c:pt idx="1">
                  <c:v>R02</c:v>
                </c:pt>
                <c:pt idx="2">
                  <c:v>R03</c:v>
                </c:pt>
                <c:pt idx="3">
                  <c:v>R04</c:v>
                </c:pt>
                <c:pt idx="4">
                  <c:v>R05</c:v>
                </c:pt>
              </c:strCache>
            </c:strRef>
          </c:cat>
          <c:val>
            <c:numRef>
              <c:f>pivots!$B$63:$B$67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3269-401F-85BE-C0B0E043FF84}"/>
            </c:ext>
          </c:extLst>
        </c:ser>
        <c:ser>
          <c:idx val="1"/>
          <c:order val="1"/>
          <c:tx>
            <c:v>sel.calls</c:v>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pivots!$D$63:$D$67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0-BBCA-4124-B843-6731CFF56042}"/>
            </c:ext>
          </c:extLst>
        </c:ser>
        <c:dLbls>
          <c:dLblPos val="outEnd"/>
          <c:showLegendKey val="0"/>
          <c:showVal val="1"/>
          <c:showCatName val="0"/>
          <c:showSerName val="0"/>
          <c:showPercent val="0"/>
          <c:showBubbleSize val="0"/>
        </c:dLbls>
        <c:gapWidth val="90"/>
        <c:overlap val="100"/>
        <c:axId val="1151773215"/>
        <c:axId val="1151770815"/>
      </c:barChart>
      <c:catAx>
        <c:axId val="11517732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1770815"/>
        <c:crosses val="autoZero"/>
        <c:auto val="1"/>
        <c:lblAlgn val="ctr"/>
        <c:lblOffset val="100"/>
        <c:noMultiLvlLbl val="0"/>
      </c:catAx>
      <c:valAx>
        <c:axId val="1151770815"/>
        <c:scaling>
          <c:orientation val="minMax"/>
          <c:min val="0"/>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77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50000"/>
          </a:schemeClr>
        </a:gs>
        <a:gs pos="74000">
          <a:schemeClr val="bg2">
            <a:lumMod val="90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Representative</a:t>
            </a:r>
            <a:r>
              <a:rPr lang="en-US" baseline="0">
                <a:solidFill>
                  <a:schemeClr val="bg1"/>
                </a:solidFill>
              </a:rPr>
              <a:t> vs total amount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pivots!$A$63:$A$67</c:f>
              <c:strCache>
                <c:ptCount val="5"/>
                <c:pt idx="0">
                  <c:v>R01</c:v>
                </c:pt>
                <c:pt idx="1">
                  <c:v>R02</c:v>
                </c:pt>
                <c:pt idx="2">
                  <c:v>R03</c:v>
                </c:pt>
                <c:pt idx="3">
                  <c:v>R04</c:v>
                </c:pt>
                <c:pt idx="4">
                  <c:v>R05</c:v>
                </c:pt>
              </c:strCache>
            </c:strRef>
          </c:cat>
          <c:val>
            <c:numRef>
              <c:f>pivots!$C$63:$C$67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3E4-411F-9E6B-38AFFAAFEC25}"/>
            </c:ext>
          </c:extLst>
        </c:ser>
        <c:ser>
          <c:idx val="1"/>
          <c:order val="1"/>
          <c:tx>
            <c:v>sel.amount</c:v>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pivots!$E$63:$E$67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0-1628-479B-9292-2E29317EF897}"/>
            </c:ext>
          </c:extLst>
        </c:ser>
        <c:dLbls>
          <c:dLblPos val="outEnd"/>
          <c:showLegendKey val="0"/>
          <c:showVal val="1"/>
          <c:showCatName val="0"/>
          <c:showSerName val="0"/>
          <c:showPercent val="0"/>
          <c:showBubbleSize val="0"/>
        </c:dLbls>
        <c:gapWidth val="46"/>
        <c:overlap val="100"/>
        <c:axId val="1151773215"/>
        <c:axId val="1151770815"/>
      </c:barChart>
      <c:catAx>
        <c:axId val="11517732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770815"/>
        <c:crosses val="autoZero"/>
        <c:auto val="1"/>
        <c:lblAlgn val="ctr"/>
        <c:lblOffset val="100"/>
        <c:noMultiLvlLbl val="0"/>
      </c:catAx>
      <c:valAx>
        <c:axId val="1151770815"/>
        <c:scaling>
          <c:orientation val="minMax"/>
        </c:scaling>
        <c:delete val="0"/>
        <c:axPos val="t"/>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77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50000"/>
          </a:schemeClr>
        </a:gs>
        <a:gs pos="74000">
          <a:schemeClr val="bg2">
            <a:lumMod val="90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Female</c:v>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Cincinnati</c:v>
              </c:pt>
              <c:pt idx="1">
                <c:v>Cleveland</c:v>
              </c:pt>
              <c:pt idx="2">
                <c:v>Columbus</c:v>
              </c:pt>
            </c:strLit>
          </c:cat>
          <c:val>
            <c:numLit>
              <c:formatCode>General</c:formatCode>
              <c:ptCount val="3"/>
              <c:pt idx="0">
                <c:v>144</c:v>
              </c:pt>
              <c:pt idx="1">
                <c:v>326</c:v>
              </c:pt>
              <c:pt idx="2">
                <c:v>129</c:v>
              </c:pt>
            </c:numLit>
          </c:val>
          <c:extLst>
            <c:ext xmlns:c16="http://schemas.microsoft.com/office/drawing/2014/chart" uri="{C3380CC4-5D6E-409C-BE32-E72D297353CC}">
              <c16:uniqueId val="{00000000-1BDE-4559-960A-DEE53A003C61}"/>
            </c:ext>
          </c:extLst>
        </c:ser>
        <c:ser>
          <c:idx val="1"/>
          <c:order val="1"/>
          <c:tx>
            <c:v>Male</c:v>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Cincinnati</c:v>
              </c:pt>
              <c:pt idx="1">
                <c:v>Cleveland</c:v>
              </c:pt>
              <c:pt idx="2">
                <c:v>Columbus</c:v>
              </c:pt>
            </c:strLit>
          </c:cat>
          <c:val>
            <c:numLit>
              <c:formatCode>General</c:formatCode>
              <c:ptCount val="3"/>
              <c:pt idx="0">
                <c:v>132</c:v>
              </c:pt>
              <c:pt idx="1">
                <c:v>63</c:v>
              </c:pt>
              <c:pt idx="2">
                <c:v>206</c:v>
              </c:pt>
            </c:numLit>
          </c:val>
          <c:extLst>
            <c:ext xmlns:c16="http://schemas.microsoft.com/office/drawing/2014/chart" uri="{C3380CC4-5D6E-409C-BE32-E72D297353CC}">
              <c16:uniqueId val="{00000001-1BDE-4559-960A-DEE53A003C61}"/>
            </c:ext>
          </c:extLst>
        </c:ser>
        <c:dLbls>
          <c:showLegendKey val="0"/>
          <c:showVal val="1"/>
          <c:showCatName val="0"/>
          <c:showSerName val="0"/>
          <c:showPercent val="0"/>
          <c:showBubbleSize val="0"/>
        </c:dLbls>
        <c:gapWidth val="150"/>
        <c:shape val="box"/>
        <c:axId val="705604511"/>
        <c:axId val="705596831"/>
        <c:axId val="0"/>
      </c:bar3DChart>
      <c:catAx>
        <c:axId val="705604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596831"/>
        <c:crosses val="autoZero"/>
        <c:auto val="1"/>
        <c:lblAlgn val="ctr"/>
        <c:lblOffset val="100"/>
        <c:noMultiLvlLbl val="0"/>
      </c:catAx>
      <c:valAx>
        <c:axId val="705596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0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[data-excel-portfolio-project on call centre report.xlsx]pivots!repsatcon</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pivots!$B$93</c:f>
              <c:strCache>
                <c:ptCount val="1"/>
                <c:pt idx="0">
                  <c:v>Total</c:v>
                </c:pt>
              </c:strCache>
            </c:strRef>
          </c:tx>
          <c:spPr>
            <a:solidFill>
              <a:schemeClr val="accent1"/>
            </a:solidFill>
            <a:ln>
              <a:noFill/>
            </a:ln>
            <a:effectLst/>
          </c:spPr>
          <c:invertIfNegative val="0"/>
          <c:cat>
            <c:strRef>
              <c:f>pivots!$A$94:$A$98</c:f>
              <c:strCache>
                <c:ptCount val="4"/>
                <c:pt idx="0">
                  <c:v>2</c:v>
                </c:pt>
                <c:pt idx="1">
                  <c:v>3</c:v>
                </c:pt>
                <c:pt idx="2">
                  <c:v>4</c:v>
                </c:pt>
                <c:pt idx="3">
                  <c:v>5</c:v>
                </c:pt>
              </c:strCache>
            </c:strRef>
          </c:cat>
          <c:val>
            <c:numRef>
              <c:f>pivots!$B$94:$B$98</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C83E-4B05-B8F8-C4E7A426E293}"/>
            </c:ext>
          </c:extLst>
        </c:ser>
        <c:dLbls>
          <c:showLegendKey val="0"/>
          <c:showVal val="0"/>
          <c:showCatName val="0"/>
          <c:showSerName val="0"/>
          <c:showPercent val="0"/>
          <c:showBubbleSize val="0"/>
        </c:dLbls>
        <c:gapWidth val="219"/>
        <c:overlap val="-27"/>
        <c:axId val="679252623"/>
        <c:axId val="679273263"/>
      </c:barChart>
      <c:catAx>
        <c:axId val="67925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73263"/>
        <c:crosses val="autoZero"/>
        <c:auto val="1"/>
        <c:lblAlgn val="ctr"/>
        <c:lblOffset val="100"/>
        <c:noMultiLvlLbl val="0"/>
      </c:catAx>
      <c:valAx>
        <c:axId val="679273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5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[data-excel-portfolio-project on call centre report.xlsx]pivots!monthly trend</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a:t>
            </a:r>
            <a:r>
              <a:rPr lang="en-US" baseline="0"/>
              <a:t> Trend</a:t>
            </a:r>
            <a:endParaRPr lang="en-US"/>
          </a:p>
        </c:rich>
      </c:tx>
      <c:layout>
        <c:manualLayout>
          <c:xMode val="edge"/>
          <c:yMode val="edge"/>
          <c:x val="3.2547754447360737E-2"/>
          <c:y val="3.1120331950207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gradFill>
              <a:gsLst>
                <a:gs pos="88640">
                  <a:srgbClr val="00B050"/>
                </a:gs>
                <a:gs pos="85781">
                  <a:schemeClr val="bg2">
                    <a:lumMod val="90000"/>
                  </a:schemeClr>
                </a:gs>
                <a:gs pos="80062">
                  <a:srgbClr val="7DBFF2"/>
                </a:gs>
                <a:gs pos="68625">
                  <a:srgbClr val="6DB5EC"/>
                </a:gs>
                <a:gs pos="45750">
                  <a:srgbClr val="4DA1E1"/>
                </a:gs>
                <a:gs pos="91500">
                  <a:schemeClr val="bg2">
                    <a:lumMod val="90000"/>
                  </a:schemeClr>
                </a:gs>
                <a:gs pos="0">
                  <a:schemeClr val="bg2">
                    <a:lumMod val="50000"/>
                    <a:alpha val="8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333333"/>
            </a:solidFill>
            <a:round/>
          </a:ln>
          <a:effectLst/>
        </c:spPr>
        <c:marker>
          <c:symbol val="circle"/>
          <c:size val="5"/>
          <c:spPr>
            <a:solidFill>
              <a:schemeClr val="bg1">
                <a:lumMod val="9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pivots!$C$13</c:f>
              <c:strCache>
                <c:ptCount val="1"/>
                <c:pt idx="0">
                  <c:v>call count2</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gradFill>
                <a:gsLst>
                  <a:gs pos="88640">
                    <a:srgbClr val="00B050"/>
                  </a:gs>
                  <a:gs pos="85781">
                    <a:schemeClr val="bg2">
                      <a:lumMod val="90000"/>
                    </a:schemeClr>
                  </a:gs>
                  <a:gs pos="80062">
                    <a:srgbClr val="7DBFF2"/>
                  </a:gs>
                  <a:gs pos="68625">
                    <a:srgbClr val="6DB5EC"/>
                  </a:gs>
                  <a:gs pos="45750">
                    <a:srgbClr val="4DA1E1"/>
                  </a:gs>
                  <a:gs pos="91500">
                    <a:schemeClr val="bg2">
                      <a:lumMod val="90000"/>
                    </a:schemeClr>
                  </a:gs>
                  <a:gs pos="0">
                    <a:schemeClr val="bg2">
                      <a:lumMod val="50000"/>
                      <a:alpha val="80000"/>
                    </a:schemeClr>
                  </a:gs>
                </a:gsLst>
                <a:lin ang="5400000" scaled="1"/>
              </a:gradFill>
            </a:ln>
            <a:effectLst/>
          </c:spPr>
          <c:cat>
            <c:strRef>
              <c:f>pivots!$A$14:$A$26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pivots!$C$14:$C$26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C20F-4E55-91AC-1ADA9F2B853B}"/>
            </c:ext>
          </c:extLst>
        </c:ser>
        <c:dLbls>
          <c:showLegendKey val="0"/>
          <c:showVal val="0"/>
          <c:showCatName val="0"/>
          <c:showSerName val="0"/>
          <c:showPercent val="0"/>
          <c:showBubbleSize val="0"/>
        </c:dLbls>
        <c:axId val="1153784847"/>
        <c:axId val="1153781967"/>
      </c:areaChart>
      <c:lineChart>
        <c:grouping val="standard"/>
        <c:varyColors val="0"/>
        <c:ser>
          <c:idx val="0"/>
          <c:order val="0"/>
          <c:tx>
            <c:strRef>
              <c:f>pivots!$B$13</c:f>
              <c:strCache>
                <c:ptCount val="1"/>
                <c:pt idx="0">
                  <c:v>call count</c:v>
                </c:pt>
              </c:strCache>
            </c:strRef>
          </c:tx>
          <c:spPr>
            <a:ln w="28575" cap="rnd">
              <a:solidFill>
                <a:srgbClr val="333333"/>
              </a:solidFill>
              <a:round/>
            </a:ln>
            <a:effectLst/>
          </c:spPr>
          <c:marker>
            <c:symbol val="circle"/>
            <c:size val="5"/>
            <c:spPr>
              <a:solidFill>
                <a:schemeClr val="bg1">
                  <a:lumMod val="95000"/>
                </a:schemeClr>
              </a:solidFill>
              <a:ln w="9525">
                <a:solidFill>
                  <a:schemeClr val="accent1"/>
                </a:solidFill>
              </a:ln>
              <a:effectLst/>
            </c:spPr>
          </c:marker>
          <c:cat>
            <c:strRef>
              <c:f>pivots!$A$14:$A$26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pivots!$B$14:$B$26</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C20F-4E55-91AC-1ADA9F2B853B}"/>
            </c:ext>
          </c:extLst>
        </c:ser>
        <c:dLbls>
          <c:showLegendKey val="0"/>
          <c:showVal val="0"/>
          <c:showCatName val="0"/>
          <c:showSerName val="0"/>
          <c:showPercent val="0"/>
          <c:showBubbleSize val="0"/>
        </c:dLbls>
        <c:marker val="1"/>
        <c:smooth val="0"/>
        <c:axId val="1153784847"/>
        <c:axId val="1153781967"/>
      </c:lineChart>
      <c:catAx>
        <c:axId val="115378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781967"/>
        <c:crosses val="autoZero"/>
        <c:auto val="1"/>
        <c:lblAlgn val="ctr"/>
        <c:lblOffset val="100"/>
        <c:noMultiLvlLbl val="0"/>
      </c:catAx>
      <c:valAx>
        <c:axId val="11537819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78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50000"/>
          </a:schemeClr>
        </a:gs>
        <a:gs pos="74000">
          <a:schemeClr val="bg2">
            <a:lumMod val="75000"/>
          </a:schemeClr>
        </a:gs>
        <a:gs pos="83000">
          <a:schemeClr val="bg2">
            <a:lumMod val="90000"/>
          </a:schemeClr>
        </a:gs>
        <a:gs pos="100000">
          <a:schemeClr val="accent1">
            <a:lumMod val="30000"/>
            <a:lumOff val="70000"/>
          </a:schemeClr>
        </a:gs>
      </a:gsLst>
      <a:lin ang="5400000" scaled="1"/>
    </a:gradFill>
    <a:ln w="9525" cap="flat" cmpd="sng" algn="ctr">
      <a:solidFill>
        <a:srgbClr val="33333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[data-excel-portfolio-project on call centre report.xlsx]pivots!week call count</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weekly</a:t>
            </a:r>
            <a:r>
              <a:rPr lang="en-US" baseline="0"/>
              <a:t> call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733595800524931E-2"/>
          <c:y val="0.25400262467191603"/>
          <c:w val="0.76091469816272961"/>
          <c:h val="0.39597477398658498"/>
        </c:manualLayout>
      </c:layout>
      <c:barChart>
        <c:barDir val="bar"/>
        <c:grouping val="clustered"/>
        <c:varyColors val="0"/>
        <c:ser>
          <c:idx val="0"/>
          <c:order val="0"/>
          <c:tx>
            <c:strRef>
              <c:f>pivots!$B$37</c:f>
              <c:strCache>
                <c:ptCount val="1"/>
                <c:pt idx="0">
                  <c:v>Total</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pivots!$A$38:$A$45</c:f>
              <c:strCache>
                <c:ptCount val="7"/>
                <c:pt idx="0">
                  <c:v>Sunday</c:v>
                </c:pt>
                <c:pt idx="1">
                  <c:v>Monday</c:v>
                </c:pt>
                <c:pt idx="2">
                  <c:v>Tuesday</c:v>
                </c:pt>
                <c:pt idx="3">
                  <c:v>Wednesday</c:v>
                </c:pt>
                <c:pt idx="4">
                  <c:v>Thursday</c:v>
                </c:pt>
                <c:pt idx="5">
                  <c:v>Friday</c:v>
                </c:pt>
                <c:pt idx="6">
                  <c:v>Saturday</c:v>
                </c:pt>
              </c:strCache>
            </c:strRef>
          </c:cat>
          <c:val>
            <c:numRef>
              <c:f>pivots!$B$38:$B$45</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89BC-4817-9BA8-93DEDB67A5E4}"/>
            </c:ext>
          </c:extLst>
        </c:ser>
        <c:dLbls>
          <c:showLegendKey val="0"/>
          <c:showVal val="0"/>
          <c:showCatName val="0"/>
          <c:showSerName val="0"/>
          <c:showPercent val="0"/>
          <c:showBubbleSize val="0"/>
        </c:dLbls>
        <c:gapWidth val="39"/>
        <c:axId val="1219221455"/>
        <c:axId val="1219224335"/>
      </c:barChart>
      <c:catAx>
        <c:axId val="1219221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24335"/>
        <c:crosses val="autoZero"/>
        <c:auto val="0"/>
        <c:lblAlgn val="ctr"/>
        <c:lblOffset val="100"/>
        <c:noMultiLvlLbl val="0"/>
      </c:catAx>
      <c:valAx>
        <c:axId val="12192243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2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50000"/>
          </a:schemeClr>
        </a:gs>
        <a:gs pos="74000">
          <a:schemeClr val="bg2">
            <a:lumMod val="75000"/>
          </a:schemeClr>
        </a:gs>
        <a:gs pos="83000">
          <a:schemeClr val="bg2">
            <a:lumMod val="90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Representative</a:t>
            </a:r>
            <a:r>
              <a:rPr lang="en-US" baseline="0">
                <a:solidFill>
                  <a:schemeClr val="bg1"/>
                </a:solidFill>
              </a:rPr>
              <a:t>  vs Call Count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pivots!$A$63:$A$67</c:f>
              <c:strCache>
                <c:ptCount val="5"/>
                <c:pt idx="0">
                  <c:v>R01</c:v>
                </c:pt>
                <c:pt idx="1">
                  <c:v>R02</c:v>
                </c:pt>
                <c:pt idx="2">
                  <c:v>R03</c:v>
                </c:pt>
                <c:pt idx="3">
                  <c:v>R04</c:v>
                </c:pt>
                <c:pt idx="4">
                  <c:v>R05</c:v>
                </c:pt>
              </c:strCache>
            </c:strRef>
          </c:cat>
          <c:val>
            <c:numRef>
              <c:f>pivots!$B$63:$B$67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3227-4268-99CA-30FFB74080AD}"/>
            </c:ext>
          </c:extLst>
        </c:ser>
        <c:ser>
          <c:idx val="1"/>
          <c:order val="1"/>
          <c:tx>
            <c:v>sel.calls</c:v>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pivots!$D$63:$D$67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3227-4268-99CA-30FFB74080AD}"/>
            </c:ext>
          </c:extLst>
        </c:ser>
        <c:dLbls>
          <c:dLblPos val="outEnd"/>
          <c:showLegendKey val="0"/>
          <c:showVal val="1"/>
          <c:showCatName val="0"/>
          <c:showSerName val="0"/>
          <c:showPercent val="0"/>
          <c:showBubbleSize val="0"/>
        </c:dLbls>
        <c:gapWidth val="90"/>
        <c:overlap val="100"/>
        <c:axId val="1151773215"/>
        <c:axId val="1151770815"/>
      </c:barChart>
      <c:catAx>
        <c:axId val="11517732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1770815"/>
        <c:crosses val="autoZero"/>
        <c:auto val="1"/>
        <c:lblAlgn val="ctr"/>
        <c:lblOffset val="100"/>
        <c:noMultiLvlLbl val="0"/>
      </c:catAx>
      <c:valAx>
        <c:axId val="1151770815"/>
        <c:scaling>
          <c:orientation val="minMax"/>
          <c:min val="0"/>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5177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50000"/>
          </a:schemeClr>
        </a:gs>
        <a:gs pos="74000">
          <a:schemeClr val="bg2">
            <a:lumMod val="90000"/>
          </a:schemeClr>
        </a:gs>
        <a:gs pos="83000">
          <a:schemeClr val="accent1">
            <a:lumMod val="45000"/>
            <a:lumOff val="55000"/>
          </a:schemeClr>
        </a:gs>
        <a:gs pos="100000">
          <a:schemeClr val="accent1">
            <a:lumMod val="30000"/>
            <a:lumOff val="70000"/>
          </a:schemeClr>
        </a:gs>
      </a:gsLst>
      <a:lin ang="5400000" scaled="1"/>
    </a:gradFill>
    <a:ln w="317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Representative</a:t>
            </a:r>
            <a:r>
              <a:rPr lang="en-US" baseline="0">
                <a:solidFill>
                  <a:schemeClr val="bg1"/>
                </a:solidFill>
              </a:rPr>
              <a:t> vs total amount</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pivots!$A$63:$A$67</c:f>
              <c:strCache>
                <c:ptCount val="5"/>
                <c:pt idx="0">
                  <c:v>R01</c:v>
                </c:pt>
                <c:pt idx="1">
                  <c:v>R02</c:v>
                </c:pt>
                <c:pt idx="2">
                  <c:v>R03</c:v>
                </c:pt>
                <c:pt idx="3">
                  <c:v>R04</c:v>
                </c:pt>
                <c:pt idx="4">
                  <c:v>R05</c:v>
                </c:pt>
              </c:strCache>
            </c:strRef>
          </c:cat>
          <c:val>
            <c:numRef>
              <c:f>pivots!$C$63:$C$67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D9D1-48BB-9134-412DD50C665F}"/>
            </c:ext>
          </c:extLst>
        </c:ser>
        <c:ser>
          <c:idx val="1"/>
          <c:order val="1"/>
          <c:tx>
            <c:v>sel.amount</c:v>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pivots!$E$63:$E$67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D9D1-48BB-9134-412DD50C665F}"/>
            </c:ext>
          </c:extLst>
        </c:ser>
        <c:dLbls>
          <c:dLblPos val="outEnd"/>
          <c:showLegendKey val="0"/>
          <c:showVal val="1"/>
          <c:showCatName val="0"/>
          <c:showSerName val="0"/>
          <c:showPercent val="0"/>
          <c:showBubbleSize val="0"/>
        </c:dLbls>
        <c:gapWidth val="46"/>
        <c:overlap val="100"/>
        <c:axId val="1151773215"/>
        <c:axId val="1151770815"/>
      </c:barChart>
      <c:catAx>
        <c:axId val="115177321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770815"/>
        <c:crosses val="autoZero"/>
        <c:auto val="1"/>
        <c:lblAlgn val="ctr"/>
        <c:lblOffset val="100"/>
        <c:noMultiLvlLbl val="0"/>
      </c:catAx>
      <c:valAx>
        <c:axId val="1151770815"/>
        <c:scaling>
          <c:orientation val="minMax"/>
        </c:scaling>
        <c:delete val="1"/>
        <c:axPos val="t"/>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115177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2">
            <a:lumMod val="50000"/>
          </a:schemeClr>
        </a:gs>
        <a:gs pos="74000">
          <a:schemeClr val="bg2">
            <a:lumMod val="90000"/>
          </a:schemeClr>
        </a:gs>
        <a:gs pos="83000">
          <a:schemeClr val="accent1">
            <a:lumMod val="45000"/>
            <a:lumOff val="55000"/>
          </a:schemeClr>
        </a:gs>
        <a:gs pos="100000">
          <a:schemeClr val="accent1">
            <a:lumMod val="30000"/>
            <a:lumOff val="70000"/>
          </a:schemeClr>
        </a:gs>
      </a:gsLst>
      <a:lin ang="5400000" scaled="1"/>
    </a:gradFill>
    <a:ln w="9525" cap="flat" cmpd="sng" algn="ctr">
      <a:solidFill>
        <a:srgbClr val="333333"/>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country</a:t>
            </a:r>
            <a:r>
              <a:rPr lang="en-US" baseline="0">
                <a:solidFill>
                  <a:schemeClr val="tx1"/>
                </a:solidFill>
              </a:rPr>
              <a:t>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Female</c:v>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Cincinnati</c:v>
              </c:pt>
              <c:pt idx="1">
                <c:v>Cleveland</c:v>
              </c:pt>
              <c:pt idx="2">
                <c:v>Columbus</c:v>
              </c:pt>
            </c:strLit>
          </c:cat>
          <c:val>
            <c:numLit>
              <c:formatCode>General</c:formatCode>
              <c:ptCount val="3"/>
              <c:pt idx="0">
                <c:v>144</c:v>
              </c:pt>
              <c:pt idx="1">
                <c:v>326</c:v>
              </c:pt>
              <c:pt idx="2">
                <c:v>129</c:v>
              </c:pt>
            </c:numLit>
          </c:val>
          <c:extLst>
            <c:ext xmlns:c16="http://schemas.microsoft.com/office/drawing/2014/chart" uri="{C3380CC4-5D6E-409C-BE32-E72D297353CC}">
              <c16:uniqueId val="{00000000-0573-4BDF-9FDC-11884CFF3DCC}"/>
            </c:ext>
          </c:extLst>
        </c:ser>
        <c:ser>
          <c:idx val="1"/>
          <c:order val="1"/>
          <c:tx>
            <c:v>Male</c:v>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Cincinnati</c:v>
              </c:pt>
              <c:pt idx="1">
                <c:v>Cleveland</c:v>
              </c:pt>
              <c:pt idx="2">
                <c:v>Columbus</c:v>
              </c:pt>
            </c:strLit>
          </c:cat>
          <c:val>
            <c:numLit>
              <c:formatCode>General</c:formatCode>
              <c:ptCount val="3"/>
              <c:pt idx="0">
                <c:v>132</c:v>
              </c:pt>
              <c:pt idx="1">
                <c:v>63</c:v>
              </c:pt>
              <c:pt idx="2">
                <c:v>206</c:v>
              </c:pt>
            </c:numLit>
          </c:val>
          <c:extLst>
            <c:ext xmlns:c16="http://schemas.microsoft.com/office/drawing/2014/chart" uri="{C3380CC4-5D6E-409C-BE32-E72D297353CC}">
              <c16:uniqueId val="{00000001-0573-4BDF-9FDC-11884CFF3DCC}"/>
            </c:ext>
          </c:extLst>
        </c:ser>
        <c:dLbls>
          <c:showLegendKey val="0"/>
          <c:showVal val="1"/>
          <c:showCatName val="0"/>
          <c:showSerName val="0"/>
          <c:showPercent val="0"/>
          <c:showBubbleSize val="0"/>
        </c:dLbls>
        <c:gapWidth val="150"/>
        <c:shape val="box"/>
        <c:axId val="705604511"/>
        <c:axId val="705596831"/>
        <c:axId val="0"/>
      </c:bar3DChart>
      <c:catAx>
        <c:axId val="705604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596831"/>
        <c:crosses val="autoZero"/>
        <c:auto val="1"/>
        <c:lblAlgn val="ctr"/>
        <c:lblOffset val="100"/>
        <c:noMultiLvlLbl val="0"/>
      </c:catAx>
      <c:valAx>
        <c:axId val="705596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0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[data-excel-portfolio-project on call centre report.xlsx]pivots!repsatcon</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vs call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5532743137143"/>
          <c:y val="9.1076927665012866E-2"/>
          <c:w val="0.70610188942865093"/>
          <c:h val="0.77033224532678557"/>
        </c:manualLayout>
      </c:layout>
      <c:barChart>
        <c:barDir val="col"/>
        <c:grouping val="clustered"/>
        <c:varyColors val="0"/>
        <c:ser>
          <c:idx val="0"/>
          <c:order val="0"/>
          <c:tx>
            <c:strRef>
              <c:f>pivots!$B$93</c:f>
              <c:strCache>
                <c:ptCount val="1"/>
                <c:pt idx="0">
                  <c:v>Total</c:v>
                </c:pt>
              </c:strCache>
            </c:strRef>
          </c:tx>
          <c:spPr>
            <a:solidFill>
              <a:schemeClr val="accent1"/>
            </a:solidFill>
            <a:ln>
              <a:noFill/>
            </a:ln>
            <a:effectLst/>
          </c:spPr>
          <c:invertIfNegative val="0"/>
          <c:errBars>
            <c:errBarType val="both"/>
            <c:errValType val="cust"/>
            <c:noEndCap val="0"/>
            <c:plus>
              <c:numLit>
                <c:formatCode>General</c:formatCode>
                <c:ptCount val="1"/>
                <c:pt idx="0">
                  <c:v>1</c:v>
                </c:pt>
              </c:numLit>
            </c:plus>
            <c:minus>
              <c:numLit>
                <c:formatCode>General</c:formatCode>
                <c:ptCount val="1"/>
                <c:pt idx="0">
                  <c:v>1</c:v>
                </c:pt>
              </c:numLit>
            </c:minus>
            <c:spPr>
              <a:noFill/>
              <a:ln w="9525" cap="flat" cmpd="sng" algn="ctr">
                <a:solidFill>
                  <a:schemeClr val="tx1">
                    <a:lumMod val="65000"/>
                    <a:lumOff val="35000"/>
                  </a:schemeClr>
                </a:solidFill>
                <a:round/>
              </a:ln>
              <a:effectLst/>
            </c:spPr>
          </c:errBars>
          <c:cat>
            <c:strRef>
              <c:f>pivots!$A$94:$A$98</c:f>
              <c:strCache>
                <c:ptCount val="4"/>
                <c:pt idx="0">
                  <c:v>2</c:v>
                </c:pt>
                <c:pt idx="1">
                  <c:v>3</c:v>
                </c:pt>
                <c:pt idx="2">
                  <c:v>4</c:v>
                </c:pt>
                <c:pt idx="3">
                  <c:v>5</c:v>
                </c:pt>
              </c:strCache>
            </c:strRef>
          </c:cat>
          <c:val>
            <c:numRef>
              <c:f>pivots!$B$94:$B$98</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6CD7-4371-A15D-733484CCC2FD}"/>
            </c:ext>
          </c:extLst>
        </c:ser>
        <c:dLbls>
          <c:showLegendKey val="0"/>
          <c:showVal val="0"/>
          <c:showCatName val="0"/>
          <c:showSerName val="0"/>
          <c:showPercent val="0"/>
          <c:showBubbleSize val="0"/>
        </c:dLbls>
        <c:gapWidth val="219"/>
        <c:overlap val="-27"/>
        <c:axId val="679252623"/>
        <c:axId val="679273263"/>
      </c:barChart>
      <c:catAx>
        <c:axId val="67925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73263"/>
        <c:crosses val="autoZero"/>
        <c:auto val="1"/>
        <c:lblAlgn val="ctr"/>
        <c:lblOffset val="100"/>
        <c:noMultiLvlLbl val="0"/>
      </c:catAx>
      <c:valAx>
        <c:axId val="679273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25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11.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image" Target="../media/image13.jpe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6.svg"/><Relationship Id="rId17" Type="http://schemas.openxmlformats.org/officeDocument/2006/relationships/image" Target="../media/image17.jpeg"/><Relationship Id="rId2" Type="http://schemas.openxmlformats.org/officeDocument/2006/relationships/image" Target="../media/image10.svg"/><Relationship Id="rId16" Type="http://schemas.openxmlformats.org/officeDocument/2006/relationships/image" Target="../media/image16.jpeg"/><Relationship Id="rId1" Type="http://schemas.openxmlformats.org/officeDocument/2006/relationships/image" Target="../media/image9.png"/><Relationship Id="rId6" Type="http://schemas.openxmlformats.org/officeDocument/2006/relationships/image" Target="../media/image4.svg"/><Relationship Id="rId11" Type="http://schemas.openxmlformats.org/officeDocument/2006/relationships/image" Target="../media/image5.png"/><Relationship Id="rId5" Type="http://schemas.openxmlformats.org/officeDocument/2006/relationships/image" Target="../media/image3.png"/><Relationship Id="rId15" Type="http://schemas.openxmlformats.org/officeDocument/2006/relationships/image" Target="../media/image15.jpeg"/><Relationship Id="rId10" Type="http://schemas.openxmlformats.org/officeDocument/2006/relationships/image" Target="../media/image2.svg"/><Relationship Id="rId4" Type="http://schemas.openxmlformats.org/officeDocument/2006/relationships/image" Target="../media/image8.svg"/><Relationship Id="rId9" Type="http://schemas.openxmlformats.org/officeDocument/2006/relationships/image" Target="../media/image1.pn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7</xdr:col>
      <xdr:colOff>352241</xdr:colOff>
      <xdr:row>0</xdr:row>
      <xdr:rowOff>0</xdr:rowOff>
    </xdr:from>
    <xdr:to>
      <xdr:col>9</xdr:col>
      <xdr:colOff>718001</xdr:colOff>
      <xdr:row>12</xdr:row>
      <xdr:rowOff>159590</xdr:rowOff>
    </xdr:to>
    <mc:AlternateContent xmlns:mc="http://schemas.openxmlformats.org/markup-compatibility/2006">
      <mc:Choice xmlns:a14="http://schemas.microsoft.com/office/drawing/2010/main" Requires="a14">
        <xdr:graphicFrame macro="">
          <xdr:nvGraphicFramePr>
            <xdr:cNvPr id="2" name="Representative">
              <a:extLst>
                <a:ext uri="{FF2B5EF4-FFF2-40B4-BE49-F238E27FC236}">
                  <a16:creationId xmlns:a16="http://schemas.microsoft.com/office/drawing/2014/main" id="{B1E43551-3868-ED25-210B-BC08C553470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460531" y="0"/>
              <a:ext cx="1840599" cy="2371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588818</xdr:colOff>
      <xdr:row>14</xdr:row>
      <xdr:rowOff>69273</xdr:rowOff>
    </xdr:from>
    <xdr:to>
      <xdr:col>9</xdr:col>
      <xdr:colOff>344129</xdr:colOff>
      <xdr:row>26</xdr:row>
      <xdr:rowOff>0</xdr:rowOff>
    </xdr:to>
    <xdr:graphicFrame macro="">
      <xdr:nvGraphicFramePr>
        <xdr:cNvPr id="3" name="Chart 2">
          <a:extLst>
            <a:ext uri="{FF2B5EF4-FFF2-40B4-BE49-F238E27FC236}">
              <a16:creationId xmlns:a16="http://schemas.microsoft.com/office/drawing/2014/main" id="{D326EDF3-F845-9264-4ECF-2FB05197A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700548</xdr:colOff>
      <xdr:row>34</xdr:row>
      <xdr:rowOff>6256</xdr:rowOff>
    </xdr:from>
    <xdr:to>
      <xdr:col>8</xdr:col>
      <xdr:colOff>531611</xdr:colOff>
      <xdr:row>49</xdr:row>
      <xdr:rowOff>47820</xdr:rowOff>
    </xdr:to>
    <xdr:graphicFrame macro="">
      <xdr:nvGraphicFramePr>
        <xdr:cNvPr id="4" name="Chart 3">
          <a:extLst>
            <a:ext uri="{FF2B5EF4-FFF2-40B4-BE49-F238E27FC236}">
              <a16:creationId xmlns:a16="http://schemas.microsoft.com/office/drawing/2014/main" id="{3E69F4E3-EC6F-BFCE-BBB3-DE8786759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505691</xdr:colOff>
      <xdr:row>54</xdr:row>
      <xdr:rowOff>166255</xdr:rowOff>
    </xdr:from>
    <xdr:to>
      <xdr:col>13</xdr:col>
      <xdr:colOff>671945</xdr:colOff>
      <xdr:row>70</xdr:row>
      <xdr:rowOff>27709</xdr:rowOff>
    </xdr:to>
    <xdr:graphicFrame macro="">
      <xdr:nvGraphicFramePr>
        <xdr:cNvPr id="5" name="Chart 4">
          <a:extLst>
            <a:ext uri="{FF2B5EF4-FFF2-40B4-BE49-F238E27FC236}">
              <a16:creationId xmlns:a16="http://schemas.microsoft.com/office/drawing/2014/main" id="{C6A4B3F4-4356-3BF3-7A0B-A570A8153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665017</xdr:colOff>
      <xdr:row>54</xdr:row>
      <xdr:rowOff>166254</xdr:rowOff>
    </xdr:from>
    <xdr:to>
      <xdr:col>20</xdr:col>
      <xdr:colOff>100444</xdr:colOff>
      <xdr:row>70</xdr:row>
      <xdr:rowOff>27708</xdr:rowOff>
    </xdr:to>
    <xdr:graphicFrame macro="">
      <xdr:nvGraphicFramePr>
        <xdr:cNvPr id="6" name="Chart 5">
          <a:extLst>
            <a:ext uri="{FF2B5EF4-FFF2-40B4-BE49-F238E27FC236}">
              <a16:creationId xmlns:a16="http://schemas.microsoft.com/office/drawing/2014/main" id="{F2291CE0-D388-437E-8E48-092FC36B6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721084</xdr:colOff>
      <xdr:row>71</xdr:row>
      <xdr:rowOff>64579</xdr:rowOff>
    </xdr:from>
    <xdr:to>
      <xdr:col>12</xdr:col>
      <xdr:colOff>661666</xdr:colOff>
      <xdr:row>86</xdr:row>
      <xdr:rowOff>106143</xdr:rowOff>
    </xdr:to>
    <xdr:graphicFrame macro="">
      <xdr:nvGraphicFramePr>
        <xdr:cNvPr id="7" name="Chart 6">
          <a:extLst>
            <a:ext uri="{FF2B5EF4-FFF2-40B4-BE49-F238E27FC236}">
              <a16:creationId xmlns:a16="http://schemas.microsoft.com/office/drawing/2014/main" id="{3FAF8045-1A93-2BA1-0052-598976C70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178209</xdr:colOff>
      <xdr:row>88</xdr:row>
      <xdr:rowOff>158546</xdr:rowOff>
    </xdr:from>
    <xdr:to>
      <xdr:col>9</xdr:col>
      <xdr:colOff>227371</xdr:colOff>
      <xdr:row>103</xdr:row>
      <xdr:rowOff>136424</xdr:rowOff>
    </xdr:to>
    <xdr:graphicFrame macro="">
      <xdr:nvGraphicFramePr>
        <xdr:cNvPr id="8" name="Chart 7">
          <a:extLst>
            <a:ext uri="{FF2B5EF4-FFF2-40B4-BE49-F238E27FC236}">
              <a16:creationId xmlns:a16="http://schemas.microsoft.com/office/drawing/2014/main" id="{3C48F893-B9AB-F33A-89CE-7CC70FAEE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419552</xdr:colOff>
      <xdr:row>4</xdr:row>
      <xdr:rowOff>38402</xdr:rowOff>
    </xdr:from>
    <xdr:to>
      <xdr:col>4</xdr:col>
      <xdr:colOff>267152</xdr:colOff>
      <xdr:row>9</xdr:row>
      <xdr:rowOff>38402</xdr:rowOff>
    </xdr:to>
    <xdr:sp macro="" textlink="pivots!A4">
      <xdr:nvSpPr>
        <xdr:cNvPr id="2" name="Rectangle 1">
          <a:extLst>
            <a:ext uri="{FF2B5EF4-FFF2-40B4-BE49-F238E27FC236}">
              <a16:creationId xmlns:a16="http://schemas.microsoft.com/office/drawing/2014/main" id="{1F28B288-2AD3-00BE-2316-92CA75054378}"/>
            </a:ext>
          </a:extLst>
        </xdr:cNvPr>
        <xdr:cNvSpPr/>
      </xdr:nvSpPr>
      <xdr:spPr>
        <a:xfrm>
          <a:off x="517631" y="219471"/>
          <a:ext cx="1311244" cy="905347"/>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innerShdw blurRad="114300">
            <a:prstClr val="black"/>
          </a:inn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6BA311DF-DFBB-46B2-987F-B2274C8538C9}" type="TxLink">
            <a:rPr lang="en-US" sz="1800" b="0" i="0" u="none" strike="noStrike" kern="1200">
              <a:solidFill>
                <a:schemeClr val="bg1"/>
              </a:solidFill>
              <a:latin typeface="+mj-lt"/>
            </a:rPr>
            <a:pPr algn="ctr"/>
            <a:t>1,000</a:t>
          </a:fld>
          <a:endParaRPr lang="en-US" sz="1800" kern="1200">
            <a:solidFill>
              <a:schemeClr val="bg1"/>
            </a:solidFill>
            <a:latin typeface="+mj-lt"/>
          </a:endParaRPr>
        </a:p>
      </xdr:txBody>
    </xdr:sp>
    <xdr:clientData/>
  </xdr:twoCellAnchor>
  <xdr:twoCellAnchor>
    <xdr:from>
      <xdr:col>3</xdr:col>
      <xdr:colOff>7620</xdr:colOff>
      <xdr:row>4</xdr:row>
      <xdr:rowOff>106680</xdr:rowOff>
    </xdr:from>
    <xdr:to>
      <xdr:col>4</xdr:col>
      <xdr:colOff>38100</xdr:colOff>
      <xdr:row>5</xdr:row>
      <xdr:rowOff>152400</xdr:rowOff>
    </xdr:to>
    <xdr:sp macro="" textlink="">
      <xdr:nvSpPr>
        <xdr:cNvPr id="3" name="TextBox 2">
          <a:extLst>
            <a:ext uri="{FF2B5EF4-FFF2-40B4-BE49-F238E27FC236}">
              <a16:creationId xmlns:a16="http://schemas.microsoft.com/office/drawing/2014/main" id="{3795AC91-0668-28C3-E7A3-2F5C0285A7F6}"/>
            </a:ext>
          </a:extLst>
        </xdr:cNvPr>
        <xdr:cNvSpPr txBox="1"/>
      </xdr:nvSpPr>
      <xdr:spPr>
        <a:xfrm>
          <a:off x="838200" y="289560"/>
          <a:ext cx="762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kern="1200"/>
            <a:t>    Calls</a:t>
          </a:r>
        </a:p>
        <a:p>
          <a:endParaRPr lang="en-US" sz="1100" kern="1200"/>
        </a:p>
      </xdr:txBody>
    </xdr:sp>
    <xdr:clientData/>
  </xdr:twoCellAnchor>
  <xdr:twoCellAnchor editAs="oneCell">
    <xdr:from>
      <xdr:col>3</xdr:col>
      <xdr:colOff>268425</xdr:colOff>
      <xdr:row>4</xdr:row>
      <xdr:rowOff>98376</xdr:rowOff>
    </xdr:from>
    <xdr:to>
      <xdr:col>3</xdr:col>
      <xdr:colOff>518162</xdr:colOff>
      <xdr:row>5</xdr:row>
      <xdr:rowOff>98376</xdr:rowOff>
    </xdr:to>
    <xdr:pic>
      <xdr:nvPicPr>
        <xdr:cNvPr id="4" name="Graphic 3" descr="Receiver with solid fill">
          <a:extLst>
            <a:ext uri="{FF2B5EF4-FFF2-40B4-BE49-F238E27FC236}">
              <a16:creationId xmlns:a16="http://schemas.microsoft.com/office/drawing/2014/main" id="{F6F942B0-D9F6-44A5-AC61-34F4114BA5D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1719" y="815552"/>
          <a:ext cx="249737" cy="179294"/>
        </a:xfrm>
        <a:prstGeom prst="rect">
          <a:avLst/>
        </a:prstGeom>
      </xdr:spPr>
    </xdr:pic>
    <xdr:clientData/>
  </xdr:twoCellAnchor>
  <xdr:oneCellAnchor>
    <xdr:from>
      <xdr:col>3</xdr:col>
      <xdr:colOff>313320</xdr:colOff>
      <xdr:row>7</xdr:row>
      <xdr:rowOff>98523</xdr:rowOff>
    </xdr:from>
    <xdr:ext cx="852535" cy="254429"/>
    <xdr:sp macro="" textlink="pivots!A9">
      <xdr:nvSpPr>
        <xdr:cNvPr id="5" name="TextBox 4">
          <a:extLst>
            <a:ext uri="{FF2B5EF4-FFF2-40B4-BE49-F238E27FC236}">
              <a16:creationId xmlns:a16="http://schemas.microsoft.com/office/drawing/2014/main" id="{0FDF2AC3-B92D-D758-472F-44AF3B34EBE3}"/>
            </a:ext>
          </a:extLst>
        </xdr:cNvPr>
        <xdr:cNvSpPr txBox="1"/>
      </xdr:nvSpPr>
      <xdr:spPr>
        <a:xfrm flipH="1">
          <a:off x="746614" y="1353582"/>
          <a:ext cx="852535" cy="25442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F4C1830-A483-40BE-96FC-B9897916D017}" type="TxLink">
            <a:rPr lang="en-US" sz="1100" b="0" i="0" u="none" strike="noStrike" kern="1200">
              <a:solidFill>
                <a:schemeClr val="bg1"/>
              </a:solidFill>
              <a:latin typeface="Eras Demi ITC"/>
            </a:rPr>
            <a:pPr algn="ctr"/>
            <a:t>200</a:t>
          </a:fld>
          <a:endParaRPr lang="en-US" sz="1100" kern="1200">
            <a:solidFill>
              <a:schemeClr val="bg1"/>
            </a:solidFill>
          </a:endParaRPr>
        </a:p>
      </xdr:txBody>
    </xdr:sp>
    <xdr:clientData/>
  </xdr:oneCellAnchor>
  <xdr:twoCellAnchor>
    <xdr:from>
      <xdr:col>2</xdr:col>
      <xdr:colOff>299549</xdr:colOff>
      <xdr:row>27</xdr:row>
      <xdr:rowOff>74597</xdr:rowOff>
    </xdr:from>
    <xdr:to>
      <xdr:col>4</xdr:col>
      <xdr:colOff>215729</xdr:colOff>
      <xdr:row>32</xdr:row>
      <xdr:rowOff>74597</xdr:rowOff>
    </xdr:to>
    <xdr:sp macro="" textlink="pivots!E4">
      <xdr:nvSpPr>
        <xdr:cNvPr id="18" name="Rectangle 17">
          <a:extLst>
            <a:ext uri="{FF2B5EF4-FFF2-40B4-BE49-F238E27FC236}">
              <a16:creationId xmlns:a16="http://schemas.microsoft.com/office/drawing/2014/main" id="{42B224A3-FDFB-419B-BBEF-C6BAF98EAE4C}"/>
            </a:ext>
          </a:extLst>
        </xdr:cNvPr>
        <xdr:cNvSpPr/>
      </xdr:nvSpPr>
      <xdr:spPr>
        <a:xfrm>
          <a:off x="392855" y="5315291"/>
          <a:ext cx="1549037" cy="933061"/>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innerShdw blurRad="114300">
            <a:prstClr val="black"/>
          </a:inn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AD86EA80-E6A1-4BD4-8F85-5EE6CE615E31}" type="TxLink">
            <a:rPr lang="en-US" sz="1800" b="0" i="0" u="none" strike="noStrike" kern="1200">
              <a:solidFill>
                <a:schemeClr val="bg1"/>
              </a:solidFill>
              <a:latin typeface="+mj-lt"/>
              <a:ea typeface="+mn-ea"/>
              <a:cs typeface="+mn-cs"/>
            </a:rPr>
            <a:pPr marL="0" indent="0" algn="ctr"/>
            <a:t>307</a:t>
          </a:fld>
          <a:endParaRPr lang="en-US" sz="1800" b="0" i="0" u="none" strike="noStrike" kern="1200">
            <a:solidFill>
              <a:schemeClr val="bg1"/>
            </a:solidFill>
            <a:latin typeface="+mj-lt"/>
            <a:ea typeface="+mn-ea"/>
            <a:cs typeface="+mn-cs"/>
          </a:endParaRPr>
        </a:p>
      </xdr:txBody>
    </xdr:sp>
    <xdr:clientData/>
  </xdr:twoCellAnchor>
  <xdr:twoCellAnchor>
    <xdr:from>
      <xdr:col>2</xdr:col>
      <xdr:colOff>436880</xdr:colOff>
      <xdr:row>27</xdr:row>
      <xdr:rowOff>91440</xdr:rowOff>
    </xdr:from>
    <xdr:to>
      <xdr:col>4</xdr:col>
      <xdr:colOff>162560</xdr:colOff>
      <xdr:row>29</xdr:row>
      <xdr:rowOff>152400</xdr:rowOff>
    </xdr:to>
    <xdr:sp macro="" textlink="">
      <xdr:nvSpPr>
        <xdr:cNvPr id="19" name="TextBox 18">
          <a:extLst>
            <a:ext uri="{FF2B5EF4-FFF2-40B4-BE49-F238E27FC236}">
              <a16:creationId xmlns:a16="http://schemas.microsoft.com/office/drawing/2014/main" id="{09588149-5807-46DD-AD42-7BBE99843F99}"/>
            </a:ext>
          </a:extLst>
        </xdr:cNvPr>
        <xdr:cNvSpPr txBox="1"/>
      </xdr:nvSpPr>
      <xdr:spPr>
        <a:xfrm>
          <a:off x="538480" y="4480560"/>
          <a:ext cx="118872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kern="1200">
              <a:solidFill>
                <a:srgbClr val="000000"/>
              </a:solidFill>
              <a:latin typeface="Eras Demi ITC"/>
              <a:ea typeface="+mn-ea"/>
              <a:cs typeface="+mn-cs"/>
            </a:rPr>
            <a:t>Happy         customers</a:t>
          </a:r>
        </a:p>
        <a:p>
          <a:endParaRPr lang="en-US" sz="1100" kern="1200"/>
        </a:p>
      </xdr:txBody>
    </xdr:sp>
    <xdr:clientData/>
  </xdr:twoCellAnchor>
  <xdr:oneCellAnchor>
    <xdr:from>
      <xdr:col>3</xdr:col>
      <xdr:colOff>316388</xdr:colOff>
      <xdr:row>30</xdr:row>
      <xdr:rowOff>129466</xdr:rowOff>
    </xdr:from>
    <xdr:ext cx="852535" cy="254429"/>
    <xdr:sp macro="" textlink="pivots!E9">
      <xdr:nvSpPr>
        <xdr:cNvPr id="21" name="TextBox 20">
          <a:extLst>
            <a:ext uri="{FF2B5EF4-FFF2-40B4-BE49-F238E27FC236}">
              <a16:creationId xmlns:a16="http://schemas.microsoft.com/office/drawing/2014/main" id="{B206B837-E4F3-4DFA-B5ED-51C1068FF225}"/>
            </a:ext>
          </a:extLst>
        </xdr:cNvPr>
        <xdr:cNvSpPr txBox="1"/>
      </xdr:nvSpPr>
      <xdr:spPr>
        <a:xfrm flipH="1">
          <a:off x="749682" y="5508290"/>
          <a:ext cx="852535" cy="25442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C84CBB18-6475-465A-9138-B33F6C3DC740}" type="TxLink">
            <a:rPr lang="en-US" sz="1100" b="0" i="0" u="none" strike="noStrike" kern="1200">
              <a:solidFill>
                <a:schemeClr val="bg1"/>
              </a:solidFill>
              <a:latin typeface="Eras Demi ITC"/>
            </a:rPr>
            <a:pPr algn="ctr"/>
            <a:t>51</a:t>
          </a:fld>
          <a:endParaRPr lang="en-US" sz="1100" kern="1200">
            <a:solidFill>
              <a:schemeClr val="bg1"/>
            </a:solidFill>
          </a:endParaRPr>
        </a:p>
      </xdr:txBody>
    </xdr:sp>
    <xdr:clientData/>
  </xdr:oneCellAnchor>
  <xdr:twoCellAnchor>
    <xdr:from>
      <xdr:col>2</xdr:col>
      <xdr:colOff>396240</xdr:colOff>
      <xdr:row>9</xdr:row>
      <xdr:rowOff>162560</xdr:rowOff>
    </xdr:from>
    <xdr:to>
      <xdr:col>4</xdr:col>
      <xdr:colOff>243840</xdr:colOff>
      <xdr:row>14</xdr:row>
      <xdr:rowOff>162560</xdr:rowOff>
    </xdr:to>
    <xdr:sp macro="" textlink="pivots!B4">
      <xdr:nvSpPr>
        <xdr:cNvPr id="33" name="Rectangle 32">
          <a:extLst>
            <a:ext uri="{FF2B5EF4-FFF2-40B4-BE49-F238E27FC236}">
              <a16:creationId xmlns:a16="http://schemas.microsoft.com/office/drawing/2014/main" id="{4957BCC2-EC39-4A51-9071-CFB92703C7A5}"/>
            </a:ext>
          </a:extLst>
        </xdr:cNvPr>
        <xdr:cNvSpPr/>
      </xdr:nvSpPr>
      <xdr:spPr>
        <a:xfrm>
          <a:off x="497840" y="1259840"/>
          <a:ext cx="1310640" cy="914400"/>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innerShdw blurRad="114300">
            <a:prstClr val="black"/>
          </a:inn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9D8DDEA6-263B-45AF-821D-821322EA7F4C}" type="TxLink">
            <a:rPr lang="en-US" sz="1800" b="0" i="0" u="none" strike="noStrike" kern="1200">
              <a:solidFill>
                <a:schemeClr val="bg1"/>
              </a:solidFill>
              <a:latin typeface="+mj-lt"/>
              <a:ea typeface="+mn-ea"/>
              <a:cs typeface="+mn-cs"/>
            </a:rPr>
            <a:pPr marL="0" indent="0" algn="ctr"/>
            <a:t>$96,623</a:t>
          </a:fld>
          <a:endParaRPr lang="en-US" sz="1800" b="0" i="0" u="none" strike="noStrike" kern="1200">
            <a:solidFill>
              <a:schemeClr val="bg1"/>
            </a:solidFill>
            <a:latin typeface="+mj-lt"/>
            <a:ea typeface="+mn-ea"/>
            <a:cs typeface="+mn-cs"/>
          </a:endParaRPr>
        </a:p>
      </xdr:txBody>
    </xdr:sp>
    <xdr:clientData/>
  </xdr:twoCellAnchor>
  <xdr:twoCellAnchor>
    <xdr:from>
      <xdr:col>2</xdr:col>
      <xdr:colOff>696641</xdr:colOff>
      <xdr:row>10</xdr:row>
      <xdr:rowOff>75</xdr:rowOff>
    </xdr:from>
    <xdr:to>
      <xdr:col>4</xdr:col>
      <xdr:colOff>244344</xdr:colOff>
      <xdr:row>11</xdr:row>
      <xdr:rowOff>82008</xdr:rowOff>
    </xdr:to>
    <xdr:sp macro="" textlink="">
      <xdr:nvSpPr>
        <xdr:cNvPr id="34" name="TextBox 33">
          <a:extLst>
            <a:ext uri="{FF2B5EF4-FFF2-40B4-BE49-F238E27FC236}">
              <a16:creationId xmlns:a16="http://schemas.microsoft.com/office/drawing/2014/main" id="{BD37443B-EBEB-4DCF-91DD-5E8B88EAAC8A}"/>
            </a:ext>
          </a:extLst>
        </xdr:cNvPr>
        <xdr:cNvSpPr txBox="1"/>
      </xdr:nvSpPr>
      <xdr:spPr>
        <a:xfrm>
          <a:off x="798241" y="1280235"/>
          <a:ext cx="1010743" cy="26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kern="1200"/>
            <a:t>    Amount</a:t>
          </a:r>
        </a:p>
      </xdr:txBody>
    </xdr:sp>
    <xdr:clientData/>
  </xdr:twoCellAnchor>
  <xdr:oneCellAnchor>
    <xdr:from>
      <xdr:col>3</xdr:col>
      <xdr:colOff>360609</xdr:colOff>
      <xdr:row>13</xdr:row>
      <xdr:rowOff>32565</xdr:rowOff>
    </xdr:from>
    <xdr:ext cx="852535" cy="254429"/>
    <xdr:sp macro="" textlink="pivots!B9">
      <xdr:nvSpPr>
        <xdr:cNvPr id="35" name="TextBox 34">
          <a:extLst>
            <a:ext uri="{FF2B5EF4-FFF2-40B4-BE49-F238E27FC236}">
              <a16:creationId xmlns:a16="http://schemas.microsoft.com/office/drawing/2014/main" id="{5FF37DDC-2052-4F1B-8A87-E30121E0733E}"/>
            </a:ext>
          </a:extLst>
        </xdr:cNvPr>
        <xdr:cNvSpPr txBox="1"/>
      </xdr:nvSpPr>
      <xdr:spPr>
        <a:xfrm flipH="1">
          <a:off x="793903" y="2363389"/>
          <a:ext cx="852535" cy="25442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AC33346-B398-49A4-8939-A25A679EADD8}" type="TxLink">
            <a:rPr lang="en-US" sz="1100" b="0" i="0" u="none" strike="noStrike" kern="1200">
              <a:solidFill>
                <a:schemeClr val="bg1"/>
              </a:solidFill>
              <a:latin typeface="Eras Demi ITC"/>
            </a:rPr>
            <a:pPr algn="ctr"/>
            <a:t>$20,104</a:t>
          </a:fld>
          <a:endParaRPr lang="en-US" sz="1100" kern="1200">
            <a:solidFill>
              <a:schemeClr val="bg1"/>
            </a:solidFill>
          </a:endParaRPr>
        </a:p>
      </xdr:txBody>
    </xdr:sp>
    <xdr:clientData/>
  </xdr:oneCellAnchor>
  <xdr:twoCellAnchor editAs="oneCell">
    <xdr:from>
      <xdr:col>3</xdr:col>
      <xdr:colOff>176891</xdr:colOff>
      <xdr:row>9</xdr:row>
      <xdr:rowOff>145150</xdr:rowOff>
    </xdr:from>
    <xdr:to>
      <xdr:col>3</xdr:col>
      <xdr:colOff>473642</xdr:colOff>
      <xdr:row>11</xdr:row>
      <xdr:rowOff>52125</xdr:rowOff>
    </xdr:to>
    <xdr:pic>
      <xdr:nvPicPr>
        <xdr:cNvPr id="36" name="Graphic 35" descr="Shopping cart with solid fill">
          <a:extLst>
            <a:ext uri="{FF2B5EF4-FFF2-40B4-BE49-F238E27FC236}">
              <a16:creationId xmlns:a16="http://schemas.microsoft.com/office/drawing/2014/main" id="{388CC2FC-8896-4DF2-88B0-03ADE21B738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10185" y="1758797"/>
          <a:ext cx="296751" cy="265563"/>
        </a:xfrm>
        <a:prstGeom prst="rect">
          <a:avLst/>
        </a:prstGeom>
      </xdr:spPr>
    </xdr:pic>
    <xdr:clientData/>
  </xdr:twoCellAnchor>
  <xdr:twoCellAnchor>
    <xdr:from>
      <xdr:col>2</xdr:col>
      <xdr:colOff>396240</xdr:colOff>
      <xdr:row>15</xdr:row>
      <xdr:rowOff>121920</xdr:rowOff>
    </xdr:from>
    <xdr:to>
      <xdr:col>4</xdr:col>
      <xdr:colOff>243840</xdr:colOff>
      <xdr:row>20</xdr:row>
      <xdr:rowOff>121920</xdr:rowOff>
    </xdr:to>
    <xdr:sp macro="" textlink="pivots!C4">
      <xdr:nvSpPr>
        <xdr:cNvPr id="37" name="Rectangle 36">
          <a:extLst>
            <a:ext uri="{FF2B5EF4-FFF2-40B4-BE49-F238E27FC236}">
              <a16:creationId xmlns:a16="http://schemas.microsoft.com/office/drawing/2014/main" id="{0713AE01-A1BD-4848-8216-446BD9E0EDB3}"/>
            </a:ext>
          </a:extLst>
        </xdr:cNvPr>
        <xdr:cNvSpPr/>
      </xdr:nvSpPr>
      <xdr:spPr>
        <a:xfrm>
          <a:off x="497840" y="2316480"/>
          <a:ext cx="1310640" cy="914400"/>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innerShdw blurRad="114300">
            <a:prstClr val="black"/>
          </a:inn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D80B48D5-D1E1-4BD2-933C-6DF13B142246}" type="TxLink">
            <a:rPr lang="en-US" sz="1800" b="0" i="0" u="none" strike="noStrike" kern="1200">
              <a:solidFill>
                <a:schemeClr val="bg1"/>
              </a:solidFill>
              <a:latin typeface="+mj-lt"/>
              <a:ea typeface="+mn-ea"/>
              <a:cs typeface="+mn-cs"/>
            </a:rPr>
            <a:pPr marL="0" indent="0" algn="ctr"/>
            <a:t>89,850</a:t>
          </a:fld>
          <a:endParaRPr lang="en-US" sz="1800" b="0" i="0" u="none" strike="noStrike" kern="1200">
            <a:solidFill>
              <a:schemeClr val="bg1"/>
            </a:solidFill>
            <a:latin typeface="+mj-lt"/>
            <a:ea typeface="+mn-ea"/>
            <a:cs typeface="+mn-cs"/>
          </a:endParaRPr>
        </a:p>
      </xdr:txBody>
    </xdr:sp>
    <xdr:clientData/>
  </xdr:twoCellAnchor>
  <xdr:twoCellAnchor>
    <xdr:from>
      <xdr:col>2</xdr:col>
      <xdr:colOff>685876</xdr:colOff>
      <xdr:row>16</xdr:row>
      <xdr:rowOff>19289</xdr:rowOff>
    </xdr:from>
    <xdr:to>
      <xdr:col>4</xdr:col>
      <xdr:colOff>90234</xdr:colOff>
      <xdr:row>17</xdr:row>
      <xdr:rowOff>55955</xdr:rowOff>
    </xdr:to>
    <xdr:sp macro="" textlink="">
      <xdr:nvSpPr>
        <xdr:cNvPr id="38" name="TextBox 37">
          <a:extLst>
            <a:ext uri="{FF2B5EF4-FFF2-40B4-BE49-F238E27FC236}">
              <a16:creationId xmlns:a16="http://schemas.microsoft.com/office/drawing/2014/main" id="{4B4D1A09-2D9E-4698-8D0B-DA6546D038B4}"/>
            </a:ext>
          </a:extLst>
        </xdr:cNvPr>
        <xdr:cNvSpPr txBox="1"/>
      </xdr:nvSpPr>
      <xdr:spPr>
        <a:xfrm>
          <a:off x="787476" y="2396729"/>
          <a:ext cx="867398" cy="219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kern="1200"/>
            <a:t>Duration</a:t>
          </a:r>
        </a:p>
        <a:p>
          <a:endParaRPr lang="en-US" sz="1100" kern="1200"/>
        </a:p>
        <a:p>
          <a:endParaRPr lang="en-US" sz="1100" kern="1200"/>
        </a:p>
      </xdr:txBody>
    </xdr:sp>
    <xdr:clientData/>
  </xdr:twoCellAnchor>
  <xdr:oneCellAnchor>
    <xdr:from>
      <xdr:col>3</xdr:col>
      <xdr:colOff>313396</xdr:colOff>
      <xdr:row>18</xdr:row>
      <xdr:rowOff>170788</xdr:rowOff>
    </xdr:from>
    <xdr:ext cx="852535" cy="254429"/>
    <xdr:sp macro="" textlink="pivots!C9">
      <xdr:nvSpPr>
        <xdr:cNvPr id="40" name="TextBox 39">
          <a:extLst>
            <a:ext uri="{FF2B5EF4-FFF2-40B4-BE49-F238E27FC236}">
              <a16:creationId xmlns:a16="http://schemas.microsoft.com/office/drawing/2014/main" id="{6A331FF5-397C-4940-91E3-57042C26A7EF}"/>
            </a:ext>
          </a:extLst>
        </xdr:cNvPr>
        <xdr:cNvSpPr txBox="1"/>
      </xdr:nvSpPr>
      <xdr:spPr>
        <a:xfrm flipH="1">
          <a:off x="746690" y="3398082"/>
          <a:ext cx="852535" cy="25442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6110427-0FB8-42AD-9646-508072CDFD8D}" type="TxLink">
            <a:rPr lang="en-US" sz="1100" b="0" i="0" u="none" strike="noStrike" kern="1200">
              <a:solidFill>
                <a:schemeClr val="bg1"/>
              </a:solidFill>
              <a:latin typeface="Eras Demi ITC"/>
            </a:rPr>
            <a:pPr algn="ctr"/>
            <a:t>18,209</a:t>
          </a:fld>
          <a:endParaRPr lang="en-US" sz="1100" kern="1200">
            <a:solidFill>
              <a:schemeClr val="bg1"/>
            </a:solidFill>
          </a:endParaRPr>
        </a:p>
      </xdr:txBody>
    </xdr:sp>
    <xdr:clientData/>
  </xdr:oneCellAnchor>
  <xdr:twoCellAnchor>
    <xdr:from>
      <xdr:col>2</xdr:col>
      <xdr:colOff>396240</xdr:colOff>
      <xdr:row>21</xdr:row>
      <xdr:rowOff>98154</xdr:rowOff>
    </xdr:from>
    <xdr:to>
      <xdr:col>4</xdr:col>
      <xdr:colOff>243840</xdr:colOff>
      <xdr:row>26</xdr:row>
      <xdr:rowOff>98154</xdr:rowOff>
    </xdr:to>
    <xdr:sp macro="" textlink="pivots!D4">
      <xdr:nvSpPr>
        <xdr:cNvPr id="41" name="Rectangle 40">
          <a:extLst>
            <a:ext uri="{FF2B5EF4-FFF2-40B4-BE49-F238E27FC236}">
              <a16:creationId xmlns:a16="http://schemas.microsoft.com/office/drawing/2014/main" id="{0A8F3896-1FF0-4A95-9DDB-4B6E21E353A6}"/>
            </a:ext>
          </a:extLst>
        </xdr:cNvPr>
        <xdr:cNvSpPr/>
      </xdr:nvSpPr>
      <xdr:spPr>
        <a:xfrm>
          <a:off x="497840" y="3389994"/>
          <a:ext cx="1310640" cy="914400"/>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innerShdw blurRad="114300">
            <a:prstClr val="black"/>
          </a:inn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58FE4483-314C-4503-86D3-7CE06A6EAD80}" type="TxLink">
            <a:rPr lang="en-US" sz="1800" b="0" i="0" u="none" strike="noStrike" kern="1200">
              <a:solidFill>
                <a:schemeClr val="bg1"/>
              </a:solidFill>
              <a:latin typeface="+mj-lt"/>
              <a:ea typeface="+mn-ea"/>
              <a:cs typeface="+mn-cs"/>
            </a:rPr>
            <a:pPr marL="0" indent="0" algn="ctr"/>
            <a:t>3.9</a:t>
          </a:fld>
          <a:endParaRPr lang="en-US" sz="1800" b="0" i="0" u="none" strike="noStrike" kern="1200">
            <a:solidFill>
              <a:schemeClr val="bg1"/>
            </a:solidFill>
            <a:latin typeface="+mj-lt"/>
            <a:ea typeface="+mn-ea"/>
            <a:cs typeface="+mn-cs"/>
          </a:endParaRPr>
        </a:p>
      </xdr:txBody>
    </xdr:sp>
    <xdr:clientData/>
  </xdr:twoCellAnchor>
  <xdr:twoCellAnchor>
    <xdr:from>
      <xdr:col>2</xdr:col>
      <xdr:colOff>588099</xdr:colOff>
      <xdr:row>21</xdr:row>
      <xdr:rowOff>135149</xdr:rowOff>
    </xdr:from>
    <xdr:to>
      <xdr:col>4</xdr:col>
      <xdr:colOff>256137</xdr:colOff>
      <xdr:row>23</xdr:row>
      <xdr:rowOff>19112</xdr:rowOff>
    </xdr:to>
    <xdr:sp macro="" textlink="">
      <xdr:nvSpPr>
        <xdr:cNvPr id="42" name="TextBox 41">
          <a:extLst>
            <a:ext uri="{FF2B5EF4-FFF2-40B4-BE49-F238E27FC236}">
              <a16:creationId xmlns:a16="http://schemas.microsoft.com/office/drawing/2014/main" id="{C8A3842D-9ED7-45EB-987B-74F703FB25AE}"/>
            </a:ext>
          </a:extLst>
        </xdr:cNvPr>
        <xdr:cNvSpPr txBox="1"/>
      </xdr:nvSpPr>
      <xdr:spPr>
        <a:xfrm>
          <a:off x="689699" y="3426989"/>
          <a:ext cx="1131078" cy="249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kern="1200"/>
            <a:t>   AVG</a:t>
          </a:r>
          <a:r>
            <a:rPr lang="en-US" sz="1100" kern="1200" baseline="0"/>
            <a:t> Rating </a:t>
          </a:r>
          <a:endParaRPr lang="en-US" sz="1100" kern="1200"/>
        </a:p>
        <a:p>
          <a:endParaRPr lang="en-US" sz="1100" kern="1200"/>
        </a:p>
      </xdr:txBody>
    </xdr:sp>
    <xdr:clientData/>
  </xdr:twoCellAnchor>
  <xdr:oneCellAnchor>
    <xdr:from>
      <xdr:col>3</xdr:col>
      <xdr:colOff>358219</xdr:colOff>
      <xdr:row>24</xdr:row>
      <xdr:rowOff>155987</xdr:rowOff>
    </xdr:from>
    <xdr:ext cx="852535" cy="254429"/>
    <xdr:sp macro="" textlink="pivots!D9">
      <xdr:nvSpPr>
        <xdr:cNvPr id="43" name="TextBox 42">
          <a:extLst>
            <a:ext uri="{FF2B5EF4-FFF2-40B4-BE49-F238E27FC236}">
              <a16:creationId xmlns:a16="http://schemas.microsoft.com/office/drawing/2014/main" id="{6268F366-C95E-4779-9FA5-3EE582E9D29C}"/>
            </a:ext>
          </a:extLst>
        </xdr:cNvPr>
        <xdr:cNvSpPr txBox="1"/>
      </xdr:nvSpPr>
      <xdr:spPr>
        <a:xfrm flipH="1">
          <a:off x="791513" y="4459046"/>
          <a:ext cx="852535" cy="25442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2D6E4EF-E6EC-4FA0-995E-A734A4DB787C}" type="TxLink">
            <a:rPr lang="en-US" sz="1100" b="0" i="0" u="none" strike="noStrike" kern="1200">
              <a:solidFill>
                <a:schemeClr val="bg1"/>
              </a:solidFill>
              <a:latin typeface="Eras Demi ITC"/>
            </a:rPr>
            <a:pPr algn="ctr"/>
            <a:t>3.9</a:t>
          </a:fld>
          <a:endParaRPr lang="en-US" sz="1100" kern="1200">
            <a:solidFill>
              <a:schemeClr val="bg1"/>
            </a:solidFill>
          </a:endParaRPr>
        </a:p>
      </xdr:txBody>
    </xdr:sp>
    <xdr:clientData/>
  </xdr:oneCellAnchor>
  <xdr:twoCellAnchor editAs="oneCell">
    <xdr:from>
      <xdr:col>2</xdr:col>
      <xdr:colOff>429662</xdr:colOff>
      <xdr:row>21</xdr:row>
      <xdr:rowOff>81280</xdr:rowOff>
    </xdr:from>
    <xdr:to>
      <xdr:col>3</xdr:col>
      <xdr:colOff>402055</xdr:colOff>
      <xdr:row>23</xdr:row>
      <xdr:rowOff>59728</xdr:rowOff>
    </xdr:to>
    <xdr:pic>
      <xdr:nvPicPr>
        <xdr:cNvPr id="44" name="Graphic 43" descr="Rating Star with solid fill">
          <a:extLst>
            <a:ext uri="{FF2B5EF4-FFF2-40B4-BE49-F238E27FC236}">
              <a16:creationId xmlns:a16="http://schemas.microsoft.com/office/drawing/2014/main" id="{CE4F4AFD-614A-4A32-B6D0-45D663F33FB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31262" y="3373120"/>
          <a:ext cx="399561" cy="344207"/>
        </a:xfrm>
        <a:prstGeom prst="rect">
          <a:avLst/>
        </a:prstGeom>
      </xdr:spPr>
    </xdr:pic>
    <xdr:clientData/>
  </xdr:twoCellAnchor>
  <xdr:twoCellAnchor editAs="oneCell">
    <xdr:from>
      <xdr:col>3</xdr:col>
      <xdr:colOff>58719</xdr:colOff>
      <xdr:row>15</xdr:row>
      <xdr:rowOff>172123</xdr:rowOff>
    </xdr:from>
    <xdr:to>
      <xdr:col>3</xdr:col>
      <xdr:colOff>482081</xdr:colOff>
      <xdr:row>17</xdr:row>
      <xdr:rowOff>80682</xdr:rowOff>
    </xdr:to>
    <xdr:pic>
      <xdr:nvPicPr>
        <xdr:cNvPr id="45" name="Graphic 44" descr="Hourglass Finished with solid fill">
          <a:extLst>
            <a:ext uri="{FF2B5EF4-FFF2-40B4-BE49-F238E27FC236}">
              <a16:creationId xmlns:a16="http://schemas.microsoft.com/office/drawing/2014/main" id="{5DFCD47A-D16A-43B7-9E3D-8211A7CA0E8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92013" y="2861535"/>
          <a:ext cx="423362" cy="267147"/>
        </a:xfrm>
        <a:prstGeom prst="rect">
          <a:avLst/>
        </a:prstGeom>
        <a:effectLst>
          <a:innerShdw blurRad="114300">
            <a:prstClr val="black"/>
          </a:innerShdw>
        </a:effectLst>
      </xdr:spPr>
    </xdr:pic>
    <xdr:clientData/>
  </xdr:twoCellAnchor>
  <xdr:twoCellAnchor editAs="oneCell">
    <xdr:from>
      <xdr:col>3</xdr:col>
      <xdr:colOff>1076362</xdr:colOff>
      <xdr:row>27</xdr:row>
      <xdr:rowOff>96819</xdr:rowOff>
    </xdr:from>
    <xdr:to>
      <xdr:col>4</xdr:col>
      <xdr:colOff>117737</xdr:colOff>
      <xdr:row>29</xdr:row>
      <xdr:rowOff>86659</xdr:rowOff>
    </xdr:to>
    <xdr:pic>
      <xdr:nvPicPr>
        <xdr:cNvPr id="46" name="Graphic 45" descr="Star-struck face outline with solid fill">
          <a:extLst>
            <a:ext uri="{FF2B5EF4-FFF2-40B4-BE49-F238E27FC236}">
              <a16:creationId xmlns:a16="http://schemas.microsoft.com/office/drawing/2014/main" id="{178B91B3-2625-4834-85F6-944664EF82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509656" y="4937760"/>
          <a:ext cx="356199" cy="348428"/>
        </a:xfrm>
        <a:prstGeom prst="rect">
          <a:avLst/>
        </a:prstGeom>
      </xdr:spPr>
    </xdr:pic>
    <xdr:clientData/>
  </xdr:twoCellAnchor>
  <xdr:twoCellAnchor>
    <xdr:from>
      <xdr:col>4</xdr:col>
      <xdr:colOff>345440</xdr:colOff>
      <xdr:row>4</xdr:row>
      <xdr:rowOff>40640</xdr:rowOff>
    </xdr:from>
    <xdr:to>
      <xdr:col>9</xdr:col>
      <xdr:colOff>528320</xdr:colOff>
      <xdr:row>17</xdr:row>
      <xdr:rowOff>111760</xdr:rowOff>
    </xdr:to>
    <xdr:graphicFrame macro="">
      <xdr:nvGraphicFramePr>
        <xdr:cNvPr id="48" name="Chart 47">
          <a:extLst>
            <a:ext uri="{FF2B5EF4-FFF2-40B4-BE49-F238E27FC236}">
              <a16:creationId xmlns:a16="http://schemas.microsoft.com/office/drawing/2014/main" id="{112DD45B-314E-4D0F-9A46-16ED96DB7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460442</xdr:colOff>
      <xdr:row>4</xdr:row>
      <xdr:rowOff>34684</xdr:rowOff>
    </xdr:from>
    <xdr:to>
      <xdr:col>12</xdr:col>
      <xdr:colOff>209175</xdr:colOff>
      <xdr:row>17</xdr:row>
      <xdr:rowOff>75324</xdr:rowOff>
    </xdr:to>
    <xdr:graphicFrame macro="">
      <xdr:nvGraphicFramePr>
        <xdr:cNvPr id="49" name="Chart 48">
          <a:extLst>
            <a:ext uri="{FF2B5EF4-FFF2-40B4-BE49-F238E27FC236}">
              <a16:creationId xmlns:a16="http://schemas.microsoft.com/office/drawing/2014/main" id="{15B63277-2D6F-4FA2-BDBC-FA597FE61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339784</xdr:colOff>
      <xdr:row>17</xdr:row>
      <xdr:rowOff>87844</xdr:rowOff>
    </xdr:from>
    <xdr:to>
      <xdr:col>10</xdr:col>
      <xdr:colOff>0</xdr:colOff>
      <xdr:row>32</xdr:row>
      <xdr:rowOff>186611</xdr:rowOff>
    </xdr:to>
    <xdr:graphicFrame macro="">
      <xdr:nvGraphicFramePr>
        <xdr:cNvPr id="6" name="Chart 5">
          <a:extLst>
            <a:ext uri="{FF2B5EF4-FFF2-40B4-BE49-F238E27FC236}">
              <a16:creationId xmlns:a16="http://schemas.microsoft.com/office/drawing/2014/main" id="{AC8FB4D9-71E3-4C31-A1DB-DD859ED9D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17</xdr:row>
      <xdr:rowOff>87840</xdr:rowOff>
    </xdr:from>
    <xdr:to>
      <xdr:col>17</xdr:col>
      <xdr:colOff>388470</xdr:colOff>
      <xdr:row>32</xdr:row>
      <xdr:rowOff>186611</xdr:rowOff>
    </xdr:to>
    <xdr:graphicFrame macro="">
      <xdr:nvGraphicFramePr>
        <xdr:cNvPr id="7" name="Chart 6">
          <a:extLst>
            <a:ext uri="{FF2B5EF4-FFF2-40B4-BE49-F238E27FC236}">
              <a16:creationId xmlns:a16="http://schemas.microsoft.com/office/drawing/2014/main" id="{6FF01B82-87D4-4741-9CF0-08D41AB45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224119</xdr:colOff>
      <xdr:row>4</xdr:row>
      <xdr:rowOff>24472</xdr:rowOff>
    </xdr:from>
    <xdr:to>
      <xdr:col>17</xdr:col>
      <xdr:colOff>403413</xdr:colOff>
      <xdr:row>17</xdr:row>
      <xdr:rowOff>90161</xdr:rowOff>
    </xdr:to>
    <xdr:graphicFrame macro="">
      <xdr:nvGraphicFramePr>
        <xdr:cNvPr id="8" name="Chart 7">
          <a:extLst>
            <a:ext uri="{FF2B5EF4-FFF2-40B4-BE49-F238E27FC236}">
              <a16:creationId xmlns:a16="http://schemas.microsoft.com/office/drawing/2014/main" id="{51862F0D-30AB-413D-959A-6B3D5F3BD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692696</xdr:colOff>
      <xdr:row>4</xdr:row>
      <xdr:rowOff>77755</xdr:rowOff>
    </xdr:from>
    <xdr:to>
      <xdr:col>24</xdr:col>
      <xdr:colOff>1041918</xdr:colOff>
      <xdr:row>14</xdr:row>
      <xdr:rowOff>155510</xdr:rowOff>
    </xdr:to>
    <xdr:graphicFrame macro="">
      <xdr:nvGraphicFramePr>
        <xdr:cNvPr id="9" name="Chart 8">
          <a:extLst>
            <a:ext uri="{FF2B5EF4-FFF2-40B4-BE49-F238E27FC236}">
              <a16:creationId xmlns:a16="http://schemas.microsoft.com/office/drawing/2014/main" id="{BDEC5C17-7BCB-487A-B9B8-B62FDD24F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17</xdr:col>
      <xdr:colOff>419878</xdr:colOff>
      <xdr:row>4</xdr:row>
      <xdr:rowOff>77755</xdr:rowOff>
    </xdr:from>
    <xdr:to>
      <xdr:col>20</xdr:col>
      <xdr:colOff>15283</xdr:colOff>
      <xdr:row>14</xdr:row>
      <xdr:rowOff>139959</xdr:rowOff>
    </xdr:to>
    <mc:AlternateContent xmlns:mc="http://schemas.openxmlformats.org/markup-compatibility/2006">
      <mc:Choice xmlns:a14="http://schemas.microsoft.com/office/drawing/2010/main" Requires="a14">
        <xdr:graphicFrame macro="">
          <xdr:nvGraphicFramePr>
            <xdr:cNvPr id="10" name="Representative 1">
              <a:extLst>
                <a:ext uri="{FF2B5EF4-FFF2-40B4-BE49-F238E27FC236}">
                  <a16:creationId xmlns:a16="http://schemas.microsoft.com/office/drawing/2014/main" id="{E169B5B1-B9F0-4FC3-AABA-A95258176303}"/>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12010299" y="1010202"/>
              <a:ext cx="1801195" cy="1866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363526</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a:effectLst>
          <a:innerShdw blurRad="114300">
            <a:prstClr val="black"/>
          </a:innerShdw>
        </a:effectLst>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169667</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156630</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9</xdr:col>
      <xdr:colOff>38101</xdr:colOff>
      <xdr:row>2</xdr:row>
      <xdr:rowOff>266700</xdr:rowOff>
    </xdr:from>
    <xdr:to>
      <xdr:col>12</xdr:col>
      <xdr:colOff>285045</xdr:colOff>
      <xdr:row>11</xdr:row>
      <xdr:rowOff>12620</xdr:rowOff>
    </xdr:to>
    <xdr:pic>
      <xdr:nvPicPr>
        <xdr:cNvPr id="15" name="Picture 14" descr="Woman wearing earphones">
          <a:extLst>
            <a:ext uri="{FF2B5EF4-FFF2-40B4-BE49-F238E27FC236}">
              <a16:creationId xmlns:a16="http://schemas.microsoft.com/office/drawing/2014/main" id="{C8DA31FE-EF9A-392F-18C5-2AC45E57495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781801" y="622300"/>
          <a:ext cx="2463799" cy="2344716"/>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9</xdr:col>
      <xdr:colOff>50800</xdr:colOff>
      <xdr:row>13</xdr:row>
      <xdr:rowOff>88900</xdr:rowOff>
    </xdr:from>
    <xdr:to>
      <xdr:col>12</xdr:col>
      <xdr:colOff>310445</xdr:colOff>
      <xdr:row>26</xdr:row>
      <xdr:rowOff>165100</xdr:rowOff>
    </xdr:to>
    <xdr:pic>
      <xdr:nvPicPr>
        <xdr:cNvPr id="21" name="Picture 20" descr="Smiling woman holding file folder at the office">
          <a:extLst>
            <a:ext uri="{FF2B5EF4-FFF2-40B4-BE49-F238E27FC236}">
              <a16:creationId xmlns:a16="http://schemas.microsoft.com/office/drawing/2014/main" id="{79A44411-E76D-E11E-2065-45477410727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94500" y="3098800"/>
          <a:ext cx="2476500" cy="238760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13</xdr:col>
      <xdr:colOff>157609</xdr:colOff>
      <xdr:row>4</xdr:row>
      <xdr:rowOff>29390</xdr:rowOff>
    </xdr:from>
    <xdr:to>
      <xdr:col>16</xdr:col>
      <xdr:colOff>581019</xdr:colOff>
      <xdr:row>15</xdr:row>
      <xdr:rowOff>125776</xdr:rowOff>
    </xdr:to>
    <xdr:pic>
      <xdr:nvPicPr>
        <xdr:cNvPr id="23" name="Picture 22" descr="Person writing on a table">
          <a:extLst>
            <a:ext uri="{FF2B5EF4-FFF2-40B4-BE49-F238E27FC236}">
              <a16:creationId xmlns:a16="http://schemas.microsoft.com/office/drawing/2014/main" id="{4FE5865F-49A8-E38A-D459-B827783851F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561804" y="1033000"/>
          <a:ext cx="2629332" cy="2531069"/>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5</xdr:col>
      <xdr:colOff>316007</xdr:colOff>
      <xdr:row>2</xdr:row>
      <xdr:rowOff>103481</xdr:rowOff>
    </xdr:from>
    <xdr:to>
      <xdr:col>5</xdr:col>
      <xdr:colOff>686741</xdr:colOff>
      <xdr:row>2</xdr:row>
      <xdr:rowOff>470371</xdr:rowOff>
    </xdr:to>
    <xdr:pic>
      <xdr:nvPicPr>
        <xdr:cNvPr id="25" name="Picture 24" descr="Person working late at the office">
          <a:extLst>
            <a:ext uri="{FF2B5EF4-FFF2-40B4-BE49-F238E27FC236}">
              <a16:creationId xmlns:a16="http://schemas.microsoft.com/office/drawing/2014/main" id="{CE46F90D-0ABD-7651-7816-553A0CF7C4A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54229" y="395111"/>
          <a:ext cx="370734" cy="36689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118616</xdr:colOff>
      <xdr:row>15</xdr:row>
      <xdr:rowOff>129234</xdr:rowOff>
    </xdr:from>
    <xdr:to>
      <xdr:col>8</xdr:col>
      <xdr:colOff>29003</xdr:colOff>
      <xdr:row>29</xdr:row>
      <xdr:rowOff>129234</xdr:rowOff>
    </xdr:to>
    <xdr:pic>
      <xdr:nvPicPr>
        <xdr:cNvPr id="27" name="Picture 26" descr="Smiling businesswoman with digital tablet looking out office window">
          <a:extLst>
            <a:ext uri="{FF2B5EF4-FFF2-40B4-BE49-F238E27FC236}">
              <a16:creationId xmlns:a16="http://schemas.microsoft.com/office/drawing/2014/main" id="{9FE9EE42-228C-A95A-ECB6-0D0424459E1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631250" y="3567527"/>
          <a:ext cx="2701175" cy="260195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6</xdr:col>
      <xdr:colOff>316007</xdr:colOff>
      <xdr:row>2</xdr:row>
      <xdr:rowOff>103481</xdr:rowOff>
    </xdr:from>
    <xdr:to>
      <xdr:col>6</xdr:col>
      <xdr:colOff>686741</xdr:colOff>
      <xdr:row>2</xdr:row>
      <xdr:rowOff>470371</xdr:rowOff>
    </xdr:to>
    <xdr:pic>
      <xdr:nvPicPr>
        <xdr:cNvPr id="8" name="Picture 7" descr="Person working late at the office">
          <a:extLst>
            <a:ext uri="{FF2B5EF4-FFF2-40B4-BE49-F238E27FC236}">
              <a16:creationId xmlns:a16="http://schemas.microsoft.com/office/drawing/2014/main" id="{28D46968-4431-4D50-B76F-A216511C16A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54229" y="395111"/>
          <a:ext cx="370734" cy="36689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5.514326736113" backgroundQuery="1" createdVersion="8" refreshedVersion="8" minRefreshableVersion="3" recordCount="0" supportSubquery="1" supportAdvancedDrill="1" xr:uid="{3AB3CEA9-A210-4C89-8E15-70E15A47120F}">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calls]" caption="5*calls"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5.59011921296" backgroundQuery="1" createdVersion="8" refreshedVersion="8" minRefreshableVersion="3" recordCount="0" supportSubquery="1" supportAdvancedDrill="1" xr:uid="{F8278ECF-8892-4F14-AED1-6B9BD8FA1B42}">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5.855110300923" backgroundQuery="1" createdVersion="8" refreshedVersion="8" minRefreshableVersion="3" recordCount="0" supportSubquery="1" supportAdvancedDrill="1" xr:uid="{96B31F7E-517E-4F7D-8DB0-49E4FDFFB62A}">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5.877703935184" backgroundQuery="1" createdVersion="8" refreshedVersion="8" minRefreshableVersion="3" recordCount="0" supportSubquery="1" supportAdvancedDrill="1" xr:uid="{74132B2D-367B-4661-9D4D-8B8E2D0758D3}">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6.931268981483" backgroundQuery="1" createdVersion="8" refreshedVersion="8" minRefreshableVersion="3" recordCount="0" supportSubquery="1" supportAdvancedDrill="1" xr:uid="{64BF98EB-6DDC-4B3F-BE69-74B82EDFDA26}">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6.931269444445" backgroundQuery="1" createdVersion="8" refreshedVersion="8" minRefreshableVersion="3" recordCount="0" supportSubquery="1" supportAdvancedDrill="1" xr:uid="{A6D3038F-A6C2-4D75-8F5B-8F6A6586BC6F}">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6.931269907407" backgroundQuery="1" createdVersion="8" refreshedVersion="8" minRefreshableVersion="3" recordCount="0" supportSubquery="1" supportAdvancedDrill="1" xr:uid="{5E0898CB-4F80-456F-A926-2B93C9161BE1}">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6.931270370369" backgroundQuery="1" createdVersion="8" refreshedVersion="8" minRefreshableVersion="3" recordCount="0" supportSubquery="1" supportAdvancedDrill="1" xr:uid="{EF401D81-C093-4A43-8004-A0D16E0389C3}">
  <cacheSource type="external" connectionId="1"/>
  <cacheFields count="1">
    <cacheField name="[calls].[Representative].[Representative]" caption="Representative" numFmtId="0" hierarchy="3" level="1">
      <sharedItems count="1">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6.931270717592" backgroundQuery="1" createdVersion="8" refreshedVersion="8" minRefreshableVersion="3" recordCount="0" supportSubquery="1" supportAdvancedDrill="1" xr:uid="{FB00C9E8-96CB-4930-BD19-DF1A609EED04}">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85.514320833332" backgroundQuery="1" createdVersion="3" refreshedVersion="8" minRefreshableVersion="3" recordCount="0" supportSubquery="1" supportAdvancedDrill="1" xr:uid="{C2E182EE-328B-4417-946F-D7DDAF4DCC5B}">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calls]" caption="5*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486910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8BB1E3-2962-4D18-83EE-672987619D95}" name="week call count" cacheId="6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37:B45"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90C6E1-34B7-44B8-B0C6-3FFDB5CDF7C1}"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347A55-4C17-4263-883A-48837E04A56C}" name=" rep pivot" cacheId="6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900BB1-20A9-47BE-AF64-7D2AC0E32687}" name="customerrepcity"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109:G128"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3504CE-14B9-44A7-A3DF-B6E67422BF1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3:C5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30D4ED-36F2-4A19-9681-8A4568B7C6E6}" name="selected rep" cacheId="66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71:A7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ADC2DE-3570-476A-B181-0B914F04507D}" name="monthly trend" cacheId="6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3:C26"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425400-2D6C-4613-A72F-78E18FE745EC}" name="repsatcon" cacheId="6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93:B9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0FDB49-58DA-4930-BEF0-93E3FABC6189}"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77:E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60BED12-1585-47BD-914E-9FEC5D83B93D}" sourceName="[calls].[Representative]">
  <pivotTables>
    <pivotTable tabId="7" name=" rep pivot"/>
    <pivotTable tabId="7" name="monthly trend"/>
    <pivotTable tabId="7" name="week call count"/>
    <pivotTable tabId="7" name="selected rep"/>
    <pivotTable tabId="7" name="repsatcon"/>
  </pivotTables>
  <data>
    <olap pivotCacheId="84869103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274F86D3-6E7C-467D-91AD-9A38AFDAA9A6}" cache="Slicer_Representative" caption="Representative" level="1"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BA515496-89DF-46EC-ABA7-FB79B1BDD1D1}" cache="Slicer_Representative" caption="Representative"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Franklin Gothic Heavy"/>
        <a:ea typeface=""/>
        <a:cs typeface=""/>
      </a:majorFont>
      <a:minorFont>
        <a:latin typeface="Eras Demi ITC"/>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F2F13-692C-4CFC-A554-4ACB473C157B}">
  <dimension ref="A3:G128"/>
  <sheetViews>
    <sheetView zoomScale="62" zoomScaleNormal="55" workbookViewId="0">
      <selection activeCell="L36" sqref="L36"/>
    </sheetView>
  </sheetViews>
  <sheetFormatPr defaultRowHeight="14.4" x14ac:dyDescent="0.3"/>
  <cols>
    <col min="1" max="1" width="14.453125" bestFit="1" customWidth="1"/>
    <col min="2" max="2" width="10.08984375" bestFit="1" customWidth="1"/>
    <col min="3" max="3" width="11.08984375" bestFit="1" customWidth="1"/>
    <col min="4" max="4" width="11.26953125" bestFit="1" customWidth="1"/>
    <col min="5" max="5" width="7.453125" bestFit="1" customWidth="1"/>
    <col min="6" max="6" width="6.26953125" bestFit="1" customWidth="1"/>
    <col min="7" max="7" width="12.08984375" bestFit="1" customWidth="1"/>
  </cols>
  <sheetData>
    <row r="3" spans="1:5" x14ac:dyDescent="0.3">
      <c r="A3" t="s">
        <v>1041</v>
      </c>
      <c r="B3" t="s">
        <v>1042</v>
      </c>
      <c r="C3" t="s">
        <v>1043</v>
      </c>
      <c r="D3" t="s">
        <v>1044</v>
      </c>
      <c r="E3" t="s">
        <v>1045</v>
      </c>
    </row>
    <row r="4" spans="1:5" x14ac:dyDescent="0.3">
      <c r="A4" s="20">
        <v>1000</v>
      </c>
      <c r="B4" s="21">
        <v>96623</v>
      </c>
      <c r="C4" s="20">
        <v>89850</v>
      </c>
      <c r="D4" s="23">
        <v>3.8854000000000033</v>
      </c>
      <c r="E4" s="22">
        <v>307</v>
      </c>
    </row>
    <row r="8" spans="1:5" x14ac:dyDescent="0.3">
      <c r="A8" t="s">
        <v>1041</v>
      </c>
      <c r="B8" t="s">
        <v>1042</v>
      </c>
      <c r="C8" t="s">
        <v>1043</v>
      </c>
      <c r="D8" t="s">
        <v>1044</v>
      </c>
      <c r="E8" t="s">
        <v>1045</v>
      </c>
    </row>
    <row r="9" spans="1:5" x14ac:dyDescent="0.3">
      <c r="A9" s="20">
        <v>200</v>
      </c>
      <c r="B9" s="21">
        <v>20104</v>
      </c>
      <c r="C9" s="20">
        <v>18209</v>
      </c>
      <c r="D9" s="23">
        <v>3.8824999999999998</v>
      </c>
      <c r="E9" s="22">
        <v>51</v>
      </c>
    </row>
    <row r="13" spans="1:5" x14ac:dyDescent="0.3">
      <c r="A13" s="24" t="s">
        <v>1046</v>
      </c>
      <c r="B13" t="s">
        <v>1041</v>
      </c>
      <c r="C13" t="s">
        <v>1060</v>
      </c>
    </row>
    <row r="14" spans="1:5" x14ac:dyDescent="0.3">
      <c r="A14" s="26" t="s">
        <v>1048</v>
      </c>
      <c r="B14" s="20">
        <v>21</v>
      </c>
      <c r="C14" s="20">
        <v>21</v>
      </c>
    </row>
    <row r="15" spans="1:5" x14ac:dyDescent="0.3">
      <c r="A15" s="26" t="s">
        <v>1049</v>
      </c>
      <c r="B15" s="20">
        <v>18</v>
      </c>
      <c r="C15" s="20">
        <v>18</v>
      </c>
    </row>
    <row r="16" spans="1:5" x14ac:dyDescent="0.3">
      <c r="A16" s="26" t="s">
        <v>1050</v>
      </c>
      <c r="B16" s="20">
        <v>31</v>
      </c>
      <c r="C16" s="20">
        <v>31</v>
      </c>
    </row>
    <row r="17" spans="1:3" x14ac:dyDescent="0.3">
      <c r="A17" s="26" t="s">
        <v>1051</v>
      </c>
      <c r="B17" s="20">
        <v>20</v>
      </c>
      <c r="C17" s="20">
        <v>20</v>
      </c>
    </row>
    <row r="18" spans="1:3" x14ac:dyDescent="0.3">
      <c r="A18" s="26" t="s">
        <v>1052</v>
      </c>
      <c r="B18" s="20">
        <v>8</v>
      </c>
      <c r="C18" s="20">
        <v>8</v>
      </c>
    </row>
    <row r="19" spans="1:3" x14ac:dyDescent="0.3">
      <c r="A19" s="26" t="s">
        <v>1053</v>
      </c>
      <c r="B19" s="20">
        <v>12</v>
      </c>
      <c r="C19" s="20">
        <v>12</v>
      </c>
    </row>
    <row r="20" spans="1:3" x14ac:dyDescent="0.3">
      <c r="A20" s="26" t="s">
        <v>1054</v>
      </c>
      <c r="B20" s="20">
        <v>12</v>
      </c>
      <c r="C20" s="20">
        <v>12</v>
      </c>
    </row>
    <row r="21" spans="1:3" x14ac:dyDescent="0.3">
      <c r="A21" s="26" t="s">
        <v>1055</v>
      </c>
      <c r="B21" s="20">
        <v>7</v>
      </c>
      <c r="C21" s="20">
        <v>7</v>
      </c>
    </row>
    <row r="22" spans="1:3" x14ac:dyDescent="0.3">
      <c r="A22" s="26" t="s">
        <v>1056</v>
      </c>
      <c r="B22" s="20">
        <v>20</v>
      </c>
      <c r="C22" s="20">
        <v>20</v>
      </c>
    </row>
    <row r="23" spans="1:3" x14ac:dyDescent="0.3">
      <c r="A23" s="26" t="s">
        <v>1057</v>
      </c>
      <c r="B23" s="20">
        <v>24</v>
      </c>
      <c r="C23" s="20">
        <v>24</v>
      </c>
    </row>
    <row r="24" spans="1:3" x14ac:dyDescent="0.3">
      <c r="A24" s="26" t="s">
        <v>1058</v>
      </c>
      <c r="B24" s="20">
        <v>12</v>
      </c>
      <c r="C24" s="20">
        <v>12</v>
      </c>
    </row>
    <row r="25" spans="1:3" x14ac:dyDescent="0.3">
      <c r="A25" s="26" t="s">
        <v>1059</v>
      </c>
      <c r="B25" s="20">
        <v>15</v>
      </c>
      <c r="C25" s="20">
        <v>15</v>
      </c>
    </row>
    <row r="26" spans="1:3" x14ac:dyDescent="0.3">
      <c r="A26" s="26" t="s">
        <v>1047</v>
      </c>
      <c r="B26" s="20">
        <v>200</v>
      </c>
      <c r="C26" s="20">
        <v>200</v>
      </c>
    </row>
    <row r="37" spans="1:2" x14ac:dyDescent="0.3">
      <c r="A37" s="24" t="s">
        <v>1046</v>
      </c>
      <c r="B37" t="s">
        <v>1041</v>
      </c>
    </row>
    <row r="38" spans="1:2" x14ac:dyDescent="0.3">
      <c r="A38" s="26" t="s">
        <v>1064</v>
      </c>
      <c r="B38" s="20">
        <v>27</v>
      </c>
    </row>
    <row r="39" spans="1:2" x14ac:dyDescent="0.3">
      <c r="A39" s="26" t="s">
        <v>1062</v>
      </c>
      <c r="B39" s="20">
        <v>22</v>
      </c>
    </row>
    <row r="40" spans="1:2" x14ac:dyDescent="0.3">
      <c r="A40" s="26" t="s">
        <v>1066</v>
      </c>
      <c r="B40" s="20">
        <v>27</v>
      </c>
    </row>
    <row r="41" spans="1:2" x14ac:dyDescent="0.3">
      <c r="A41" s="26" t="s">
        <v>1067</v>
      </c>
      <c r="B41" s="20">
        <v>27</v>
      </c>
    </row>
    <row r="42" spans="1:2" x14ac:dyDescent="0.3">
      <c r="A42" s="26" t="s">
        <v>1065</v>
      </c>
      <c r="B42" s="20">
        <v>27</v>
      </c>
    </row>
    <row r="43" spans="1:2" x14ac:dyDescent="0.3">
      <c r="A43" s="26" t="s">
        <v>1061</v>
      </c>
      <c r="B43" s="20">
        <v>32</v>
      </c>
    </row>
    <row r="44" spans="1:2" x14ac:dyDescent="0.3">
      <c r="A44" s="26" t="s">
        <v>1063</v>
      </c>
      <c r="B44" s="20">
        <v>38</v>
      </c>
    </row>
    <row r="45" spans="1:2" x14ac:dyDescent="0.3">
      <c r="A45" s="26" t="s">
        <v>1047</v>
      </c>
      <c r="B45" s="20">
        <v>200</v>
      </c>
    </row>
    <row r="53" spans="1:5" x14ac:dyDescent="0.3">
      <c r="A53" s="24" t="s">
        <v>1046</v>
      </c>
      <c r="B53" t="s">
        <v>1041</v>
      </c>
      <c r="C53" t="s">
        <v>1042</v>
      </c>
    </row>
    <row r="54" spans="1:5" x14ac:dyDescent="0.3">
      <c r="A54" s="26" t="s">
        <v>11</v>
      </c>
      <c r="B54" s="20">
        <v>189</v>
      </c>
      <c r="C54" s="21">
        <v>18415</v>
      </c>
    </row>
    <row r="55" spans="1:5" x14ac:dyDescent="0.3">
      <c r="A55" s="26" t="s">
        <v>9</v>
      </c>
      <c r="B55" s="20">
        <v>218</v>
      </c>
      <c r="C55" s="21">
        <v>20581</v>
      </c>
    </row>
    <row r="56" spans="1:5" x14ac:dyDescent="0.3">
      <c r="A56" s="26" t="s">
        <v>6</v>
      </c>
      <c r="B56" s="20">
        <v>207</v>
      </c>
      <c r="C56" s="21">
        <v>20872</v>
      </c>
    </row>
    <row r="57" spans="1:5" x14ac:dyDescent="0.3">
      <c r="A57" s="26" t="s">
        <v>13</v>
      </c>
      <c r="B57" s="20">
        <v>186</v>
      </c>
      <c r="C57" s="21">
        <v>16651</v>
      </c>
    </row>
    <row r="58" spans="1:5" x14ac:dyDescent="0.3">
      <c r="A58" s="26" t="s">
        <v>10</v>
      </c>
      <c r="B58" s="20">
        <v>200</v>
      </c>
      <c r="C58" s="21">
        <v>20104</v>
      </c>
    </row>
    <row r="59" spans="1:5" x14ac:dyDescent="0.3">
      <c r="A59" s="26" t="s">
        <v>1047</v>
      </c>
      <c r="B59" s="20">
        <v>1000</v>
      </c>
      <c r="C59" s="21">
        <v>96623</v>
      </c>
    </row>
    <row r="61" spans="1:5" x14ac:dyDescent="0.3">
      <c r="D61" t="s">
        <v>1073</v>
      </c>
      <c r="E61" t="str">
        <f>A72</f>
        <v>R05</v>
      </c>
    </row>
    <row r="62" spans="1:5" x14ac:dyDescent="0.3">
      <c r="A62" s="26" t="s">
        <v>1068</v>
      </c>
      <c r="B62" t="s">
        <v>1069</v>
      </c>
      <c r="C62" t="s">
        <v>1070</v>
      </c>
      <c r="D62" t="s">
        <v>1071</v>
      </c>
      <c r="E62" t="s">
        <v>1072</v>
      </c>
    </row>
    <row r="63" spans="1:5" x14ac:dyDescent="0.3">
      <c r="A63" t="str" cm="1">
        <f t="array" ref="A63:C67">A54:C58</f>
        <v>R01</v>
      </c>
      <c r="B63">
        <v>189</v>
      </c>
      <c r="C63" s="27">
        <v>18415</v>
      </c>
      <c r="D63" t="e">
        <f>IF(A63=$E$61,B63,NA())</f>
        <v>#N/A</v>
      </c>
      <c r="E63" t="e">
        <f>IF(A63=$E$61,C63,NA())</f>
        <v>#N/A</v>
      </c>
    </row>
    <row r="64" spans="1:5" x14ac:dyDescent="0.3">
      <c r="A64" t="str">
        <v>R02</v>
      </c>
      <c r="B64">
        <v>218</v>
      </c>
      <c r="C64" s="27">
        <v>20581</v>
      </c>
      <c r="D64" t="e">
        <f t="shared" ref="D64:D67" si="0">IF(A64=$E$61,B64,NA())</f>
        <v>#N/A</v>
      </c>
      <c r="E64" t="e">
        <f t="shared" ref="E64:E67" si="1">IF(A64=$E$61,C64,NA())</f>
        <v>#N/A</v>
      </c>
    </row>
    <row r="65" spans="1:5" x14ac:dyDescent="0.3">
      <c r="A65" t="str">
        <v>R03</v>
      </c>
      <c r="B65">
        <v>207</v>
      </c>
      <c r="C65" s="27">
        <v>20872</v>
      </c>
      <c r="D65" t="e">
        <f t="shared" si="0"/>
        <v>#N/A</v>
      </c>
      <c r="E65" t="e">
        <f t="shared" si="1"/>
        <v>#N/A</v>
      </c>
    </row>
    <row r="66" spans="1:5" x14ac:dyDescent="0.3">
      <c r="A66" t="str">
        <v>R04</v>
      </c>
      <c r="B66">
        <v>186</v>
      </c>
      <c r="C66" s="27">
        <v>16651</v>
      </c>
      <c r="D66" t="e">
        <f t="shared" si="0"/>
        <v>#N/A</v>
      </c>
      <c r="E66" t="e">
        <f t="shared" si="1"/>
        <v>#N/A</v>
      </c>
    </row>
    <row r="67" spans="1:5" x14ac:dyDescent="0.3">
      <c r="A67" t="str">
        <v>R05</v>
      </c>
      <c r="B67">
        <v>200</v>
      </c>
      <c r="C67" s="27">
        <v>20104</v>
      </c>
      <c r="D67">
        <f t="shared" si="0"/>
        <v>200</v>
      </c>
      <c r="E67">
        <f t="shared" si="1"/>
        <v>20104</v>
      </c>
    </row>
    <row r="71" spans="1:5" x14ac:dyDescent="0.3">
      <c r="A71" s="24" t="s">
        <v>1046</v>
      </c>
    </row>
    <row r="72" spans="1:5" x14ac:dyDescent="0.3">
      <c r="A72" s="26" t="s">
        <v>10</v>
      </c>
    </row>
    <row r="77" spans="1:5" x14ac:dyDescent="0.3">
      <c r="B77" s="24" t="s">
        <v>1041</v>
      </c>
      <c r="C77" s="24" t="s">
        <v>1074</v>
      </c>
    </row>
    <row r="78" spans="1:5" x14ac:dyDescent="0.3">
      <c r="B78" s="24" t="s">
        <v>1046</v>
      </c>
      <c r="C78" t="s">
        <v>999</v>
      </c>
      <c r="D78" t="s">
        <v>998</v>
      </c>
      <c r="E78" t="s">
        <v>1047</v>
      </c>
    </row>
    <row r="79" spans="1:5" x14ac:dyDescent="0.3">
      <c r="B79" s="26" t="s">
        <v>1002</v>
      </c>
      <c r="C79" s="20">
        <v>144</v>
      </c>
      <c r="D79" s="20">
        <v>132</v>
      </c>
      <c r="E79" s="20">
        <v>276</v>
      </c>
    </row>
    <row r="80" spans="1:5" x14ac:dyDescent="0.3">
      <c r="B80" s="26" t="s">
        <v>1001</v>
      </c>
      <c r="C80" s="20">
        <v>326</v>
      </c>
      <c r="D80" s="20">
        <v>63</v>
      </c>
      <c r="E80" s="20">
        <v>389</v>
      </c>
    </row>
    <row r="81" spans="1:5" x14ac:dyDescent="0.3">
      <c r="B81" s="26" t="s">
        <v>1000</v>
      </c>
      <c r="C81" s="20">
        <v>129</v>
      </c>
      <c r="D81" s="20">
        <v>206</v>
      </c>
      <c r="E81" s="20">
        <v>335</v>
      </c>
    </row>
    <row r="82" spans="1:5" x14ac:dyDescent="0.3">
      <c r="B82" s="26" t="s">
        <v>1047</v>
      </c>
      <c r="C82" s="20">
        <v>599</v>
      </c>
      <c r="D82" s="20">
        <v>401</v>
      </c>
      <c r="E82" s="20">
        <v>1000</v>
      </c>
    </row>
    <row r="93" spans="1:5" x14ac:dyDescent="0.3">
      <c r="A93" s="24" t="s">
        <v>1046</v>
      </c>
      <c r="B93" t="s">
        <v>1041</v>
      </c>
    </row>
    <row r="94" spans="1:5" x14ac:dyDescent="0.3">
      <c r="A94" s="26">
        <v>2</v>
      </c>
      <c r="B94" s="20">
        <v>10</v>
      </c>
    </row>
    <row r="95" spans="1:5" x14ac:dyDescent="0.3">
      <c r="A95" s="26">
        <v>3</v>
      </c>
      <c r="B95" s="20">
        <v>44</v>
      </c>
    </row>
    <row r="96" spans="1:5" x14ac:dyDescent="0.3">
      <c r="A96" s="26">
        <v>4</v>
      </c>
      <c r="B96" s="20">
        <v>95</v>
      </c>
    </row>
    <row r="97" spans="1:7" x14ac:dyDescent="0.3">
      <c r="A97" s="26">
        <v>5</v>
      </c>
      <c r="B97" s="20">
        <v>51</v>
      </c>
    </row>
    <row r="98" spans="1:7" x14ac:dyDescent="0.3">
      <c r="A98" s="26" t="s">
        <v>1047</v>
      </c>
      <c r="B98" s="20">
        <v>200</v>
      </c>
    </row>
    <row r="109" spans="1:7" x14ac:dyDescent="0.3">
      <c r="A109" s="24" t="s">
        <v>1042</v>
      </c>
      <c r="B109" s="24" t="s">
        <v>1074</v>
      </c>
    </row>
    <row r="110" spans="1:7" x14ac:dyDescent="0.3">
      <c r="A110" s="24" t="s">
        <v>1046</v>
      </c>
      <c r="B110" t="s">
        <v>11</v>
      </c>
      <c r="C110" t="s">
        <v>9</v>
      </c>
      <c r="D110" t="s">
        <v>6</v>
      </c>
      <c r="E110" t="s">
        <v>13</v>
      </c>
      <c r="F110" t="s">
        <v>10</v>
      </c>
      <c r="G110" t="s">
        <v>1047</v>
      </c>
    </row>
    <row r="111" spans="1:7" x14ac:dyDescent="0.3">
      <c r="A111" s="26" t="s">
        <v>1002</v>
      </c>
    </row>
    <row r="112" spans="1:7" x14ac:dyDescent="0.3">
      <c r="A112" s="28" t="s">
        <v>20</v>
      </c>
      <c r="B112" s="21">
        <v>891</v>
      </c>
      <c r="C112" s="21">
        <v>1332</v>
      </c>
      <c r="D112" s="21">
        <v>1282</v>
      </c>
      <c r="E112" s="21">
        <v>739</v>
      </c>
      <c r="F112" s="21">
        <v>560</v>
      </c>
      <c r="G112" s="21">
        <v>4804</v>
      </c>
    </row>
    <row r="113" spans="1:7" x14ac:dyDescent="0.3">
      <c r="A113" s="28" t="s">
        <v>12</v>
      </c>
      <c r="B113" s="21">
        <v>1991</v>
      </c>
      <c r="C113" s="21">
        <v>1886</v>
      </c>
      <c r="D113" s="21">
        <v>1206</v>
      </c>
      <c r="E113" s="21">
        <v>884</v>
      </c>
      <c r="F113" s="21">
        <v>1722</v>
      </c>
      <c r="G113" s="21">
        <v>7689</v>
      </c>
    </row>
    <row r="114" spans="1:7" x14ac:dyDescent="0.3">
      <c r="A114" s="28" t="s">
        <v>8</v>
      </c>
      <c r="B114" s="21">
        <v>1163</v>
      </c>
      <c r="C114" s="21">
        <v>1180</v>
      </c>
      <c r="D114" s="21">
        <v>1616</v>
      </c>
      <c r="E114" s="21">
        <v>1043</v>
      </c>
      <c r="F114" s="21">
        <v>1747</v>
      </c>
      <c r="G114" s="21">
        <v>6749</v>
      </c>
    </row>
    <row r="115" spans="1:7" x14ac:dyDescent="0.3">
      <c r="A115" s="28" t="s">
        <v>16</v>
      </c>
      <c r="B115" s="21">
        <v>1438</v>
      </c>
      <c r="C115" s="21">
        <v>1616</v>
      </c>
      <c r="D115" s="21">
        <v>866</v>
      </c>
      <c r="E115" s="21">
        <v>829</v>
      </c>
      <c r="F115" s="21">
        <v>2070</v>
      </c>
      <c r="G115" s="21">
        <v>6819</v>
      </c>
    </row>
    <row r="116" spans="1:7" x14ac:dyDescent="0.3">
      <c r="A116" s="26" t="s">
        <v>1001</v>
      </c>
    </row>
    <row r="117" spans="1:7" x14ac:dyDescent="0.3">
      <c r="A117" s="28" t="s">
        <v>24</v>
      </c>
      <c r="B117" s="21">
        <v>1233</v>
      </c>
      <c r="C117" s="21">
        <v>223</v>
      </c>
      <c r="D117" s="21">
        <v>1680</v>
      </c>
      <c r="E117" s="21">
        <v>990</v>
      </c>
      <c r="F117" s="21">
        <v>1508</v>
      </c>
      <c r="G117" s="21">
        <v>5634</v>
      </c>
    </row>
    <row r="118" spans="1:7" x14ac:dyDescent="0.3">
      <c r="A118" s="28" t="s">
        <v>15</v>
      </c>
      <c r="B118" s="21">
        <v>1598</v>
      </c>
      <c r="C118" s="21">
        <v>1907</v>
      </c>
      <c r="D118" s="21">
        <v>869</v>
      </c>
      <c r="E118" s="21">
        <v>1426</v>
      </c>
      <c r="F118" s="21">
        <v>1416</v>
      </c>
      <c r="G118" s="21">
        <v>7216</v>
      </c>
    </row>
    <row r="119" spans="1:7" x14ac:dyDescent="0.3">
      <c r="A119" s="28" t="s">
        <v>5</v>
      </c>
      <c r="B119" s="21">
        <v>900</v>
      </c>
      <c r="C119" s="21">
        <v>1016</v>
      </c>
      <c r="D119" s="21">
        <v>960</v>
      </c>
      <c r="E119" s="21">
        <v>940</v>
      </c>
      <c r="F119" s="21">
        <v>1193</v>
      </c>
      <c r="G119" s="21">
        <v>5009</v>
      </c>
    </row>
    <row r="120" spans="1:7" x14ac:dyDescent="0.3">
      <c r="A120" s="28" t="s">
        <v>18</v>
      </c>
      <c r="B120" s="21">
        <v>900</v>
      </c>
      <c r="C120" s="21">
        <v>1470</v>
      </c>
      <c r="D120" s="21">
        <v>1617</v>
      </c>
      <c r="E120" s="21">
        <v>1314</v>
      </c>
      <c r="F120" s="21">
        <v>941</v>
      </c>
      <c r="G120" s="21">
        <v>6242</v>
      </c>
    </row>
    <row r="121" spans="1:7" x14ac:dyDescent="0.3">
      <c r="A121" s="28" t="s">
        <v>14</v>
      </c>
      <c r="B121" s="21">
        <v>1255</v>
      </c>
      <c r="C121" s="21">
        <v>516</v>
      </c>
      <c r="D121" s="21">
        <v>1874</v>
      </c>
      <c r="E121" s="21">
        <v>1863</v>
      </c>
      <c r="F121" s="21">
        <v>1722</v>
      </c>
      <c r="G121" s="21">
        <v>7230</v>
      </c>
    </row>
    <row r="122" spans="1:7" x14ac:dyDescent="0.3">
      <c r="A122" s="28" t="s">
        <v>19</v>
      </c>
      <c r="B122" s="21">
        <v>1138</v>
      </c>
      <c r="C122" s="21">
        <v>1898</v>
      </c>
      <c r="D122" s="21">
        <v>1482</v>
      </c>
      <c r="E122" s="21">
        <v>846</v>
      </c>
      <c r="F122" s="21">
        <v>1154</v>
      </c>
      <c r="G122" s="21">
        <v>6518</v>
      </c>
    </row>
    <row r="123" spans="1:7" x14ac:dyDescent="0.3">
      <c r="A123" s="26" t="s">
        <v>1000</v>
      </c>
    </row>
    <row r="124" spans="1:7" x14ac:dyDescent="0.3">
      <c r="A124" s="28" t="s">
        <v>17</v>
      </c>
      <c r="B124" s="21">
        <v>1655</v>
      </c>
      <c r="C124" s="21">
        <v>805</v>
      </c>
      <c r="D124" s="21">
        <v>2263</v>
      </c>
      <c r="E124" s="21">
        <v>987</v>
      </c>
      <c r="F124" s="21">
        <v>1075</v>
      </c>
      <c r="G124" s="21">
        <v>6785</v>
      </c>
    </row>
    <row r="125" spans="1:7" x14ac:dyDescent="0.3">
      <c r="A125" s="28" t="s">
        <v>23</v>
      </c>
      <c r="B125" s="21">
        <v>1104</v>
      </c>
      <c r="C125" s="21">
        <v>2280</v>
      </c>
      <c r="D125" s="21">
        <v>1445</v>
      </c>
      <c r="E125" s="21">
        <v>1722</v>
      </c>
      <c r="F125" s="21">
        <v>1196</v>
      </c>
      <c r="G125" s="21">
        <v>7747</v>
      </c>
    </row>
    <row r="126" spans="1:7" x14ac:dyDescent="0.3">
      <c r="A126" s="28" t="s">
        <v>7</v>
      </c>
      <c r="B126" s="21">
        <v>372</v>
      </c>
      <c r="C126" s="21">
        <v>1818</v>
      </c>
      <c r="D126" s="21">
        <v>1346</v>
      </c>
      <c r="E126" s="21">
        <v>1156</v>
      </c>
      <c r="F126" s="21">
        <v>1484</v>
      </c>
      <c r="G126" s="21">
        <v>6176</v>
      </c>
    </row>
    <row r="127" spans="1:7" x14ac:dyDescent="0.3">
      <c r="A127" s="28" t="s">
        <v>22</v>
      </c>
      <c r="B127" s="21">
        <v>1415</v>
      </c>
      <c r="C127" s="21">
        <v>1271</v>
      </c>
      <c r="D127" s="21">
        <v>1214</v>
      </c>
      <c r="E127" s="21">
        <v>1135</v>
      </c>
      <c r="F127" s="21">
        <v>1566</v>
      </c>
      <c r="G127" s="21">
        <v>6601</v>
      </c>
    </row>
    <row r="128" spans="1:7" x14ac:dyDescent="0.3">
      <c r="A128" s="28" t="s">
        <v>21</v>
      </c>
      <c r="B128" s="21">
        <v>1362</v>
      </c>
      <c r="C128" s="21">
        <v>1363</v>
      </c>
      <c r="D128" s="21">
        <v>1152</v>
      </c>
      <c r="E128" s="21">
        <v>777</v>
      </c>
      <c r="F128" s="21">
        <v>750</v>
      </c>
      <c r="G128" s="21">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zoomScale="85" zoomScaleNormal="115" workbookViewId="0">
      <selection activeCell="H1" sqref="H1"/>
    </sheetView>
  </sheetViews>
  <sheetFormatPr defaultRowHeight="14.4" x14ac:dyDescent="0.3"/>
  <cols>
    <col min="1" max="1" width="2.90625" customWidth="1"/>
    <col min="2" max="2" width="14.54296875" customWidth="1"/>
    <col min="3" max="3" width="12.81640625" customWidth="1"/>
    <col min="4" max="4" width="16.54296875" customWidth="1"/>
    <col min="5" max="5" width="14.90625" customWidth="1"/>
    <col min="6" max="6" width="16" customWidth="1"/>
    <col min="7" max="7" width="17.1796875" customWidth="1"/>
    <col min="8" max="8" width="18.36328125" customWidth="1"/>
    <col min="9" max="9" width="17.1796875" customWidth="1"/>
    <col min="10" max="12" width="15.453125" customWidth="1"/>
    <col min="13" max="16" width="7.453125" customWidth="1"/>
    <col min="17" max="17" width="14.54296875" customWidth="1"/>
    <col min="20" max="20" width="10.5429687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87B07-EB28-47B0-BBC3-FA43CD3E8B93}">
  <dimension ref="B1:AE53"/>
  <sheetViews>
    <sheetView zoomScale="76" zoomScaleNormal="100" workbookViewId="0">
      <selection activeCell="AA2" sqref="AA2"/>
    </sheetView>
  </sheetViews>
  <sheetFormatPr defaultRowHeight="14.4" x14ac:dyDescent="0.3"/>
  <cols>
    <col min="1" max="1" width="1.1796875" customWidth="1"/>
    <col min="2" max="2" width="8.7265625" hidden="1" customWidth="1"/>
    <col min="3" max="3" width="3.90625" customWidth="1"/>
    <col min="4" max="4" width="15.6328125" customWidth="1"/>
    <col min="7" max="7" width="8.7265625" customWidth="1"/>
    <col min="10" max="10" width="12.6328125" customWidth="1"/>
    <col min="18" max="18" width="6.08984375" customWidth="1"/>
    <col min="19" max="19" width="11.453125" customWidth="1"/>
    <col min="25" max="25" width="12.6328125" customWidth="1"/>
  </cols>
  <sheetData>
    <row r="1" spans="3:31" x14ac:dyDescent="0.3">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row>
    <row r="2" spans="3:31" ht="6" customHeight="1" x14ac:dyDescent="0.3">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row>
    <row r="3" spans="3:31" s="32" customFormat="1" ht="39" customHeight="1" x14ac:dyDescent="0.3">
      <c r="C3" s="31"/>
      <c r="D3" s="33" t="s">
        <v>1076</v>
      </c>
      <c r="E3" s="34"/>
      <c r="F3" s="34"/>
      <c r="G3" s="34"/>
      <c r="H3" s="34"/>
      <c r="I3" s="34"/>
      <c r="J3" s="34"/>
      <c r="K3" s="34"/>
      <c r="L3" s="34"/>
      <c r="M3" s="34"/>
      <c r="N3" s="34"/>
      <c r="O3" s="34"/>
      <c r="P3" s="34"/>
      <c r="Q3" s="34"/>
      <c r="R3" s="34"/>
      <c r="S3" s="31"/>
      <c r="T3" s="31"/>
      <c r="U3" s="31"/>
      <c r="V3" s="31"/>
      <c r="W3" s="31"/>
      <c r="X3" s="31"/>
      <c r="Y3" s="31"/>
      <c r="Z3" s="31"/>
      <c r="AA3" s="31"/>
      <c r="AB3" s="31"/>
      <c r="AC3" s="31"/>
      <c r="AD3" s="31"/>
      <c r="AE3" s="31"/>
    </row>
    <row r="4" spans="3:31" x14ac:dyDescent="0.3">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row>
    <row r="5" spans="3:31" x14ac:dyDescent="0.3">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row>
    <row r="6" spans="3:31" x14ac:dyDescent="0.3">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row>
    <row r="7" spans="3:31" x14ac:dyDescent="0.3">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row>
    <row r="8" spans="3:31" x14ac:dyDescent="0.3">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row>
    <row r="9" spans="3:31" x14ac:dyDescent="0.3">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row>
    <row r="10" spans="3:31" x14ac:dyDescent="0.3">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row>
    <row r="11" spans="3:31" x14ac:dyDescent="0.3">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row>
    <row r="12" spans="3:31" x14ac:dyDescent="0.3">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row>
    <row r="13" spans="3:31" x14ac:dyDescent="0.3">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row>
    <row r="14" spans="3:31" x14ac:dyDescent="0.3">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row>
    <row r="15" spans="3:31" x14ac:dyDescent="0.3">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row>
    <row r="16" spans="3:31" x14ac:dyDescent="0.3">
      <c r="C16" s="25"/>
      <c r="D16" s="25"/>
      <c r="E16" s="25"/>
      <c r="F16" s="25"/>
      <c r="G16" s="25"/>
      <c r="H16" s="25"/>
      <c r="I16" s="25"/>
      <c r="J16" s="25"/>
      <c r="K16" s="25"/>
      <c r="L16" s="25"/>
      <c r="M16" s="25"/>
      <c r="N16" s="25"/>
      <c r="O16" s="25"/>
      <c r="P16" s="25"/>
      <c r="Q16" s="25"/>
      <c r="R16" s="25"/>
      <c r="S16" s="29" t="s">
        <v>1002</v>
      </c>
      <c r="T16" s="30" t="str" cm="1">
        <f t="array" ref="T16:Y16">pivots!B110:G110</f>
        <v>R01</v>
      </c>
      <c r="U16" s="30" t="str">
        <v>R02</v>
      </c>
      <c r="V16" s="30" t="str">
        <v>R03</v>
      </c>
      <c r="W16" s="30" t="str">
        <v>R04</v>
      </c>
      <c r="X16" s="30" t="str">
        <v>R05</v>
      </c>
      <c r="Y16" s="30" t="str">
        <v>Grand Total</v>
      </c>
      <c r="Z16" s="25"/>
      <c r="AA16" s="25"/>
      <c r="AB16" s="25"/>
      <c r="AC16" s="25"/>
      <c r="AD16" s="25"/>
      <c r="AE16" s="25"/>
    </row>
    <row r="17" spans="3:31" x14ac:dyDescent="0.3">
      <c r="C17" s="25"/>
      <c r="D17" s="25"/>
      <c r="E17" s="25"/>
      <c r="F17" s="25"/>
      <c r="G17" s="25"/>
      <c r="H17" s="25"/>
      <c r="I17" s="25"/>
      <c r="J17" s="25"/>
      <c r="K17" s="25"/>
      <c r="L17" s="25"/>
      <c r="M17" s="25"/>
      <c r="N17" s="25"/>
      <c r="O17" s="25"/>
      <c r="P17" s="25"/>
      <c r="Q17" s="25"/>
      <c r="R17" s="25"/>
      <c r="S17" s="28" t="s">
        <v>20</v>
      </c>
      <c r="T17" s="21">
        <v>891</v>
      </c>
      <c r="U17" s="21">
        <v>1332</v>
      </c>
      <c r="V17" s="21">
        <v>1282</v>
      </c>
      <c r="W17" s="21">
        <v>739</v>
      </c>
      <c r="X17" s="21">
        <v>560</v>
      </c>
      <c r="Y17" s="21">
        <v>4804</v>
      </c>
      <c r="Z17" s="25"/>
      <c r="AA17" s="25"/>
      <c r="AB17" s="25"/>
      <c r="AC17" s="25"/>
      <c r="AD17" s="25"/>
      <c r="AE17" s="25"/>
    </row>
    <row r="18" spans="3:31" x14ac:dyDescent="0.3">
      <c r="C18" s="25"/>
      <c r="D18" s="25"/>
      <c r="E18" s="25"/>
      <c r="F18" s="25"/>
      <c r="G18" s="25"/>
      <c r="H18" s="25"/>
      <c r="I18" s="25"/>
      <c r="J18" s="25"/>
      <c r="K18" s="25"/>
      <c r="L18" s="25"/>
      <c r="M18" s="25"/>
      <c r="N18" s="25"/>
      <c r="O18" s="25"/>
      <c r="P18" s="25"/>
      <c r="Q18" s="25"/>
      <c r="R18" s="25"/>
      <c r="S18" s="28" t="s">
        <v>12</v>
      </c>
      <c r="T18" s="21">
        <v>1991</v>
      </c>
      <c r="U18" s="21">
        <v>1886</v>
      </c>
      <c r="V18" s="21">
        <v>1206</v>
      </c>
      <c r="W18" s="21">
        <v>884</v>
      </c>
      <c r="X18" s="21">
        <v>1722</v>
      </c>
      <c r="Y18" s="21">
        <v>7689</v>
      </c>
      <c r="Z18" s="25"/>
      <c r="AA18" s="25"/>
      <c r="AB18" s="25"/>
      <c r="AC18" s="25"/>
      <c r="AD18" s="25"/>
      <c r="AE18" s="25"/>
    </row>
    <row r="19" spans="3:31" x14ac:dyDescent="0.3">
      <c r="C19" s="25"/>
      <c r="D19" s="25"/>
      <c r="E19" s="25"/>
      <c r="F19" s="25"/>
      <c r="G19" s="25"/>
      <c r="H19" s="25"/>
      <c r="I19" s="25"/>
      <c r="J19" s="25"/>
      <c r="K19" s="25"/>
      <c r="L19" s="25"/>
      <c r="M19" s="25"/>
      <c r="N19" s="25"/>
      <c r="O19" s="25"/>
      <c r="P19" s="25"/>
      <c r="Q19" s="25"/>
      <c r="R19" s="25"/>
      <c r="S19" s="28" t="s">
        <v>8</v>
      </c>
      <c r="T19" s="21">
        <v>1163</v>
      </c>
      <c r="U19" s="21">
        <v>1180</v>
      </c>
      <c r="V19" s="21">
        <v>1616</v>
      </c>
      <c r="W19" s="21">
        <v>1043</v>
      </c>
      <c r="X19" s="21">
        <v>1747</v>
      </c>
      <c r="Y19" s="21">
        <v>6749</v>
      </c>
      <c r="Z19" s="25"/>
      <c r="AA19" s="25"/>
      <c r="AB19" s="25"/>
      <c r="AC19" s="25"/>
      <c r="AD19" s="25"/>
      <c r="AE19" s="25"/>
    </row>
    <row r="20" spans="3:31" x14ac:dyDescent="0.3">
      <c r="C20" s="25"/>
      <c r="D20" s="25"/>
      <c r="E20" s="25"/>
      <c r="F20" s="25"/>
      <c r="G20" s="25"/>
      <c r="H20" s="25"/>
      <c r="I20" s="25"/>
      <c r="J20" s="25"/>
      <c r="K20" s="25"/>
      <c r="L20" s="25"/>
      <c r="M20" s="25"/>
      <c r="N20" s="25"/>
      <c r="O20" s="25"/>
      <c r="P20" s="25"/>
      <c r="Q20" s="25"/>
      <c r="R20" s="25"/>
      <c r="S20" s="28" t="s">
        <v>16</v>
      </c>
      <c r="T20" s="21">
        <v>1438</v>
      </c>
      <c r="U20" s="21">
        <v>1616</v>
      </c>
      <c r="V20" s="21">
        <v>866</v>
      </c>
      <c r="W20" s="21">
        <v>829</v>
      </c>
      <c r="X20" s="21">
        <v>2070</v>
      </c>
      <c r="Y20" s="21">
        <v>6819</v>
      </c>
      <c r="Z20" s="25"/>
      <c r="AA20" s="25"/>
      <c r="AB20" s="25"/>
      <c r="AC20" s="25"/>
      <c r="AD20" s="25"/>
      <c r="AE20" s="25"/>
    </row>
    <row r="21" spans="3:31" x14ac:dyDescent="0.3">
      <c r="C21" s="25"/>
      <c r="D21" s="25"/>
      <c r="E21" s="25"/>
      <c r="F21" s="25"/>
      <c r="G21" s="25"/>
      <c r="H21" s="25"/>
      <c r="I21" s="25"/>
      <c r="J21" s="25"/>
      <c r="K21" s="25"/>
      <c r="L21" s="25"/>
      <c r="M21" s="25"/>
      <c r="N21" s="25"/>
      <c r="O21" s="25"/>
      <c r="P21" s="25"/>
      <c r="Q21" s="25"/>
      <c r="R21" s="25"/>
      <c r="S21" s="29" t="s">
        <v>1001</v>
      </c>
      <c r="T21" s="30"/>
      <c r="U21" s="30"/>
      <c r="V21" s="30"/>
      <c r="W21" s="30"/>
      <c r="X21" s="30"/>
      <c r="Y21" s="30" t="s">
        <v>1075</v>
      </c>
      <c r="Z21" s="25"/>
      <c r="AA21" s="25"/>
      <c r="AB21" s="25"/>
      <c r="AC21" s="25"/>
      <c r="AD21" s="25"/>
      <c r="AE21" s="25"/>
    </row>
    <row r="22" spans="3:31" x14ac:dyDescent="0.3">
      <c r="C22" s="25"/>
      <c r="D22" s="25"/>
      <c r="E22" s="25"/>
      <c r="F22" s="25"/>
      <c r="G22" s="25"/>
      <c r="H22" s="25"/>
      <c r="I22" s="25"/>
      <c r="J22" s="25"/>
      <c r="K22" s="25"/>
      <c r="L22" s="25"/>
      <c r="M22" s="25"/>
      <c r="N22" s="25"/>
      <c r="O22" s="25"/>
      <c r="P22" s="25"/>
      <c r="Q22" s="25"/>
      <c r="R22" s="25"/>
      <c r="S22" s="28" t="s">
        <v>24</v>
      </c>
      <c r="T22" s="21">
        <v>1233</v>
      </c>
      <c r="U22" s="21">
        <v>223</v>
      </c>
      <c r="V22" s="21">
        <v>1680</v>
      </c>
      <c r="W22" s="21">
        <v>990</v>
      </c>
      <c r="X22" s="21">
        <v>1508</v>
      </c>
      <c r="Y22" s="21">
        <v>5634</v>
      </c>
      <c r="Z22" s="25"/>
      <c r="AA22" s="25"/>
      <c r="AB22" s="25"/>
      <c r="AC22" s="25"/>
      <c r="AD22" s="25"/>
      <c r="AE22" s="25"/>
    </row>
    <row r="23" spans="3:31" x14ac:dyDescent="0.3">
      <c r="C23" s="25"/>
      <c r="D23" s="25"/>
      <c r="E23" s="25"/>
      <c r="F23" s="25"/>
      <c r="G23" s="25"/>
      <c r="H23" s="25"/>
      <c r="I23" s="25"/>
      <c r="J23" s="25"/>
      <c r="K23" s="25"/>
      <c r="L23" s="25"/>
      <c r="M23" s="25"/>
      <c r="N23" s="25"/>
      <c r="O23" s="25"/>
      <c r="P23" s="25"/>
      <c r="Q23" s="25"/>
      <c r="R23" s="25"/>
      <c r="S23" s="28" t="s">
        <v>15</v>
      </c>
      <c r="T23" s="21">
        <v>1598</v>
      </c>
      <c r="U23" s="21">
        <v>1907</v>
      </c>
      <c r="V23" s="21">
        <v>869</v>
      </c>
      <c r="W23" s="21">
        <v>1426</v>
      </c>
      <c r="X23" s="21">
        <v>1416</v>
      </c>
      <c r="Y23" s="21">
        <v>7216</v>
      </c>
      <c r="Z23" s="25"/>
      <c r="AA23" s="25"/>
      <c r="AB23" s="25"/>
      <c r="AC23" s="25"/>
      <c r="AD23" s="25"/>
      <c r="AE23" s="25"/>
    </row>
    <row r="24" spans="3:31" x14ac:dyDescent="0.3">
      <c r="C24" s="25"/>
      <c r="D24" s="25"/>
      <c r="E24" s="25"/>
      <c r="F24" s="25"/>
      <c r="G24" s="25"/>
      <c r="H24" s="25"/>
      <c r="I24" s="25"/>
      <c r="J24" s="25"/>
      <c r="K24" s="25"/>
      <c r="L24" s="25"/>
      <c r="M24" s="25"/>
      <c r="N24" s="25"/>
      <c r="O24" s="25"/>
      <c r="P24" s="25"/>
      <c r="Q24" s="25"/>
      <c r="R24" s="25"/>
      <c r="S24" s="28" t="s">
        <v>5</v>
      </c>
      <c r="T24" s="21">
        <v>900</v>
      </c>
      <c r="U24" s="21">
        <v>1016</v>
      </c>
      <c r="V24" s="21">
        <v>960</v>
      </c>
      <c r="W24" s="21">
        <v>940</v>
      </c>
      <c r="X24" s="21">
        <v>1193</v>
      </c>
      <c r="Y24" s="21">
        <v>5009</v>
      </c>
      <c r="Z24" s="25"/>
      <c r="AA24" s="25"/>
      <c r="AB24" s="25"/>
      <c r="AC24" s="25"/>
      <c r="AD24" s="25"/>
      <c r="AE24" s="25"/>
    </row>
    <row r="25" spans="3:31" x14ac:dyDescent="0.3">
      <c r="C25" s="25"/>
      <c r="D25" s="25"/>
      <c r="E25" s="25"/>
      <c r="F25" s="25"/>
      <c r="G25" s="25"/>
      <c r="H25" s="25"/>
      <c r="I25" s="25"/>
      <c r="J25" s="25"/>
      <c r="K25" s="25"/>
      <c r="L25" s="25"/>
      <c r="M25" s="25"/>
      <c r="N25" s="25"/>
      <c r="O25" s="25"/>
      <c r="P25" s="25"/>
      <c r="Q25" s="25"/>
      <c r="R25" s="25"/>
      <c r="S25" s="28" t="s">
        <v>18</v>
      </c>
      <c r="T25" s="21">
        <v>900</v>
      </c>
      <c r="U25" s="21">
        <v>1470</v>
      </c>
      <c r="V25" s="21">
        <v>1617</v>
      </c>
      <c r="W25" s="21">
        <v>1314</v>
      </c>
      <c r="X25" s="21">
        <v>941</v>
      </c>
      <c r="Y25" s="21">
        <v>6242</v>
      </c>
      <c r="Z25" s="25"/>
      <c r="AA25" s="25"/>
      <c r="AB25" s="25"/>
      <c r="AC25" s="25"/>
      <c r="AD25" s="25"/>
      <c r="AE25" s="25"/>
    </row>
    <row r="26" spans="3:31" x14ac:dyDescent="0.3">
      <c r="C26" s="25"/>
      <c r="D26" s="25"/>
      <c r="E26" s="25"/>
      <c r="F26" s="25"/>
      <c r="G26" s="25"/>
      <c r="H26" s="25"/>
      <c r="I26" s="25"/>
      <c r="J26" s="25"/>
      <c r="K26" s="25"/>
      <c r="L26" s="25"/>
      <c r="M26" s="25"/>
      <c r="N26" s="25"/>
      <c r="O26" s="25"/>
      <c r="P26" s="25"/>
      <c r="Q26" s="25"/>
      <c r="R26" s="25"/>
      <c r="S26" s="28" t="s">
        <v>14</v>
      </c>
      <c r="T26" s="21">
        <v>1255</v>
      </c>
      <c r="U26" s="21">
        <v>516</v>
      </c>
      <c r="V26" s="21">
        <v>1874</v>
      </c>
      <c r="W26" s="21">
        <v>1863</v>
      </c>
      <c r="X26" s="21">
        <v>1722</v>
      </c>
      <c r="Y26" s="21">
        <v>7230</v>
      </c>
      <c r="Z26" s="25"/>
      <c r="AA26" s="25"/>
      <c r="AB26" s="25"/>
      <c r="AC26" s="25"/>
      <c r="AD26" s="25"/>
      <c r="AE26" s="25"/>
    </row>
    <row r="27" spans="3:31" x14ac:dyDescent="0.3">
      <c r="C27" s="25"/>
      <c r="D27" s="25"/>
      <c r="E27" s="25"/>
      <c r="F27" s="25"/>
      <c r="G27" s="25"/>
      <c r="H27" s="25"/>
      <c r="I27" s="25"/>
      <c r="J27" s="25"/>
      <c r="K27" s="25"/>
      <c r="L27" s="25"/>
      <c r="M27" s="25"/>
      <c r="N27" s="25"/>
      <c r="O27" s="25"/>
      <c r="P27" s="25"/>
      <c r="Q27" s="25"/>
      <c r="R27" s="25"/>
      <c r="S27" s="28" t="s">
        <v>19</v>
      </c>
      <c r="T27" s="21">
        <v>1138</v>
      </c>
      <c r="U27" s="21">
        <v>1898</v>
      </c>
      <c r="V27" s="21">
        <v>1482</v>
      </c>
      <c r="W27" s="21">
        <v>846</v>
      </c>
      <c r="X27" s="21">
        <v>1154</v>
      </c>
      <c r="Y27" s="21">
        <v>6518</v>
      </c>
      <c r="Z27" s="25"/>
      <c r="AA27" s="25"/>
      <c r="AB27" s="25"/>
      <c r="AC27" s="25"/>
      <c r="AD27" s="25"/>
      <c r="AE27" s="25"/>
    </row>
    <row r="28" spans="3:31" x14ac:dyDescent="0.3">
      <c r="C28" s="25"/>
      <c r="D28" s="25"/>
      <c r="E28" s="25"/>
      <c r="F28" s="25"/>
      <c r="G28" s="25"/>
      <c r="H28" s="25"/>
      <c r="I28" s="25"/>
      <c r="J28" s="25"/>
      <c r="K28" s="25"/>
      <c r="L28" s="25"/>
      <c r="M28" s="25"/>
      <c r="N28" s="25"/>
      <c r="O28" s="25"/>
      <c r="P28" s="25"/>
      <c r="Q28" s="25"/>
      <c r="R28" s="25"/>
      <c r="S28" s="29" t="s">
        <v>1000</v>
      </c>
      <c r="T28" s="30"/>
      <c r="U28" s="30"/>
      <c r="V28" s="30"/>
      <c r="W28" s="30"/>
      <c r="X28" s="30"/>
      <c r="Y28" s="30"/>
      <c r="Z28" s="25"/>
      <c r="AA28" s="25"/>
      <c r="AB28" s="25"/>
      <c r="AC28" s="25"/>
      <c r="AD28" s="25"/>
      <c r="AE28" s="25"/>
    </row>
    <row r="29" spans="3:31" x14ac:dyDescent="0.3">
      <c r="C29" s="25"/>
      <c r="D29" s="25"/>
      <c r="E29" s="25"/>
      <c r="F29" s="25"/>
      <c r="G29" s="25"/>
      <c r="H29" s="25"/>
      <c r="I29" s="25"/>
      <c r="J29" s="25"/>
      <c r="K29" s="25"/>
      <c r="L29" s="25"/>
      <c r="M29" s="25"/>
      <c r="N29" s="25"/>
      <c r="O29" s="25"/>
      <c r="P29" s="25"/>
      <c r="Q29" s="25"/>
      <c r="R29" s="25"/>
      <c r="S29" s="28" t="s">
        <v>17</v>
      </c>
      <c r="T29" s="21">
        <v>1655</v>
      </c>
      <c r="U29" s="21">
        <v>805</v>
      </c>
      <c r="V29" s="21">
        <v>2263</v>
      </c>
      <c r="W29" s="21">
        <v>987</v>
      </c>
      <c r="X29" s="21">
        <v>1075</v>
      </c>
      <c r="Y29" s="21">
        <v>6785</v>
      </c>
      <c r="Z29" s="25"/>
      <c r="AA29" s="25"/>
      <c r="AB29" s="25"/>
      <c r="AC29" s="25"/>
      <c r="AD29" s="25"/>
      <c r="AE29" s="25"/>
    </row>
    <row r="30" spans="3:31" x14ac:dyDescent="0.3">
      <c r="C30" s="25"/>
      <c r="D30" s="25"/>
      <c r="E30" s="25"/>
      <c r="F30" s="25"/>
      <c r="G30" s="25"/>
      <c r="H30" s="25"/>
      <c r="I30" s="25"/>
      <c r="J30" s="25"/>
      <c r="K30" s="25"/>
      <c r="L30" s="25"/>
      <c r="M30" s="25"/>
      <c r="N30" s="25"/>
      <c r="O30" s="25"/>
      <c r="P30" s="25"/>
      <c r="Q30" s="25"/>
      <c r="R30" s="25"/>
      <c r="S30" s="28" t="s">
        <v>23</v>
      </c>
      <c r="T30" s="21">
        <v>1104</v>
      </c>
      <c r="U30" s="21">
        <v>2280</v>
      </c>
      <c r="V30" s="21">
        <v>1445</v>
      </c>
      <c r="W30" s="21">
        <v>1722</v>
      </c>
      <c r="X30" s="21">
        <v>1196</v>
      </c>
      <c r="Y30" s="21">
        <v>7747</v>
      </c>
      <c r="Z30" s="25"/>
      <c r="AA30" s="25"/>
      <c r="AB30" s="25"/>
      <c r="AC30" s="25"/>
      <c r="AD30" s="25"/>
      <c r="AE30" s="25"/>
    </row>
    <row r="31" spans="3:31" x14ac:dyDescent="0.3">
      <c r="C31" s="25"/>
      <c r="D31" s="25"/>
      <c r="E31" s="25"/>
      <c r="F31" s="25"/>
      <c r="G31" s="25"/>
      <c r="H31" s="25"/>
      <c r="I31" s="25"/>
      <c r="J31" s="25"/>
      <c r="K31" s="25"/>
      <c r="L31" s="25"/>
      <c r="M31" s="25"/>
      <c r="N31" s="25"/>
      <c r="O31" s="25"/>
      <c r="P31" s="25"/>
      <c r="Q31" s="25"/>
      <c r="R31" s="25"/>
      <c r="S31" s="28" t="s">
        <v>7</v>
      </c>
      <c r="T31" s="21">
        <v>372</v>
      </c>
      <c r="U31" s="21">
        <v>1818</v>
      </c>
      <c r="V31" s="21">
        <v>1346</v>
      </c>
      <c r="W31" s="21">
        <v>1156</v>
      </c>
      <c r="X31" s="21">
        <v>1484</v>
      </c>
      <c r="Y31" s="21">
        <v>6176</v>
      </c>
      <c r="Z31" s="25"/>
      <c r="AA31" s="25"/>
      <c r="AB31" s="25"/>
      <c r="AC31" s="25"/>
      <c r="AD31" s="25"/>
      <c r="AE31" s="25"/>
    </row>
    <row r="32" spans="3:31" x14ac:dyDescent="0.3">
      <c r="C32" s="25"/>
      <c r="D32" s="25"/>
      <c r="E32" s="25"/>
      <c r="F32" s="25"/>
      <c r="G32" s="25"/>
      <c r="H32" s="25"/>
      <c r="I32" s="25"/>
      <c r="J32" s="25"/>
      <c r="K32" s="25"/>
      <c r="L32" s="25"/>
      <c r="M32" s="25"/>
      <c r="N32" s="25"/>
      <c r="O32" s="25"/>
      <c r="P32" s="25"/>
      <c r="Q32" s="25"/>
      <c r="R32" s="25"/>
      <c r="S32" s="28" t="s">
        <v>22</v>
      </c>
      <c r="T32" s="21">
        <v>1415</v>
      </c>
      <c r="U32" s="21">
        <v>1271</v>
      </c>
      <c r="V32" s="21">
        <v>1214</v>
      </c>
      <c r="W32" s="21">
        <v>1135</v>
      </c>
      <c r="X32" s="21">
        <v>1566</v>
      </c>
      <c r="Y32" s="21">
        <v>6601</v>
      </c>
      <c r="Z32" s="25"/>
      <c r="AA32" s="25"/>
      <c r="AB32" s="25"/>
      <c r="AC32" s="25"/>
      <c r="AD32" s="25"/>
      <c r="AE32" s="25"/>
    </row>
    <row r="33" spans="3:31" x14ac:dyDescent="0.3">
      <c r="C33" s="25"/>
      <c r="D33" s="25"/>
      <c r="E33" s="25"/>
      <c r="F33" s="25"/>
      <c r="G33" s="25"/>
      <c r="H33" s="25"/>
      <c r="I33" s="25"/>
      <c r="J33" s="25"/>
      <c r="K33" s="25"/>
      <c r="L33" s="25"/>
      <c r="M33" s="25"/>
      <c r="N33" s="25"/>
      <c r="O33" s="25"/>
      <c r="P33" s="25"/>
      <c r="Q33" s="25"/>
      <c r="R33" s="25"/>
      <c r="S33" s="28" t="s">
        <v>21</v>
      </c>
      <c r="T33" s="21">
        <v>1362</v>
      </c>
      <c r="U33" s="21">
        <v>1363</v>
      </c>
      <c r="V33" s="21">
        <v>1152</v>
      </c>
      <c r="W33" s="21">
        <v>777</v>
      </c>
      <c r="X33" s="21">
        <v>750</v>
      </c>
      <c r="Y33" s="21">
        <v>5404</v>
      </c>
      <c r="Z33" s="25"/>
      <c r="AA33" s="25"/>
      <c r="AB33" s="25"/>
      <c r="AC33" s="25"/>
      <c r="AD33" s="25"/>
      <c r="AE33" s="25"/>
    </row>
    <row r="34" spans="3:31" x14ac:dyDescent="0.3">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row>
    <row r="35" spans="3:31" x14ac:dyDescent="0.3">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row>
    <row r="36" spans="3:31" x14ac:dyDescent="0.3">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row>
    <row r="37" spans="3:31" x14ac:dyDescent="0.3">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row>
    <row r="38" spans="3:31" x14ac:dyDescent="0.3">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row>
    <row r="39" spans="3:31" x14ac:dyDescent="0.3">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row>
    <row r="40" spans="3:31" x14ac:dyDescent="0.3">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row>
    <row r="41" spans="3:31" x14ac:dyDescent="0.3">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row>
    <row r="42" spans="3:31" x14ac:dyDescent="0.3">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row>
    <row r="43" spans="3:31" x14ac:dyDescent="0.3">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row>
    <row r="44" spans="3:31" x14ac:dyDescent="0.3">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row>
    <row r="45" spans="3:31" x14ac:dyDescent="0.3">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row>
    <row r="46" spans="3:31" x14ac:dyDescent="0.3">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row>
    <row r="47" spans="3:31" x14ac:dyDescent="0.3">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row>
    <row r="48" spans="3:31" x14ac:dyDescent="0.3">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row>
    <row r="49" spans="3:31" x14ac:dyDescent="0.3">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row>
    <row r="50" spans="3:31" x14ac:dyDescent="0.3">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row>
    <row r="51" spans="3:31" x14ac:dyDescent="0.3">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row>
    <row r="52" spans="3:31" x14ac:dyDescent="0.3">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row>
    <row r="53" spans="3:31" x14ac:dyDescent="0.3">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row>
  </sheetData>
  <mergeCells count="1">
    <mergeCell ref="D3:R3"/>
  </mergeCells>
  <conditionalFormatting sqref="T17:X33">
    <cfRule type="dataBar" priority="3">
      <dataBar>
        <cfvo type="num" val="0"/>
        <cfvo type="formula" val="MAX($T$17:$X$33)*2"/>
        <color theme="2" tint="-0.749992370372631"/>
      </dataBar>
      <extLst>
        <ext xmlns:x14="http://schemas.microsoft.com/office/spreadsheetml/2009/9/main" uri="{B025F937-C7B1-47D3-B67F-A62EFF666E3E}">
          <x14:id>{F37B743E-395F-4BD1-9A36-FF1FF026672E}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F37B743E-395F-4BD1-9A36-FF1FF026672E}">
            <x14:dataBar minLength="0" maxLength="100" gradient="0">
              <x14:cfvo type="num">
                <xm:f>0</xm:f>
              </x14:cfvo>
              <x14:cfvo type="formula">
                <xm:f>MAX($T$17:$X$33)*2</xm:f>
              </x14:cfvo>
              <x14:negativeFillColor rgb="FFFF0000"/>
              <x14:axisColor rgb="FF000000"/>
            </x14:dataBar>
          </x14:cfRule>
          <xm:sqref>T17:X33</xm:sqref>
        </x14:conditionalFormatting>
        <x14:conditionalFormatting xmlns:xm="http://schemas.microsoft.com/office/excel/2006/main">
          <x14:cfRule type="expression" priority="6" id="{F1F73467-DD1A-4FB5-B8CB-13DC0619B84D}">
            <xm:f>T$16=pivots!$A$72</xm:f>
            <x14:dxf>
              <fill>
                <patternFill>
                  <bgColor theme="2" tint="-9.9948118533890809E-2"/>
                </patternFill>
              </fill>
              <border>
                <left style="thin">
                  <color auto="1"/>
                </left>
                <right style="thin">
                  <color auto="1"/>
                </right>
                <top style="thin">
                  <color auto="1"/>
                </top>
                <bottom style="thin">
                  <color auto="1"/>
                </bottom>
                <vertical/>
                <horizontal/>
              </border>
            </x14:dxf>
          </x14:cfRule>
          <x14:cfRule type="expression" priority="7" id="{ED559213-CE8B-4446-8E51-79271C2681E6}">
            <xm:f>T$16=pivots!$A$72</xm:f>
            <x14:dxf/>
          </x14:cfRule>
          <xm:sqref>T16:X33</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D2:I19"/>
  <sheetViews>
    <sheetView zoomScale="81" zoomScaleNormal="115" workbookViewId="0">
      <selection activeCell="F3" sqref="F3"/>
    </sheetView>
  </sheetViews>
  <sheetFormatPr defaultRowHeight="14.4" x14ac:dyDescent="0.3"/>
  <cols>
    <col min="5" max="5" width="10.81640625" customWidth="1"/>
    <col min="6" max="6" width="15.7265625" customWidth="1"/>
  </cols>
  <sheetData>
    <row r="2" spans="5:9" ht="9" customHeight="1" x14ac:dyDescent="0.3">
      <c r="E2" t="s">
        <v>1040</v>
      </c>
    </row>
    <row r="3" spans="5:9" ht="48.6" customHeight="1" x14ac:dyDescent="0.3">
      <c r="E3" t="s">
        <v>11</v>
      </c>
      <c r="I3">
        <f>F3</f>
        <v>0</v>
      </c>
    </row>
    <row r="4" spans="5:9" ht="25.5" customHeight="1" x14ac:dyDescent="0.3">
      <c r="E4" t="s">
        <v>9</v>
      </c>
    </row>
    <row r="5" spans="5:9" ht="25.5" customHeight="1" x14ac:dyDescent="0.3">
      <c r="E5" t="s">
        <v>6</v>
      </c>
    </row>
    <row r="6" spans="5:9" ht="25.5" customHeight="1" x14ac:dyDescent="0.3">
      <c r="E6" t="s">
        <v>13</v>
      </c>
    </row>
    <row r="7" spans="5:9" ht="25.5" customHeight="1" x14ac:dyDescent="0.3">
      <c r="E7" t="s">
        <v>10</v>
      </c>
    </row>
    <row r="19" spans="4:4" x14ac:dyDescent="0.3">
      <c r="D19">
        <f>F3</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call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LENOVO</cp:lastModifiedBy>
  <dcterms:created xsi:type="dcterms:W3CDTF">2021-03-14T20:21:32Z</dcterms:created>
  <dcterms:modified xsi:type="dcterms:W3CDTF">2025-01-29T17:39:58Z</dcterms:modified>
</cp:coreProperties>
</file>