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public\"/>
    </mc:Choice>
  </mc:AlternateContent>
  <xr:revisionPtr revIDLastSave="0" documentId="13_ncr:1_{3AD366AB-C28F-47AF-9C21-CAC1A03F9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D20" i="1"/>
  <c r="B20" i="1"/>
  <c r="H19" i="1"/>
  <c r="I19" i="1" s="1"/>
  <c r="G19" i="1"/>
  <c r="E19" i="1"/>
  <c r="H18" i="1"/>
  <c r="G18" i="1"/>
  <c r="E18" i="1"/>
  <c r="H17" i="1"/>
  <c r="G17" i="1"/>
  <c r="E17" i="1"/>
  <c r="I17" i="1" s="1"/>
  <c r="H16" i="1"/>
  <c r="G16" i="1"/>
  <c r="E16" i="1"/>
  <c r="H15" i="1"/>
  <c r="G15" i="1"/>
  <c r="E15" i="1"/>
  <c r="H14" i="1"/>
  <c r="G14" i="1"/>
  <c r="E14" i="1"/>
  <c r="I14" i="1" s="1"/>
  <c r="H13" i="1"/>
  <c r="G13" i="1"/>
  <c r="E13" i="1"/>
  <c r="H12" i="1"/>
  <c r="G12" i="1"/>
  <c r="E12" i="1"/>
  <c r="H11" i="1"/>
  <c r="G11" i="1"/>
  <c r="E11" i="1"/>
  <c r="I11" i="1" s="1"/>
  <c r="H10" i="1"/>
  <c r="G10" i="1"/>
  <c r="E10" i="1"/>
  <c r="H9" i="1"/>
  <c r="G9" i="1"/>
  <c r="E9" i="1"/>
  <c r="I9" i="1" s="1"/>
  <c r="H8" i="1"/>
  <c r="G8" i="1"/>
  <c r="E8" i="1"/>
  <c r="H7" i="1"/>
  <c r="G7" i="1"/>
  <c r="I7" i="1" s="1"/>
  <c r="H6" i="1"/>
  <c r="G6" i="1"/>
  <c r="I6" i="1" s="1"/>
  <c r="H5" i="1"/>
  <c r="G5" i="1"/>
  <c r="H4" i="1"/>
  <c r="G4" i="1"/>
  <c r="I4" i="1" s="1"/>
  <c r="I3" i="1"/>
  <c r="H3" i="1"/>
  <c r="G3" i="1"/>
  <c r="H2" i="1"/>
  <c r="G2" i="1"/>
  <c r="H20" i="1" l="1"/>
  <c r="I5" i="1"/>
  <c r="I13" i="1"/>
  <c r="I18" i="1"/>
  <c r="I15" i="1"/>
  <c r="I2" i="1"/>
  <c r="I10" i="1"/>
  <c r="J8" i="1"/>
  <c r="I12" i="1"/>
  <c r="I16" i="1"/>
  <c r="I8" i="1"/>
  <c r="E20" i="1"/>
  <c r="G20" i="1"/>
  <c r="I20" i="1" l="1"/>
  <c r="I21" i="1"/>
  <c r="I30" i="1" s="1"/>
  <c r="H33" i="1" s="1"/>
</calcChain>
</file>

<file path=xl/sharedStrings.xml><?xml version="1.0" encoding="utf-8"?>
<sst xmlns="http://schemas.openxmlformats.org/spreadsheetml/2006/main" count="52" uniqueCount="29">
  <si>
    <t>№ ап</t>
  </si>
  <si>
    <t>брой живущи</t>
  </si>
  <si>
    <t>шахти</t>
  </si>
  <si>
    <t>ремонт фонд</t>
  </si>
  <si>
    <t>Ток асансьор</t>
  </si>
  <si>
    <t>Такса ас</t>
  </si>
  <si>
    <t>чистачка</t>
  </si>
  <si>
    <t>Ток стълби</t>
  </si>
  <si>
    <t>общо</t>
  </si>
  <si>
    <t>забележки</t>
  </si>
  <si>
    <t>х</t>
  </si>
  <si>
    <t>x</t>
  </si>
  <si>
    <t>апартамент</t>
  </si>
  <si>
    <t>човека</t>
  </si>
  <si>
    <t>лева</t>
  </si>
  <si>
    <t>ток стълбище – ползващи</t>
  </si>
  <si>
    <t>осветление стълби</t>
  </si>
  <si>
    <t>такса асансьор – на апартамент</t>
  </si>
  <si>
    <t>асансьор</t>
  </si>
  <si>
    <t xml:space="preserve"> Такса асансьор и шахти</t>
  </si>
  <si>
    <t>такса асансьор и шахти</t>
  </si>
  <si>
    <t>Чистачка – ползващи</t>
  </si>
  <si>
    <t>чистач</t>
  </si>
  <si>
    <t>Общи разходи</t>
  </si>
  <si>
    <t>общо разходи</t>
  </si>
  <si>
    <t>остатък от месеца</t>
  </si>
  <si>
    <t>05/2024</t>
  </si>
  <si>
    <t>наличност каса</t>
  </si>
  <si>
    <r>
      <rPr>
        <sz val="11"/>
        <color theme="1"/>
        <rFont val="Calibri"/>
        <family val="2"/>
        <scheme val="minor"/>
      </rPr>
      <t xml:space="preserve">         </t>
    </r>
    <r>
      <rPr>
        <b/>
        <sz val="10"/>
        <rFont val="Arial"/>
        <family val="2"/>
        <charset val="1"/>
      </rPr>
      <t xml:space="preserve">     следващ месец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</si>
</sst>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лв.&quot;;[Red]\-#,##0.00\ &quot;лв.&quot;"/>
    <numFmt numFmtId="43" formatCode="_-* #,##0.00_-;\-* #,##0.00_-;_-* &quot;-&quot;??_-;_-@_-"/>
    <numFmt numFmtId="164" formatCode="#,##0.00\ [$лв.-402];[Red]\-#,##0.00\ [$лв.-402]"/>
    <numFmt numFmtId="165" formatCode="#,##0.00\ &quot;лв.&quot;"/>
    <numFmt numFmtId="166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indexed="8"/>
      <name val="Arial"/>
      <family val="2"/>
      <charset val="1"/>
    </font>
    <font>
      <b/>
      <sz val="12"/>
      <name val="Arial"/>
      <family val="2"/>
      <charset val="1"/>
    </font>
    <font>
      <b/>
      <sz val="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0" fontId="0" fillId="2" borderId="0" xfId="0" applyFill="1"/>
    <xf numFmtId="164" fontId="0" fillId="2" borderId="0" xfId="0" applyNumberFormat="1" applyFill="1"/>
    <xf numFmtId="0" fontId="2" fillId="0" borderId="0" xfId="0" applyFont="1" applyAlignment="1">
      <alignment horizontal="right"/>
    </xf>
    <xf numFmtId="43" fontId="0" fillId="0" borderId="0" xfId="1" applyFont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8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2">
    <cellStyle name="Запетая" xfId="1" builtinId="3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167640</xdr:rowOff>
    </xdr:from>
    <xdr:ext cx="1488832" cy="190500"/>
    <xdr:sp macro="" textlink="">
      <xdr:nvSpPr>
        <xdr:cNvPr id="22" name="TextBox 2">
          <a:extLst>
            <a:ext uri="{FF2B5EF4-FFF2-40B4-BE49-F238E27FC236}">
              <a16:creationId xmlns:a16="http://schemas.microsoft.com/office/drawing/2014/main" id="{6E945237-A617-426B-901A-B72EF1ABBF43}"/>
            </a:ext>
          </a:extLst>
        </xdr:cNvPr>
        <xdr:cNvSpPr txBox="1"/>
      </xdr:nvSpPr>
      <xdr:spPr>
        <a:xfrm>
          <a:off x="8305800" y="16764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 1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1</xdr:row>
      <xdr:rowOff>167640</xdr:rowOff>
    </xdr:from>
    <xdr:ext cx="1488832" cy="190500"/>
    <xdr:sp macro="" textlink="">
      <xdr:nvSpPr>
        <xdr:cNvPr id="23" name="TextBox 9">
          <a:extLst>
            <a:ext uri="{FF2B5EF4-FFF2-40B4-BE49-F238E27FC236}">
              <a16:creationId xmlns:a16="http://schemas.microsoft.com/office/drawing/2014/main" id="{00EA4742-C578-4855-83CD-0FEA2C4F02F4}"/>
            </a:ext>
          </a:extLst>
        </xdr:cNvPr>
        <xdr:cNvSpPr txBox="1"/>
      </xdr:nvSpPr>
      <xdr:spPr>
        <a:xfrm>
          <a:off x="8313420" y="35052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 2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2</xdr:row>
      <xdr:rowOff>152400</xdr:rowOff>
    </xdr:from>
    <xdr:ext cx="1488832" cy="190500"/>
    <xdr:sp macro="" textlink="">
      <xdr:nvSpPr>
        <xdr:cNvPr id="24" name="TextBox 10">
          <a:extLst>
            <a:ext uri="{FF2B5EF4-FFF2-40B4-BE49-F238E27FC236}">
              <a16:creationId xmlns:a16="http://schemas.microsoft.com/office/drawing/2014/main" id="{52DE66D8-D87F-452E-8835-0E2FF5D8907D}"/>
            </a:ext>
          </a:extLst>
        </xdr:cNvPr>
        <xdr:cNvSpPr txBox="1"/>
      </xdr:nvSpPr>
      <xdr:spPr>
        <a:xfrm>
          <a:off x="8328660" y="51816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 3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3</xdr:row>
      <xdr:rowOff>152400</xdr:rowOff>
    </xdr:from>
    <xdr:ext cx="1488832" cy="190500"/>
    <xdr:sp macro="" textlink="">
      <xdr:nvSpPr>
        <xdr:cNvPr id="25" name="TextBox 11">
          <a:extLst>
            <a:ext uri="{FF2B5EF4-FFF2-40B4-BE49-F238E27FC236}">
              <a16:creationId xmlns:a16="http://schemas.microsoft.com/office/drawing/2014/main" id="{CE2D9973-6194-45A6-AF25-B07DCD29374F}"/>
            </a:ext>
          </a:extLst>
        </xdr:cNvPr>
        <xdr:cNvSpPr txBox="1"/>
      </xdr:nvSpPr>
      <xdr:spPr>
        <a:xfrm>
          <a:off x="8336280" y="70104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 4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4</xdr:row>
      <xdr:rowOff>144780</xdr:rowOff>
    </xdr:from>
    <xdr:ext cx="1488832" cy="190500"/>
    <xdr:sp macro="" textlink="">
      <xdr:nvSpPr>
        <xdr:cNvPr id="26" name="TextBox 12">
          <a:extLst>
            <a:ext uri="{FF2B5EF4-FFF2-40B4-BE49-F238E27FC236}">
              <a16:creationId xmlns:a16="http://schemas.microsoft.com/office/drawing/2014/main" id="{652D1942-E8A9-4204-BDE7-756E17AAF5D9}"/>
            </a:ext>
          </a:extLst>
        </xdr:cNvPr>
        <xdr:cNvSpPr txBox="1"/>
      </xdr:nvSpPr>
      <xdr:spPr>
        <a:xfrm>
          <a:off x="8343900" y="87630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 5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5</xdr:row>
      <xdr:rowOff>160020</xdr:rowOff>
    </xdr:from>
    <xdr:ext cx="1488832" cy="190500"/>
    <xdr:sp macro="" textlink="">
      <xdr:nvSpPr>
        <xdr:cNvPr id="27" name="TextBox 13">
          <a:extLst>
            <a:ext uri="{FF2B5EF4-FFF2-40B4-BE49-F238E27FC236}">
              <a16:creationId xmlns:a16="http://schemas.microsoft.com/office/drawing/2014/main" id="{2E96259F-060E-463A-A104-3C0C765759C5}"/>
            </a:ext>
          </a:extLst>
        </xdr:cNvPr>
        <xdr:cNvSpPr txBox="1"/>
      </xdr:nvSpPr>
      <xdr:spPr>
        <a:xfrm>
          <a:off x="8343900" y="107442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 6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6</xdr:row>
      <xdr:rowOff>160020</xdr:rowOff>
    </xdr:from>
    <xdr:ext cx="1488832" cy="190500"/>
    <xdr:sp macro="" textlink="">
      <xdr:nvSpPr>
        <xdr:cNvPr id="28" name="TextBox 14">
          <a:extLst>
            <a:ext uri="{FF2B5EF4-FFF2-40B4-BE49-F238E27FC236}">
              <a16:creationId xmlns:a16="http://schemas.microsoft.com/office/drawing/2014/main" id="{2665FA14-8BEA-45B3-943B-58DEA13216F4}"/>
            </a:ext>
          </a:extLst>
        </xdr:cNvPr>
        <xdr:cNvSpPr txBox="1"/>
      </xdr:nvSpPr>
      <xdr:spPr>
        <a:xfrm>
          <a:off x="8359140" y="125730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 7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7</xdr:row>
      <xdr:rowOff>152400</xdr:rowOff>
    </xdr:from>
    <xdr:ext cx="1488832" cy="190500"/>
    <xdr:sp macro="" textlink="">
      <xdr:nvSpPr>
        <xdr:cNvPr id="29" name="TextBox 15">
          <a:extLst>
            <a:ext uri="{FF2B5EF4-FFF2-40B4-BE49-F238E27FC236}">
              <a16:creationId xmlns:a16="http://schemas.microsoft.com/office/drawing/2014/main" id="{EF2CBEED-85B8-411C-865D-3DC5E493E9D7}"/>
            </a:ext>
          </a:extLst>
        </xdr:cNvPr>
        <xdr:cNvSpPr txBox="1"/>
      </xdr:nvSpPr>
      <xdr:spPr>
        <a:xfrm>
          <a:off x="8359140" y="143256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 8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8</xdr:row>
      <xdr:rowOff>152400</xdr:rowOff>
    </xdr:from>
    <xdr:ext cx="1488832" cy="190500"/>
    <xdr:sp macro="" textlink="">
      <xdr:nvSpPr>
        <xdr:cNvPr id="30" name="TextBox 16">
          <a:extLst>
            <a:ext uri="{FF2B5EF4-FFF2-40B4-BE49-F238E27FC236}">
              <a16:creationId xmlns:a16="http://schemas.microsoft.com/office/drawing/2014/main" id="{E2FDA1F8-03C8-4653-B48F-D2B7EA8E7220}"/>
            </a:ext>
          </a:extLst>
        </xdr:cNvPr>
        <xdr:cNvSpPr txBox="1"/>
      </xdr:nvSpPr>
      <xdr:spPr>
        <a:xfrm>
          <a:off x="8374380" y="161544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 9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9</xdr:row>
      <xdr:rowOff>144780</xdr:rowOff>
    </xdr:from>
    <xdr:ext cx="1488832" cy="190500"/>
    <xdr:sp macro="" textlink="">
      <xdr:nvSpPr>
        <xdr:cNvPr id="31" name="TextBox 17">
          <a:extLst>
            <a:ext uri="{FF2B5EF4-FFF2-40B4-BE49-F238E27FC236}">
              <a16:creationId xmlns:a16="http://schemas.microsoft.com/office/drawing/2014/main" id="{446E0878-5D96-452C-8AB6-8A92EB0711B5}"/>
            </a:ext>
          </a:extLst>
        </xdr:cNvPr>
        <xdr:cNvSpPr txBox="1"/>
      </xdr:nvSpPr>
      <xdr:spPr>
        <a:xfrm>
          <a:off x="8328660" y="179070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10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10</xdr:row>
      <xdr:rowOff>152400</xdr:rowOff>
    </xdr:from>
    <xdr:ext cx="1488832" cy="190500"/>
    <xdr:sp macro="" textlink="">
      <xdr:nvSpPr>
        <xdr:cNvPr id="32" name="TextBox 18">
          <a:extLst>
            <a:ext uri="{FF2B5EF4-FFF2-40B4-BE49-F238E27FC236}">
              <a16:creationId xmlns:a16="http://schemas.microsoft.com/office/drawing/2014/main" id="{87CA2BF5-0A06-4B35-A016-0400887B1D45}"/>
            </a:ext>
          </a:extLst>
        </xdr:cNvPr>
        <xdr:cNvSpPr txBox="1"/>
      </xdr:nvSpPr>
      <xdr:spPr>
        <a:xfrm>
          <a:off x="8343900" y="198120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11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11</xdr:row>
      <xdr:rowOff>160020</xdr:rowOff>
    </xdr:from>
    <xdr:ext cx="1488832" cy="190500"/>
    <xdr:sp macro="" textlink="">
      <xdr:nvSpPr>
        <xdr:cNvPr id="33" name="TextBox 19">
          <a:extLst>
            <a:ext uri="{FF2B5EF4-FFF2-40B4-BE49-F238E27FC236}">
              <a16:creationId xmlns:a16="http://schemas.microsoft.com/office/drawing/2014/main" id="{44DB9065-7C69-4EB3-B1A0-85D390D05798}"/>
            </a:ext>
          </a:extLst>
        </xdr:cNvPr>
        <xdr:cNvSpPr txBox="1"/>
      </xdr:nvSpPr>
      <xdr:spPr>
        <a:xfrm>
          <a:off x="8351520" y="217170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12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12</xdr:row>
      <xdr:rowOff>167640</xdr:rowOff>
    </xdr:from>
    <xdr:ext cx="1488832" cy="190500"/>
    <xdr:sp macro="" textlink="">
      <xdr:nvSpPr>
        <xdr:cNvPr id="34" name="TextBox 20">
          <a:extLst>
            <a:ext uri="{FF2B5EF4-FFF2-40B4-BE49-F238E27FC236}">
              <a16:creationId xmlns:a16="http://schemas.microsoft.com/office/drawing/2014/main" id="{BE1CA137-6E6F-456E-9156-7F0170C80BAC}"/>
            </a:ext>
          </a:extLst>
        </xdr:cNvPr>
        <xdr:cNvSpPr txBox="1"/>
      </xdr:nvSpPr>
      <xdr:spPr>
        <a:xfrm>
          <a:off x="8366760" y="236220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13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13</xdr:row>
      <xdr:rowOff>152400</xdr:rowOff>
    </xdr:from>
    <xdr:ext cx="1488832" cy="190500"/>
    <xdr:sp macro="" textlink="">
      <xdr:nvSpPr>
        <xdr:cNvPr id="35" name="TextBox 21">
          <a:extLst>
            <a:ext uri="{FF2B5EF4-FFF2-40B4-BE49-F238E27FC236}">
              <a16:creationId xmlns:a16="http://schemas.microsoft.com/office/drawing/2014/main" id="{180770B7-A6D9-463F-8E97-BF87EAB7AF58}"/>
            </a:ext>
          </a:extLst>
        </xdr:cNvPr>
        <xdr:cNvSpPr txBox="1"/>
      </xdr:nvSpPr>
      <xdr:spPr>
        <a:xfrm>
          <a:off x="8366760" y="252984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14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14</xdr:row>
      <xdr:rowOff>152400</xdr:rowOff>
    </xdr:from>
    <xdr:ext cx="1488832" cy="190500"/>
    <xdr:sp macro="" textlink="">
      <xdr:nvSpPr>
        <xdr:cNvPr id="36" name="TextBox 22">
          <a:extLst>
            <a:ext uri="{FF2B5EF4-FFF2-40B4-BE49-F238E27FC236}">
              <a16:creationId xmlns:a16="http://schemas.microsoft.com/office/drawing/2014/main" id="{A349EC9C-3984-4640-A3A3-F08ACC33A51E}"/>
            </a:ext>
          </a:extLst>
        </xdr:cNvPr>
        <xdr:cNvSpPr txBox="1"/>
      </xdr:nvSpPr>
      <xdr:spPr>
        <a:xfrm>
          <a:off x="8374380" y="271272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15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15</xdr:row>
      <xdr:rowOff>175260</xdr:rowOff>
    </xdr:from>
    <xdr:ext cx="1417320" cy="190500"/>
    <xdr:sp macro="" textlink="">
      <xdr:nvSpPr>
        <xdr:cNvPr id="37" name="TextBox 23">
          <a:extLst>
            <a:ext uri="{FF2B5EF4-FFF2-40B4-BE49-F238E27FC236}">
              <a16:creationId xmlns:a16="http://schemas.microsoft.com/office/drawing/2014/main" id="{F6607874-174D-4C19-97AC-893F430BEB48}"/>
            </a:ext>
          </a:extLst>
        </xdr:cNvPr>
        <xdr:cNvSpPr txBox="1"/>
      </xdr:nvSpPr>
      <xdr:spPr>
        <a:xfrm>
          <a:off x="8366760" y="2918460"/>
          <a:ext cx="141732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16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16</xdr:row>
      <xdr:rowOff>167640</xdr:rowOff>
    </xdr:from>
    <xdr:ext cx="1488832" cy="190500"/>
    <xdr:sp macro="" textlink="">
      <xdr:nvSpPr>
        <xdr:cNvPr id="38" name="TextBox 24">
          <a:extLst>
            <a:ext uri="{FF2B5EF4-FFF2-40B4-BE49-F238E27FC236}">
              <a16:creationId xmlns:a16="http://schemas.microsoft.com/office/drawing/2014/main" id="{65285A1D-05E1-4BF6-A7F8-E5A82E14318D}"/>
            </a:ext>
          </a:extLst>
        </xdr:cNvPr>
        <xdr:cNvSpPr txBox="1"/>
      </xdr:nvSpPr>
      <xdr:spPr>
        <a:xfrm>
          <a:off x="8374380" y="309372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17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  <xdr:oneCellAnchor>
    <xdr:from>
      <xdr:col>10</xdr:col>
      <xdr:colOff>0</xdr:colOff>
      <xdr:row>17</xdr:row>
      <xdr:rowOff>152400</xdr:rowOff>
    </xdr:from>
    <xdr:ext cx="1488832" cy="190500"/>
    <xdr:sp macro="" textlink="">
      <xdr:nvSpPr>
        <xdr:cNvPr id="39" name="TextBox 25">
          <a:extLst>
            <a:ext uri="{FF2B5EF4-FFF2-40B4-BE49-F238E27FC236}">
              <a16:creationId xmlns:a16="http://schemas.microsoft.com/office/drawing/2014/main" id="{1080B9EB-DFC4-4AB9-AAA2-3AEEF1E73A51}"/>
            </a:ext>
          </a:extLst>
        </xdr:cNvPr>
        <xdr:cNvSpPr txBox="1"/>
      </xdr:nvSpPr>
      <xdr:spPr>
        <a:xfrm>
          <a:off x="8374380" y="3261360"/>
          <a:ext cx="1488832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1"/>
          <a:r>
            <a:rPr lang="en-US" sz="1100">
              <a:solidFill>
                <a:schemeClr val="tx1">
                  <a:alpha val="43000"/>
                </a:schemeClr>
              </a:solidFill>
            </a:rPr>
            <a:t>  18</a:t>
          </a:r>
          <a:endParaRPr lang="bg-BG" sz="1100">
            <a:solidFill>
              <a:schemeClr val="tx1">
                <a:alpha val="43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K1" sqref="K1:L1048576"/>
    </sheetView>
  </sheetViews>
  <sheetFormatPr defaultRowHeight="14.4" x14ac:dyDescent="0.3"/>
  <cols>
    <col min="8" max="8" width="16.77734375" customWidth="1"/>
    <col min="9" max="9" width="1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 s="3">
        <v>1</v>
      </c>
      <c r="B2" s="3">
        <v>1</v>
      </c>
      <c r="C2" s="4" t="s">
        <v>10</v>
      </c>
      <c r="D2" s="4">
        <v>5</v>
      </c>
      <c r="E2" s="4" t="s">
        <v>11</v>
      </c>
      <c r="F2" s="4">
        <v>1.34</v>
      </c>
      <c r="G2" s="4">
        <f>I27/G21*B2</f>
        <v>1.3333333333333333</v>
      </c>
      <c r="H2" s="4">
        <f>I24/H21*B2</f>
        <v>6.0333333333333336E-2</v>
      </c>
      <c r="I2" s="4">
        <f t="shared" ref="I2:I7" si="0">SUM(C2:H2)</f>
        <v>7.7336666666666662</v>
      </c>
      <c r="J2" s="4"/>
    </row>
    <row r="3" spans="1:10" x14ac:dyDescent="0.3">
      <c r="A3" s="3">
        <v>2</v>
      </c>
      <c r="B3" s="3">
        <v>3</v>
      </c>
      <c r="C3" s="4">
        <v>5</v>
      </c>
      <c r="D3" s="4">
        <v>5</v>
      </c>
      <c r="E3" s="4" t="s">
        <v>11</v>
      </c>
      <c r="F3" s="4">
        <v>1.34</v>
      </c>
      <c r="G3" s="4">
        <f>I27/G21*B3</f>
        <v>4</v>
      </c>
      <c r="H3" s="4">
        <f>I24/H21*B3</f>
        <v>0.18099999999999999</v>
      </c>
      <c r="I3" s="4">
        <f t="shared" si="0"/>
        <v>15.520999999999999</v>
      </c>
      <c r="J3" s="3"/>
    </row>
    <row r="4" spans="1:10" x14ac:dyDescent="0.3">
      <c r="A4" s="3">
        <v>3</v>
      </c>
      <c r="B4" s="3">
        <v>2</v>
      </c>
      <c r="C4" s="4" t="s">
        <v>11</v>
      </c>
      <c r="D4" s="4">
        <v>5</v>
      </c>
      <c r="E4" s="4" t="s">
        <v>11</v>
      </c>
      <c r="F4" s="4">
        <v>1.34</v>
      </c>
      <c r="G4" s="4">
        <f>I27/G21*B4</f>
        <v>2.6666666666666665</v>
      </c>
      <c r="H4" s="4">
        <f>I24/H21*B4</f>
        <v>0.12066666666666667</v>
      </c>
      <c r="I4" s="4">
        <f t="shared" si="0"/>
        <v>9.1273333333333326</v>
      </c>
      <c r="J4" s="3"/>
    </row>
    <row r="5" spans="1:10" x14ac:dyDescent="0.3">
      <c r="A5" s="3">
        <v>4</v>
      </c>
      <c r="B5" s="3">
        <v>2</v>
      </c>
      <c r="C5" s="4">
        <v>35</v>
      </c>
      <c r="D5" s="4">
        <v>5</v>
      </c>
      <c r="E5" s="4" t="s">
        <v>11</v>
      </c>
      <c r="F5" s="4">
        <v>1.34</v>
      </c>
      <c r="G5" s="4">
        <f>I27/G21*B5</f>
        <v>2.6666666666666665</v>
      </c>
      <c r="H5" s="4">
        <f>I24/H21*B5</f>
        <v>0.12066666666666667</v>
      </c>
      <c r="I5" s="4">
        <f t="shared" si="0"/>
        <v>44.127333333333333</v>
      </c>
      <c r="J5" s="4"/>
    </row>
    <row r="6" spans="1:10" x14ac:dyDescent="0.3">
      <c r="A6" s="3">
        <v>5</v>
      </c>
      <c r="B6" s="3">
        <v>2</v>
      </c>
      <c r="C6" s="4">
        <v>5</v>
      </c>
      <c r="D6" s="4">
        <v>5</v>
      </c>
      <c r="E6" s="4" t="s">
        <v>11</v>
      </c>
      <c r="F6" s="4">
        <v>1.34</v>
      </c>
      <c r="G6" s="4">
        <f>I27/G21*B6</f>
        <v>2.6666666666666665</v>
      </c>
      <c r="H6" s="4">
        <f>I24/H21*B6</f>
        <v>0.12066666666666667</v>
      </c>
      <c r="I6" s="4">
        <f t="shared" si="0"/>
        <v>14.127333333333333</v>
      </c>
      <c r="J6" s="3"/>
    </row>
    <row r="7" spans="1:10" x14ac:dyDescent="0.3">
      <c r="A7" s="3">
        <v>6</v>
      </c>
      <c r="B7" s="3">
        <v>3</v>
      </c>
      <c r="C7" s="4" t="s">
        <v>11</v>
      </c>
      <c r="D7" s="4">
        <v>5</v>
      </c>
      <c r="E7" s="4" t="s">
        <v>11</v>
      </c>
      <c r="F7" s="4">
        <v>1.34</v>
      </c>
      <c r="G7" s="4">
        <f>I27/G21*B7</f>
        <v>4</v>
      </c>
      <c r="H7" s="4">
        <f>I24/H21*B7</f>
        <v>0.18099999999999999</v>
      </c>
      <c r="I7" s="4">
        <f t="shared" si="0"/>
        <v>10.520999999999999</v>
      </c>
      <c r="J7" s="3"/>
    </row>
    <row r="8" spans="1:10" x14ac:dyDescent="0.3">
      <c r="A8" s="3">
        <v>7</v>
      </c>
      <c r="B8" s="3">
        <v>2</v>
      </c>
      <c r="C8" s="4" t="s">
        <v>11</v>
      </c>
      <c r="D8" s="4">
        <v>5</v>
      </c>
      <c r="E8" s="4">
        <f>I25/E21*B8</f>
        <v>2.0623529411764707</v>
      </c>
      <c r="F8" s="4">
        <v>1.34</v>
      </c>
      <c r="G8" s="4">
        <f>I27/G21*B8</f>
        <v>2.6666666666666665</v>
      </c>
      <c r="H8" s="4">
        <f>I24/H21*B8</f>
        <v>0.12066666666666667</v>
      </c>
      <c r="I8" s="4">
        <f>SUM(D8:H8)</f>
        <v>11.189686274509803</v>
      </c>
      <c r="J8" s="4">
        <f>SUM(I24+I25)-SUM(D8:H8)</f>
        <v>8.1503137254901965</v>
      </c>
    </row>
    <row r="9" spans="1:10" x14ac:dyDescent="0.3">
      <c r="A9" s="3">
        <v>8</v>
      </c>
      <c r="B9" s="3">
        <v>2</v>
      </c>
      <c r="C9" s="4" t="s">
        <v>11</v>
      </c>
      <c r="D9" s="4">
        <v>5</v>
      </c>
      <c r="E9" s="4">
        <f>I25/E21*B9</f>
        <v>2.0623529411764707</v>
      </c>
      <c r="F9" s="4">
        <v>1.34</v>
      </c>
      <c r="G9" s="4">
        <f>I27/G21*B9</f>
        <v>2.6666666666666665</v>
      </c>
      <c r="H9" s="4">
        <f>I24/H21*B9</f>
        <v>0.12066666666666667</v>
      </c>
      <c r="I9" s="4">
        <f>SUM(D9:H9)</f>
        <v>11.189686274509803</v>
      </c>
      <c r="J9" s="4"/>
    </row>
    <row r="10" spans="1:10" x14ac:dyDescent="0.3">
      <c r="A10" s="3">
        <v>9</v>
      </c>
      <c r="B10" s="3">
        <v>1</v>
      </c>
      <c r="C10" s="4" t="s">
        <v>11</v>
      </c>
      <c r="D10" s="4">
        <v>5</v>
      </c>
      <c r="E10" s="4">
        <f>I25/E21*B10</f>
        <v>1.0311764705882354</v>
      </c>
      <c r="F10" s="4">
        <v>1.34</v>
      </c>
      <c r="G10" s="4">
        <f>I27/G21*B10</f>
        <v>1.3333333333333333</v>
      </c>
      <c r="H10" s="4">
        <f>I24/H21*B10</f>
        <v>6.0333333333333336E-2</v>
      </c>
      <c r="I10" s="4">
        <f t="shared" ref="I10:I19" si="1">SUM(C10:H10)</f>
        <v>8.7648431372549016</v>
      </c>
      <c r="J10" s="5"/>
    </row>
    <row r="11" spans="1:10" x14ac:dyDescent="0.3">
      <c r="A11" s="3">
        <v>10</v>
      </c>
      <c r="B11" s="3">
        <v>1</v>
      </c>
      <c r="C11" s="4" t="s">
        <v>11</v>
      </c>
      <c r="D11" s="4">
        <v>5</v>
      </c>
      <c r="E11" s="4">
        <f>I25/E21*B11</f>
        <v>1.0311764705882354</v>
      </c>
      <c r="F11" s="4">
        <v>1.34</v>
      </c>
      <c r="G11" s="4">
        <f>I27/G21*B11</f>
        <v>1.3333333333333333</v>
      </c>
      <c r="H11" s="4">
        <f>I24/H21*B11</f>
        <v>6.0333333333333336E-2</v>
      </c>
      <c r="I11" s="4">
        <f t="shared" si="1"/>
        <v>8.7648431372549016</v>
      </c>
      <c r="J11" s="4"/>
    </row>
    <row r="12" spans="1:10" x14ac:dyDescent="0.3">
      <c r="A12" s="3">
        <v>11</v>
      </c>
      <c r="B12" s="3">
        <v>2</v>
      </c>
      <c r="C12" s="4">
        <v>5</v>
      </c>
      <c r="D12" s="4">
        <v>5</v>
      </c>
      <c r="E12" s="4">
        <f>I25/E21*B12</f>
        <v>2.0623529411764707</v>
      </c>
      <c r="F12" s="4">
        <v>1.34</v>
      </c>
      <c r="G12" s="4">
        <f>I27/G21*B12</f>
        <v>2.6666666666666665</v>
      </c>
      <c r="H12" s="4">
        <f>I24/H21*B12</f>
        <v>0.12066666666666667</v>
      </c>
      <c r="I12" s="4">
        <f t="shared" si="1"/>
        <v>16.189686274509803</v>
      </c>
      <c r="J12" s="4"/>
    </row>
    <row r="13" spans="1:10" x14ac:dyDescent="0.3">
      <c r="A13" s="3">
        <v>12</v>
      </c>
      <c r="B13" s="3">
        <v>1</v>
      </c>
      <c r="C13" s="4" t="s">
        <v>11</v>
      </c>
      <c r="D13" s="4">
        <v>5</v>
      </c>
      <c r="E13" s="4">
        <f>I25/E21*B13</f>
        <v>1.0311764705882354</v>
      </c>
      <c r="F13" s="4">
        <v>1.34</v>
      </c>
      <c r="G13" s="4">
        <f>I27/G21*B13</f>
        <v>1.3333333333333333</v>
      </c>
      <c r="H13" s="4">
        <f>I24/H21*B13</f>
        <v>6.0333333333333336E-2</v>
      </c>
      <c r="I13" s="4">
        <f t="shared" si="1"/>
        <v>8.7648431372549016</v>
      </c>
      <c r="J13" s="4"/>
    </row>
    <row r="14" spans="1:10" x14ac:dyDescent="0.3">
      <c r="A14" s="3">
        <v>13</v>
      </c>
      <c r="B14" s="3">
        <v>1</v>
      </c>
      <c r="C14" s="4">
        <v>5</v>
      </c>
      <c r="D14" s="4">
        <v>5</v>
      </c>
      <c r="E14" s="4">
        <f>I25/E21*B14</f>
        <v>1.0311764705882354</v>
      </c>
      <c r="F14" s="4">
        <v>1.34</v>
      </c>
      <c r="G14" s="4">
        <f>I27/G21*B14</f>
        <v>1.3333333333333333</v>
      </c>
      <c r="H14" s="4">
        <f>I24/H21*B14</f>
        <v>6.0333333333333336E-2</v>
      </c>
      <c r="I14" s="4">
        <f t="shared" si="1"/>
        <v>13.764843137254902</v>
      </c>
      <c r="J14" s="4"/>
    </row>
    <row r="15" spans="1:10" x14ac:dyDescent="0.3">
      <c r="A15" s="3">
        <v>14</v>
      </c>
      <c r="B15" s="3">
        <v>1</v>
      </c>
      <c r="C15" s="4" t="s">
        <v>11</v>
      </c>
      <c r="D15" s="4">
        <v>5</v>
      </c>
      <c r="E15" s="4">
        <f>I25/E21*B15</f>
        <v>1.0311764705882354</v>
      </c>
      <c r="F15" s="4">
        <v>1.34</v>
      </c>
      <c r="G15" s="4">
        <f>I27/G21*B15</f>
        <v>1.3333333333333333</v>
      </c>
      <c r="H15" s="4">
        <f>I24/H21*B15</f>
        <v>6.0333333333333336E-2</v>
      </c>
      <c r="I15" s="4">
        <f t="shared" si="1"/>
        <v>8.7648431372549016</v>
      </c>
      <c r="J15" s="4"/>
    </row>
    <row r="16" spans="1:10" x14ac:dyDescent="0.3">
      <c r="A16" s="3">
        <v>15</v>
      </c>
      <c r="B16" s="3">
        <v>1</v>
      </c>
      <c r="C16" s="4" t="s">
        <v>11</v>
      </c>
      <c r="D16" s="4">
        <v>5</v>
      </c>
      <c r="E16" s="4">
        <f>I25/E21*B16</f>
        <v>1.0311764705882354</v>
      </c>
      <c r="F16" s="4">
        <v>1.34</v>
      </c>
      <c r="G16" s="4">
        <f>I27/G21*B16</f>
        <v>1.3333333333333333</v>
      </c>
      <c r="H16" s="4">
        <f>I24/H21*B16</f>
        <v>6.0333333333333336E-2</v>
      </c>
      <c r="I16" s="4">
        <f t="shared" si="1"/>
        <v>8.7648431372549016</v>
      </c>
      <c r="J16" s="4"/>
    </row>
    <row r="17" spans="1:10" x14ac:dyDescent="0.3">
      <c r="A17" s="3">
        <v>16</v>
      </c>
      <c r="B17" s="3">
        <v>2</v>
      </c>
      <c r="C17" s="4" t="s">
        <v>11</v>
      </c>
      <c r="D17" s="4">
        <v>5</v>
      </c>
      <c r="E17" s="4">
        <f>I25/E21*B17</f>
        <v>2.0623529411764707</v>
      </c>
      <c r="F17" s="4">
        <v>1.34</v>
      </c>
      <c r="G17" s="4">
        <f>I27/G21*B17</f>
        <v>2.6666666666666665</v>
      </c>
      <c r="H17" s="4">
        <f>I24/H21*B17</f>
        <v>0.12066666666666667</v>
      </c>
      <c r="I17" s="4">
        <f t="shared" si="1"/>
        <v>11.189686274509803</v>
      </c>
      <c r="J17" s="4"/>
    </row>
    <row r="18" spans="1:10" x14ac:dyDescent="0.3">
      <c r="A18" s="3">
        <v>17</v>
      </c>
      <c r="B18" s="3">
        <v>1</v>
      </c>
      <c r="C18" s="4" t="s">
        <v>10</v>
      </c>
      <c r="D18" s="4">
        <v>5</v>
      </c>
      <c r="E18" s="4">
        <f>I25/E21*B18</f>
        <v>1.0311764705882354</v>
      </c>
      <c r="F18" s="4">
        <v>1.34</v>
      </c>
      <c r="G18" s="4">
        <f>I27/G21*B18</f>
        <v>1.3333333333333333</v>
      </c>
      <c r="H18" s="4">
        <f>I24/H21*B18</f>
        <v>6.0333333333333336E-2</v>
      </c>
      <c r="I18" s="4">
        <f t="shared" si="1"/>
        <v>8.7648431372549016</v>
      </c>
      <c r="J18" s="4"/>
    </row>
    <row r="19" spans="1:10" x14ac:dyDescent="0.3">
      <c r="A19" s="3">
        <v>18</v>
      </c>
      <c r="B19" s="3">
        <v>2</v>
      </c>
      <c r="C19" s="4" t="s">
        <v>10</v>
      </c>
      <c r="D19" s="4">
        <v>5</v>
      </c>
      <c r="E19" s="4">
        <f>I25/E21*B19</f>
        <v>2.0623529411764707</v>
      </c>
      <c r="F19" s="4">
        <v>1.34</v>
      </c>
      <c r="G19" s="4">
        <f>I27/G21*B19</f>
        <v>2.6666666666666665</v>
      </c>
      <c r="H19" s="4">
        <f>I24/H21*B19</f>
        <v>0.12066666666666667</v>
      </c>
      <c r="I19" s="4">
        <f t="shared" si="1"/>
        <v>11.189686274509803</v>
      </c>
      <c r="J19" s="4"/>
    </row>
    <row r="20" spans="1:10" x14ac:dyDescent="0.3">
      <c r="A20" s="6"/>
      <c r="B20" s="6">
        <f>SUM(B2:B19)</f>
        <v>30</v>
      </c>
      <c r="C20" s="7">
        <v>55</v>
      </c>
      <c r="D20" s="8">
        <f>SUM(D2:D19)</f>
        <v>90</v>
      </c>
      <c r="E20" s="7">
        <f>SUM(E8:E19)</f>
        <v>17.53</v>
      </c>
      <c r="F20" s="7">
        <v>24.12</v>
      </c>
      <c r="G20" s="7">
        <f>SUM(G2:G19)</f>
        <v>39.999999999999993</v>
      </c>
      <c r="H20" s="7">
        <f>SUM(H2:H19)</f>
        <v>1.8100000000000003</v>
      </c>
      <c r="I20" s="9">
        <f>SUM(C20:H20)</f>
        <v>228.46</v>
      </c>
      <c r="J20" s="10"/>
    </row>
    <row r="21" spans="1:10" ht="15.6" x14ac:dyDescent="0.3">
      <c r="A21" s="12">
        <v>18</v>
      </c>
      <c r="B21" s="12">
        <v>30</v>
      </c>
      <c r="C21" s="13"/>
      <c r="D21" s="12">
        <v>18</v>
      </c>
      <c r="E21" s="12">
        <v>17</v>
      </c>
      <c r="F21" s="12">
        <v>18</v>
      </c>
      <c r="G21" s="12">
        <v>30</v>
      </c>
      <c r="H21" s="12">
        <v>30</v>
      </c>
      <c r="I21" s="14">
        <f>SUM(I2:I19)</f>
        <v>228.45999999999995</v>
      </c>
      <c r="J21" s="3"/>
    </row>
    <row r="22" spans="1:10" x14ac:dyDescent="0.3">
      <c r="A22" s="11" t="s">
        <v>12</v>
      </c>
      <c r="B22" s="11" t="s">
        <v>13</v>
      </c>
      <c r="C22" s="11" t="s">
        <v>14</v>
      </c>
      <c r="D22" s="11" t="s">
        <v>12</v>
      </c>
      <c r="E22" s="11" t="s">
        <v>13</v>
      </c>
      <c r="F22" s="11" t="s">
        <v>12</v>
      </c>
      <c r="G22" s="11" t="s">
        <v>13</v>
      </c>
      <c r="H22" s="11" t="s">
        <v>13</v>
      </c>
      <c r="I22" s="15"/>
      <c r="J22" s="15"/>
    </row>
    <row r="23" spans="1:10" x14ac:dyDescent="0.3">
      <c r="A23" s="3"/>
      <c r="B23" s="3"/>
      <c r="C23" s="3"/>
      <c r="D23" s="3"/>
      <c r="E23" s="12"/>
      <c r="F23" s="12"/>
      <c r="G23" s="12"/>
      <c r="H23" s="3"/>
      <c r="I23" s="4"/>
      <c r="J23" s="4"/>
    </row>
    <row r="24" spans="1:10" x14ac:dyDescent="0.3">
      <c r="B24" s="16" t="s">
        <v>15</v>
      </c>
      <c r="C24" s="16"/>
      <c r="D24" s="17"/>
      <c r="F24" s="17"/>
      <c r="G24" s="17"/>
      <c r="H24" s="18" t="s">
        <v>16</v>
      </c>
      <c r="I24" s="19">
        <v>1.81</v>
      </c>
      <c r="J24" s="20"/>
    </row>
    <row r="25" spans="1:10" x14ac:dyDescent="0.3">
      <c r="A25" t="s">
        <v>15</v>
      </c>
      <c r="B25" s="16" t="s">
        <v>17</v>
      </c>
      <c r="C25" s="16"/>
      <c r="D25" s="17"/>
      <c r="E25" s="17"/>
      <c r="F25" s="17"/>
      <c r="G25" s="17"/>
      <c r="H25" s="18" t="s">
        <v>18</v>
      </c>
      <c r="I25" s="19">
        <v>17.53</v>
      </c>
      <c r="J25" s="20"/>
    </row>
    <row r="26" spans="1:10" x14ac:dyDescent="0.3">
      <c r="B26" s="16" t="s">
        <v>19</v>
      </c>
      <c r="C26" s="16"/>
      <c r="D26" s="17"/>
      <c r="E26" s="17"/>
      <c r="F26" s="17"/>
      <c r="G26" s="17"/>
      <c r="H26" s="18" t="s">
        <v>20</v>
      </c>
      <c r="I26" s="19">
        <v>55</v>
      </c>
      <c r="J26" s="20"/>
    </row>
    <row r="27" spans="1:10" x14ac:dyDescent="0.3">
      <c r="B27" s="16" t="s">
        <v>21</v>
      </c>
      <c r="C27" s="16"/>
      <c r="D27" s="17"/>
      <c r="E27" s="17"/>
      <c r="F27" s="17"/>
      <c r="G27" s="17"/>
      <c r="H27" s="18" t="s">
        <v>22</v>
      </c>
      <c r="I27" s="19">
        <v>40</v>
      </c>
      <c r="J27" s="20"/>
    </row>
    <row r="28" spans="1:10" x14ac:dyDescent="0.3">
      <c r="B28" s="16" t="s">
        <v>23</v>
      </c>
      <c r="C28" s="16"/>
      <c r="D28" s="17"/>
      <c r="E28" s="17"/>
      <c r="F28" s="17"/>
      <c r="G28" s="17"/>
      <c r="H28" s="21" t="s">
        <v>24</v>
      </c>
      <c r="I28" s="19">
        <f>SUM(I24:I27)</f>
        <v>114.34</v>
      </c>
      <c r="J28" s="20"/>
    </row>
    <row r="29" spans="1:10" x14ac:dyDescent="0.3">
      <c r="A29" s="22"/>
      <c r="B29" s="32"/>
      <c r="C29" s="32"/>
      <c r="D29" s="32"/>
      <c r="E29" s="32"/>
      <c r="F29" s="32"/>
      <c r="G29" s="32"/>
      <c r="H29" s="32"/>
      <c r="I29" s="23"/>
      <c r="J29" s="23"/>
    </row>
    <row r="30" spans="1:10" x14ac:dyDescent="0.3">
      <c r="H30" s="24" t="s">
        <v>25</v>
      </c>
      <c r="I30" s="19">
        <f>SUM(I21-I28)</f>
        <v>114.11999999999995</v>
      </c>
      <c r="J30" s="19"/>
    </row>
    <row r="31" spans="1:10" ht="19.2" x14ac:dyDescent="0.3">
      <c r="A31" s="33" t="s">
        <v>26</v>
      </c>
      <c r="B31" s="33"/>
      <c r="C31" s="33"/>
      <c r="E31" s="21"/>
      <c r="F31" s="21"/>
      <c r="G31" s="21"/>
      <c r="H31" s="17"/>
      <c r="I31" s="25"/>
      <c r="J31" s="17"/>
    </row>
    <row r="32" spans="1:10" ht="15.6" x14ac:dyDescent="0.3">
      <c r="D32" s="26"/>
      <c r="E32" s="26"/>
      <c r="G32" s="24" t="s">
        <v>27</v>
      </c>
      <c r="H32" s="27">
        <v>1787.61</v>
      </c>
      <c r="I32" s="27"/>
      <c r="J32" s="19"/>
    </row>
    <row r="33" spans="1:10" ht="15.6" x14ac:dyDescent="0.3">
      <c r="A33" s="28"/>
      <c r="C33" s="29"/>
      <c r="D33" s="29"/>
      <c r="G33" s="30" t="s">
        <v>28</v>
      </c>
      <c r="H33" s="31">
        <f>SUM(H32+I30)</f>
        <v>1901.7299999999998</v>
      </c>
      <c r="I33" s="19"/>
      <c r="J33" s="19"/>
    </row>
  </sheetData>
  <mergeCells count="2">
    <mergeCell ref="B29:H29"/>
    <mergeCell ref="A31:C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needy Davidov</dc:creator>
  <cp:lastModifiedBy>Асен Давидов (22135401)</cp:lastModifiedBy>
  <dcterms:created xsi:type="dcterms:W3CDTF">2015-06-05T18:19:34Z</dcterms:created>
  <dcterms:modified xsi:type="dcterms:W3CDTF">2024-06-13T13:04:40Z</dcterms:modified>
</cp:coreProperties>
</file>