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OTAS\Desktop\EXCEL WORKSHEETS\"/>
    </mc:Choice>
  </mc:AlternateContent>
  <xr:revisionPtr revIDLastSave="0" documentId="8_{981782C6-C377-44F8-B06C-9C055FF6D982}" xr6:coauthVersionLast="47" xr6:coauthVersionMax="47" xr10:uidLastSave="{00000000-0000-0000-0000-000000000000}"/>
  <bookViews>
    <workbookView xWindow="15" yWindow="0" windowWidth="23985" windowHeight="12900" activeTab="2" xr2:uid="{DF5E0861-B1F1-40C8-A51F-054098A512B2}"/>
  </bookViews>
  <sheets>
    <sheet name="Sheet1" sheetId="1" r:id="rId1"/>
    <sheet name="Sheet2" sheetId="2" r:id="rId2"/>
    <sheet name="Sheet3" sheetId="3" r:id="rId3"/>
  </sheets>
  <definedNames>
    <definedName name="_xlcn.WorksheetConnection_Dashboards.xlsxTable21" hidden="1">Table2[]</definedName>
    <definedName name="Slicer_DECISION">#N/A</definedName>
    <definedName name="Slicer_NAMES">#N/A</definedName>
    <definedName name="Slicer_PERFORMANCE">#N/A</definedName>
  </definedNames>
  <calcPr calcId="181029"/>
  <pivotCaches>
    <pivotCache cacheId="14" r:id="rId4"/>
    <pivotCache cacheId="288" r:id="rId5"/>
  </pivotCaches>
  <extLst>
    <ext xmlns:x14="http://schemas.microsoft.com/office/spreadsheetml/2009/9/main" uri="{876F7934-8845-4945-9796-88D515C7AA90}">
      <x14:pivotCaches>
        <pivotCache cacheId="240"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Dashboards.xlsx!Table2"/>
        </x15:modelTables>
      </x15:dataModel>
    </ext>
  </extLst>
</workbook>
</file>

<file path=xl/calcChain.xml><?xml version="1.0" encoding="utf-8"?>
<calcChain xmlns="http://schemas.openxmlformats.org/spreadsheetml/2006/main">
  <c r="D2" i="1" l="1"/>
  <c r="H2" i="1" s="1"/>
  <c r="D3" i="1"/>
  <c r="G3" i="1" s="1"/>
  <c r="D4" i="1"/>
  <c r="G4" i="1" s="1"/>
  <c r="D5" i="1"/>
  <c r="G5" i="1" s="1"/>
  <c r="D6" i="1"/>
  <c r="H6" i="1" s="1"/>
  <c r="D7" i="1"/>
  <c r="G7" i="1" s="1"/>
  <c r="D8" i="1"/>
  <c r="G8" i="1" s="1"/>
  <c r="D9" i="1"/>
  <c r="G9" i="1" s="1"/>
  <c r="D10" i="1"/>
  <c r="H10" i="1" s="1"/>
  <c r="D11" i="1"/>
  <c r="G11" i="1" s="1"/>
  <c r="D12" i="1"/>
  <c r="G12" i="1" s="1"/>
  <c r="G6" i="1" l="1"/>
  <c r="G2" i="1"/>
  <c r="H9" i="1"/>
  <c r="G10" i="1"/>
  <c r="H5" i="1"/>
  <c r="H12" i="1"/>
  <c r="H8" i="1"/>
  <c r="H4" i="1"/>
  <c r="H11" i="1"/>
  <c r="H7" i="1"/>
  <c r="H3" i="1"/>
  <c r="D13" i="1"/>
  <c r="G13" i="1" s="1"/>
  <c r="D14" i="1"/>
  <c r="D15" i="1"/>
  <c r="D16" i="1"/>
  <c r="H16" i="1" s="1"/>
  <c r="D17" i="1"/>
  <c r="G17" i="1" s="1"/>
  <c r="D18" i="1"/>
  <c r="D19" i="1"/>
  <c r="D20" i="1"/>
  <c r="H20" i="1" s="1"/>
  <c r="D21" i="1"/>
  <c r="G21" i="1" s="1"/>
  <c r="D22" i="1"/>
  <c r="D23" i="1"/>
  <c r="D24" i="1"/>
  <c r="H24" i="1" s="1"/>
  <c r="G16" i="1"/>
  <c r="G18" i="1"/>
  <c r="H18" i="1"/>
  <c r="G19" i="1"/>
  <c r="H19" i="1"/>
  <c r="G20" i="1"/>
  <c r="G22" i="1"/>
  <c r="H22" i="1"/>
  <c r="G23" i="1"/>
  <c r="H23" i="1"/>
  <c r="G24" i="1"/>
  <c r="G14" i="1"/>
  <c r="H14" i="1"/>
  <c r="G15" i="1"/>
  <c r="H15" i="1"/>
  <c r="H13" i="1" l="1"/>
  <c r="H21" i="1"/>
  <c r="H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C7105C-0F99-4D73-99DE-89BF4534903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FE5EEE7-123D-40A7-9995-E2F0AF4AECEE}" name="WorksheetConnection_Dashboards.xlsx!Table2" type="102" refreshedVersion="7" minRefreshableVersion="5">
    <extLst>
      <ext xmlns:x15="http://schemas.microsoft.com/office/spreadsheetml/2010/11/main" uri="{DE250136-89BD-433C-8126-D09CA5730AF9}">
        <x15:connection id="Table2" autoDelete="1">
          <x15:rangePr sourceName="_xlcn.WorksheetConnection_Dashboards.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2].[RETENTION].[All]}"/>
  </metadataStrings>
  <mdxMetadata count="1">
    <mdx n="0" f="s">
      <ms ns="1" c="0"/>
    </mdx>
  </mdxMetadata>
  <valueMetadata count="1">
    <bk>
      <rc t="1" v="0"/>
    </bk>
  </valueMetadata>
</metadata>
</file>

<file path=xl/sharedStrings.xml><?xml version="1.0" encoding="utf-8"?>
<sst xmlns="http://schemas.openxmlformats.org/spreadsheetml/2006/main" count="91" uniqueCount="47">
  <si>
    <t>NAMES</t>
  </si>
  <si>
    <t>SALES</t>
  </si>
  <si>
    <t>RETENTION</t>
  </si>
  <si>
    <t>PERFORMANCE</t>
  </si>
  <si>
    <t>DECISION</t>
  </si>
  <si>
    <t>EMMANUEL</t>
  </si>
  <si>
    <t>BIBI</t>
  </si>
  <si>
    <t>ANITA</t>
  </si>
  <si>
    <t>TEGA</t>
  </si>
  <si>
    <t>OTAS</t>
  </si>
  <si>
    <t>TRACY</t>
  </si>
  <si>
    <t>DEREK</t>
  </si>
  <si>
    <t>DOMINIC</t>
  </si>
  <si>
    <t>CYNTHIA</t>
  </si>
  <si>
    <t>FAVOUR</t>
  </si>
  <si>
    <t>MOR-MOR</t>
  </si>
  <si>
    <t>SALES 2</t>
  </si>
  <si>
    <t>LOCATION</t>
  </si>
  <si>
    <t>COUNTRY</t>
  </si>
  <si>
    <t>LONDON</t>
  </si>
  <si>
    <t>CANDA</t>
  </si>
  <si>
    <t>ITALY</t>
  </si>
  <si>
    <t>NIGERIA</t>
  </si>
  <si>
    <t>EUROPE</t>
  </si>
  <si>
    <t>ASIA</t>
  </si>
  <si>
    <t>AMERICA</t>
  </si>
  <si>
    <t>SPAIN</t>
  </si>
  <si>
    <t>INDIA</t>
  </si>
  <si>
    <t>JAPAN</t>
  </si>
  <si>
    <t>FRANCE</t>
  </si>
  <si>
    <t>Column Labels</t>
  </si>
  <si>
    <t>Grand Total</t>
  </si>
  <si>
    <t>Row Labels</t>
  </si>
  <si>
    <t>BAD</t>
  </si>
  <si>
    <t>GOOD</t>
  </si>
  <si>
    <t>(All)</t>
  </si>
  <si>
    <t>Sum of SALES 2</t>
  </si>
  <si>
    <t>Sum of RETENTION</t>
  </si>
  <si>
    <t>Sum of SALES</t>
  </si>
  <si>
    <t>ACCEPTED</t>
  </si>
  <si>
    <t>REJECTED</t>
  </si>
  <si>
    <t>Total Sum of SALES</t>
  </si>
  <si>
    <t>Total Sum of SALES 2</t>
  </si>
  <si>
    <t>All</t>
  </si>
  <si>
    <t>CANADA</t>
  </si>
  <si>
    <t>Average of SALES</t>
  </si>
  <si>
    <t>Average of SALES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</si>
</sst>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0" fillId="0" borderId="0" xfId="1" applyFont="1"/>
    <xf numFmtId="0" fontId="2" fillId="0" borderId="0" xfId="0" applyFont="1"/>
    <xf numFmtId="9" fontId="2" fillId="0" borderId="0" xfId="1" applyFont="1"/>
    <xf numFmtId="1" fontId="0" fillId="0" borderId="0" xfId="0" applyNumberFormat="1"/>
    <xf numFmtId="1"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0" fontId="0" fillId="0" borderId="0" xfId="0" applyNumberFormat="1"/>
  </cellXfs>
  <cellStyles count="2">
    <cellStyle name="Normal" xfId="0" builtinId="0"/>
    <cellStyle name="Percent" xfId="1" builtinId="5"/>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Sum of RETENTION</c:v>
                </c:pt>
              </c:strCache>
            </c:strRef>
          </c:tx>
          <c:spPr>
            <a:solidFill>
              <a:schemeClr val="accent1"/>
            </a:solidFill>
            <a:ln>
              <a:noFill/>
            </a:ln>
            <a:effectLst/>
          </c:spPr>
          <c:invertIfNegative val="0"/>
          <c:cat>
            <c:multiLvlStrRef>
              <c:f>Sheet2!$A$5:$A$13</c:f>
              <c:multiLvlStrCache>
                <c:ptCount val="2"/>
                <c:lvl>
                  <c:pt idx="0">
                    <c:v>REJECTED</c:v>
                  </c:pt>
                  <c:pt idx="1">
                    <c:v>REJECTED</c:v>
                  </c:pt>
                </c:lvl>
                <c:lvl>
                  <c:pt idx="0">
                    <c:v>BAD</c:v>
                  </c:pt>
                  <c:pt idx="1">
                    <c:v>BAD</c:v>
                  </c:pt>
                </c:lvl>
                <c:lvl>
                  <c:pt idx="0">
                    <c:v>INDIA</c:v>
                  </c:pt>
                  <c:pt idx="1">
                    <c:v>ASIA</c:v>
                  </c:pt>
                </c:lvl>
                <c:lvl>
                  <c:pt idx="0">
                    <c:v>CYNTHIA</c:v>
                  </c:pt>
                  <c:pt idx="1">
                    <c:v>TRACY</c:v>
                  </c:pt>
                </c:lvl>
              </c:multiLvlStrCache>
            </c:multiLvlStrRef>
          </c:cat>
          <c:val>
            <c:numRef>
              <c:f>Sheet2!$B$5:$B$13</c:f>
              <c:numCache>
                <c:formatCode>0.00%</c:formatCode>
                <c:ptCount val="2"/>
                <c:pt idx="0">
                  <c:v>0.79614946206455228</c:v>
                </c:pt>
                <c:pt idx="1">
                  <c:v>0.20385053793544775</c:v>
                </c:pt>
              </c:numCache>
            </c:numRef>
          </c:val>
          <c:extLst>
            <c:ext xmlns:c16="http://schemas.microsoft.com/office/drawing/2014/chart" uri="{C3380CC4-5D6E-409C-BE32-E72D297353CC}">
              <c16:uniqueId val="{00000000-A69B-41BA-AEB0-8A6BBCF0FF2A}"/>
            </c:ext>
          </c:extLst>
        </c:ser>
        <c:ser>
          <c:idx val="1"/>
          <c:order val="1"/>
          <c:tx>
            <c:strRef>
              <c:f>Sheet2!$C$4</c:f>
              <c:strCache>
                <c:ptCount val="1"/>
                <c:pt idx="0">
                  <c:v>Average of SALES</c:v>
                </c:pt>
              </c:strCache>
            </c:strRef>
          </c:tx>
          <c:spPr>
            <a:solidFill>
              <a:schemeClr val="accent2"/>
            </a:solidFill>
            <a:ln>
              <a:noFill/>
            </a:ln>
            <a:effectLst/>
          </c:spPr>
          <c:invertIfNegative val="0"/>
          <c:cat>
            <c:multiLvlStrRef>
              <c:f>Sheet2!$A$5:$A$13</c:f>
              <c:multiLvlStrCache>
                <c:ptCount val="2"/>
                <c:lvl>
                  <c:pt idx="0">
                    <c:v>REJECTED</c:v>
                  </c:pt>
                  <c:pt idx="1">
                    <c:v>REJECTED</c:v>
                  </c:pt>
                </c:lvl>
                <c:lvl>
                  <c:pt idx="0">
                    <c:v>BAD</c:v>
                  </c:pt>
                  <c:pt idx="1">
                    <c:v>BAD</c:v>
                  </c:pt>
                </c:lvl>
                <c:lvl>
                  <c:pt idx="0">
                    <c:v>INDIA</c:v>
                  </c:pt>
                  <c:pt idx="1">
                    <c:v>ASIA</c:v>
                  </c:pt>
                </c:lvl>
                <c:lvl>
                  <c:pt idx="0">
                    <c:v>CYNTHIA</c:v>
                  </c:pt>
                  <c:pt idx="1">
                    <c:v>TRACY</c:v>
                  </c:pt>
                </c:lvl>
              </c:multiLvlStrCache>
            </c:multiLvlStrRef>
          </c:cat>
          <c:val>
            <c:numRef>
              <c:f>Sheet2!$C$5:$C$13</c:f>
              <c:numCache>
                <c:formatCode>General</c:formatCode>
                <c:ptCount val="2"/>
                <c:pt idx="0">
                  <c:v>700</c:v>
                </c:pt>
                <c:pt idx="1">
                  <c:v>974</c:v>
                </c:pt>
              </c:numCache>
            </c:numRef>
          </c:val>
          <c:extLst>
            <c:ext xmlns:c16="http://schemas.microsoft.com/office/drawing/2014/chart" uri="{C3380CC4-5D6E-409C-BE32-E72D297353CC}">
              <c16:uniqueId val="{00000001-A69B-41BA-AEB0-8A6BBCF0FF2A}"/>
            </c:ext>
          </c:extLst>
        </c:ser>
        <c:ser>
          <c:idx val="2"/>
          <c:order val="2"/>
          <c:tx>
            <c:strRef>
              <c:f>Sheet2!$D$4</c:f>
              <c:strCache>
                <c:ptCount val="1"/>
                <c:pt idx="0">
                  <c:v>Average of SALES 2</c:v>
                </c:pt>
              </c:strCache>
            </c:strRef>
          </c:tx>
          <c:spPr>
            <a:solidFill>
              <a:schemeClr val="accent3"/>
            </a:solidFill>
            <a:ln>
              <a:noFill/>
            </a:ln>
            <a:effectLst/>
          </c:spPr>
          <c:invertIfNegative val="0"/>
          <c:cat>
            <c:multiLvlStrRef>
              <c:f>Sheet2!$A$5:$A$13</c:f>
              <c:multiLvlStrCache>
                <c:ptCount val="2"/>
                <c:lvl>
                  <c:pt idx="0">
                    <c:v>REJECTED</c:v>
                  </c:pt>
                  <c:pt idx="1">
                    <c:v>REJECTED</c:v>
                  </c:pt>
                </c:lvl>
                <c:lvl>
                  <c:pt idx="0">
                    <c:v>BAD</c:v>
                  </c:pt>
                  <c:pt idx="1">
                    <c:v>BAD</c:v>
                  </c:pt>
                </c:lvl>
                <c:lvl>
                  <c:pt idx="0">
                    <c:v>INDIA</c:v>
                  </c:pt>
                  <c:pt idx="1">
                    <c:v>ASIA</c:v>
                  </c:pt>
                </c:lvl>
                <c:lvl>
                  <c:pt idx="0">
                    <c:v>CYNTHIA</c:v>
                  </c:pt>
                  <c:pt idx="1">
                    <c:v>TRACY</c:v>
                  </c:pt>
                </c:lvl>
              </c:multiLvlStrCache>
            </c:multiLvlStrRef>
          </c:cat>
          <c:val>
            <c:numRef>
              <c:f>Sheet2!$D$5:$D$13</c:f>
              <c:numCache>
                <c:formatCode>General</c:formatCode>
                <c:ptCount val="2"/>
                <c:pt idx="0">
                  <c:v>654</c:v>
                </c:pt>
                <c:pt idx="1">
                  <c:v>233</c:v>
                </c:pt>
              </c:numCache>
            </c:numRef>
          </c:val>
          <c:extLst>
            <c:ext xmlns:c16="http://schemas.microsoft.com/office/drawing/2014/chart" uri="{C3380CC4-5D6E-409C-BE32-E72D297353CC}">
              <c16:uniqueId val="{00000002-A69B-41BA-AEB0-8A6BBCF0FF2A}"/>
            </c:ext>
          </c:extLst>
        </c:ser>
        <c:dLbls>
          <c:showLegendKey val="0"/>
          <c:showVal val="0"/>
          <c:showCatName val="0"/>
          <c:showSerName val="0"/>
          <c:showPercent val="0"/>
          <c:showBubbleSize val="0"/>
        </c:dLbls>
        <c:gapWidth val="219"/>
        <c:overlap val="-27"/>
        <c:axId val="1065929215"/>
        <c:axId val="1065926719"/>
      </c:barChart>
      <c:catAx>
        <c:axId val="106592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26719"/>
        <c:crosses val="autoZero"/>
        <c:auto val="1"/>
        <c:lblAlgn val="ctr"/>
        <c:lblOffset val="100"/>
        <c:noMultiLvlLbl val="0"/>
      </c:catAx>
      <c:valAx>
        <c:axId val="1065926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2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Sheet3!$B$4:$B$6</c:f>
              <c:strCache>
                <c:ptCount val="1"/>
                <c:pt idx="0">
                  <c:v>DOMINIC - Sum of SALES</c:v>
                </c:pt>
              </c:strCache>
            </c:strRef>
          </c:tx>
          <c:spPr>
            <a:solidFill>
              <a:schemeClr val="accent1"/>
            </a:solidFill>
            <a:ln>
              <a:noFill/>
            </a:ln>
            <a:effectLst/>
          </c:spPr>
          <c:invertIfNegative val="0"/>
          <c:cat>
            <c:multiLvlStrRef>
              <c:f>Sheet3!$A$7:$A$16</c:f>
              <c:multiLvlStrCache>
                <c:ptCount val="3"/>
                <c:lvl>
                  <c:pt idx="0">
                    <c:v>ACCEPTED</c:v>
                  </c:pt>
                  <c:pt idx="1">
                    <c:v>ACCEPTED</c:v>
                  </c:pt>
                  <c:pt idx="2">
                    <c:v>ACCEPTED</c:v>
                  </c:pt>
                </c:lvl>
                <c:lvl>
                  <c:pt idx="0">
                    <c:v>GOOD</c:v>
                  </c:pt>
                  <c:pt idx="1">
                    <c:v>GOOD</c:v>
                  </c:pt>
                  <c:pt idx="2">
                    <c:v>GOOD</c:v>
                  </c:pt>
                </c:lvl>
                <c:lvl>
                  <c:pt idx="0">
                    <c:v>CANADA</c:v>
                  </c:pt>
                  <c:pt idx="1">
                    <c:v>FRANCE</c:v>
                  </c:pt>
                  <c:pt idx="2">
                    <c:v>SPAIN</c:v>
                  </c:pt>
                </c:lvl>
              </c:multiLvlStrCache>
            </c:multiLvlStrRef>
          </c:cat>
          <c:val>
            <c:numRef>
              <c:f>Sheet3!$B$7:$B$16</c:f>
              <c:numCache>
                <c:formatCode>General</c:formatCode>
                <c:ptCount val="3"/>
                <c:pt idx="0">
                  <c:v>892.68181818181802</c:v>
                </c:pt>
                <c:pt idx="2">
                  <c:v>498</c:v>
                </c:pt>
              </c:numCache>
            </c:numRef>
          </c:val>
          <c:extLst>
            <c:ext xmlns:c16="http://schemas.microsoft.com/office/drawing/2014/chart" uri="{C3380CC4-5D6E-409C-BE32-E72D297353CC}">
              <c16:uniqueId val="{00000000-2006-4556-89CD-B91E58AC325D}"/>
            </c:ext>
          </c:extLst>
        </c:ser>
        <c:ser>
          <c:idx val="1"/>
          <c:order val="1"/>
          <c:tx>
            <c:strRef>
              <c:f>Sheet3!$C$4:$C$6</c:f>
              <c:strCache>
                <c:ptCount val="1"/>
                <c:pt idx="0">
                  <c:v>DOMINIC - Sum of SALES 2</c:v>
                </c:pt>
              </c:strCache>
            </c:strRef>
          </c:tx>
          <c:spPr>
            <a:solidFill>
              <a:schemeClr val="accent2"/>
            </a:solidFill>
            <a:ln>
              <a:noFill/>
            </a:ln>
            <a:effectLst/>
          </c:spPr>
          <c:invertIfNegative val="0"/>
          <c:cat>
            <c:multiLvlStrRef>
              <c:f>Sheet3!$A$7:$A$16</c:f>
              <c:multiLvlStrCache>
                <c:ptCount val="3"/>
                <c:lvl>
                  <c:pt idx="0">
                    <c:v>ACCEPTED</c:v>
                  </c:pt>
                  <c:pt idx="1">
                    <c:v>ACCEPTED</c:v>
                  </c:pt>
                  <c:pt idx="2">
                    <c:v>ACCEPTED</c:v>
                  </c:pt>
                </c:lvl>
                <c:lvl>
                  <c:pt idx="0">
                    <c:v>GOOD</c:v>
                  </c:pt>
                  <c:pt idx="1">
                    <c:v>GOOD</c:v>
                  </c:pt>
                  <c:pt idx="2">
                    <c:v>GOOD</c:v>
                  </c:pt>
                </c:lvl>
                <c:lvl>
                  <c:pt idx="0">
                    <c:v>CANADA</c:v>
                  </c:pt>
                  <c:pt idx="1">
                    <c:v>FRANCE</c:v>
                  </c:pt>
                  <c:pt idx="2">
                    <c:v>SPAIN</c:v>
                  </c:pt>
                </c:lvl>
              </c:multiLvlStrCache>
            </c:multiLvlStrRef>
          </c:cat>
          <c:val>
            <c:numRef>
              <c:f>Sheet3!$C$7:$C$16</c:f>
              <c:numCache>
                <c:formatCode>General</c:formatCode>
                <c:ptCount val="3"/>
                <c:pt idx="0">
                  <c:v>929.42727272727302</c:v>
                </c:pt>
                <c:pt idx="2">
                  <c:v>987</c:v>
                </c:pt>
              </c:numCache>
            </c:numRef>
          </c:val>
          <c:extLst>
            <c:ext xmlns:c16="http://schemas.microsoft.com/office/drawing/2014/chart" uri="{C3380CC4-5D6E-409C-BE32-E72D297353CC}">
              <c16:uniqueId val="{00000001-2006-4556-89CD-B91E58AC325D}"/>
            </c:ext>
          </c:extLst>
        </c:ser>
        <c:ser>
          <c:idx val="2"/>
          <c:order val="2"/>
          <c:tx>
            <c:strRef>
              <c:f>Sheet3!$D$4:$D$6</c:f>
              <c:strCache>
                <c:ptCount val="1"/>
                <c:pt idx="0">
                  <c:v>MOR-MOR - Sum of SALES</c:v>
                </c:pt>
              </c:strCache>
            </c:strRef>
          </c:tx>
          <c:spPr>
            <a:solidFill>
              <a:schemeClr val="accent3"/>
            </a:solidFill>
            <a:ln>
              <a:noFill/>
            </a:ln>
            <a:effectLst/>
          </c:spPr>
          <c:invertIfNegative val="0"/>
          <c:cat>
            <c:multiLvlStrRef>
              <c:f>Sheet3!$A$7:$A$16</c:f>
              <c:multiLvlStrCache>
                <c:ptCount val="3"/>
                <c:lvl>
                  <c:pt idx="0">
                    <c:v>ACCEPTED</c:v>
                  </c:pt>
                  <c:pt idx="1">
                    <c:v>ACCEPTED</c:v>
                  </c:pt>
                  <c:pt idx="2">
                    <c:v>ACCEPTED</c:v>
                  </c:pt>
                </c:lvl>
                <c:lvl>
                  <c:pt idx="0">
                    <c:v>GOOD</c:v>
                  </c:pt>
                  <c:pt idx="1">
                    <c:v>GOOD</c:v>
                  </c:pt>
                  <c:pt idx="2">
                    <c:v>GOOD</c:v>
                  </c:pt>
                </c:lvl>
                <c:lvl>
                  <c:pt idx="0">
                    <c:v>CANADA</c:v>
                  </c:pt>
                  <c:pt idx="1">
                    <c:v>FRANCE</c:v>
                  </c:pt>
                  <c:pt idx="2">
                    <c:v>SPAIN</c:v>
                  </c:pt>
                </c:lvl>
              </c:multiLvlStrCache>
            </c:multiLvlStrRef>
          </c:cat>
          <c:val>
            <c:numRef>
              <c:f>Sheet3!$D$7:$D$16</c:f>
              <c:numCache>
                <c:formatCode>General</c:formatCode>
                <c:ptCount val="3"/>
                <c:pt idx="1">
                  <c:v>362</c:v>
                </c:pt>
              </c:numCache>
            </c:numRef>
          </c:val>
          <c:extLst>
            <c:ext xmlns:c16="http://schemas.microsoft.com/office/drawing/2014/chart" uri="{C3380CC4-5D6E-409C-BE32-E72D297353CC}">
              <c16:uniqueId val="{00000002-2006-4556-89CD-B91E58AC325D}"/>
            </c:ext>
          </c:extLst>
        </c:ser>
        <c:ser>
          <c:idx val="3"/>
          <c:order val="3"/>
          <c:tx>
            <c:strRef>
              <c:f>Sheet3!$E$4:$E$6</c:f>
              <c:strCache>
                <c:ptCount val="1"/>
                <c:pt idx="0">
                  <c:v>MOR-MOR - Sum of SALES 2</c:v>
                </c:pt>
              </c:strCache>
            </c:strRef>
          </c:tx>
          <c:spPr>
            <a:solidFill>
              <a:schemeClr val="accent4"/>
            </a:solidFill>
            <a:ln>
              <a:noFill/>
            </a:ln>
            <a:effectLst/>
          </c:spPr>
          <c:invertIfNegative val="0"/>
          <c:cat>
            <c:multiLvlStrRef>
              <c:f>Sheet3!$A$7:$A$16</c:f>
              <c:multiLvlStrCache>
                <c:ptCount val="3"/>
                <c:lvl>
                  <c:pt idx="0">
                    <c:v>ACCEPTED</c:v>
                  </c:pt>
                  <c:pt idx="1">
                    <c:v>ACCEPTED</c:v>
                  </c:pt>
                  <c:pt idx="2">
                    <c:v>ACCEPTED</c:v>
                  </c:pt>
                </c:lvl>
                <c:lvl>
                  <c:pt idx="0">
                    <c:v>GOOD</c:v>
                  </c:pt>
                  <c:pt idx="1">
                    <c:v>GOOD</c:v>
                  </c:pt>
                  <c:pt idx="2">
                    <c:v>GOOD</c:v>
                  </c:pt>
                </c:lvl>
                <c:lvl>
                  <c:pt idx="0">
                    <c:v>CANADA</c:v>
                  </c:pt>
                  <c:pt idx="1">
                    <c:v>FRANCE</c:v>
                  </c:pt>
                  <c:pt idx="2">
                    <c:v>SPAIN</c:v>
                  </c:pt>
                </c:lvl>
              </c:multiLvlStrCache>
            </c:multiLvlStrRef>
          </c:cat>
          <c:val>
            <c:numRef>
              <c:f>Sheet3!$E$7:$E$16</c:f>
              <c:numCache>
                <c:formatCode>General</c:formatCode>
                <c:ptCount val="3"/>
                <c:pt idx="1">
                  <c:v>443</c:v>
                </c:pt>
              </c:numCache>
            </c:numRef>
          </c:val>
          <c:extLst>
            <c:ext xmlns:c16="http://schemas.microsoft.com/office/drawing/2014/chart" uri="{C3380CC4-5D6E-409C-BE32-E72D297353CC}">
              <c16:uniqueId val="{00000003-2006-4556-89CD-B91E58AC325D}"/>
            </c:ext>
          </c:extLst>
        </c:ser>
        <c:dLbls>
          <c:showLegendKey val="0"/>
          <c:showVal val="0"/>
          <c:showCatName val="0"/>
          <c:showSerName val="0"/>
          <c:showPercent val="0"/>
          <c:showBubbleSize val="0"/>
        </c:dLbls>
        <c:gapWidth val="219"/>
        <c:overlap val="-27"/>
        <c:axId val="1138889727"/>
        <c:axId val="1138888479"/>
      </c:barChart>
      <c:catAx>
        <c:axId val="113888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88479"/>
        <c:crosses val="autoZero"/>
        <c:auto val="1"/>
        <c:lblAlgn val="ctr"/>
        <c:lblOffset val="100"/>
        <c:noMultiLvlLbl val="0"/>
      </c:catAx>
      <c:valAx>
        <c:axId val="11388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8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14</xdr:col>
      <xdr:colOff>371475</xdr:colOff>
      <xdr:row>2</xdr:row>
      <xdr:rowOff>9525</xdr:rowOff>
    </xdr:from>
    <xdr:to>
      <xdr:col>16</xdr:col>
      <xdr:colOff>600075</xdr:colOff>
      <xdr:row>15</xdr:row>
      <xdr:rowOff>57150</xdr:rowOff>
    </xdr:to>
    <mc:AlternateContent xmlns:mc="http://schemas.openxmlformats.org/markup-compatibility/2006">
      <mc:Choice xmlns:a14="http://schemas.microsoft.com/office/drawing/2010/main" Requires="a14">
        <xdr:graphicFrame macro="">
          <xdr:nvGraphicFramePr>
            <xdr:cNvPr id="2" name="PERFORMANCE">
              <a:extLst>
                <a:ext uri="{FF2B5EF4-FFF2-40B4-BE49-F238E27FC236}">
                  <a16:creationId xmlns:a16="http://schemas.microsoft.com/office/drawing/2014/main" id="{04B274AD-AC08-4AF7-BBC6-4DE2316A8BF2}"/>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dr:sp macro="" textlink="">
          <xdr:nvSpPr>
            <xdr:cNvPr id="0" name=""/>
            <xdr:cNvSpPr>
              <a:spLocks noTextEdit="1"/>
            </xdr:cNvSpPr>
          </xdr:nvSpPr>
          <xdr:spPr>
            <a:xfrm>
              <a:off x="1249680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7</xdr:row>
      <xdr:rowOff>114300</xdr:rowOff>
    </xdr:from>
    <xdr:to>
      <xdr:col>16</xdr:col>
      <xdr:colOff>609600</xdr:colOff>
      <xdr:row>20</xdr:row>
      <xdr:rowOff>161925</xdr:rowOff>
    </xdr:to>
    <mc:AlternateContent xmlns:mc="http://schemas.openxmlformats.org/markup-compatibility/2006">
      <mc:Choice xmlns:a14="http://schemas.microsoft.com/office/drawing/2010/main" Requires="a14">
        <xdr:graphicFrame macro="">
          <xdr:nvGraphicFramePr>
            <xdr:cNvPr id="3" name="DECISION">
              <a:extLst>
                <a:ext uri="{FF2B5EF4-FFF2-40B4-BE49-F238E27FC236}">
                  <a16:creationId xmlns:a16="http://schemas.microsoft.com/office/drawing/2014/main" id="{20EBBDAB-C19C-4701-BE69-DB0EAD1DC65D}"/>
                </a:ext>
              </a:extLst>
            </xdr:cNvPr>
            <xdr:cNvGraphicFramePr/>
          </xdr:nvGraphicFramePr>
          <xdr:xfrm>
            <a:off x="0" y="0"/>
            <a:ext cx="0" cy="0"/>
          </xdr:xfrm>
          <a:graphic>
            <a:graphicData uri="http://schemas.microsoft.com/office/drawing/2010/slicer">
              <sle:slicer xmlns:sle="http://schemas.microsoft.com/office/drawing/2010/slicer" name="DECISION"/>
            </a:graphicData>
          </a:graphic>
        </xdr:graphicFrame>
      </mc:Choice>
      <mc:Fallback>
        <xdr:sp macro="" textlink="">
          <xdr:nvSpPr>
            <xdr:cNvPr id="0" name=""/>
            <xdr:cNvSpPr>
              <a:spLocks noTextEdit="1"/>
            </xdr:cNvSpPr>
          </xdr:nvSpPr>
          <xdr:spPr>
            <a:xfrm>
              <a:off x="12506325" y="1447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361951</xdr:colOff>
      <xdr:row>4</xdr:row>
      <xdr:rowOff>152399</xdr:rowOff>
    </xdr:from>
    <xdr:to>
      <xdr:col>13</xdr:col>
      <xdr:colOff>552450</xdr:colOff>
      <xdr:row>25</xdr:row>
      <xdr:rowOff>9524</xdr:rowOff>
    </xdr:to>
    <xdr:graphicFrame macro="">
      <xdr:nvGraphicFramePr>
        <xdr:cNvPr id="4" name="Chart 3">
          <a:extLst>
            <a:ext uri="{FF2B5EF4-FFF2-40B4-BE49-F238E27FC236}">
              <a16:creationId xmlns:a16="http://schemas.microsoft.com/office/drawing/2014/main" id="{87F40BEF-A6B2-4C86-BC8F-68617B8C2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228600</xdr:colOff>
      <xdr:row>3</xdr:row>
      <xdr:rowOff>142875</xdr:rowOff>
    </xdr:from>
    <xdr:to>
      <xdr:col>8</xdr:col>
      <xdr:colOff>868136</xdr:colOff>
      <xdr:row>17</xdr:row>
      <xdr:rowOff>0</xdr:rowOff>
    </xdr:to>
    <mc:AlternateContent xmlns:mc="http://schemas.openxmlformats.org/markup-compatibility/2006">
      <mc:Choice xmlns:a14="http://schemas.microsoft.com/office/drawing/2010/main" Requires="a14">
        <xdr:graphicFrame macro="">
          <xdr:nvGraphicFramePr>
            <xdr:cNvPr id="3" name="NAMES">
              <a:extLst>
                <a:ext uri="{FF2B5EF4-FFF2-40B4-BE49-F238E27FC236}">
                  <a16:creationId xmlns:a16="http://schemas.microsoft.com/office/drawing/2014/main" id="{261E62C3-5A05-4C5E-8E59-F0932772C07F}"/>
                </a:ext>
              </a:extLst>
            </xdr:cNvPr>
            <xdr:cNvGraphicFramePr/>
          </xdr:nvGraphicFramePr>
          <xdr:xfrm>
            <a:off x="0" y="0"/>
            <a:ext cx="0" cy="0"/>
          </xdr:xfrm>
          <a:graphic>
            <a:graphicData uri="http://schemas.microsoft.com/office/drawing/2010/slicer">
              <sle:slicer xmlns:sle="http://schemas.microsoft.com/office/drawing/2010/slicer" name="NAMES"/>
            </a:graphicData>
          </a:graphic>
        </xdr:graphicFrame>
      </mc:Choice>
      <mc:Fallback>
        <xdr:sp macro="" textlink="">
          <xdr:nvSpPr>
            <xdr:cNvPr id="0" name=""/>
            <xdr:cNvSpPr>
              <a:spLocks noTextEdit="1"/>
            </xdr:cNvSpPr>
          </xdr:nvSpPr>
          <xdr:spPr>
            <a:xfrm>
              <a:off x="7581900" y="714375"/>
              <a:ext cx="183016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938211</xdr:colOff>
      <xdr:row>1</xdr:row>
      <xdr:rowOff>180975</xdr:rowOff>
    </xdr:from>
    <xdr:to>
      <xdr:col>13</xdr:col>
      <xdr:colOff>228599</xdr:colOff>
      <xdr:row>21</xdr:row>
      <xdr:rowOff>66675</xdr:rowOff>
    </xdr:to>
    <xdr:graphicFrame macro="">
      <xdr:nvGraphicFramePr>
        <xdr:cNvPr id="5" name="Chart 4">
          <a:extLst>
            <a:ext uri="{FF2B5EF4-FFF2-40B4-BE49-F238E27FC236}">
              <a16:creationId xmlns:a16="http://schemas.microsoft.com/office/drawing/2014/main" id="{6293140D-061A-42BB-AC13-410088EA3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AS" refreshedDate="45334.845483449077" createdVersion="7" refreshedVersion="7" minRefreshableVersion="3" recordCount="23" xr:uid="{D2684D6B-670A-42ED-B0E7-273F4A8A20CD}">
  <cacheSource type="worksheet">
    <worksheetSource name="Table2"/>
  </cacheSource>
  <cacheFields count="8">
    <cacheField name="NAMES" numFmtId="0">
      <sharedItems count="11">
        <s v="EMMANUEL"/>
        <s v="BIBI"/>
        <s v="ANITA"/>
        <s v="TEGA"/>
        <s v="OTAS"/>
        <s v="TRACY"/>
        <s v="DEREK"/>
        <s v="DOMINIC"/>
        <s v="CYNTHIA"/>
        <s v="FAVOUR"/>
        <s v="MOR-MOR"/>
      </sharedItems>
    </cacheField>
    <cacheField name="SALES" numFmtId="1">
      <sharedItems containsSemiMixedTypes="0" containsString="0" containsNumber="1" minValue="100" maxValue="974" count="23">
        <n v="100"/>
        <n v="535"/>
        <n v="211"/>
        <n v="383"/>
        <n v="266"/>
        <n v="974"/>
        <n v="342"/>
        <n v="498"/>
        <n v="700"/>
        <n v="493"/>
        <n v="362"/>
        <n v="601.18181818181802"/>
        <n v="627.68181818181802"/>
        <n v="654.18181818181802"/>
        <n v="680.68181818181802"/>
        <n v="707.18181818181802"/>
        <n v="733.68181818181802"/>
        <n v="760.18181818181802"/>
        <n v="786.68181818181802"/>
        <n v="813.18181818181802"/>
        <n v="839.68181818181802"/>
        <n v="866.18181818181802"/>
        <n v="892.68181818181802"/>
      </sharedItems>
    </cacheField>
    <cacheField name="SALES 2" numFmtId="1">
      <sharedItems containsSemiMixedTypes="0" containsString="0" containsNumber="1" minValue="233" maxValue="987"/>
    </cacheField>
    <cacheField name="RETENTION" numFmtId="9">
      <sharedItems containsSemiMixedTypes="0" containsString="0" containsNumber="1" minValue="0.23921971252566734" maxValue="3.5734597156398102" count="23">
        <n v="3.42"/>
        <n v="1.0542056074766355"/>
        <n v="3.5734597156398102"/>
        <n v="1.7362924281984333"/>
        <n v="1.6278195488721805"/>
        <n v="0.23921971252566734"/>
        <n v="1.3947368421052631"/>
        <n v="1.9819277108433735"/>
        <n v="0.93428571428571427"/>
        <n v="1.8174442190669371"/>
        <n v="1.2237569060773481"/>
        <n v="1.1765613186148502"/>
        <n v="1.1590556883192127"/>
        <n v="1.142968315730962"/>
        <n v="1.1281335559265444"/>
        <n v="1.1144105926211596"/>
        <n v="1.1016789542159717"/>
        <n v="1.0898349677110737"/>
        <n v="1.0787889293349522"/>
        <n v="1.0684628283957527"/>
        <n v="1.0587885021382566"/>
        <n v="1.0497061293031071"/>
        <n v="1.0411629920057035"/>
      </sharedItems>
    </cacheField>
    <cacheField name="COUNTRY" numFmtId="0">
      <sharedItems count="11">
        <s v="LONDON"/>
        <s v="CANDA"/>
        <s v="ITALY"/>
        <s v="NIGERIA"/>
        <s v="EUROPE"/>
        <s v="ASIA"/>
        <s v="AMERICA"/>
        <s v="SPAIN"/>
        <s v="INDIA"/>
        <s v="JAPAN"/>
        <s v="FRANCE"/>
      </sharedItems>
    </cacheField>
    <cacheField name="LOCATION" numFmtId="1">
      <sharedItems containsSemiMixedTypes="0" containsString="0" containsNumber="1" minValue="-3307.1636363636399" maxValue="6322" count="20">
        <n v="360"/>
        <n v="5000"/>
        <n v="6322"/>
        <n v="474"/>
        <n v="4764"/>
        <n v="282"/>
        <n v="464"/>
        <n v="463"/>
        <n v="593"/>
        <n v="483"/>
        <n v="293"/>
        <n v="-404.47272727272701"/>
        <n v="-767.30909090908699"/>
        <n v="-1130.1454545454601"/>
        <n v="-1492.98181818182"/>
        <n v="-1855.8181818181799"/>
        <n v="-2218.6545454545499"/>
        <n v="-2581.49090909091"/>
        <n v="-2944.3272727272802"/>
        <n v="-3307.1636363636399"/>
      </sharedItems>
    </cacheField>
    <cacheField name="PERFORMANCE" numFmtId="0">
      <sharedItems count="2">
        <s v="GOOD"/>
        <s v="BAD"/>
      </sharedItems>
    </cacheField>
    <cacheField name="DECISION" numFmtId="0">
      <sharedItems count="2">
        <s v="ACCEPTED"/>
        <s v="REJECTED"/>
      </sharedItems>
    </cacheField>
  </cacheFields>
  <extLst>
    <ext xmlns:x14="http://schemas.microsoft.com/office/spreadsheetml/2009/9/main" uri="{725AE2AE-9491-48be-B2B4-4EB974FC3084}">
      <x14:pivotCacheDefinition pivotCacheId="6210513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AS" refreshedDate="45334.871609490743" backgroundQuery="1" createdVersion="7" refreshedVersion="7" minRefreshableVersion="3" recordCount="0" supportSubquery="1" supportAdvancedDrill="1" xr:uid="{9488F206-2E98-4DA1-88C6-A7C32D80469E}">
  <cacheSource type="external" connectionId="1"/>
  <cacheFields count="7">
    <cacheField name="[Table2].[NAMES].[NAMES]" caption="NAMES" numFmtId="0" level="1">
      <sharedItems count="2">
        <s v="DOMINIC"/>
        <s v="MOR-MOR"/>
      </sharedItems>
    </cacheField>
    <cacheField name="[Table2].[PERFORMANCE].[PERFORMANCE]" caption="PERFORMANCE" numFmtId="0" hierarchy="6" level="1">
      <sharedItems count="1">
        <s v="GOOD"/>
      </sharedItems>
    </cacheField>
    <cacheField name="[Table2].[COUNTRY].[COUNTRY]" caption="COUNTRY" numFmtId="0" hierarchy="4" level="1">
      <sharedItems count="3">
        <s v="CANDA"/>
        <s v="FRANCE"/>
        <s v="SPAIN"/>
      </sharedItems>
    </cacheField>
    <cacheField name="[Table2].[DECISION].[DECISION]" caption="DECISION" numFmtId="0" hierarchy="7" level="1">
      <sharedItems count="1">
        <s v="ACCEPTED"/>
      </sharedItems>
    </cacheField>
    <cacheField name="[Measures].[Sum of SALES]" caption="Sum of SALES" numFmtId="0" hierarchy="12" level="32767"/>
    <cacheField name="[Measures].[Sum of SALES 2]" caption="Sum of SALES 2" numFmtId="0" hierarchy="13" level="32767"/>
    <cacheField name="[Table2].[RETENTION].[RETENTION]" caption="RETENTION" numFmtId="0" hierarchy="3" level="1">
      <sharedItems containsSemiMixedTypes="0" containsNonDate="0" containsString="0"/>
    </cacheField>
  </cacheFields>
  <cacheHierarchies count="16">
    <cacheHierarchy uniqueName="[Table2].[NAMES]" caption="NAMES" attribute="1" defaultMemberUniqueName="[Table2].[NAMES].[All]" allUniqueName="[Table2].[NAMES].[All]" dimensionUniqueName="[Table2]" displayFolder="" count="2" memberValueDatatype="130" unbalanced="0">
      <fieldsUsage count="2">
        <fieldUsage x="-1"/>
        <fieldUsage x="0"/>
      </fieldsUsage>
    </cacheHierarchy>
    <cacheHierarchy uniqueName="[Table2].[SALES]" caption="SALES" attribute="1" defaultMemberUniqueName="[Table2].[SALES].[All]" allUniqueName="[Table2].[SALES].[All]" dimensionUniqueName="[Table2]" displayFolder="" count="2" memberValueDatatype="5" unbalanced="0"/>
    <cacheHierarchy uniqueName="[Table2].[SALES 2]" caption="SALES 2" attribute="1" defaultMemberUniqueName="[Table2].[SALES 2].[All]" allUniqueName="[Table2].[SALES 2].[All]" dimensionUniqueName="[Table2]" displayFolder="" count="2" memberValueDatatype="5" unbalanced="0"/>
    <cacheHierarchy uniqueName="[Table2].[RETENTION]" caption="RETENTION" attribute="1" defaultMemberUniqueName="[Table2].[RETENTION].[All]" allUniqueName="[Table2].[RETENTION].[All]" dimensionUniqueName="[Table2]" displayFolder="" count="2" memberValueDatatype="5" unbalanced="0">
      <fieldsUsage count="2">
        <fieldUsage x="-1"/>
        <fieldUsage x="6"/>
      </fieldsUsage>
    </cacheHierarchy>
    <cacheHierarchy uniqueName="[Table2].[COUNTRY]" caption="COUNTRY" attribute="1" defaultMemberUniqueName="[Table2].[COUNTRY].[All]" allUniqueName="[Table2].[COUNTRY].[All]" dimensionUniqueName="[Table2]" displayFolder="" count="2" memberValueDatatype="130" unbalanced="0">
      <fieldsUsage count="2">
        <fieldUsage x="-1"/>
        <fieldUsage x="2"/>
      </fieldsUsage>
    </cacheHierarchy>
    <cacheHierarchy uniqueName="[Table2].[LOCATION]" caption="LOCATION" attribute="1" defaultMemberUniqueName="[Table2].[LOCATION].[All]" allUniqueName="[Table2].[LOCATION].[All]" dimensionUniqueName="[Table2]" displayFolder="" count="2" memberValueDatatype="5" unbalanced="0"/>
    <cacheHierarchy uniqueName="[Table2].[PERFORMANCE]" caption="PERFORMANCE" attribute="1" defaultMemberUniqueName="[Table2].[PERFORMANCE].[All]" allUniqueName="[Table2].[PERFORMANCE].[All]" dimensionUniqueName="[Table2]" displayFolder="" count="2" memberValueDatatype="130" unbalanced="0">
      <fieldsUsage count="2">
        <fieldUsage x="-1"/>
        <fieldUsage x="1"/>
      </fieldsUsage>
    </cacheHierarchy>
    <cacheHierarchy uniqueName="[Table2].[DECISION]" caption="DECISION" attribute="1" defaultMemberUniqueName="[Table2].[DECISION].[All]" allUniqueName="[Table2].[DECISION].[All]" dimensionUniqueName="[Table2]" displayFolder="" count="2" memberValueDatatype="130" unbalanced="0">
      <fieldsUsage count="2">
        <fieldUsage x="-1"/>
        <fieldUsage x="3"/>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LOCATION]" caption="Sum of LOCATION" measure="1" displayFolder="" measureGroup="Table2" count="0" hidden="1">
      <extLst>
        <ext xmlns:x15="http://schemas.microsoft.com/office/spreadsheetml/2010/11/main" uri="{B97F6D7D-B522-45F9-BDA1-12C45D357490}">
          <x15:cacheHierarchy aggregatedColumn="5"/>
        </ext>
      </extLst>
    </cacheHierarchy>
    <cacheHierarchy uniqueName="[Measures].[Sum of RETENTION]" caption="Sum of RETENTION" measure="1" displayFolder="" measureGroup="Table2"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Table2"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oneField="1" hidden="1">
      <fieldsUsage count="1">
        <fieldUsage x="5"/>
      </fieldsUsage>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2" count="0" hidden="1">
      <extLst>
        <ext xmlns:x15="http://schemas.microsoft.com/office/spreadsheetml/2010/11/main" uri="{B97F6D7D-B522-45F9-BDA1-12C45D357490}">
          <x15:cacheHierarchy aggregatedColumn="4"/>
        </ext>
      </extLst>
    </cacheHierarchy>
    <cacheHierarchy uniqueName="[Measures].[Count of DECISION]" caption="Count of DECISION" measure="1" displayFolder="" measureGroup="Table2"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AS" refreshedDate="45334.860431828703" backgroundQuery="1" createdVersion="3" refreshedVersion="7" minRefreshableVersion="3" recordCount="0" supportSubquery="1" supportAdvancedDrill="1" xr:uid="{F995B9E8-E048-4319-9102-07E437A1E18B}">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2].[NAMES]" caption="NAMES" attribute="1" defaultMemberUniqueName="[Table2].[NAMES].[All]" allUniqueName="[Table2].[NAMES].[All]" dimensionUniqueName="[Table2]" displayFolder="" count="2" memberValueDatatype="130" unbalanced="0"/>
    <cacheHierarchy uniqueName="[Table2].[SALES]" caption="SALES" attribute="1" defaultMemberUniqueName="[Table2].[SALES].[All]" allUniqueName="[Table2].[SALES].[All]" dimensionUniqueName="[Table2]" displayFolder="" count="0" memberValueDatatype="5" unbalanced="0"/>
    <cacheHierarchy uniqueName="[Table2].[SALES 2]" caption="SALES 2" attribute="1" defaultMemberUniqueName="[Table2].[SALES 2].[All]" allUniqueName="[Table2].[SALES 2].[All]" dimensionUniqueName="[Table2]" displayFolder="" count="0" memberValueDatatype="5" unbalanced="0"/>
    <cacheHierarchy uniqueName="[Table2].[RETENTION]" caption="RETENTION" attribute="1" defaultMemberUniqueName="[Table2].[RETENTION].[All]" allUniqueName="[Table2].[RETENTION].[All]" dimensionUniqueName="[Table2]" displayFolder="" count="0" memberValueDatatype="5" unbalanced="0"/>
    <cacheHierarchy uniqueName="[Table2].[COUNTRY]" caption="COUNTRY" attribute="1" defaultMemberUniqueName="[Table2].[COUNTRY].[All]" allUniqueName="[Table2].[COUNTRY].[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5" unbalanced="0"/>
    <cacheHierarchy uniqueName="[Table2].[PERFORMANCE]" caption="PERFORMANCE" attribute="1" defaultMemberUniqueName="[Table2].[PERFORMANCE].[All]" allUniqueName="[Table2].[PERFORMANCE].[All]" dimensionUniqueName="[Table2]" displayFolder="" count="0" memberValueDatatype="130" unbalanced="0"/>
    <cacheHierarchy uniqueName="[Table2].[DECISION]" caption="DECISION" attribute="1" defaultMemberUniqueName="[Table2].[DECISION].[All]" allUniqueName="[Table2].[DECISION].[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LOCATION]" caption="Sum of LOCATION" measure="1" displayFolder="" measureGroup="Table2" count="0" hidden="1">
      <extLst>
        <ext xmlns:x15="http://schemas.microsoft.com/office/spreadsheetml/2010/11/main" uri="{B97F6D7D-B522-45F9-BDA1-12C45D357490}">
          <x15:cacheHierarchy aggregatedColumn="5"/>
        </ext>
      </extLst>
    </cacheHierarchy>
    <cacheHierarchy uniqueName="[Measures].[Sum of RETENTION]" caption="Sum of RETENTION" measure="1" displayFolder="" measureGroup="Table2" count="0" hidden="1">
      <extLst>
        <ext xmlns:x15="http://schemas.microsoft.com/office/spreadsheetml/2010/11/main" uri="{B97F6D7D-B522-45F9-BDA1-12C45D357490}">
          <x15:cacheHierarchy aggregatedColumn="3"/>
        </ext>
      </extLst>
    </cacheHierarchy>
    <cacheHierarchy uniqueName="[Measures].[Sum of SALES]" caption="Sum of SALES" measure="1" displayFolder="" measureGroup="Table2" count="0" hidden="1">
      <extLst>
        <ext xmlns:x15="http://schemas.microsoft.com/office/spreadsheetml/2010/11/main" uri="{B97F6D7D-B522-45F9-BDA1-12C45D357490}">
          <x15:cacheHierarchy aggregatedColumn="1"/>
        </ext>
      </extLst>
    </cacheHierarchy>
    <cacheHierarchy uniqueName="[Measures].[Sum of SALES 2]" caption="Sum of SALES 2" measure="1" displayFolder="" measureGroup="Table2" count="0" hidden="1">
      <extLst>
        <ext xmlns:x15="http://schemas.microsoft.com/office/spreadsheetml/2010/11/main" uri="{B97F6D7D-B522-45F9-BDA1-12C45D357490}">
          <x15:cacheHierarchy aggregatedColumn="2"/>
        </ext>
      </extLst>
    </cacheHierarchy>
    <cacheHierarchy uniqueName="[Measures].[Count of COUNTRY]" caption="Count of COUNTRY" measure="1" displayFolder="" measureGroup="Table2" count="0" hidden="1">
      <extLst>
        <ext xmlns:x15="http://schemas.microsoft.com/office/spreadsheetml/2010/11/main" uri="{B97F6D7D-B522-45F9-BDA1-12C45D357490}">
          <x15:cacheHierarchy aggregatedColumn="4"/>
        </ext>
      </extLst>
    </cacheHierarchy>
    <cacheHierarchy uniqueName="[Measures].[Count of DECISION]" caption="Count of DECISION" measure="1" displayFolder="" measureGroup="Table2"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63917632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n v="342"/>
    <x v="0"/>
    <x v="0"/>
    <x v="0"/>
    <x v="0"/>
    <x v="0"/>
  </r>
  <r>
    <x v="1"/>
    <x v="1"/>
    <n v="564"/>
    <x v="1"/>
    <x v="1"/>
    <x v="1"/>
    <x v="0"/>
    <x v="0"/>
  </r>
  <r>
    <x v="2"/>
    <x v="2"/>
    <n v="754"/>
    <x v="2"/>
    <x v="2"/>
    <x v="2"/>
    <x v="0"/>
    <x v="0"/>
  </r>
  <r>
    <x v="3"/>
    <x v="3"/>
    <n v="665"/>
    <x v="3"/>
    <x v="3"/>
    <x v="3"/>
    <x v="0"/>
    <x v="0"/>
  </r>
  <r>
    <x v="4"/>
    <x v="4"/>
    <n v="433"/>
    <x v="4"/>
    <x v="4"/>
    <x v="4"/>
    <x v="0"/>
    <x v="0"/>
  </r>
  <r>
    <x v="5"/>
    <x v="5"/>
    <n v="233"/>
    <x v="5"/>
    <x v="5"/>
    <x v="5"/>
    <x v="1"/>
    <x v="1"/>
  </r>
  <r>
    <x v="6"/>
    <x v="6"/>
    <n v="477"/>
    <x v="6"/>
    <x v="6"/>
    <x v="6"/>
    <x v="0"/>
    <x v="0"/>
  </r>
  <r>
    <x v="7"/>
    <x v="7"/>
    <n v="987"/>
    <x v="7"/>
    <x v="7"/>
    <x v="7"/>
    <x v="0"/>
    <x v="0"/>
  </r>
  <r>
    <x v="8"/>
    <x v="8"/>
    <n v="654"/>
    <x v="8"/>
    <x v="8"/>
    <x v="8"/>
    <x v="1"/>
    <x v="1"/>
  </r>
  <r>
    <x v="9"/>
    <x v="9"/>
    <n v="896"/>
    <x v="9"/>
    <x v="9"/>
    <x v="9"/>
    <x v="0"/>
    <x v="0"/>
  </r>
  <r>
    <x v="10"/>
    <x v="10"/>
    <n v="443"/>
    <x v="10"/>
    <x v="10"/>
    <x v="10"/>
    <x v="0"/>
    <x v="0"/>
  </r>
  <r>
    <x v="0"/>
    <x v="11"/>
    <n v="707.327272727273"/>
    <x v="11"/>
    <x v="0"/>
    <x v="11"/>
    <x v="0"/>
    <x v="0"/>
  </r>
  <r>
    <x v="1"/>
    <x v="12"/>
    <n v="727.51818181818203"/>
    <x v="12"/>
    <x v="1"/>
    <x v="12"/>
    <x v="0"/>
    <x v="0"/>
  </r>
  <r>
    <x v="2"/>
    <x v="13"/>
    <n v="747.70909090909095"/>
    <x v="13"/>
    <x v="2"/>
    <x v="13"/>
    <x v="0"/>
    <x v="0"/>
  </r>
  <r>
    <x v="3"/>
    <x v="14"/>
    <n v="767.9"/>
    <x v="14"/>
    <x v="3"/>
    <x v="11"/>
    <x v="0"/>
    <x v="0"/>
  </r>
  <r>
    <x v="0"/>
    <x v="15"/>
    <n v="788.09090909090901"/>
    <x v="15"/>
    <x v="4"/>
    <x v="12"/>
    <x v="0"/>
    <x v="0"/>
  </r>
  <r>
    <x v="1"/>
    <x v="16"/>
    <n v="808.28181818181804"/>
    <x v="16"/>
    <x v="5"/>
    <x v="13"/>
    <x v="0"/>
    <x v="0"/>
  </r>
  <r>
    <x v="2"/>
    <x v="17"/>
    <n v="828.47272727272696"/>
    <x v="17"/>
    <x v="6"/>
    <x v="14"/>
    <x v="0"/>
    <x v="0"/>
  </r>
  <r>
    <x v="3"/>
    <x v="18"/>
    <n v="848.66363636363701"/>
    <x v="18"/>
    <x v="7"/>
    <x v="15"/>
    <x v="0"/>
    <x v="0"/>
  </r>
  <r>
    <x v="4"/>
    <x v="19"/>
    <n v="868.85454545454604"/>
    <x v="19"/>
    <x v="8"/>
    <x v="16"/>
    <x v="0"/>
    <x v="0"/>
  </r>
  <r>
    <x v="5"/>
    <x v="20"/>
    <n v="889.04545454545496"/>
    <x v="20"/>
    <x v="9"/>
    <x v="17"/>
    <x v="0"/>
    <x v="0"/>
  </r>
  <r>
    <x v="6"/>
    <x v="21"/>
    <n v="909.23636363636399"/>
    <x v="21"/>
    <x v="0"/>
    <x v="18"/>
    <x v="0"/>
    <x v="0"/>
  </r>
  <r>
    <x v="7"/>
    <x v="22"/>
    <n v="929.42727272727302"/>
    <x v="22"/>
    <x v="1"/>
    <x v="1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857B9B-9EE3-489E-8946-13CBB01CF85E}"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D13" firstHeaderRow="0" firstDataRow="1" firstDataCol="1" rowPageCount="1" colPageCount="1"/>
  <pivotFields count="8">
    <pivotField axis="axisRow" showAll="0">
      <items count="12">
        <item x="2"/>
        <item x="1"/>
        <item x="8"/>
        <item x="6"/>
        <item x="7"/>
        <item x="0"/>
        <item x="9"/>
        <item x="10"/>
        <item x="4"/>
        <item x="3"/>
        <item x="5"/>
        <item t="default"/>
      </items>
    </pivotField>
    <pivotField dataField="1" numFmtId="1" showAll="0">
      <items count="24">
        <item x="0"/>
        <item x="2"/>
        <item x="4"/>
        <item x="6"/>
        <item x="10"/>
        <item x="3"/>
        <item x="9"/>
        <item x="7"/>
        <item x="1"/>
        <item x="11"/>
        <item x="12"/>
        <item x="13"/>
        <item x="14"/>
        <item x="8"/>
        <item x="15"/>
        <item x="16"/>
        <item x="17"/>
        <item x="18"/>
        <item x="19"/>
        <item x="20"/>
        <item x="21"/>
        <item x="22"/>
        <item x="5"/>
        <item t="default"/>
      </items>
    </pivotField>
    <pivotField dataField="1" numFmtId="1" showAll="0"/>
    <pivotField dataField="1" numFmtId="9" showAll="0">
      <items count="24">
        <item x="5"/>
        <item x="8"/>
        <item x="22"/>
        <item x="21"/>
        <item x="1"/>
        <item x="20"/>
        <item x="19"/>
        <item x="18"/>
        <item x="17"/>
        <item x="16"/>
        <item x="15"/>
        <item x="14"/>
        <item x="13"/>
        <item x="12"/>
        <item x="11"/>
        <item x="10"/>
        <item x="6"/>
        <item x="4"/>
        <item x="3"/>
        <item x="9"/>
        <item x="7"/>
        <item x="0"/>
        <item x="2"/>
        <item t="default"/>
      </items>
    </pivotField>
    <pivotField axis="axisRow" showAll="0">
      <items count="12">
        <item x="6"/>
        <item x="5"/>
        <item x="1"/>
        <item x="4"/>
        <item x="10"/>
        <item x="8"/>
        <item x="2"/>
        <item x="9"/>
        <item x="0"/>
        <item x="3"/>
        <item x="7"/>
        <item t="default"/>
      </items>
    </pivotField>
    <pivotField axis="axisPage" numFmtId="1" multipleItemSelectionAllowed="1" showAll="0">
      <items count="21">
        <item x="19"/>
        <item x="18"/>
        <item x="17"/>
        <item x="16"/>
        <item x="15"/>
        <item x="14"/>
        <item x="13"/>
        <item x="12"/>
        <item x="11"/>
        <item x="5"/>
        <item x="10"/>
        <item x="0"/>
        <item x="7"/>
        <item x="6"/>
        <item x="3"/>
        <item x="9"/>
        <item x="8"/>
        <item x="4"/>
        <item x="1"/>
        <item x="2"/>
        <item t="default"/>
      </items>
    </pivotField>
    <pivotField axis="axisRow" showAll="0">
      <items count="3">
        <item x="1"/>
        <item h="1" x="0"/>
        <item t="default"/>
      </items>
    </pivotField>
    <pivotField axis="axisRow" showAll="0">
      <items count="3">
        <item h="1" x="0"/>
        <item x="1"/>
        <item t="default"/>
      </items>
    </pivotField>
  </pivotFields>
  <rowFields count="4">
    <field x="0"/>
    <field x="4"/>
    <field x="6"/>
    <field x="7"/>
  </rowFields>
  <rowItems count="9">
    <i>
      <x v="2"/>
    </i>
    <i r="1">
      <x v="5"/>
    </i>
    <i r="2">
      <x/>
    </i>
    <i r="3">
      <x v="1"/>
    </i>
    <i>
      <x v="10"/>
    </i>
    <i r="1">
      <x v="1"/>
    </i>
    <i r="2">
      <x/>
    </i>
    <i r="3">
      <x v="1"/>
    </i>
    <i t="grand">
      <x/>
    </i>
  </rowItems>
  <colFields count="1">
    <field x="-2"/>
  </colFields>
  <colItems count="3">
    <i>
      <x/>
    </i>
    <i i="1">
      <x v="1"/>
    </i>
    <i i="2">
      <x v="2"/>
    </i>
  </colItems>
  <pageFields count="1">
    <pageField fld="5" hier="-1"/>
  </pageFields>
  <dataFields count="3">
    <dataField name="Sum of RETENTION" fld="3" showDataAs="percentOfCol" baseField="0" baseItem="0" numFmtId="10"/>
    <dataField name="Average of SALES" fld="1" subtotal="average" baseField="0" baseItem="0"/>
    <dataField name="Average of SALES 2" fld="2"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307AF2-E038-42E3-8C13-D3581F59EC8E}" name="PivotTable2" cacheId="28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
  <location ref="A4:G16" firstHeaderRow="1" firstDataRow="3" firstDataCol="1" rowPageCount="1" colPageCount="1"/>
  <pivotFields count="7">
    <pivotField axis="axisCol" allDrilled="1" showAll="0" dataSourceSort="1" defaultAttributeDrillState="1">
      <items count="3">
        <item s="1" x="0"/>
        <item s="1" x="1"/>
        <item t="default"/>
      </items>
    </pivotField>
    <pivotField axis="axisRow" allDrilled="1" showAll="0" dataSourceSort="1" defaultAttributeDrillState="1">
      <items count="2">
        <item x="0"/>
        <item t="default"/>
      </items>
    </pivotField>
    <pivotField axis="axisRow" allDrilled="1" subtotalTop="0" showAll="0" dataSourceSort="1" defaultSubtotal="0" defaultAttributeDrillState="1">
      <items count="3">
        <item n="CANADA" x="0"/>
        <item x="1"/>
        <item x="2"/>
      </items>
    </pivotField>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3">
    <field x="2"/>
    <field x="1"/>
    <field x="3"/>
  </rowFields>
  <rowItems count="10">
    <i>
      <x/>
    </i>
    <i r="1">
      <x/>
    </i>
    <i r="2">
      <x/>
    </i>
    <i>
      <x v="1"/>
    </i>
    <i r="1">
      <x/>
    </i>
    <i r="2">
      <x/>
    </i>
    <i>
      <x v="2"/>
    </i>
    <i r="1">
      <x/>
    </i>
    <i r="2">
      <x/>
    </i>
    <i t="grand">
      <x/>
    </i>
  </rowItems>
  <colFields count="2">
    <field x="0"/>
    <field x="-2"/>
  </colFields>
  <colItems count="6">
    <i>
      <x/>
      <x/>
    </i>
    <i r="1" i="1">
      <x v="1"/>
    </i>
    <i>
      <x v="1"/>
      <x/>
    </i>
    <i r="1" i="1">
      <x v="1"/>
    </i>
    <i t="grand">
      <x/>
    </i>
    <i t="grand" i="1">
      <x/>
    </i>
  </colItems>
  <pageFields count="1">
    <pageField fld="6" hier="3" name="[Table2].[RETENTION].[All]" cap="All"/>
  </pageFields>
  <dataFields count="2">
    <dataField name="Sum of SALES" fld="4" baseField="0" baseItem="0"/>
    <dataField name="Sum of SALES 2" fld="5"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1"/>
          </reference>
          <reference field="0" count="1" selected="0">
            <x v="0"/>
          </reference>
        </references>
      </pivotArea>
    </chartFormat>
    <chartFormat chart="1" format="2" series="1">
      <pivotArea type="data" outline="0" fieldPosition="0">
        <references count="2">
          <reference field="4294967294" count="1" selected="0">
            <x v="0"/>
          </reference>
          <reference field="0" count="1" selected="0">
            <x v="1"/>
          </reference>
        </references>
      </pivotArea>
    </chartFormat>
    <chartFormat chart="1" format="3" series="1">
      <pivotArea type="data" outline="0" fieldPosition="0">
        <references count="2">
          <reference field="4294967294" count="1" selected="0">
            <x v="1"/>
          </reference>
          <reference field="0" count="1" selected="0">
            <x v="1"/>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4"/>
    <rowHierarchyUsage hierarchyUsage="6"/>
    <rowHierarchyUsage hierarchyUsage="7"/>
  </rowHierarchiesUsage>
  <colHierarchiesUsage count="2">
    <colHierarchyUsage hierarchyUsage="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s.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S" xr10:uid="{38281BA4-4B24-479E-82B2-DDBC55A6B1FF}" sourceName="[Table2].[NAMES]">
  <pivotTables>
    <pivotTable tabId="3" name="PivotTable2"/>
  </pivotTables>
  <data>
    <olap pivotCacheId="639176320">
      <levels count="2">
        <level uniqueName="[Table2].[NAMES].[(All)]" sourceCaption="(All)" count="0"/>
        <level uniqueName="[Table2].[NAMES].[NAMES]" sourceCaption="NAMES" count="11">
          <ranges>
            <range startItem="0">
              <i n="[Table2].[NAMES].&amp;[ANITA]" c="ANITA"/>
              <i n="[Table2].[NAMES].&amp;[BIBI]" c="BIBI"/>
              <i n="[Table2].[NAMES].&amp;[CYNTHIA]" c="CYNTHIA"/>
              <i n="[Table2].[NAMES].&amp;[DEREK]" c="DEREK"/>
              <i n="[Table2].[NAMES].&amp;[DOMINIC]" c="DOMINIC"/>
              <i n="[Table2].[NAMES].&amp;[EMMANUEL]" c="EMMANUEL"/>
              <i n="[Table2].[NAMES].&amp;[FAVOUR]" c="FAVOUR"/>
              <i n="[Table2].[NAMES].&amp;[MOR-MOR]" c="MOR-MOR"/>
              <i n="[Table2].[NAMES].&amp;[OTAS]" c="OTAS"/>
              <i n="[Table2].[NAMES].&amp;[TEGA]" c="TEGA"/>
              <i n="[Table2].[NAMES].&amp;[TRACY]" c="TRACY"/>
            </range>
          </ranges>
        </level>
      </levels>
      <selections count="2">
        <selection n="[Table2].[NAMES].&amp;[DOMINIC]"/>
        <selection n="[Table2].[NAMES].&amp;[MOR-M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4C18EC7D-03F5-4D4D-AC09-11C1C579200D}" sourceName="PERFORMANCE">
  <pivotTables>
    <pivotTable tabId="2" name="PivotTable1"/>
  </pivotTables>
  <data>
    <tabular pivotCacheId="621051306">
      <items count="2">
        <i x="1"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ISION" xr10:uid="{6821A135-7827-426D-950E-0D8B995745DE}" sourceName="DECISION">
  <pivotTables>
    <pivotTable tabId="2" name="PivotTable1"/>
  </pivotTables>
  <data>
    <tabular pivotCacheId="621051306">
      <items count="2">
        <i x="1"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xr10:uid="{F99EEC0C-B365-4EAF-B478-76C8B48747F1}" cache="Slicer_PERFORMANCE" caption="PERFORMANCE" rowHeight="241300"/>
  <slicer name="DECISION" xr10:uid="{735B764B-8749-4BEF-870F-D90BA4D75BE6}" cache="Slicer_DECISION" caption="DECIS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S" xr10:uid="{52A6628A-DE0B-4387-816D-CF7E99D28452}" cache="Slicer_NAMES" caption="NAME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FBFA9D-3A30-4D89-A2EC-1DE47386A9D7}" name="Table2" displayName="Table2" ref="A1:H24" totalsRowShown="0" headerRowCellStyle="Normal" dataCellStyle="Normal">
  <autoFilter ref="A1:H24" xr:uid="{06FBFA9D-3A30-4D89-A2EC-1DE47386A9D7}"/>
  <tableColumns count="8">
    <tableColumn id="1" xr3:uid="{FC5F6DAD-2B4E-4211-B62B-8B9CE0A45E4C}" name="NAMES" dataCellStyle="Normal"/>
    <tableColumn id="2" xr3:uid="{5D522EFD-B721-42FC-A84F-79B249D42C20}" name="SALES" dataDxfId="2" dataCellStyle="Normal"/>
    <tableColumn id="6" xr3:uid="{E71818D8-DAFF-4398-94E4-4D58C14F606B}" name="SALES 2" dataDxfId="1" dataCellStyle="Normal"/>
    <tableColumn id="3" xr3:uid="{D0391220-D033-4637-A789-AB3EA2643FCA}" name="RETENTION" dataCellStyle="Percent">
      <calculatedColumnFormula>Table2[[#This Row],[SALES 2]]/Table2[[#This Row],[SALES]]</calculatedColumnFormula>
    </tableColumn>
    <tableColumn id="8" xr3:uid="{2B70F137-2862-4EA5-BF1C-8E94DEC7A1D2}" name="COUNTRY" dataCellStyle="Normal"/>
    <tableColumn id="7" xr3:uid="{7EBB27A0-E265-4C47-A1DA-AC2123BFC2CB}" name="LOCATION" dataDxfId="0" dataCellStyle="Normal"/>
    <tableColumn id="4" xr3:uid="{CBC818FE-0B2A-4F57-93D0-720A035B55CB}" name="PERFORMANCE" dataCellStyle="Normal">
      <calculatedColumnFormula>IF(D2&gt;=100%,"GOOD","BAD")</calculatedColumnFormula>
    </tableColumn>
    <tableColumn id="5" xr3:uid="{6A3666C1-EF47-45D6-BF78-44CC92F29381}" name="DECISION" dataCellStyle="Normal">
      <calculatedColumnFormula>IF(D2&gt;=100%,"ACCEPTED","REJECTED")</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44AE0-A9C6-4B1C-A570-CBBCB0EAFA36}">
  <dimension ref="A1:H24"/>
  <sheetViews>
    <sheetView workbookViewId="0">
      <selection activeCell="E12" sqref="E12"/>
    </sheetView>
  </sheetViews>
  <sheetFormatPr defaultRowHeight="15" x14ac:dyDescent="0.25"/>
  <cols>
    <col min="1" max="1" width="11.28515625" bestFit="1" customWidth="1"/>
    <col min="2" max="2" width="8.42578125" bestFit="1" customWidth="1"/>
    <col min="3" max="3" width="9.85546875" bestFit="1" customWidth="1"/>
    <col min="4" max="4" width="13.28515625" bestFit="1" customWidth="1"/>
    <col min="5" max="6" width="13.28515625" customWidth="1"/>
    <col min="7" max="7" width="17" bestFit="1" customWidth="1"/>
    <col min="8" max="8" width="11.7109375" bestFit="1" customWidth="1"/>
  </cols>
  <sheetData>
    <row r="1" spans="1:8" x14ac:dyDescent="0.25">
      <c r="A1" t="s">
        <v>0</v>
      </c>
      <c r="B1" t="s">
        <v>1</v>
      </c>
      <c r="C1" t="s">
        <v>16</v>
      </c>
      <c r="D1" s="1" t="s">
        <v>2</v>
      </c>
      <c r="E1" t="s">
        <v>18</v>
      </c>
      <c r="F1" t="s">
        <v>17</v>
      </c>
      <c r="G1" t="s">
        <v>3</v>
      </c>
      <c r="H1" t="s">
        <v>4</v>
      </c>
    </row>
    <row r="2" spans="1:8" x14ac:dyDescent="0.25">
      <c r="A2" t="s">
        <v>5</v>
      </c>
      <c r="B2" s="4">
        <v>100</v>
      </c>
      <c r="C2" s="4">
        <v>342</v>
      </c>
      <c r="D2" s="1">
        <f>Table2[[#This Row],[SALES 2]]/Table2[[#This Row],[SALES]]</f>
        <v>3.42</v>
      </c>
      <c r="E2" t="s">
        <v>19</v>
      </c>
      <c r="F2" s="4">
        <v>360</v>
      </c>
      <c r="G2" t="str">
        <f t="shared" ref="G2:G12" si="0">IF(D2&gt;=100%,"GOOD","BAD")</f>
        <v>GOOD</v>
      </c>
      <c r="H2" t="str">
        <f t="shared" ref="H2:H12" si="1">IF(D2&gt;=100%,"ACCEPTED","REJECTED")</f>
        <v>ACCEPTED</v>
      </c>
    </row>
    <row r="3" spans="1:8" x14ac:dyDescent="0.25">
      <c r="A3" t="s">
        <v>6</v>
      </c>
      <c r="B3" s="4">
        <v>535</v>
      </c>
      <c r="C3" s="4">
        <v>564</v>
      </c>
      <c r="D3" s="1">
        <f>Table2[[#This Row],[SALES 2]]/Table2[[#This Row],[SALES]]</f>
        <v>1.0542056074766355</v>
      </c>
      <c r="E3" t="s">
        <v>44</v>
      </c>
      <c r="F3" s="4">
        <v>5000</v>
      </c>
      <c r="G3" t="str">
        <f t="shared" si="0"/>
        <v>GOOD</v>
      </c>
      <c r="H3" t="str">
        <f t="shared" si="1"/>
        <v>ACCEPTED</v>
      </c>
    </row>
    <row r="4" spans="1:8" x14ac:dyDescent="0.25">
      <c r="A4" t="s">
        <v>7</v>
      </c>
      <c r="B4" s="4">
        <v>211</v>
      </c>
      <c r="C4" s="4">
        <v>754</v>
      </c>
      <c r="D4" s="1">
        <f>Table2[[#This Row],[SALES 2]]/Table2[[#This Row],[SALES]]</f>
        <v>3.5734597156398102</v>
      </c>
      <c r="E4" t="s">
        <v>21</v>
      </c>
      <c r="F4" s="4">
        <v>6322</v>
      </c>
      <c r="G4" t="str">
        <f t="shared" si="0"/>
        <v>GOOD</v>
      </c>
      <c r="H4" t="str">
        <f t="shared" si="1"/>
        <v>ACCEPTED</v>
      </c>
    </row>
    <row r="5" spans="1:8" x14ac:dyDescent="0.25">
      <c r="A5" t="s">
        <v>8</v>
      </c>
      <c r="B5" s="4">
        <v>383</v>
      </c>
      <c r="C5" s="4">
        <v>665</v>
      </c>
      <c r="D5" s="1">
        <f>Table2[[#This Row],[SALES 2]]/Table2[[#This Row],[SALES]]</f>
        <v>1.7362924281984333</v>
      </c>
      <c r="E5" t="s">
        <v>22</v>
      </c>
      <c r="F5" s="4">
        <v>474</v>
      </c>
      <c r="G5" t="str">
        <f t="shared" si="0"/>
        <v>GOOD</v>
      </c>
      <c r="H5" t="str">
        <f t="shared" si="1"/>
        <v>ACCEPTED</v>
      </c>
    </row>
    <row r="6" spans="1:8" x14ac:dyDescent="0.25">
      <c r="A6" t="s">
        <v>9</v>
      </c>
      <c r="B6" s="4">
        <v>266</v>
      </c>
      <c r="C6" s="4">
        <v>433</v>
      </c>
      <c r="D6" s="1">
        <f>Table2[[#This Row],[SALES 2]]/Table2[[#This Row],[SALES]]</f>
        <v>1.6278195488721805</v>
      </c>
      <c r="E6" t="s">
        <v>23</v>
      </c>
      <c r="F6" s="4">
        <v>4764</v>
      </c>
      <c r="G6" t="str">
        <f t="shared" si="0"/>
        <v>GOOD</v>
      </c>
      <c r="H6" t="str">
        <f t="shared" si="1"/>
        <v>ACCEPTED</v>
      </c>
    </row>
    <row r="7" spans="1:8" x14ac:dyDescent="0.25">
      <c r="A7" s="2" t="s">
        <v>10</v>
      </c>
      <c r="B7" s="5">
        <v>974</v>
      </c>
      <c r="C7" s="5">
        <v>233</v>
      </c>
      <c r="D7" s="3">
        <f>Table2[[#This Row],[SALES 2]]/Table2[[#This Row],[SALES]]</f>
        <v>0.23921971252566734</v>
      </c>
      <c r="E7" s="2" t="s">
        <v>24</v>
      </c>
      <c r="F7" s="5">
        <v>282</v>
      </c>
      <c r="G7" s="2" t="str">
        <f t="shared" si="0"/>
        <v>BAD</v>
      </c>
      <c r="H7" s="2" t="str">
        <f t="shared" si="1"/>
        <v>REJECTED</v>
      </c>
    </row>
    <row r="8" spans="1:8" x14ac:dyDescent="0.25">
      <c r="A8" t="s">
        <v>11</v>
      </c>
      <c r="B8" s="4">
        <v>342</v>
      </c>
      <c r="C8" s="4">
        <v>477</v>
      </c>
      <c r="D8" s="1">
        <f>Table2[[#This Row],[SALES 2]]/Table2[[#This Row],[SALES]]</f>
        <v>1.3947368421052631</v>
      </c>
      <c r="E8" t="s">
        <v>25</v>
      </c>
      <c r="F8" s="4">
        <v>464</v>
      </c>
      <c r="G8" t="str">
        <f t="shared" si="0"/>
        <v>GOOD</v>
      </c>
      <c r="H8" t="str">
        <f t="shared" si="1"/>
        <v>ACCEPTED</v>
      </c>
    </row>
    <row r="9" spans="1:8" x14ac:dyDescent="0.25">
      <c r="A9" t="s">
        <v>12</v>
      </c>
      <c r="B9" s="4">
        <v>498</v>
      </c>
      <c r="C9" s="4">
        <v>987</v>
      </c>
      <c r="D9" s="1">
        <f>Table2[[#This Row],[SALES 2]]/Table2[[#This Row],[SALES]]</f>
        <v>1.9819277108433735</v>
      </c>
      <c r="E9" t="s">
        <v>26</v>
      </c>
      <c r="F9" s="4">
        <v>463</v>
      </c>
      <c r="G9" t="str">
        <f t="shared" si="0"/>
        <v>GOOD</v>
      </c>
      <c r="H9" t="str">
        <f t="shared" si="1"/>
        <v>ACCEPTED</v>
      </c>
    </row>
    <row r="10" spans="1:8" x14ac:dyDescent="0.25">
      <c r="A10" s="2" t="s">
        <v>13</v>
      </c>
      <c r="B10" s="5">
        <v>700</v>
      </c>
      <c r="C10" s="5">
        <v>654</v>
      </c>
      <c r="D10" s="3">
        <f>Table2[[#This Row],[SALES 2]]/Table2[[#This Row],[SALES]]</f>
        <v>0.93428571428571427</v>
      </c>
      <c r="E10" s="2" t="s">
        <v>27</v>
      </c>
      <c r="F10" s="5">
        <v>593</v>
      </c>
      <c r="G10" s="2" t="str">
        <f t="shared" si="0"/>
        <v>BAD</v>
      </c>
      <c r="H10" s="2" t="str">
        <f t="shared" si="1"/>
        <v>REJECTED</v>
      </c>
    </row>
    <row r="11" spans="1:8" x14ac:dyDescent="0.25">
      <c r="A11" t="s">
        <v>14</v>
      </c>
      <c r="B11" s="4">
        <v>493</v>
      </c>
      <c r="C11" s="4">
        <v>896</v>
      </c>
      <c r="D11" s="1">
        <f>Table2[[#This Row],[SALES 2]]/Table2[[#This Row],[SALES]]</f>
        <v>1.8174442190669371</v>
      </c>
      <c r="E11" t="s">
        <v>28</v>
      </c>
      <c r="F11" s="4">
        <v>483</v>
      </c>
      <c r="G11" t="str">
        <f t="shared" si="0"/>
        <v>GOOD</v>
      </c>
      <c r="H11" t="str">
        <f t="shared" si="1"/>
        <v>ACCEPTED</v>
      </c>
    </row>
    <row r="12" spans="1:8" x14ac:dyDescent="0.25">
      <c r="A12" t="s">
        <v>15</v>
      </c>
      <c r="B12" s="4">
        <v>362</v>
      </c>
      <c r="C12" s="4">
        <v>443</v>
      </c>
      <c r="D12" s="1">
        <f>Table2[[#This Row],[SALES 2]]/Table2[[#This Row],[SALES]]</f>
        <v>1.2237569060773481</v>
      </c>
      <c r="E12" t="s">
        <v>29</v>
      </c>
      <c r="F12" s="4">
        <v>293</v>
      </c>
      <c r="G12" t="str">
        <f t="shared" si="0"/>
        <v>GOOD</v>
      </c>
      <c r="H12" t="str">
        <f t="shared" si="1"/>
        <v>ACCEPTED</v>
      </c>
    </row>
    <row r="13" spans="1:8" x14ac:dyDescent="0.25">
      <c r="A13" t="s">
        <v>5</v>
      </c>
      <c r="B13" s="4">
        <v>601.18181818181802</v>
      </c>
      <c r="C13" s="4">
        <v>707.327272727273</v>
      </c>
      <c r="D13" s="1">
        <f>Table2[[#This Row],[SALES 2]]/Table2[[#This Row],[SALES]]</f>
        <v>1.1765613186148502</v>
      </c>
      <c r="E13" t="s">
        <v>19</v>
      </c>
      <c r="F13" s="4">
        <v>-404.47272727272701</v>
      </c>
      <c r="G13" t="str">
        <f t="shared" ref="G13:G15" si="2">IF(D13&gt;=100%,"GOOD","BAD")</f>
        <v>GOOD</v>
      </c>
      <c r="H13" t="str">
        <f t="shared" ref="H13:H15" si="3">IF(D13&gt;=100%,"ACCEPTED","REJECTED")</f>
        <v>ACCEPTED</v>
      </c>
    </row>
    <row r="14" spans="1:8" x14ac:dyDescent="0.25">
      <c r="A14" t="s">
        <v>6</v>
      </c>
      <c r="B14" s="4">
        <v>627.68181818181802</v>
      </c>
      <c r="C14" s="4">
        <v>727.51818181818203</v>
      </c>
      <c r="D14" s="1">
        <f>Table2[[#This Row],[SALES 2]]/Table2[[#This Row],[SALES]]</f>
        <v>1.1590556883192127</v>
      </c>
      <c r="E14" t="s">
        <v>20</v>
      </c>
      <c r="F14" s="4">
        <v>-767.30909090908699</v>
      </c>
      <c r="G14" t="str">
        <f t="shared" si="2"/>
        <v>GOOD</v>
      </c>
      <c r="H14" t="str">
        <f t="shared" si="3"/>
        <v>ACCEPTED</v>
      </c>
    </row>
    <row r="15" spans="1:8" x14ac:dyDescent="0.25">
      <c r="A15" t="s">
        <v>7</v>
      </c>
      <c r="B15" s="4">
        <v>654.18181818181802</v>
      </c>
      <c r="C15" s="4">
        <v>747.70909090909095</v>
      </c>
      <c r="D15" s="1">
        <f>Table2[[#This Row],[SALES 2]]/Table2[[#This Row],[SALES]]</f>
        <v>1.142968315730962</v>
      </c>
      <c r="E15" t="s">
        <v>21</v>
      </c>
      <c r="F15" s="4">
        <v>-1130.1454545454601</v>
      </c>
      <c r="G15" t="str">
        <f t="shared" si="2"/>
        <v>GOOD</v>
      </c>
      <c r="H15" t="str">
        <f t="shared" si="3"/>
        <v>ACCEPTED</v>
      </c>
    </row>
    <row r="16" spans="1:8" x14ac:dyDescent="0.25">
      <c r="A16" t="s">
        <v>8</v>
      </c>
      <c r="B16" s="4">
        <v>680.68181818181802</v>
      </c>
      <c r="C16" s="4">
        <v>767.9</v>
      </c>
      <c r="D16" s="1">
        <f>Table2[[#This Row],[SALES 2]]/Table2[[#This Row],[SALES]]</f>
        <v>1.1281335559265444</v>
      </c>
      <c r="E16" t="s">
        <v>22</v>
      </c>
      <c r="F16" s="4">
        <v>-404.47272727272701</v>
      </c>
      <c r="G16" t="str">
        <f t="shared" ref="G16:G24" si="4">IF(D16&gt;=100%,"GOOD","BAD")</f>
        <v>GOOD</v>
      </c>
      <c r="H16" t="str">
        <f t="shared" ref="H16:H24" si="5">IF(D16&gt;=100%,"ACCEPTED","REJECTED")</f>
        <v>ACCEPTED</v>
      </c>
    </row>
    <row r="17" spans="1:8" x14ac:dyDescent="0.25">
      <c r="A17" t="s">
        <v>5</v>
      </c>
      <c r="B17" s="4">
        <v>707.18181818181802</v>
      </c>
      <c r="C17" s="4">
        <v>788.09090909090901</v>
      </c>
      <c r="D17" s="1">
        <f>Table2[[#This Row],[SALES 2]]/Table2[[#This Row],[SALES]]</f>
        <v>1.1144105926211596</v>
      </c>
      <c r="E17" t="s">
        <v>23</v>
      </c>
      <c r="F17" s="4">
        <v>-767.30909090908699</v>
      </c>
      <c r="G17" t="str">
        <f t="shared" si="4"/>
        <v>GOOD</v>
      </c>
      <c r="H17" t="str">
        <f t="shared" si="5"/>
        <v>ACCEPTED</v>
      </c>
    </row>
    <row r="18" spans="1:8" x14ac:dyDescent="0.25">
      <c r="A18" t="s">
        <v>6</v>
      </c>
      <c r="B18" s="5">
        <v>733.68181818181802</v>
      </c>
      <c r="C18" s="5">
        <v>808.28181818181804</v>
      </c>
      <c r="D18" s="3">
        <f>Table2[[#This Row],[SALES 2]]/Table2[[#This Row],[SALES]]</f>
        <v>1.1016789542159717</v>
      </c>
      <c r="E18" s="2" t="s">
        <v>24</v>
      </c>
      <c r="F18" s="4">
        <v>-1130.1454545454601</v>
      </c>
      <c r="G18" t="str">
        <f t="shared" si="4"/>
        <v>GOOD</v>
      </c>
      <c r="H18" t="str">
        <f t="shared" si="5"/>
        <v>ACCEPTED</v>
      </c>
    </row>
    <row r="19" spans="1:8" x14ac:dyDescent="0.25">
      <c r="A19" t="s">
        <v>7</v>
      </c>
      <c r="B19" s="4">
        <v>760.18181818181802</v>
      </c>
      <c r="C19" s="4">
        <v>828.47272727272696</v>
      </c>
      <c r="D19" s="1">
        <f>Table2[[#This Row],[SALES 2]]/Table2[[#This Row],[SALES]]</f>
        <v>1.0898349677110737</v>
      </c>
      <c r="E19" t="s">
        <v>25</v>
      </c>
      <c r="F19" s="4">
        <v>-1492.98181818182</v>
      </c>
      <c r="G19" t="str">
        <f t="shared" si="4"/>
        <v>GOOD</v>
      </c>
      <c r="H19" t="str">
        <f t="shared" si="5"/>
        <v>ACCEPTED</v>
      </c>
    </row>
    <row r="20" spans="1:8" x14ac:dyDescent="0.25">
      <c r="A20" t="s">
        <v>8</v>
      </c>
      <c r="B20" s="4">
        <v>786.68181818181802</v>
      </c>
      <c r="C20" s="4">
        <v>848.66363636363701</v>
      </c>
      <c r="D20" s="1">
        <f>Table2[[#This Row],[SALES 2]]/Table2[[#This Row],[SALES]]</f>
        <v>1.0787889293349522</v>
      </c>
      <c r="E20" t="s">
        <v>26</v>
      </c>
      <c r="F20" s="4">
        <v>-1855.8181818181799</v>
      </c>
      <c r="G20" t="str">
        <f t="shared" si="4"/>
        <v>GOOD</v>
      </c>
      <c r="H20" t="str">
        <f t="shared" si="5"/>
        <v>ACCEPTED</v>
      </c>
    </row>
    <row r="21" spans="1:8" x14ac:dyDescent="0.25">
      <c r="A21" t="s">
        <v>9</v>
      </c>
      <c r="B21" s="5">
        <v>813.18181818181802</v>
      </c>
      <c r="C21" s="5">
        <v>868.85454545454604</v>
      </c>
      <c r="D21" s="3">
        <f>Table2[[#This Row],[SALES 2]]/Table2[[#This Row],[SALES]]</f>
        <v>1.0684628283957527</v>
      </c>
      <c r="E21" s="2" t="s">
        <v>27</v>
      </c>
      <c r="F21" s="5">
        <v>-2218.6545454545499</v>
      </c>
      <c r="G21" s="2" t="str">
        <f t="shared" si="4"/>
        <v>GOOD</v>
      </c>
      <c r="H21" s="2" t="str">
        <f t="shared" si="5"/>
        <v>ACCEPTED</v>
      </c>
    </row>
    <row r="22" spans="1:8" x14ac:dyDescent="0.25">
      <c r="A22" s="2" t="s">
        <v>10</v>
      </c>
      <c r="B22" s="4">
        <v>839.68181818181802</v>
      </c>
      <c r="C22" s="4">
        <v>889.04545454545496</v>
      </c>
      <c r="D22" s="1">
        <f>Table2[[#This Row],[SALES 2]]/Table2[[#This Row],[SALES]]</f>
        <v>1.0587885021382566</v>
      </c>
      <c r="E22" t="s">
        <v>28</v>
      </c>
      <c r="F22" s="4">
        <v>-2581.49090909091</v>
      </c>
      <c r="G22" t="str">
        <f t="shared" si="4"/>
        <v>GOOD</v>
      </c>
      <c r="H22" t="str">
        <f t="shared" si="5"/>
        <v>ACCEPTED</v>
      </c>
    </row>
    <row r="23" spans="1:8" x14ac:dyDescent="0.25">
      <c r="A23" t="s">
        <v>11</v>
      </c>
      <c r="B23" s="4">
        <v>866.18181818181802</v>
      </c>
      <c r="C23" s="4">
        <v>909.23636363636399</v>
      </c>
      <c r="D23" s="1">
        <f>Table2[[#This Row],[SALES 2]]/Table2[[#This Row],[SALES]]</f>
        <v>1.0497061293031071</v>
      </c>
      <c r="E23" t="s">
        <v>19</v>
      </c>
      <c r="F23" s="4">
        <v>-2944.3272727272802</v>
      </c>
      <c r="G23" t="str">
        <f t="shared" si="4"/>
        <v>GOOD</v>
      </c>
      <c r="H23" t="str">
        <f t="shared" si="5"/>
        <v>ACCEPTED</v>
      </c>
    </row>
    <row r="24" spans="1:8" x14ac:dyDescent="0.25">
      <c r="A24" t="s">
        <v>12</v>
      </c>
      <c r="B24" s="4">
        <v>892.68181818181802</v>
      </c>
      <c r="C24" s="4">
        <v>929.42727272727302</v>
      </c>
      <c r="D24" s="1">
        <f>Table2[[#This Row],[SALES 2]]/Table2[[#This Row],[SALES]]</f>
        <v>1.0411629920057035</v>
      </c>
      <c r="E24" t="s">
        <v>20</v>
      </c>
      <c r="F24" s="5">
        <v>-3307.1636363636399</v>
      </c>
      <c r="G24" s="2" t="str">
        <f t="shared" si="4"/>
        <v>GOOD</v>
      </c>
      <c r="H24" s="2" t="str">
        <f t="shared" si="5"/>
        <v>ACCEPTED</v>
      </c>
    </row>
  </sheetData>
  <scenarios current="0" show="0">
    <scenario name="0876R7E" count="11" user="OTAS" comment="Created by OTAS on 11/8/2023">
      <inputCells r="A2" val="EMMANUEL"/>
      <inputCells r="A3" val="BIBI"/>
      <inputCells r="A4" val="ANITA"/>
      <inputCells r="A5" val="TEGA"/>
      <inputCells r="A6" val="OTAS"/>
      <inputCells r="A7" val="TRACY"/>
      <inputCells r="A8" val="DEREK"/>
      <inputCells r="A9" val="DOMINIC"/>
      <inputCells r="A10" val="CYNTHIA"/>
      <inputCells r="A11" val="FAVOUR"/>
      <inputCells r="A12" val="MOR-MOR"/>
    </scenario>
  </scenario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FAFA7-59D2-423D-8AB8-B18C936FDD03}">
  <dimension ref="A2:D13"/>
  <sheetViews>
    <sheetView workbookViewId="0">
      <selection activeCell="D2" sqref="D2"/>
    </sheetView>
  </sheetViews>
  <sheetFormatPr defaultRowHeight="15" x14ac:dyDescent="0.25"/>
  <cols>
    <col min="1" max="1" width="16.85546875" bestFit="1" customWidth="1"/>
    <col min="2" max="2" width="17.85546875" bestFit="1" customWidth="1"/>
    <col min="3" max="3" width="16.28515625" bestFit="1" customWidth="1"/>
    <col min="4" max="4" width="17.85546875" bestFit="1" customWidth="1"/>
    <col min="5" max="12" width="12" bestFit="1" customWidth="1"/>
    <col min="13" max="13" width="5" bestFit="1" customWidth="1"/>
    <col min="14" max="21" width="12" bestFit="1" customWidth="1"/>
    <col min="22" max="22" width="12.7109375" bestFit="1" customWidth="1"/>
    <col min="23" max="30" width="12" bestFit="1" customWidth="1"/>
    <col min="31" max="38" width="4" bestFit="1" customWidth="1"/>
    <col min="39" max="41" width="5" bestFit="1" customWidth="1"/>
    <col min="42" max="42" width="14.28515625" bestFit="1" customWidth="1"/>
    <col min="43" max="50" width="12" bestFit="1" customWidth="1"/>
    <col min="51" max="58" width="4" bestFit="1" customWidth="1"/>
    <col min="59" max="61" width="5" bestFit="1" customWidth="1"/>
    <col min="62" max="62" width="22.85546875" bestFit="1" customWidth="1"/>
    <col min="63" max="63" width="17.85546875" bestFit="1" customWidth="1"/>
    <col min="64" max="64" width="19.28515625" bestFit="1" customWidth="1"/>
  </cols>
  <sheetData>
    <row r="2" spans="1:4" x14ac:dyDescent="0.25">
      <c r="A2" s="6" t="s">
        <v>17</v>
      </c>
      <c r="B2" t="s">
        <v>35</v>
      </c>
    </row>
    <row r="4" spans="1:4" x14ac:dyDescent="0.25">
      <c r="A4" s="6" t="s">
        <v>32</v>
      </c>
      <c r="B4" t="s">
        <v>37</v>
      </c>
      <c r="C4" t="s">
        <v>45</v>
      </c>
      <c r="D4" t="s">
        <v>46</v>
      </c>
    </row>
    <row r="5" spans="1:4" x14ac:dyDescent="0.25">
      <c r="A5" s="7" t="s">
        <v>13</v>
      </c>
      <c r="B5" s="12">
        <v>0.79614946206455228</v>
      </c>
      <c r="C5" s="8">
        <v>700</v>
      </c>
      <c r="D5" s="8">
        <v>654</v>
      </c>
    </row>
    <row r="6" spans="1:4" x14ac:dyDescent="0.25">
      <c r="A6" s="9" t="s">
        <v>27</v>
      </c>
      <c r="B6" s="12">
        <v>0.79614946206455228</v>
      </c>
      <c r="C6" s="8">
        <v>700</v>
      </c>
      <c r="D6" s="8">
        <v>654</v>
      </c>
    </row>
    <row r="7" spans="1:4" x14ac:dyDescent="0.25">
      <c r="A7" s="10" t="s">
        <v>33</v>
      </c>
      <c r="B7" s="12">
        <v>0.79614946206455228</v>
      </c>
      <c r="C7" s="8">
        <v>700</v>
      </c>
      <c r="D7" s="8">
        <v>654</v>
      </c>
    </row>
    <row r="8" spans="1:4" x14ac:dyDescent="0.25">
      <c r="A8" s="11" t="s">
        <v>40</v>
      </c>
      <c r="B8" s="12">
        <v>0.79614946206455228</v>
      </c>
      <c r="C8" s="8">
        <v>700</v>
      </c>
      <c r="D8" s="8">
        <v>654</v>
      </c>
    </row>
    <row r="9" spans="1:4" x14ac:dyDescent="0.25">
      <c r="A9" s="7" t="s">
        <v>10</v>
      </c>
      <c r="B9" s="12">
        <v>0.20385053793544775</v>
      </c>
      <c r="C9" s="8">
        <v>974</v>
      </c>
      <c r="D9" s="8">
        <v>233</v>
      </c>
    </row>
    <row r="10" spans="1:4" x14ac:dyDescent="0.25">
      <c r="A10" s="9" t="s">
        <v>24</v>
      </c>
      <c r="B10" s="12">
        <v>0.20385053793544775</v>
      </c>
      <c r="C10" s="8">
        <v>974</v>
      </c>
      <c r="D10" s="8">
        <v>233</v>
      </c>
    </row>
    <row r="11" spans="1:4" x14ac:dyDescent="0.25">
      <c r="A11" s="10" t="s">
        <v>33</v>
      </c>
      <c r="B11" s="12">
        <v>0.20385053793544775</v>
      </c>
      <c r="C11" s="8">
        <v>974</v>
      </c>
      <c r="D11" s="8">
        <v>233</v>
      </c>
    </row>
    <row r="12" spans="1:4" x14ac:dyDescent="0.25">
      <c r="A12" s="11" t="s">
        <v>40</v>
      </c>
      <c r="B12" s="12">
        <v>0.20385053793544775</v>
      </c>
      <c r="C12" s="8">
        <v>974</v>
      </c>
      <c r="D12" s="8">
        <v>233</v>
      </c>
    </row>
    <row r="13" spans="1:4" x14ac:dyDescent="0.25">
      <c r="A13" s="7" t="s">
        <v>31</v>
      </c>
      <c r="B13" s="12">
        <v>1</v>
      </c>
      <c r="C13" s="8">
        <v>837</v>
      </c>
      <c r="D13" s="8">
        <v>443.5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E165F-FA82-44B9-B1D8-4B0BD0DF7136}">
  <dimension ref="A2:G16"/>
  <sheetViews>
    <sheetView tabSelected="1" zoomScaleNormal="100" workbookViewId="0">
      <selection activeCell="G22" sqref="G22"/>
    </sheetView>
  </sheetViews>
  <sheetFormatPr defaultRowHeight="15" x14ac:dyDescent="0.25"/>
  <cols>
    <col min="1" max="1" width="15.5703125" bestFit="1" customWidth="1"/>
    <col min="2" max="2" width="16.28515625" bestFit="1" customWidth="1"/>
    <col min="3" max="3" width="14.28515625" bestFit="1" customWidth="1"/>
    <col min="4" max="4" width="12.7109375" bestFit="1" customWidth="1"/>
    <col min="5" max="5" width="14.28515625" bestFit="1" customWidth="1"/>
    <col min="6" max="6" width="17.85546875" bestFit="1" customWidth="1"/>
    <col min="7" max="7" width="19.28515625" bestFit="1" customWidth="1"/>
    <col min="8" max="8" width="17.85546875" bestFit="1" customWidth="1"/>
    <col min="9" max="9" width="19.28515625" bestFit="1" customWidth="1"/>
    <col min="10" max="10" width="17.85546875" bestFit="1" customWidth="1"/>
    <col min="11" max="11" width="19.28515625" bestFit="1" customWidth="1"/>
    <col min="12" max="12" width="24.5703125" bestFit="1" customWidth="1"/>
    <col min="13" max="13" width="26.85546875" bestFit="1" customWidth="1"/>
    <col min="14" max="14" width="23.5703125" bestFit="1" customWidth="1"/>
    <col min="15" max="15" width="18.140625" bestFit="1" customWidth="1"/>
    <col min="16" max="16" width="20.140625" bestFit="1" customWidth="1"/>
    <col min="17" max="17" width="30.140625" bestFit="1" customWidth="1"/>
    <col min="18" max="18" width="24.5703125" bestFit="1" customWidth="1"/>
    <col min="19" max="19" width="26.85546875" bestFit="1" customWidth="1"/>
    <col min="20" max="20" width="30.140625" bestFit="1" customWidth="1"/>
    <col min="21" max="21" width="24.5703125" bestFit="1" customWidth="1"/>
    <col min="22" max="22" width="26.85546875" bestFit="1" customWidth="1"/>
    <col min="23" max="23" width="17.85546875" bestFit="1" customWidth="1"/>
    <col min="24" max="24" width="12.7109375" bestFit="1" customWidth="1"/>
    <col min="25" max="25" width="14.28515625" bestFit="1" customWidth="1"/>
    <col min="26" max="26" width="22.85546875" bestFit="1" customWidth="1"/>
    <col min="27" max="27" width="17.85546875" bestFit="1" customWidth="1"/>
    <col min="28" max="28" width="19.28515625" bestFit="1" customWidth="1"/>
    <col min="29" max="31" width="12" bestFit="1" customWidth="1"/>
    <col min="32" max="32" width="10.5703125" bestFit="1" customWidth="1"/>
    <col min="33" max="34" width="12" bestFit="1" customWidth="1"/>
    <col min="35" max="35" width="11.5703125" bestFit="1" customWidth="1"/>
    <col min="36" max="36" width="11.28515625" bestFit="1" customWidth="1"/>
    <col min="37" max="37" width="23.140625" bestFit="1" customWidth="1"/>
    <col min="38" max="38" width="12.7109375" bestFit="1" customWidth="1"/>
    <col min="39" max="39" width="17.85546875" bestFit="1" customWidth="1"/>
    <col min="40" max="40" width="18.140625" bestFit="1" customWidth="1"/>
    <col min="41" max="41" width="23.140625" bestFit="1" customWidth="1"/>
    <col min="42" max="42" width="12.7109375" bestFit="1" customWidth="1"/>
    <col min="43" max="43" width="9.28515625" bestFit="1" customWidth="1"/>
    <col min="44" max="44" width="17.85546875" bestFit="1" customWidth="1"/>
    <col min="45" max="45" width="12" bestFit="1" customWidth="1"/>
    <col min="46" max="46" width="19.140625" bestFit="1" customWidth="1"/>
    <col min="47" max="47" width="24.140625" bestFit="1" customWidth="1"/>
    <col min="48" max="48" width="17.85546875" bestFit="1" customWidth="1"/>
    <col min="49" max="49" width="22.85546875" bestFit="1" customWidth="1"/>
    <col min="50" max="50" width="17.7109375" bestFit="1" customWidth="1"/>
    <col min="51" max="51" width="12" bestFit="1" customWidth="1"/>
    <col min="52" max="52" width="12.7109375" bestFit="1" customWidth="1"/>
    <col min="53" max="53" width="12" bestFit="1" customWidth="1"/>
    <col min="54" max="54" width="23" bestFit="1" customWidth="1"/>
    <col min="55" max="55" width="18.140625" bestFit="1" customWidth="1"/>
    <col min="56" max="56" width="17.7109375" bestFit="1" customWidth="1"/>
    <col min="57" max="58" width="12" bestFit="1" customWidth="1"/>
    <col min="59" max="59" width="12.7109375" bestFit="1" customWidth="1"/>
    <col min="60" max="61" width="12" bestFit="1" customWidth="1"/>
    <col min="62" max="62" width="23" bestFit="1" customWidth="1"/>
    <col min="63" max="63" width="18.140625" bestFit="1" customWidth="1"/>
    <col min="64" max="64" width="17.7109375" bestFit="1" customWidth="1"/>
    <col min="65" max="65" width="12" bestFit="1" customWidth="1"/>
    <col min="66" max="66" width="12.7109375" bestFit="1" customWidth="1"/>
    <col min="67" max="67" width="12" bestFit="1" customWidth="1"/>
    <col min="68" max="68" width="24" bestFit="1" customWidth="1"/>
    <col min="69" max="69" width="19.140625" bestFit="1" customWidth="1"/>
    <col min="70" max="70" width="22.7109375" bestFit="1" customWidth="1"/>
    <col min="71" max="72" width="17.85546875" bestFit="1" customWidth="1"/>
    <col min="73" max="73" width="19.28515625" bestFit="1" customWidth="1"/>
    <col min="74" max="74" width="12" bestFit="1" customWidth="1"/>
    <col min="75" max="75" width="10.7109375" bestFit="1" customWidth="1"/>
    <col min="76" max="76" width="13.85546875" bestFit="1" customWidth="1"/>
    <col min="77" max="79" width="12" bestFit="1" customWidth="1"/>
    <col min="80" max="80" width="14.28515625" bestFit="1" customWidth="1"/>
    <col min="81" max="81" width="13.5703125" bestFit="1" customWidth="1"/>
    <col min="82" max="82" width="16.7109375" bestFit="1" customWidth="1"/>
    <col min="83" max="83" width="10.42578125" bestFit="1" customWidth="1"/>
    <col min="84" max="84" width="13.5703125" bestFit="1" customWidth="1"/>
    <col min="85" max="85" width="12.42578125" bestFit="1" customWidth="1"/>
    <col min="86" max="86" width="15.5703125" bestFit="1" customWidth="1"/>
    <col min="87" max="90" width="12" bestFit="1" customWidth="1"/>
    <col min="91" max="91" width="8.5703125" bestFit="1" customWidth="1"/>
    <col min="92" max="93" width="12" bestFit="1" customWidth="1"/>
    <col min="94" max="94" width="22" bestFit="1" customWidth="1"/>
    <col min="95" max="95" width="22.85546875" bestFit="1" customWidth="1"/>
    <col min="96" max="96" width="17.85546875" bestFit="1" customWidth="1"/>
    <col min="97" max="97" width="19.28515625" bestFit="1" customWidth="1"/>
    <col min="98" max="98" width="10.7109375" bestFit="1" customWidth="1"/>
    <col min="99" max="99" width="13.85546875" bestFit="1" customWidth="1"/>
    <col min="100" max="100" width="9.28515625" bestFit="1" customWidth="1"/>
    <col min="101" max="103" width="12" bestFit="1" customWidth="1"/>
    <col min="104" max="104" width="6.42578125" bestFit="1" customWidth="1"/>
    <col min="105" max="105" width="14.28515625" bestFit="1" customWidth="1"/>
    <col min="106" max="106" width="13.5703125" bestFit="1" customWidth="1"/>
    <col min="107" max="107" width="12" bestFit="1" customWidth="1"/>
    <col min="108" max="108" width="16.7109375" bestFit="1" customWidth="1"/>
    <col min="109" max="109" width="10.42578125" bestFit="1" customWidth="1"/>
    <col min="110" max="110" width="13.5703125" bestFit="1" customWidth="1"/>
    <col min="111" max="111" width="12.42578125" bestFit="1" customWidth="1"/>
    <col min="112" max="112" width="15.5703125" bestFit="1" customWidth="1"/>
    <col min="113" max="113" width="8.140625" bestFit="1" customWidth="1"/>
    <col min="114" max="115" width="12" bestFit="1" customWidth="1"/>
    <col min="116" max="116" width="8.42578125" bestFit="1" customWidth="1"/>
    <col min="117" max="118" width="12" bestFit="1" customWidth="1"/>
    <col min="119" max="119" width="8.5703125" bestFit="1" customWidth="1"/>
    <col min="120" max="121" width="12" bestFit="1" customWidth="1"/>
    <col min="122" max="122" width="22" bestFit="1" customWidth="1"/>
    <col min="123" max="123" width="22.85546875" bestFit="1" customWidth="1"/>
    <col min="124" max="124" width="17.85546875" bestFit="1" customWidth="1"/>
    <col min="125" max="125" width="19.28515625" bestFit="1" customWidth="1"/>
  </cols>
  <sheetData>
    <row r="2" spans="1:7" x14ac:dyDescent="0.25">
      <c r="A2" s="6" t="s">
        <v>2</v>
      </c>
      <c r="B2" t="s" vm="1">
        <v>43</v>
      </c>
    </row>
    <row r="4" spans="1:7" x14ac:dyDescent="0.25">
      <c r="B4" s="6" t="s">
        <v>30</v>
      </c>
    </row>
    <row r="5" spans="1:7" x14ac:dyDescent="0.25">
      <c r="B5" t="s">
        <v>12</v>
      </c>
      <c r="D5" t="s">
        <v>15</v>
      </c>
      <c r="F5" t="s">
        <v>41</v>
      </c>
      <c r="G5" t="s">
        <v>42</v>
      </c>
    </row>
    <row r="6" spans="1:7" x14ac:dyDescent="0.25">
      <c r="A6" s="6" t="s">
        <v>32</v>
      </c>
      <c r="B6" t="s">
        <v>38</v>
      </c>
      <c r="C6" t="s">
        <v>36</v>
      </c>
      <c r="D6" t="s">
        <v>38</v>
      </c>
      <c r="E6" t="s">
        <v>36</v>
      </c>
    </row>
    <row r="7" spans="1:7" x14ac:dyDescent="0.25">
      <c r="A7" s="7" t="s">
        <v>44</v>
      </c>
      <c r="B7" s="8"/>
      <c r="C7" s="8"/>
      <c r="D7" s="8"/>
      <c r="E7" s="8"/>
      <c r="F7" s="8"/>
      <c r="G7" s="8"/>
    </row>
    <row r="8" spans="1:7" x14ac:dyDescent="0.25">
      <c r="A8" s="9" t="s">
        <v>34</v>
      </c>
      <c r="B8" s="8">
        <v>892.68181818181802</v>
      </c>
      <c r="C8" s="8">
        <v>929.42727272727302</v>
      </c>
      <c r="D8" s="8"/>
      <c r="E8" s="8"/>
      <c r="F8" s="8">
        <v>892.68181818181802</v>
      </c>
      <c r="G8" s="8">
        <v>929.42727272727302</v>
      </c>
    </row>
    <row r="9" spans="1:7" x14ac:dyDescent="0.25">
      <c r="A9" s="10" t="s">
        <v>39</v>
      </c>
      <c r="B9" s="8">
        <v>892.68181818181802</v>
      </c>
      <c r="C9" s="8">
        <v>929.42727272727302</v>
      </c>
      <c r="D9" s="8"/>
      <c r="E9" s="8"/>
      <c r="F9" s="8">
        <v>892.68181818181802</v>
      </c>
      <c r="G9" s="8">
        <v>929.42727272727302</v>
      </c>
    </row>
    <row r="10" spans="1:7" x14ac:dyDescent="0.25">
      <c r="A10" s="7" t="s">
        <v>29</v>
      </c>
      <c r="B10" s="8"/>
      <c r="C10" s="8"/>
      <c r="D10" s="8"/>
      <c r="E10" s="8"/>
      <c r="F10" s="8"/>
      <c r="G10" s="8"/>
    </row>
    <row r="11" spans="1:7" x14ac:dyDescent="0.25">
      <c r="A11" s="9" t="s">
        <v>34</v>
      </c>
      <c r="B11" s="8"/>
      <c r="C11" s="8"/>
      <c r="D11" s="8">
        <v>362</v>
      </c>
      <c r="E11" s="8">
        <v>443</v>
      </c>
      <c r="F11" s="8">
        <v>362</v>
      </c>
      <c r="G11" s="8">
        <v>443</v>
      </c>
    </row>
    <row r="12" spans="1:7" x14ac:dyDescent="0.25">
      <c r="A12" s="10" t="s">
        <v>39</v>
      </c>
      <c r="B12" s="8"/>
      <c r="C12" s="8"/>
      <c r="D12" s="8">
        <v>362</v>
      </c>
      <c r="E12" s="8">
        <v>443</v>
      </c>
      <c r="F12" s="8">
        <v>362</v>
      </c>
      <c r="G12" s="8">
        <v>443</v>
      </c>
    </row>
    <row r="13" spans="1:7" x14ac:dyDescent="0.25">
      <c r="A13" s="7" t="s">
        <v>26</v>
      </c>
      <c r="B13" s="8"/>
      <c r="C13" s="8"/>
      <c r="D13" s="8"/>
      <c r="E13" s="8"/>
      <c r="F13" s="8"/>
      <c r="G13" s="8"/>
    </row>
    <row r="14" spans="1:7" x14ac:dyDescent="0.25">
      <c r="A14" s="9" t="s">
        <v>34</v>
      </c>
      <c r="B14" s="8">
        <v>498</v>
      </c>
      <c r="C14" s="8">
        <v>987</v>
      </c>
      <c r="D14" s="8"/>
      <c r="E14" s="8"/>
      <c r="F14" s="8">
        <v>498</v>
      </c>
      <c r="G14" s="8">
        <v>987</v>
      </c>
    </row>
    <row r="15" spans="1:7" x14ac:dyDescent="0.25">
      <c r="A15" s="10" t="s">
        <v>39</v>
      </c>
      <c r="B15" s="8">
        <v>498</v>
      </c>
      <c r="C15" s="8">
        <v>987</v>
      </c>
      <c r="D15" s="8"/>
      <c r="E15" s="8"/>
      <c r="F15" s="8">
        <v>498</v>
      </c>
      <c r="G15" s="8">
        <v>987</v>
      </c>
    </row>
    <row r="16" spans="1:7" x14ac:dyDescent="0.25">
      <c r="A16" s="7" t="s">
        <v>31</v>
      </c>
      <c r="B16" s="8">
        <v>1390.681818181818</v>
      </c>
      <c r="C16" s="8">
        <v>1916.427272727273</v>
      </c>
      <c r="D16" s="8">
        <v>362</v>
      </c>
      <c r="E16" s="8">
        <v>443</v>
      </c>
      <c r="F16" s="8">
        <v>1752.681818181818</v>
      </c>
      <c r="G16" s="8">
        <v>2359.4272727272728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OTAS</dc:creator>
  <cp:lastModifiedBy>OTAS</cp:lastModifiedBy>
  <dcterms:created xsi:type="dcterms:W3CDTF">2023-11-08T14:32:37Z</dcterms:created>
  <dcterms:modified xsi:type="dcterms:W3CDTF">2024-02-12T20:01:45Z</dcterms:modified>
</cp:coreProperties>
</file>