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0A99584-1C2A-41F3-A0E2-22C76788E371}" xr6:coauthVersionLast="47" xr6:coauthVersionMax="47" xr10:uidLastSave="{00000000-0000-0000-0000-000000000000}"/>
  <bookViews>
    <workbookView xWindow="-120" yWindow="-120" windowWidth="20730" windowHeight="11040" activeTab="1" xr2:uid="{F3C4E4AF-6D22-41F5-BEC9-A752EC29FA5C}"/>
  </bookViews>
  <sheets>
    <sheet name="graficas" sheetId="1" r:id="rId1"/>
    <sheet name="mruv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B16" i="2"/>
  <c r="B17" i="2"/>
  <c r="B18" i="2"/>
  <c r="B19" i="2"/>
  <c r="B14" i="2"/>
  <c r="I31" i="1"/>
  <c r="H31" i="1"/>
  <c r="G32" i="1"/>
  <c r="G31" i="1"/>
  <c r="F32" i="1"/>
  <c r="E32" i="1"/>
  <c r="F31" i="1"/>
  <c r="E31" i="1"/>
  <c r="H28" i="1"/>
  <c r="G29" i="1"/>
  <c r="G28" i="1"/>
  <c r="F29" i="1"/>
  <c r="E29" i="1"/>
  <c r="F28" i="1"/>
  <c r="E28" i="1"/>
  <c r="C30" i="1"/>
  <c r="C29" i="1"/>
  <c r="C24" i="1"/>
  <c r="C25" i="1"/>
  <c r="C26" i="1"/>
  <c r="C27" i="1"/>
  <c r="C28" i="1"/>
  <c r="C23" i="1"/>
  <c r="B30" i="1"/>
  <c r="B29" i="1"/>
  <c r="B28" i="1"/>
  <c r="B27" i="1"/>
  <c r="B26" i="1"/>
  <c r="B25" i="1"/>
  <c r="B24" i="1"/>
  <c r="B23" i="1"/>
  <c r="C22" i="1"/>
  <c r="B22" i="1"/>
  <c r="C16" i="1"/>
  <c r="C17" i="1"/>
  <c r="C18" i="1"/>
  <c r="C19" i="1"/>
  <c r="C20" i="1"/>
  <c r="C21" i="1"/>
  <c r="C15" i="1"/>
  <c r="B16" i="1"/>
  <c r="B17" i="1"/>
  <c r="B18" i="1"/>
  <c r="B19" i="1"/>
  <c r="B20" i="1"/>
  <c r="B21" i="1"/>
  <c r="B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2" authorId="0" shapeId="0" xr:uid="{C3FF1F4C-E467-4FB1-9B1E-285BEA40994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sumatoria de x</t>
        </r>
      </text>
    </comment>
    <comment ref="C22" authorId="0" shapeId="0" xr:uid="{82C624E4-BCF6-4E18-815C-9767424E5D5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sumatoria de y
</t>
        </r>
      </text>
    </comment>
    <comment ref="H28" authorId="0" shapeId="0" xr:uid="{527CA74E-9652-4FE8-B24D-09D70E35D6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Resultado final de los minimos cuadrados ,
(valor de m)</t>
        </r>
      </text>
    </comment>
    <comment ref="B30" authorId="0" shapeId="0" xr:uid="{14ED78A3-4DE7-43C5-B8D4-14EED8DA06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Sumatoria de x^2</t>
        </r>
      </text>
    </comment>
    <comment ref="C30" authorId="0" shapeId="0" xr:uid="{4DE76386-67A7-4044-A09C-1D7B53DA0C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sumatoria de x*y
</t>
        </r>
      </text>
    </comment>
    <comment ref="H31" authorId="0" shapeId="0" xr:uid="{8F584126-E767-421D-82C7-EE5822DA27D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resultado final de minimos cuadrados,
(valor de b)</t>
        </r>
      </text>
    </comment>
    <comment ref="I31" authorId="0" shapeId="0" xr:uid="{DF7E6D2E-75FB-4D81-BFA6-5D3CA840C86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Este es el valor de "a" en la ecuacion potencial</t>
        </r>
      </text>
    </comment>
  </commentList>
</comments>
</file>

<file path=xl/sharedStrings.xml><?xml version="1.0" encoding="utf-8"?>
<sst xmlns="http://schemas.openxmlformats.org/spreadsheetml/2006/main" count="12" uniqueCount="9">
  <si>
    <t>L</t>
  </si>
  <si>
    <t>M</t>
  </si>
  <si>
    <t>Σ=</t>
  </si>
  <si>
    <t>^=</t>
  </si>
  <si>
    <t>m=</t>
  </si>
  <si>
    <t>b=</t>
  </si>
  <si>
    <t>t</t>
  </si>
  <si>
    <t>x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</si>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</sst>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2" fontId="0" fillId="5" borderId="1" xfId="0" applyNumberFormat="1" applyFill="1" applyBorder="1"/>
    <xf numFmtId="2" fontId="0" fillId="4" borderId="1" xfId="0" applyNumberFormat="1" applyFill="1" applyBorder="1"/>
    <xf numFmtId="0" fontId="0" fillId="0" borderId="0" xfId="0" applyAlignment="1">
      <alignment horizontal="left" indent="6"/>
    </xf>
    <xf numFmtId="2" fontId="0" fillId="6" borderId="1" xfId="0" applyNumberFormat="1" applyFill="1" applyBorder="1"/>
    <xf numFmtId="164" fontId="0" fillId="7" borderId="0" xfId="0" applyNumberFormat="1" applyFill="1"/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graficas!$C$2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graficas!$B$3:$B$9</c:f>
              <c:numCache>
                <c:formatCode>General</c:formatCode>
                <c:ptCount val="7"/>
                <c:pt idx="0">
                  <c:v>14.4</c:v>
                </c:pt>
                <c:pt idx="1">
                  <c:v>16</c:v>
                </c:pt>
                <c:pt idx="2">
                  <c:v>16.5</c:v>
                </c:pt>
                <c:pt idx="3">
                  <c:v>17.3</c:v>
                </c:pt>
                <c:pt idx="4">
                  <c:v>20.3</c:v>
                </c:pt>
                <c:pt idx="5">
                  <c:v>22.2</c:v>
                </c:pt>
                <c:pt idx="6">
                  <c:v>25</c:v>
                </c:pt>
              </c:numCache>
            </c:numRef>
          </c:xVal>
          <c:yVal>
            <c:numRef>
              <c:f>graficas!$C$3:$C$9</c:f>
              <c:numCache>
                <c:formatCode>General</c:formatCode>
                <c:ptCount val="7"/>
                <c:pt idx="0">
                  <c:v>1.0329999999999999</c:v>
                </c:pt>
                <c:pt idx="1">
                  <c:v>1.1779999999999999</c:v>
                </c:pt>
                <c:pt idx="2">
                  <c:v>1.2629999999999999</c:v>
                </c:pt>
                <c:pt idx="3">
                  <c:v>1.3080000000000001</c:v>
                </c:pt>
                <c:pt idx="4">
                  <c:v>1.946</c:v>
                </c:pt>
                <c:pt idx="5">
                  <c:v>2.4239999999999999</c:v>
                </c:pt>
                <c:pt idx="6">
                  <c:v>3.246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B-4125-AA83-FEC11100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492223"/>
        <c:axId val="1223488863"/>
      </c:scatterChart>
      <c:valAx>
        <c:axId val="12234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23488863"/>
        <c:crosses val="autoZero"/>
        <c:crossBetween val="midCat"/>
      </c:valAx>
      <c:valAx>
        <c:axId val="12234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234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graficas!$C$14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graficas!$B$15:$B$21</c:f>
              <c:numCache>
                <c:formatCode>0.00</c:formatCode>
                <c:ptCount val="7"/>
                <c:pt idx="0">
                  <c:v>1.1583624920952498</c:v>
                </c:pt>
                <c:pt idx="1">
                  <c:v>1.2041199826559248</c:v>
                </c:pt>
                <c:pt idx="2">
                  <c:v>1.2174839442139063</c:v>
                </c:pt>
                <c:pt idx="3">
                  <c:v>1.2380461031287955</c:v>
                </c:pt>
                <c:pt idx="4">
                  <c:v>1.307496037913213</c:v>
                </c:pt>
                <c:pt idx="5">
                  <c:v>1.3463529744506386</c:v>
                </c:pt>
                <c:pt idx="6">
                  <c:v>1.3979400086720377</c:v>
                </c:pt>
              </c:numCache>
            </c:numRef>
          </c:xVal>
          <c:yVal>
            <c:numRef>
              <c:f>graficas!$C$15:$C$21</c:f>
              <c:numCache>
                <c:formatCode>0.00</c:formatCode>
                <c:ptCount val="7"/>
                <c:pt idx="0">
                  <c:v>1.4100321519620545E-2</c:v>
                </c:pt>
                <c:pt idx="1">
                  <c:v>7.114529045108281E-2</c:v>
                </c:pt>
                <c:pt idx="2">
                  <c:v>0.10140335055533072</c:v>
                </c:pt>
                <c:pt idx="3">
                  <c:v>0.11660774398824848</c:v>
                </c:pt>
                <c:pt idx="4">
                  <c:v>0.28914283593233309</c:v>
                </c:pt>
                <c:pt idx="5">
                  <c:v>0.38453261549424861</c:v>
                </c:pt>
                <c:pt idx="6">
                  <c:v>0.5113485154902131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3-4576-A84B-4F50DE356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584847"/>
        <c:axId val="1231573327"/>
      </c:scatterChart>
      <c:valAx>
        <c:axId val="123158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31573327"/>
        <c:crosses val="autoZero"/>
        <c:crossBetween val="midCat"/>
      </c:valAx>
      <c:valAx>
        <c:axId val="123157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3158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mruv!$C$2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9865324211521E-2"/>
                  <c:y val="-0.23860010923041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mruv!$B$3:$B$8</c:f>
              <c:numCache>
                <c:formatCode>General</c:formatCode>
                <c:ptCount val="6"/>
                <c:pt idx="0">
                  <c:v>0.82199999999999995</c:v>
                </c:pt>
                <c:pt idx="1">
                  <c:v>1.282</c:v>
                </c:pt>
                <c:pt idx="2">
                  <c:v>1.522</c:v>
                </c:pt>
                <c:pt idx="3">
                  <c:v>1.7729999999999999</c:v>
                </c:pt>
                <c:pt idx="4">
                  <c:v>1.9890000000000001</c:v>
                </c:pt>
                <c:pt idx="5">
                  <c:v>2.1760000000000002</c:v>
                </c:pt>
              </c:numCache>
            </c:numRef>
          </c:xVal>
          <c:yVal>
            <c:numRef>
              <c:f>mruv!$C$3:$C$8</c:f>
              <c:numCache>
                <c:formatCode>General</c:formatCode>
                <c:ptCount val="6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  <c:pt idx="4">
                  <c:v>0.75</c:v>
                </c:pt>
                <c:pt idx="5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4C4B-AC84-5D95A5BC2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00175"/>
        <c:axId val="379902575"/>
      </c:scatterChart>
      <c:valAx>
        <c:axId val="3799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9902575"/>
        <c:crosses val="autoZero"/>
        <c:crossBetween val="midCat"/>
      </c:valAx>
      <c:valAx>
        <c:axId val="3799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99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mruv!$C$13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116087553276027E-2"/>
                  <c:y val="-0.30812035613106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mruv!$B$14:$B$19</c:f>
              <c:numCache>
                <c:formatCode>0.000</c:formatCode>
                <c:ptCount val="6"/>
                <c:pt idx="0">
                  <c:v>0.67568399999999995</c:v>
                </c:pt>
                <c:pt idx="1">
                  <c:v>1.643524</c:v>
                </c:pt>
                <c:pt idx="2">
                  <c:v>2.316484</c:v>
                </c:pt>
                <c:pt idx="3">
                  <c:v>3.1435289999999996</c:v>
                </c:pt>
                <c:pt idx="4">
                  <c:v>3.9561210000000004</c:v>
                </c:pt>
                <c:pt idx="5">
                  <c:v>4.7349760000000005</c:v>
                </c:pt>
              </c:numCache>
            </c:numRef>
          </c:xVal>
          <c:yVal>
            <c:numRef>
              <c:f>mruv!$C$14:$C$19</c:f>
              <c:numCache>
                <c:formatCode>General</c:formatCode>
                <c:ptCount val="6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  <c:pt idx="4">
                  <c:v>0.75</c:v>
                </c:pt>
                <c:pt idx="5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0-45B4-BCF9-8B6B0932F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39775"/>
        <c:axId val="391640255"/>
      </c:scatterChart>
      <c:valAx>
        <c:axId val="3916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1640255"/>
        <c:crosses val="autoZero"/>
        <c:crossBetween val="midCat"/>
      </c:valAx>
      <c:valAx>
        <c:axId val="39164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163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66675</xdr:rowOff>
    </xdr:from>
    <xdr:to>
      <xdr:col>10</xdr:col>
      <xdr:colOff>114299</xdr:colOff>
      <xdr:row>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95E863-BF63-7FB3-8095-995E7B576D5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10</xdr:row>
      <xdr:rowOff>14287</xdr:rowOff>
    </xdr:from>
    <xdr:to>
      <xdr:col>10</xdr:col>
      <xdr:colOff>76200</xdr:colOff>
      <xdr:row>24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ADC8A1-21D4-D772-E726-3A76C4A9E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138112</xdr:rowOff>
    </xdr:from>
    <xdr:to>
      <xdr:col>9</xdr:col>
      <xdr:colOff>457200</xdr:colOff>
      <xdr:row>10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300441-EF5E-7099-DA29-DD7BDBD07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11</xdr:row>
      <xdr:rowOff>42862</xdr:rowOff>
    </xdr:from>
    <xdr:to>
      <xdr:col>9</xdr:col>
      <xdr:colOff>0</xdr:colOff>
      <xdr:row>19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6BDD48-8680-1610-0F31-D03E09B68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7C94-CC38-4399-B49F-545F0A18066E}">
  <dimension ref="A2:I32"/>
  <sheetViews>
    <sheetView workbookViewId="0">
      <selection activeCell="I27" sqref="I27"/>
    </sheetView>
  </sheetViews>
  <sheetFormatPr baseColWidth="10" defaultRowHeight="15" x14ac:dyDescent="0.25"/>
  <cols>
    <col min="1" max="1" width="11.85546875" bestFit="1" customWidth="1"/>
    <col min="6" max="6" width="16.7109375" bestFit="1" customWidth="1"/>
    <col min="9" max="9" width="16.7109375" bestFit="1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s="2">
        <v>14.4</v>
      </c>
      <c r="C3" s="2">
        <v>1.0329999999999999</v>
      </c>
    </row>
    <row r="4" spans="2:3" x14ac:dyDescent="0.25">
      <c r="B4" s="2">
        <v>16</v>
      </c>
      <c r="C4" s="2">
        <v>1.1779999999999999</v>
      </c>
    </row>
    <row r="5" spans="2:3" x14ac:dyDescent="0.25">
      <c r="B5" s="2">
        <v>16.5</v>
      </c>
      <c r="C5" s="2">
        <v>1.2629999999999999</v>
      </c>
    </row>
    <row r="6" spans="2:3" x14ac:dyDescent="0.25">
      <c r="B6" s="2">
        <v>17.3</v>
      </c>
      <c r="C6" s="2">
        <v>1.3080000000000001</v>
      </c>
    </row>
    <row r="7" spans="2:3" x14ac:dyDescent="0.25">
      <c r="B7" s="2">
        <v>20.3</v>
      </c>
      <c r="C7" s="2">
        <v>1.946</v>
      </c>
    </row>
    <row r="8" spans="2:3" x14ac:dyDescent="0.25">
      <c r="B8" s="2">
        <v>22.2</v>
      </c>
      <c r="C8" s="2">
        <v>2.4239999999999999</v>
      </c>
    </row>
    <row r="9" spans="2:3" x14ac:dyDescent="0.25">
      <c r="B9" s="2">
        <v>25</v>
      </c>
      <c r="C9" s="2">
        <v>3.246</v>
      </c>
    </row>
    <row r="14" spans="2:3" x14ac:dyDescent="0.25">
      <c r="B14" s="1" t="s">
        <v>0</v>
      </c>
      <c r="C14" s="1" t="s">
        <v>1</v>
      </c>
    </row>
    <row r="15" spans="2:3" x14ac:dyDescent="0.25">
      <c r="B15" s="3">
        <f>LOG10(B3)</f>
        <v>1.1583624920952498</v>
      </c>
      <c r="C15" s="3">
        <f>LOG10(C3)</f>
        <v>1.4100321519620545E-2</v>
      </c>
    </row>
    <row r="16" spans="2:3" x14ac:dyDescent="0.25">
      <c r="B16" s="3">
        <f t="shared" ref="B16:C21" si="0">LOG10(B4)</f>
        <v>1.2041199826559248</v>
      </c>
      <c r="C16" s="3">
        <f t="shared" si="0"/>
        <v>7.114529045108281E-2</v>
      </c>
    </row>
    <row r="17" spans="1:9" x14ac:dyDescent="0.25">
      <c r="B17" s="3">
        <f t="shared" si="0"/>
        <v>1.2174839442139063</v>
      </c>
      <c r="C17" s="3">
        <f t="shared" si="0"/>
        <v>0.10140335055533072</v>
      </c>
    </row>
    <row r="18" spans="1:9" x14ac:dyDescent="0.25">
      <c r="B18" s="3">
        <f t="shared" si="0"/>
        <v>1.2380461031287955</v>
      </c>
      <c r="C18" s="3">
        <f t="shared" si="0"/>
        <v>0.11660774398824848</v>
      </c>
    </row>
    <row r="19" spans="1:9" x14ac:dyDescent="0.25">
      <c r="B19" s="3">
        <f t="shared" si="0"/>
        <v>1.307496037913213</v>
      </c>
      <c r="C19" s="3">
        <f t="shared" si="0"/>
        <v>0.28914283593233309</v>
      </c>
    </row>
    <row r="20" spans="1:9" x14ac:dyDescent="0.25">
      <c r="B20" s="3">
        <f t="shared" si="0"/>
        <v>1.3463529744506386</v>
      </c>
      <c r="C20" s="3">
        <f t="shared" si="0"/>
        <v>0.38453261549424861</v>
      </c>
    </row>
    <row r="21" spans="1:9" x14ac:dyDescent="0.25">
      <c r="B21" s="3">
        <f t="shared" si="0"/>
        <v>1.3979400086720377</v>
      </c>
      <c r="C21" s="3">
        <f t="shared" si="0"/>
        <v>0.5113485154902131</v>
      </c>
    </row>
    <row r="22" spans="1:9" x14ac:dyDescent="0.25">
      <c r="A22" s="4" t="s">
        <v>2</v>
      </c>
      <c r="B22" s="6">
        <f>SUM(B15:B21)</f>
        <v>8.8698015431297659</v>
      </c>
      <c r="C22" s="6">
        <f>SUM(C15:C21)</f>
        <v>1.4882806734310774</v>
      </c>
    </row>
    <row r="23" spans="1:9" x14ac:dyDescent="0.25">
      <c r="A23" s="4" t="s">
        <v>3</v>
      </c>
      <c r="B23" s="3">
        <f>1.16*1.16</f>
        <v>1.3455999999999999</v>
      </c>
      <c r="C23" s="3">
        <f>B15*C15</f>
        <v>1.6333283574811935E-2</v>
      </c>
    </row>
    <row r="24" spans="1:9" x14ac:dyDescent="0.25">
      <c r="B24" s="3">
        <f>1.2*1.2</f>
        <v>1.44</v>
      </c>
      <c r="C24" s="3">
        <f t="shared" ref="C24:C28" si="1">B16*C16</f>
        <v>8.5667465904008561E-2</v>
      </c>
    </row>
    <row r="25" spans="1:9" x14ac:dyDescent="0.25">
      <c r="B25" s="3">
        <f>1.22*1.22</f>
        <v>1.4883999999999999</v>
      </c>
      <c r="C25" s="3">
        <f t="shared" si="1"/>
        <v>0.12345695119060944</v>
      </c>
    </row>
    <row r="26" spans="1:9" x14ac:dyDescent="0.25">
      <c r="B26" s="3">
        <f>1.24*1.24</f>
        <v>1.5376000000000001</v>
      </c>
      <c r="C26" s="3">
        <f t="shared" si="1"/>
        <v>0.14436576303929127</v>
      </c>
    </row>
    <row r="27" spans="1:9" x14ac:dyDescent="0.25">
      <c r="B27" s="3">
        <f>1.31*1.31</f>
        <v>1.7161000000000002</v>
      </c>
      <c r="C27" s="3">
        <f t="shared" si="1"/>
        <v>0.37805311237251571</v>
      </c>
    </row>
    <row r="28" spans="1:9" x14ac:dyDescent="0.25">
      <c r="B28" s="3">
        <f>1.35*1.35</f>
        <v>1.8225000000000002</v>
      </c>
      <c r="C28" s="3">
        <f t="shared" si="1"/>
        <v>0.51771663064396534</v>
      </c>
      <c r="D28" s="7" t="s">
        <v>4</v>
      </c>
      <c r="E28" s="5">
        <f>7*1.98</f>
        <v>13.86</v>
      </c>
      <c r="F28" s="5">
        <f>8.87*1.49</f>
        <v>13.216299999999999</v>
      </c>
      <c r="G28" s="5">
        <f>E28-F28</f>
        <v>0.64370000000000083</v>
      </c>
      <c r="H28" s="8">
        <f>G28/G29</f>
        <v>1.305414723179851</v>
      </c>
    </row>
    <row r="29" spans="1:9" x14ac:dyDescent="0.25">
      <c r="B29" s="3">
        <f>1.4*1.4</f>
        <v>1.9599999999999997</v>
      </c>
      <c r="C29" s="3">
        <f>B21*C21</f>
        <v>0.71483454817882208</v>
      </c>
      <c r="E29" s="5">
        <f>7*11.31</f>
        <v>79.17</v>
      </c>
      <c r="F29" s="5">
        <f>8.87^2</f>
        <v>78.676899999999989</v>
      </c>
      <c r="G29" s="5">
        <f>E29-F29</f>
        <v>0.49310000000001253</v>
      </c>
      <c r="H29" s="5"/>
    </row>
    <row r="30" spans="1:9" x14ac:dyDescent="0.25">
      <c r="B30" s="6">
        <f>SUM(B23:B29)</f>
        <v>11.310199999999998</v>
      </c>
      <c r="C30" s="6">
        <f>SUM(C23:C29)</f>
        <v>1.9804277549040243</v>
      </c>
    </row>
    <row r="31" spans="1:9" x14ac:dyDescent="0.25">
      <c r="D31" s="4" t="s">
        <v>5</v>
      </c>
      <c r="E31" s="5">
        <f>B30*C22</f>
        <v>16.832752072640169</v>
      </c>
      <c r="F31" s="5">
        <f>B22*C30</f>
        <v>17.566001156504733</v>
      </c>
      <c r="G31" s="5">
        <f>E31-F31</f>
        <v>-0.733249083864564</v>
      </c>
      <c r="H31" s="8">
        <f>G31/G32</f>
        <v>-1.4723268580132816</v>
      </c>
      <c r="I31" s="9">
        <f>10^H31</f>
        <v>3.370335555296404E-2</v>
      </c>
    </row>
    <row r="32" spans="1:9" x14ac:dyDescent="0.25">
      <c r="E32" s="5">
        <f>7*B30</f>
        <v>79.171399999999991</v>
      </c>
      <c r="F32" s="5">
        <f>B22^2</f>
        <v>78.673379414507181</v>
      </c>
      <c r="G32" s="5">
        <f>E32-F32</f>
        <v>0.49802058549281014</v>
      </c>
      <c r="H32" s="5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592F-C7B9-43C3-9B44-F530272E72CE}">
  <dimension ref="B2:C19"/>
  <sheetViews>
    <sheetView tabSelected="1" workbookViewId="0">
      <selection activeCell="M11" sqref="M11"/>
    </sheetView>
  </sheetViews>
  <sheetFormatPr baseColWidth="10" defaultRowHeight="15" x14ac:dyDescent="0.25"/>
  <sheetData>
    <row r="2" spans="2:3" x14ac:dyDescent="0.25">
      <c r="B2" s="1" t="s">
        <v>6</v>
      </c>
      <c r="C2" s="1" t="s">
        <v>7</v>
      </c>
    </row>
    <row r="3" spans="2:3" x14ac:dyDescent="0.25">
      <c r="B3" s="10">
        <v>0.82199999999999995</v>
      </c>
      <c r="C3" s="10">
        <v>0.15</v>
      </c>
    </row>
    <row r="4" spans="2:3" x14ac:dyDescent="0.25">
      <c r="B4" s="10">
        <v>1.282</v>
      </c>
      <c r="C4" s="10">
        <v>0.3</v>
      </c>
    </row>
    <row r="5" spans="2:3" x14ac:dyDescent="0.25">
      <c r="B5" s="10">
        <v>1.522</v>
      </c>
      <c r="C5" s="10">
        <v>0.45</v>
      </c>
    </row>
    <row r="6" spans="2:3" x14ac:dyDescent="0.25">
      <c r="B6" s="10">
        <v>1.7729999999999999</v>
      </c>
      <c r="C6" s="10">
        <v>0.6</v>
      </c>
    </row>
    <row r="7" spans="2:3" x14ac:dyDescent="0.25">
      <c r="B7" s="10">
        <v>1.9890000000000001</v>
      </c>
      <c r="C7" s="10">
        <v>0.75</v>
      </c>
    </row>
    <row r="8" spans="2:3" x14ac:dyDescent="0.25">
      <c r="B8" s="10">
        <v>2.1760000000000002</v>
      </c>
      <c r="C8" s="10">
        <v>0.9</v>
      </c>
    </row>
    <row r="13" spans="2:3" x14ac:dyDescent="0.25">
      <c r="B13" s="1" t="s">
        <v>8</v>
      </c>
      <c r="C13" s="1" t="s">
        <v>7</v>
      </c>
    </row>
    <row r="14" spans="2:3" x14ac:dyDescent="0.25">
      <c r="B14" s="11">
        <f>B3^2</f>
        <v>0.67568399999999995</v>
      </c>
      <c r="C14" s="10">
        <v>0.15</v>
      </c>
    </row>
    <row r="15" spans="2:3" x14ac:dyDescent="0.25">
      <c r="B15" s="11">
        <f t="shared" ref="B15:B19" si="0">B4^2</f>
        <v>1.643524</v>
      </c>
      <c r="C15" s="10">
        <v>0.3</v>
      </c>
    </row>
    <row r="16" spans="2:3" x14ac:dyDescent="0.25">
      <c r="B16" s="11">
        <f t="shared" si="0"/>
        <v>2.316484</v>
      </c>
      <c r="C16" s="10">
        <v>0.45</v>
      </c>
    </row>
    <row r="17" spans="2:3" x14ac:dyDescent="0.25">
      <c r="B17" s="11">
        <f t="shared" si="0"/>
        <v>3.1435289999999996</v>
      </c>
      <c r="C17" s="10">
        <v>0.6</v>
      </c>
    </row>
    <row r="18" spans="2:3" x14ac:dyDescent="0.25">
      <c r="B18" s="11">
        <f t="shared" si="0"/>
        <v>3.9561210000000004</v>
      </c>
      <c r="C18" s="10">
        <v>0.75</v>
      </c>
    </row>
    <row r="19" spans="2:3" x14ac:dyDescent="0.25">
      <c r="B19" s="11">
        <f t="shared" si="0"/>
        <v>4.7349760000000005</v>
      </c>
      <c r="C19" s="10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graficas</vt:lpstr>
      <vt:lpstr>mruv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Montes</dc:creator>
  <cp:lastModifiedBy>Marko Montes</cp:lastModifiedBy>
  <dcterms:created xsi:type="dcterms:W3CDTF">2024-04-24T02:56:57Z</dcterms:created>
  <dcterms:modified xsi:type="dcterms:W3CDTF">2024-04-27T23:46:59Z</dcterms:modified>
</cp:coreProperties>
</file>