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Sample" sheetId="1" r:id="rId1"/>
    <sheet name="query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5" i="1"/>
  <c r="D21"/>
  <c r="E25"/>
  <c r="E27" s="1"/>
  <c r="I26" s="1"/>
  <c r="C26"/>
  <c r="D27"/>
  <c r="H24" s="1"/>
  <c r="F20"/>
  <c r="D20"/>
  <c r="F14"/>
  <c r="E14"/>
  <c r="D14"/>
  <c r="H26" l="1"/>
  <c r="H25"/>
  <c r="C27"/>
  <c r="G26" s="1"/>
  <c r="I24"/>
  <c r="I25"/>
  <c r="J26" l="1"/>
  <c r="G25"/>
  <c r="J25" s="1"/>
  <c r="G24"/>
  <c r="J24" s="1"/>
  <c r="K25" l="1"/>
  <c r="K26"/>
  <c r="K24"/>
  <c r="C29" l="1"/>
  <c r="C30" s="1"/>
  <c r="C31" s="1"/>
  <c r="K27"/>
</calcChain>
</file>

<file path=xl/sharedStrings.xml><?xml version="1.0" encoding="utf-8"?>
<sst xmlns="http://schemas.openxmlformats.org/spreadsheetml/2006/main" count="64" uniqueCount="38">
  <si>
    <t>Kursi</t>
  </si>
  <si>
    <t>Meja</t>
  </si>
  <si>
    <t>PT Kirana</t>
  </si>
  <si>
    <t>PT delta</t>
  </si>
  <si>
    <t>PC</t>
  </si>
  <si>
    <t xml:space="preserve">Kriteria </t>
  </si>
  <si>
    <t>PT global</t>
  </si>
  <si>
    <t>Nilai Eigen</t>
  </si>
  <si>
    <t>Matriks</t>
  </si>
  <si>
    <t>Jumlah</t>
  </si>
  <si>
    <t>Lambda max</t>
  </si>
  <si>
    <t>Ci=</t>
  </si>
  <si>
    <t xml:space="preserve">CR = </t>
  </si>
  <si>
    <t>avg</t>
  </si>
  <si>
    <t>SELECT kode_supplier,</t>
  </si>
  <si>
    <t>CASE WHEN SUM(CASE WHEN kode_supplier = 'S001' THEN Harga ELSE 0</t>
  </si>
  <si>
    <t>END) = SUM(CASE WHEN kode_supplier = 'S001' THEN Harga ELSE 0</t>
  </si>
  <si>
    <t>END) THEN 1  END S001,</t>
  </si>
  <si>
    <t>END) &lt; SUM(CASE WHEN kode_supplier = 'S002' THEN Harga ELSE 0</t>
  </si>
  <si>
    <t>END) THEN 0.3 ELSE 3  END S002,</t>
  </si>
  <si>
    <t>END) &lt; SUM(CASE WHEN kode_supplier = 'S003' THEN Harga ELSE 0</t>
  </si>
  <si>
    <t>END) THEN 0.3 ELSE 3  END S003</t>
  </si>
  <si>
    <t>FROM(</t>
  </si>
  <si>
    <t xml:space="preserve">    SELECT kode_supplier,sum(harga)harga FROM `tbl_transaksi` </t>
  </si>
  <si>
    <t xml:space="preserve">    group by kode_supplier</t>
  </si>
  <si>
    <t>)A</t>
  </si>
  <si>
    <t>UNION</t>
  </si>
  <si>
    <t>SELECT 'S002' kode_supplier,</t>
  </si>
  <si>
    <t>CASE WHEN SUM(CASE WHEN kode_supplier = 'S002' THEN Harga ELSE 0</t>
  </si>
  <si>
    <t>END) &lt; SUM(CASE WHEN kode_supplier = 'S001' THEN Harga ELSE 0</t>
  </si>
  <si>
    <t>END) THEN 0.3 ELSE 3  END S001,</t>
  </si>
  <si>
    <t>END) = SUM(CASE WHEN kode_supplier = 'S002' THEN Harga ELSE 0</t>
  </si>
  <si>
    <t>END) THEN 1  END S002,</t>
  </si>
  <si>
    <t>SELECT 'S003' kode_supplier,</t>
  </si>
  <si>
    <t>CASE WHEN SUM(CASE WHEN kode_supplier = 'S003' THEN Harga ELSE 0</t>
  </si>
  <si>
    <t>END) THEN 0.3 ELSE 3  END S003,</t>
  </si>
  <si>
    <t>END) = SUM(CASE WHEN kode_supplier = 'S003' THEN Harga ELSE 0</t>
  </si>
  <si>
    <t>END) THEN 1  END S002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</si>
</sst>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7" formatCode="0.0"/>
    <numFmt numFmtId="173" formatCode="0.000"/>
    <numFmt numFmtId="175" formatCode="_-* #,##0.00000_-;\-* #,##0.000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0" fontId="0" fillId="0" borderId="1" xfId="0" applyBorder="1"/>
    <xf numFmtId="0" fontId="0" fillId="0" borderId="1" xfId="0" applyNumberFormat="1" applyBorder="1"/>
    <xf numFmtId="49" fontId="0" fillId="0" borderId="1" xfId="0" applyNumberFormat="1" applyBorder="1" applyAlignment="1">
      <alignment horizontal="right"/>
    </xf>
    <xf numFmtId="43" fontId="0" fillId="0" borderId="1" xfId="1" applyFont="1" applyBorder="1" applyAlignment="1">
      <alignment horizontal="right"/>
    </xf>
    <xf numFmtId="167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73" fontId="0" fillId="0" borderId="1" xfId="0" applyNumberFormat="1" applyBorder="1"/>
    <xf numFmtId="43" fontId="0" fillId="0" borderId="0" xfId="0" applyNumberFormat="1"/>
    <xf numFmtId="17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0:K31"/>
  <sheetViews>
    <sheetView tabSelected="1" topLeftCell="A7" zoomScale="115" zoomScaleNormal="115" workbookViewId="0">
      <selection activeCell="L25" sqref="L25"/>
    </sheetView>
  </sheetViews>
  <sheetFormatPr defaultRowHeight="15"/>
  <cols>
    <col min="1" max="1" width="14" bestFit="1" customWidth="1"/>
    <col min="2" max="2" width="12" bestFit="1" customWidth="1"/>
    <col min="4" max="5" width="11.5703125" bestFit="1" customWidth="1"/>
    <col min="6" max="6" width="14" bestFit="1" customWidth="1"/>
    <col min="11" max="11" width="10.5703125" bestFit="1" customWidth="1"/>
  </cols>
  <sheetData>
    <row r="10" spans="1:6">
      <c r="D10" t="s">
        <v>2</v>
      </c>
      <c r="E10" t="s">
        <v>3</v>
      </c>
      <c r="F10" t="s">
        <v>6</v>
      </c>
    </row>
    <row r="11" spans="1:6">
      <c r="C11" t="s">
        <v>0</v>
      </c>
      <c r="D11" s="3">
        <v>500000</v>
      </c>
      <c r="E11" s="3">
        <v>450000</v>
      </c>
      <c r="F11" s="3">
        <v>550000</v>
      </c>
    </row>
    <row r="12" spans="1:6">
      <c r="C12" t="s">
        <v>1</v>
      </c>
      <c r="D12" s="3">
        <v>1200000</v>
      </c>
      <c r="E12" s="3">
        <v>1400000</v>
      </c>
      <c r="F12" s="3">
        <v>1300000</v>
      </c>
    </row>
    <row r="13" spans="1:6">
      <c r="C13" t="s">
        <v>4</v>
      </c>
      <c r="D13" s="3">
        <v>5000000</v>
      </c>
      <c r="E13" s="3">
        <v>8000000</v>
      </c>
      <c r="F13" s="3">
        <v>6000000</v>
      </c>
    </row>
    <row r="14" spans="1:6">
      <c r="A14" s="3"/>
      <c r="B14" s="4"/>
      <c r="D14" s="4">
        <f>SUM(D11:D13)</f>
        <v>6700000</v>
      </c>
      <c r="E14" s="4">
        <f>SUM(E11:E13)</f>
        <v>9850000</v>
      </c>
      <c r="F14" s="4">
        <f>SUM(F11:F13)</f>
        <v>7850000</v>
      </c>
    </row>
    <row r="15" spans="1:6">
      <c r="A15" s="1"/>
      <c r="B15" s="4"/>
      <c r="D15" s="4">
        <v>1</v>
      </c>
      <c r="E15" s="4">
        <v>3</v>
      </c>
      <c r="F15" s="4">
        <v>2</v>
      </c>
    </row>
    <row r="16" spans="1:6">
      <c r="A16" s="1"/>
      <c r="D16" s="4"/>
      <c r="E16" s="4"/>
      <c r="F16" s="4"/>
    </row>
    <row r="17" spans="1:11">
      <c r="A17" s="1"/>
    </row>
    <row r="18" spans="1:11">
      <c r="C18" s="5" t="s">
        <v>5</v>
      </c>
      <c r="D18" s="5" t="s">
        <v>2</v>
      </c>
      <c r="E18" s="5" t="s">
        <v>3</v>
      </c>
      <c r="F18" s="5" t="s">
        <v>6</v>
      </c>
    </row>
    <row r="19" spans="1:11">
      <c r="C19" s="5" t="s">
        <v>2</v>
      </c>
      <c r="D19" s="5">
        <v>1</v>
      </c>
      <c r="E19" s="6">
        <v>9</v>
      </c>
      <c r="F19" s="6">
        <v>9</v>
      </c>
    </row>
    <row r="20" spans="1:11">
      <c r="C20" s="5" t="s">
        <v>3</v>
      </c>
      <c r="D20" s="8">
        <f>1/9</f>
        <v>0.1111111111111111</v>
      </c>
      <c r="E20" s="5">
        <v>1</v>
      </c>
      <c r="F20" s="8">
        <f>1/9</f>
        <v>0.1111111111111111</v>
      </c>
    </row>
    <row r="21" spans="1:11">
      <c r="C21" s="5" t="s">
        <v>6</v>
      </c>
      <c r="D21" s="8">
        <f>1/9</f>
        <v>0.1111111111111111</v>
      </c>
      <c r="E21" s="5">
        <v>9</v>
      </c>
      <c r="F21" s="7">
        <v>1</v>
      </c>
    </row>
    <row r="23" spans="1:11">
      <c r="C23" s="11" t="s">
        <v>8</v>
      </c>
      <c r="D23" s="11"/>
      <c r="E23" s="11"/>
      <c r="G23" s="10" t="s">
        <v>7</v>
      </c>
      <c r="H23" s="10"/>
      <c r="I23" s="10"/>
      <c r="J23" s="5" t="s">
        <v>9</v>
      </c>
      <c r="K23" s="5" t="s">
        <v>13</v>
      </c>
    </row>
    <row r="24" spans="1:11">
      <c r="C24" s="5">
        <v>1</v>
      </c>
      <c r="D24" s="6">
        <v>3</v>
      </c>
      <c r="E24" s="6">
        <v>3</v>
      </c>
      <c r="G24" s="9">
        <f>C24/C27</f>
        <v>0.60000000000000009</v>
      </c>
      <c r="H24" s="9">
        <f t="shared" ref="H24:I24" si="0">D24/D27</f>
        <v>0.42857142857142855</v>
      </c>
      <c r="I24" s="9">
        <f t="shared" si="0"/>
        <v>0.69230769230769218</v>
      </c>
      <c r="J24" s="9">
        <f>SUM(G24:I24)</f>
        <v>1.720879120879121</v>
      </c>
      <c r="K24" s="12">
        <f>J24/COUNT(J24:J26)</f>
        <v>0.5736263736263737</v>
      </c>
    </row>
    <row r="25" spans="1:11">
      <c r="C25" s="8">
        <f>1/3</f>
        <v>0.33333333333333331</v>
      </c>
      <c r="D25" s="5">
        <v>1</v>
      </c>
      <c r="E25" s="8">
        <f>1/3</f>
        <v>0.33333333333333331</v>
      </c>
      <c r="G25" s="9">
        <f>C25/C27</f>
        <v>0.2</v>
      </c>
      <c r="H25" s="9">
        <f t="shared" ref="H25:I25" si="1">D25/D27</f>
        <v>0.14285714285714285</v>
      </c>
      <c r="I25" s="9">
        <f t="shared" si="1"/>
        <v>7.6923076923076913E-2</v>
      </c>
      <c r="J25" s="9">
        <f t="shared" ref="J25:J26" si="2">SUM(G25:I25)</f>
        <v>0.41978021978021979</v>
      </c>
      <c r="K25" s="12">
        <f>J25/COUNT(J24:J26)</f>
        <v>0.13992673992673993</v>
      </c>
    </row>
    <row r="26" spans="1:11">
      <c r="C26" s="8">
        <f>1/3</f>
        <v>0.33333333333333331</v>
      </c>
      <c r="D26" s="6">
        <v>3</v>
      </c>
      <c r="E26" s="7">
        <v>1</v>
      </c>
      <c r="G26" s="9">
        <f>C26/C27</f>
        <v>0.2</v>
      </c>
      <c r="H26" s="9">
        <f t="shared" ref="H26:I26" si="3">D26/D27</f>
        <v>0.42857142857142855</v>
      </c>
      <c r="I26" s="9">
        <f>E26/E27</f>
        <v>0.23076923076923073</v>
      </c>
      <c r="J26" s="9">
        <f t="shared" si="2"/>
        <v>0.85934065934065929</v>
      </c>
      <c r="K26" s="12">
        <f>J26/COUNT(J24:J26)</f>
        <v>0.28644688644688643</v>
      </c>
    </row>
    <row r="27" spans="1:11">
      <c r="C27">
        <f>SUM(C24:C26)</f>
        <v>1.6666666666666665</v>
      </c>
      <c r="D27">
        <f t="shared" ref="D27:E27" si="4">SUM(D24:D26)</f>
        <v>7</v>
      </c>
      <c r="E27">
        <f t="shared" si="4"/>
        <v>4.3333333333333339</v>
      </c>
      <c r="K27">
        <f>SUM(K24:K26)</f>
        <v>1</v>
      </c>
    </row>
    <row r="29" spans="1:11">
      <c r="B29" t="s">
        <v>10</v>
      </c>
      <c r="C29">
        <f>(C27*K24)+(D27*K25)+(E27*K26)</f>
        <v>3.1768009768009771</v>
      </c>
      <c r="D29" s="14"/>
      <c r="E29" s="14"/>
      <c r="F29" s="14"/>
    </row>
    <row r="30" spans="1:11">
      <c r="B30" t="s">
        <v>11</v>
      </c>
      <c r="C30" s="1">
        <f>(C29-3)/(3-1)</f>
        <v>8.8400488400488531E-2</v>
      </c>
    </row>
    <row r="31" spans="1:11">
      <c r="B31" t="s">
        <v>12</v>
      </c>
      <c r="C31" s="1">
        <f>C30/0.58</f>
        <v>0.1524146351732561</v>
      </c>
      <c r="D31" s="13"/>
    </row>
  </sheetData>
  <mergeCells count="2">
    <mergeCell ref="G23:I23"/>
    <mergeCell ref="C23:E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5:L31"/>
  <sheetViews>
    <sheetView workbookViewId="0">
      <selection activeCell="A32" sqref="A32"/>
    </sheetView>
  </sheetViews>
  <sheetFormatPr defaultRowHeight="15"/>
  <cols>
    <col min="1" max="1" width="65" bestFit="1" customWidth="1"/>
    <col min="2" max="2" width="60.28515625" bestFit="1" customWidth="1"/>
    <col min="3" max="3" width="29.42578125" bestFit="1" customWidth="1"/>
  </cols>
  <sheetData>
    <row r="5" spans="1:12">
      <c r="A5" t="s">
        <v>14</v>
      </c>
    </row>
    <row r="6" spans="1:12">
      <c r="A6" t="s">
        <v>15</v>
      </c>
      <c r="B6" t="s">
        <v>16</v>
      </c>
      <c r="C6" t="s">
        <v>17</v>
      </c>
    </row>
    <row r="7" spans="1:12">
      <c r="A7" t="s">
        <v>15</v>
      </c>
      <c r="B7" t="s">
        <v>18</v>
      </c>
      <c r="C7" t="s">
        <v>19</v>
      </c>
    </row>
    <row r="8" spans="1:12">
      <c r="A8" t="s">
        <v>15</v>
      </c>
      <c r="B8" t="s">
        <v>20</v>
      </c>
      <c r="C8" t="s">
        <v>21</v>
      </c>
    </row>
    <row r="9" spans="1:12">
      <c r="A9" t="s">
        <v>22</v>
      </c>
    </row>
    <row r="10" spans="1:12">
      <c r="A10" t="s">
        <v>23</v>
      </c>
    </row>
    <row r="11" spans="1:12">
      <c r="A11" t="s">
        <v>24</v>
      </c>
    </row>
    <row r="12" spans="1:12">
      <c r="A12" t="s">
        <v>25</v>
      </c>
    </row>
    <row r="13" spans="1:12">
      <c r="A13" t="s">
        <v>26</v>
      </c>
    </row>
    <row r="14" spans="1:12">
      <c r="A14" t="s">
        <v>27</v>
      </c>
    </row>
    <row r="16" spans="1:12">
      <c r="A16" t="s">
        <v>28</v>
      </c>
      <c r="B16" t="s">
        <v>29</v>
      </c>
      <c r="C16" t="s">
        <v>30</v>
      </c>
      <c r="L16" s="2"/>
    </row>
    <row r="17" spans="1:3">
      <c r="A17" t="s">
        <v>28</v>
      </c>
      <c r="B17" t="s">
        <v>31</v>
      </c>
      <c r="C17" t="s">
        <v>32</v>
      </c>
    </row>
    <row r="18" spans="1:3">
      <c r="A18" t="s">
        <v>28</v>
      </c>
      <c r="B18" t="s">
        <v>20</v>
      </c>
      <c r="C18" t="s">
        <v>21</v>
      </c>
    </row>
    <row r="19" spans="1:3">
      <c r="A19" t="s">
        <v>22</v>
      </c>
    </row>
    <row r="20" spans="1:3">
      <c r="A20" t="s">
        <v>23</v>
      </c>
    </row>
    <row r="21" spans="1:3">
      <c r="A21" t="s">
        <v>24</v>
      </c>
    </row>
    <row r="22" spans="1:3">
      <c r="A22" t="s">
        <v>25</v>
      </c>
    </row>
    <row r="23" spans="1:3">
      <c r="A23" t="s">
        <v>26</v>
      </c>
    </row>
    <row r="24" spans="1:3">
      <c r="A24" t="s">
        <v>33</v>
      </c>
    </row>
    <row r="25" spans="1:3">
      <c r="A25" t="s">
        <v>34</v>
      </c>
      <c r="B25" t="s">
        <v>29</v>
      </c>
      <c r="C25" t="s">
        <v>30</v>
      </c>
    </row>
    <row r="26" spans="1:3">
      <c r="A26" t="s">
        <v>34</v>
      </c>
      <c r="B26" t="s">
        <v>18</v>
      </c>
      <c r="C26" t="s">
        <v>35</v>
      </c>
    </row>
    <row r="27" spans="1:3">
      <c r="A27" t="s">
        <v>34</v>
      </c>
      <c r="B27" t="s">
        <v>36</v>
      </c>
      <c r="C27" t="s">
        <v>37</v>
      </c>
    </row>
    <row r="28" spans="1:3">
      <c r="A28" t="s">
        <v>22</v>
      </c>
    </row>
    <row r="29" spans="1:3">
      <c r="A29" t="s">
        <v>23</v>
      </c>
    </row>
    <row r="30" spans="1:3">
      <c r="A30" t="s">
        <v>24</v>
      </c>
    </row>
    <row r="31" spans="1:3">
      <c r="A3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</vt:lpstr>
      <vt:lpstr>query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Asep Munandar</dc:creator>
  <cp:lastModifiedBy>Asep Munandar</cp:lastModifiedBy>
  <dcterms:created xsi:type="dcterms:W3CDTF">2022-06-22T13:39:36Z</dcterms:created>
  <dcterms:modified xsi:type="dcterms:W3CDTF">2022-06-22T17:00:57Z</dcterms:modified>
</cp:coreProperties>
</file>