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ATA PENYALURAN &amp; PENERIMAAN\2018\FINAL\Cut off Aplikasi\TEMPLATE\New folder\"/>
    </mc:Choice>
  </mc:AlternateContent>
  <bookViews>
    <workbookView xWindow="0" yWindow="0" windowWidth="20490" windowHeight="7635"/>
  </bookViews>
  <sheets>
    <sheet name="Sheet1" sheetId="1" r:id="rId1"/>
  </sheets>
  <externalReferences>
    <externalReference r:id="rId2"/>
  </externalReference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07" i="1" l="1"/>
  <c r="R107" i="1"/>
  <c r="Q107" i="1"/>
  <c r="P107" i="1"/>
  <c r="S106" i="1"/>
  <c r="R106" i="1"/>
  <c r="Q106" i="1"/>
  <c r="P106" i="1"/>
  <c r="S105" i="1"/>
  <c r="R105" i="1"/>
  <c r="Q105" i="1"/>
  <c r="P105" i="1"/>
  <c r="S104" i="1"/>
  <c r="R104" i="1"/>
  <c r="Q104" i="1"/>
  <c r="P104" i="1"/>
  <c r="S103" i="1"/>
  <c r="R103" i="1"/>
  <c r="Q103" i="1"/>
  <c r="P103" i="1"/>
  <c r="S102" i="1"/>
  <c r="R102" i="1"/>
  <c r="Q102" i="1"/>
  <c r="P102" i="1"/>
  <c r="S101" i="1"/>
  <c r="R101" i="1"/>
  <c r="Q101" i="1"/>
  <c r="P101" i="1"/>
  <c r="S100" i="1"/>
  <c r="R100" i="1"/>
  <c r="Q100" i="1"/>
  <c r="P100" i="1"/>
  <c r="S99" i="1"/>
  <c r="R99" i="1"/>
  <c r="Q99" i="1"/>
  <c r="P99" i="1"/>
  <c r="S98" i="1"/>
  <c r="R98" i="1"/>
  <c r="Q98" i="1"/>
  <c r="P98" i="1"/>
  <c r="S97" i="1"/>
  <c r="R97" i="1"/>
  <c r="Q97" i="1"/>
  <c r="P97" i="1"/>
  <c r="S96" i="1"/>
  <c r="R96" i="1"/>
  <c r="Q96" i="1"/>
  <c r="P96" i="1"/>
  <c r="S95" i="1"/>
  <c r="R95" i="1"/>
  <c r="Q95" i="1"/>
  <c r="P95" i="1"/>
  <c r="S94" i="1"/>
  <c r="R94" i="1"/>
  <c r="Q94" i="1"/>
  <c r="P94" i="1"/>
  <c r="S93" i="1"/>
  <c r="R93" i="1"/>
  <c r="Q93" i="1"/>
  <c r="P93" i="1"/>
  <c r="S92" i="1"/>
  <c r="R92" i="1"/>
  <c r="Q92" i="1"/>
  <c r="P92" i="1"/>
  <c r="S91" i="1"/>
  <c r="R91" i="1"/>
  <c r="Q91" i="1"/>
  <c r="P91" i="1"/>
  <c r="S90" i="1"/>
  <c r="R90" i="1"/>
  <c r="Q90" i="1"/>
  <c r="P90" i="1"/>
  <c r="S89" i="1"/>
  <c r="R89" i="1"/>
  <c r="Q89" i="1"/>
  <c r="P89" i="1"/>
  <c r="S88" i="1"/>
  <c r="R88" i="1"/>
  <c r="Q88" i="1"/>
  <c r="P88" i="1"/>
  <c r="S87" i="1"/>
  <c r="R87" i="1"/>
  <c r="Q87" i="1"/>
  <c r="P87" i="1"/>
  <c r="S86" i="1"/>
  <c r="R86" i="1"/>
  <c r="Q86" i="1"/>
  <c r="P86" i="1"/>
  <c r="S85" i="1"/>
  <c r="R85" i="1"/>
  <c r="Q85" i="1"/>
  <c r="P85" i="1"/>
  <c r="S84" i="1"/>
  <c r="R84" i="1"/>
  <c r="Q84" i="1"/>
  <c r="P84" i="1"/>
  <c r="S83" i="1"/>
  <c r="R83" i="1"/>
  <c r="Q83" i="1"/>
  <c r="P83" i="1"/>
  <c r="S82" i="1"/>
  <c r="R82" i="1"/>
  <c r="Q82" i="1"/>
  <c r="P82" i="1"/>
  <c r="S81" i="1"/>
  <c r="R81" i="1"/>
  <c r="Q81" i="1"/>
  <c r="P81" i="1"/>
  <c r="S80" i="1"/>
  <c r="R80" i="1"/>
  <c r="Q80" i="1"/>
  <c r="P80" i="1"/>
  <c r="S79" i="1"/>
  <c r="R79" i="1"/>
  <c r="Q79" i="1"/>
  <c r="P79" i="1"/>
  <c r="S78" i="1"/>
  <c r="R78" i="1"/>
  <c r="Q78" i="1"/>
  <c r="P78" i="1"/>
  <c r="S77" i="1"/>
  <c r="R77" i="1"/>
  <c r="Q77" i="1"/>
  <c r="P77" i="1"/>
  <c r="S76" i="1"/>
  <c r="R76" i="1"/>
  <c r="Q76" i="1"/>
  <c r="P76" i="1"/>
  <c r="S75" i="1"/>
  <c r="R75" i="1"/>
  <c r="Q75" i="1"/>
  <c r="P75" i="1"/>
  <c r="S74" i="1"/>
  <c r="R74" i="1"/>
  <c r="Q74" i="1"/>
  <c r="P74" i="1"/>
  <c r="S73" i="1"/>
  <c r="R73" i="1"/>
  <c r="Q73" i="1"/>
  <c r="P73" i="1"/>
  <c r="S72" i="1"/>
  <c r="R72" i="1"/>
  <c r="Q72" i="1"/>
  <c r="P72" i="1"/>
  <c r="S71" i="1"/>
  <c r="R71" i="1"/>
  <c r="Q71" i="1"/>
  <c r="P71" i="1"/>
  <c r="S70" i="1"/>
  <c r="R70" i="1"/>
  <c r="Q70" i="1"/>
  <c r="P70" i="1"/>
  <c r="S69" i="1"/>
  <c r="R69" i="1"/>
  <c r="Q69" i="1"/>
  <c r="P69" i="1"/>
  <c r="S68" i="1"/>
  <c r="R68" i="1"/>
  <c r="Q68" i="1"/>
  <c r="P68" i="1"/>
  <c r="S67" i="1"/>
  <c r="R67" i="1"/>
  <c r="Q67" i="1"/>
  <c r="P67" i="1"/>
  <c r="S66" i="1"/>
  <c r="R66" i="1"/>
  <c r="Q66" i="1"/>
  <c r="P66" i="1"/>
  <c r="S65" i="1"/>
  <c r="R65" i="1"/>
  <c r="Q65" i="1"/>
  <c r="P65" i="1"/>
  <c r="S64" i="1"/>
  <c r="R64" i="1"/>
  <c r="Q64" i="1"/>
  <c r="P64" i="1"/>
  <c r="S63" i="1"/>
  <c r="R63" i="1"/>
  <c r="Q63" i="1"/>
  <c r="P63" i="1"/>
  <c r="S62" i="1"/>
  <c r="R62" i="1"/>
  <c r="Q62" i="1"/>
  <c r="P62" i="1"/>
  <c r="S61" i="1"/>
  <c r="R61" i="1"/>
  <c r="Q61" i="1"/>
  <c r="P61" i="1"/>
  <c r="S60" i="1"/>
  <c r="R60" i="1"/>
  <c r="Q60" i="1"/>
  <c r="P60" i="1"/>
  <c r="S59" i="1"/>
  <c r="R59" i="1"/>
  <c r="Q59" i="1"/>
  <c r="P59" i="1"/>
  <c r="S58" i="1"/>
  <c r="R58" i="1"/>
  <c r="Q58" i="1"/>
  <c r="P58" i="1"/>
  <c r="S57" i="1"/>
  <c r="R57" i="1"/>
  <c r="Q57" i="1"/>
  <c r="P57" i="1"/>
  <c r="S56" i="1"/>
  <c r="R56" i="1"/>
  <c r="Q56" i="1"/>
  <c r="P56" i="1"/>
  <c r="S55" i="1"/>
  <c r="R55" i="1"/>
  <c r="Q55" i="1"/>
  <c r="P55" i="1"/>
  <c r="S54" i="1"/>
  <c r="R54" i="1"/>
  <c r="Q54" i="1"/>
  <c r="P54" i="1"/>
  <c r="S53" i="1"/>
  <c r="R53" i="1"/>
  <c r="Q53" i="1"/>
  <c r="P53" i="1"/>
  <c r="S52" i="1"/>
  <c r="R52" i="1"/>
  <c r="Q52" i="1"/>
  <c r="P52" i="1"/>
  <c r="S51" i="1"/>
  <c r="R51" i="1"/>
  <c r="Q51" i="1"/>
  <c r="P51" i="1"/>
  <c r="S50" i="1"/>
  <c r="R50" i="1"/>
  <c r="Q50" i="1"/>
  <c r="P50" i="1"/>
  <c r="S49" i="1"/>
  <c r="R49" i="1"/>
  <c r="Q49" i="1"/>
  <c r="P49" i="1"/>
  <c r="S48" i="1"/>
  <c r="R48" i="1"/>
  <c r="Q48" i="1"/>
  <c r="P48" i="1"/>
  <c r="S47" i="1"/>
  <c r="R47" i="1"/>
  <c r="Q47" i="1"/>
  <c r="P47" i="1"/>
  <c r="S46" i="1"/>
  <c r="R46" i="1"/>
  <c r="Q46" i="1"/>
  <c r="P46" i="1"/>
  <c r="S45" i="1"/>
  <c r="R45" i="1"/>
  <c r="Q45" i="1"/>
  <c r="P45" i="1"/>
  <c r="S44" i="1"/>
  <c r="R44" i="1"/>
  <c r="Q44" i="1"/>
  <c r="P44" i="1"/>
  <c r="S43" i="1"/>
  <c r="R43" i="1"/>
  <c r="Q43" i="1"/>
  <c r="P43" i="1"/>
  <c r="S42" i="1"/>
  <c r="R42" i="1"/>
  <c r="Q42" i="1"/>
  <c r="P42" i="1"/>
  <c r="S41" i="1"/>
  <c r="R41" i="1"/>
  <c r="Q41" i="1"/>
  <c r="P41" i="1"/>
  <c r="S40" i="1"/>
  <c r="R40" i="1"/>
  <c r="Q40" i="1"/>
  <c r="P40" i="1"/>
  <c r="S39" i="1"/>
  <c r="R39" i="1"/>
  <c r="Q39" i="1"/>
  <c r="P39" i="1"/>
  <c r="S38" i="1"/>
  <c r="R38" i="1"/>
  <c r="Q38" i="1"/>
  <c r="P38" i="1"/>
  <c r="S37" i="1"/>
  <c r="R37" i="1"/>
  <c r="Q37" i="1"/>
  <c r="P37" i="1"/>
  <c r="S36" i="1"/>
  <c r="R36" i="1"/>
  <c r="Q36" i="1"/>
  <c r="P36" i="1"/>
  <c r="S35" i="1"/>
  <c r="R35" i="1"/>
  <c r="Q35" i="1"/>
  <c r="P35" i="1"/>
  <c r="S34" i="1"/>
  <c r="R34" i="1"/>
  <c r="Q34" i="1"/>
  <c r="P34" i="1"/>
  <c r="S33" i="1"/>
  <c r="R33" i="1"/>
  <c r="Q33" i="1"/>
  <c r="P33" i="1"/>
  <c r="S32" i="1"/>
  <c r="R32" i="1"/>
  <c r="Q32" i="1"/>
  <c r="P32" i="1"/>
  <c r="S31" i="1"/>
  <c r="R31" i="1"/>
  <c r="Q31" i="1"/>
  <c r="P31" i="1"/>
  <c r="S30" i="1"/>
  <c r="R30" i="1"/>
  <c r="Q30" i="1"/>
  <c r="P30" i="1"/>
  <c r="S29" i="1"/>
  <c r="R29" i="1"/>
  <c r="Q29" i="1"/>
  <c r="P29" i="1"/>
  <c r="S28" i="1"/>
  <c r="R28" i="1"/>
  <c r="Q28" i="1"/>
  <c r="P28" i="1"/>
  <c r="S27" i="1"/>
  <c r="R27" i="1"/>
  <c r="Q27" i="1"/>
  <c r="P27" i="1"/>
  <c r="S26" i="1"/>
  <c r="R26" i="1"/>
  <c r="Q26" i="1"/>
  <c r="P26" i="1"/>
  <c r="S25" i="1"/>
  <c r="R25" i="1"/>
  <c r="Q25" i="1"/>
  <c r="P25" i="1"/>
  <c r="S24" i="1"/>
  <c r="R24" i="1"/>
  <c r="Q24" i="1"/>
  <c r="P24" i="1"/>
  <c r="S23" i="1"/>
  <c r="R23" i="1"/>
  <c r="Q23" i="1"/>
  <c r="P23" i="1"/>
  <c r="S22" i="1"/>
  <c r="R22" i="1"/>
  <c r="Q22" i="1"/>
  <c r="P22" i="1"/>
  <c r="S21" i="1"/>
  <c r="R21" i="1"/>
  <c r="Q21" i="1"/>
  <c r="P21" i="1"/>
  <c r="S20" i="1"/>
  <c r="R20" i="1"/>
  <c r="Q20" i="1"/>
  <c r="P20" i="1"/>
  <c r="S19" i="1"/>
  <c r="R19" i="1"/>
  <c r="Q19" i="1"/>
  <c r="P19" i="1"/>
  <c r="S18" i="1"/>
  <c r="R18" i="1"/>
  <c r="Q18" i="1"/>
  <c r="P18" i="1"/>
  <c r="S17" i="1"/>
  <c r="R17" i="1"/>
  <c r="Q17" i="1"/>
  <c r="P17" i="1"/>
  <c r="S16" i="1"/>
  <c r="R16" i="1"/>
  <c r="Q16" i="1"/>
  <c r="P16" i="1"/>
  <c r="S15" i="1"/>
  <c r="R15" i="1"/>
  <c r="Q15" i="1"/>
  <c r="P15" i="1"/>
  <c r="S14" i="1"/>
  <c r="R14" i="1"/>
  <c r="Q14" i="1"/>
  <c r="P14" i="1"/>
  <c r="S13" i="1"/>
  <c r="R13" i="1"/>
  <c r="Q13" i="1"/>
  <c r="P13" i="1"/>
  <c r="S12" i="1"/>
  <c r="R12" i="1"/>
  <c r="Q12" i="1"/>
  <c r="P12" i="1"/>
  <c r="S11" i="1"/>
  <c r="R11" i="1"/>
  <c r="Q11" i="1"/>
  <c r="P11" i="1"/>
  <c r="S10" i="1"/>
  <c r="R10" i="1"/>
  <c r="Q10" i="1"/>
  <c r="P10" i="1"/>
  <c r="S9" i="1"/>
  <c r="R9" i="1"/>
  <c r="Q9" i="1"/>
  <c r="P9" i="1"/>
  <c r="S8" i="1"/>
  <c r="R8" i="1"/>
  <c r="Q8" i="1"/>
  <c r="P8" i="1"/>
  <c r="S7" i="1"/>
  <c r="R7" i="1"/>
  <c r="Q7" i="1"/>
  <c r="P7" i="1"/>
  <c r="S6" i="1"/>
  <c r="R6" i="1"/>
  <c r="Q6" i="1"/>
  <c r="P6" i="1"/>
  <c r="S5" i="1"/>
  <c r="R5" i="1"/>
  <c r="Q5" i="1"/>
  <c r="P5" i="1"/>
  <c r="S4" i="1"/>
  <c r="R4" i="1"/>
  <c r="Q4" i="1"/>
  <c r="P4" i="1"/>
  <c r="S3" i="1"/>
  <c r="R3" i="1"/>
  <c r="Q3" i="1"/>
  <c r="P3" i="1"/>
  <c r="S2" i="1"/>
  <c r="R2" i="1"/>
  <c r="Q2" i="1"/>
  <c r="P2" i="1"/>
</calcChain>
</file>

<file path=xl/sharedStrings.xml><?xml version="1.0" encoding="utf-8"?>
<sst xmlns="http://schemas.openxmlformats.org/spreadsheetml/2006/main" count="230" uniqueCount="123">
  <si>
    <t>NIK</t>
  </si>
  <si>
    <t>Nama Pegawai</t>
  </si>
  <si>
    <t>product_code</t>
  </si>
  <si>
    <t>Tanggal Pengajuan</t>
  </si>
  <si>
    <t>Tanggal Akad</t>
  </si>
  <si>
    <t>Pengajuan Melalui</t>
  </si>
  <si>
    <t>akad_code</t>
  </si>
  <si>
    <t>Jumlah Pembiayaan</t>
  </si>
  <si>
    <t>Jangka Waktu</t>
  </si>
  <si>
    <t>Total Margin</t>
  </si>
  <si>
    <t>Porsi Pokok (flat)</t>
  </si>
  <si>
    <t>angsuran_margin (flat)</t>
  </si>
  <si>
    <t>Total Angsuran</t>
  </si>
  <si>
    <t>counter</t>
  </si>
  <si>
    <t>saldo_pokok</t>
  </si>
  <si>
    <t>DAY</t>
  </si>
  <si>
    <t>MONTH</t>
  </si>
  <si>
    <t>YEAR</t>
  </si>
  <si>
    <t>MAMAN SUPARMAN</t>
  </si>
  <si>
    <t>MBA</t>
  </si>
  <si>
    <t>RAHARJO</t>
  </si>
  <si>
    <t>"KETUT DARMA PUTRA, SE"</t>
  </si>
  <si>
    <t>ALFONS MURDIN</t>
  </si>
  <si>
    <t>RIZKI FIRMAN</t>
  </si>
  <si>
    <t>SHELTER MANGATAS LUMBAN TOBING</t>
  </si>
  <si>
    <t>DANI RACHMANDANI</t>
  </si>
  <si>
    <t>JUDOKO ADI</t>
  </si>
  <si>
    <t>I NYOMAN DIRGAYASA</t>
  </si>
  <si>
    <t>SUNANTO</t>
  </si>
  <si>
    <t>SILVIA WANNENDA ROZA</t>
  </si>
  <si>
    <t>TITOK RULIANTO</t>
  </si>
  <si>
    <t>SUYANTO</t>
  </si>
  <si>
    <t>EKO WIDIYATMOKO</t>
  </si>
  <si>
    <t>ASEP NURHERAWAN</t>
  </si>
  <si>
    <t>SURISTIONO</t>
  </si>
  <si>
    <t>ROMLES SIMANJUNTAK,IR.</t>
  </si>
  <si>
    <t>MUKLIS</t>
  </si>
  <si>
    <t>SYAMSURI</t>
  </si>
  <si>
    <t>ABUBAKAR BUGIS</t>
  </si>
  <si>
    <t>HENDRIK TITAWANNO</t>
  </si>
  <si>
    <t>GELORA ATIKE BERENTIAN</t>
  </si>
  <si>
    <t>KURNIANDOKO</t>
  </si>
  <si>
    <t>ASEP LESMANA</t>
  </si>
  <si>
    <t>ZAENAL ARIFIN</t>
  </si>
  <si>
    <t>HAMDANI</t>
  </si>
  <si>
    <t>DANA SANTOSA</t>
  </si>
  <si>
    <t>KRISTIN THERESIA SIANTURI</t>
  </si>
  <si>
    <t>CHARLES ARONGGEAR</t>
  </si>
  <si>
    <t>SRI SUNARYO</t>
  </si>
  <si>
    <t>KUNTJORO HADI</t>
  </si>
  <si>
    <t>EDY SARWONO</t>
  </si>
  <si>
    <t>SYAMSIR ALAM</t>
  </si>
  <si>
    <t>JUNAIDY</t>
  </si>
  <si>
    <t>ANDRI</t>
  </si>
  <si>
    <t>PUJI KASTIYANI</t>
  </si>
  <si>
    <t>HIDAYAT</t>
  </si>
  <si>
    <t>SRI MULYATI</t>
  </si>
  <si>
    <t>AGUS SATRIAWAN</t>
  </si>
  <si>
    <t>ASMAN</t>
  </si>
  <si>
    <t>DARTA</t>
  </si>
  <si>
    <t>BUDIARSO</t>
  </si>
  <si>
    <t>ANIS SETYORINI</t>
  </si>
  <si>
    <t>"GANI MAY SAFARIE, SE."</t>
  </si>
  <si>
    <t>TIAS EKO PURWANTO</t>
  </si>
  <si>
    <t>ELLY RAHMALYA</t>
  </si>
  <si>
    <t>ACHMAD NURACHIM</t>
  </si>
  <si>
    <t>IWAN GUNAWAN</t>
  </si>
  <si>
    <t>NURBAYANTI</t>
  </si>
  <si>
    <t>ENDANG SUPRIATNA</t>
  </si>
  <si>
    <t>YUSKARNAINI</t>
  </si>
  <si>
    <t>RACHMAD ANWAR</t>
  </si>
  <si>
    <t>DWI HARTO</t>
  </si>
  <si>
    <t>MOCHAMAD IMRON</t>
  </si>
  <si>
    <t>MOHAMAD ABDI</t>
  </si>
  <si>
    <t>DIDI SETIAWAN, S.E</t>
  </si>
  <si>
    <t>SYAHRIZAL</t>
  </si>
  <si>
    <t>ADING NURALAM</t>
  </si>
  <si>
    <t>SISWO PURWANTO</t>
  </si>
  <si>
    <t>EFRIN</t>
  </si>
  <si>
    <t>BAMBANG SUHERMANTO</t>
  </si>
  <si>
    <t>TABRANI</t>
  </si>
  <si>
    <t>SUHERMAN</t>
  </si>
  <si>
    <t>ALOYSIUS SUBARKAH NITISASTRO</t>
  </si>
  <si>
    <t>EDIYANTO</t>
  </si>
  <si>
    <t>WIDIATMOKO</t>
  </si>
  <si>
    <t>JAYA RISMANDA SEMBIRING</t>
  </si>
  <si>
    <t>RUDI HASDAR</t>
  </si>
  <si>
    <t>BHUDI KURNIAWAN</t>
  </si>
  <si>
    <t>ENDANG CARLIA</t>
  </si>
  <si>
    <t>SAMSU HILAL</t>
  </si>
  <si>
    <t>TARMUJI</t>
  </si>
  <si>
    <t>SUTARMAN</t>
  </si>
  <si>
    <t>BUDI JANUARSYAH</t>
  </si>
  <si>
    <t>MUBARAK</t>
  </si>
  <si>
    <t>TATA SUNARYA</t>
  </si>
  <si>
    <t>RAHMAN ARIF AMIN</t>
  </si>
  <si>
    <t>TETI HERAWATI</t>
  </si>
  <si>
    <t>MULYONO</t>
  </si>
  <si>
    <t>BUDI HERTANTO</t>
  </si>
  <si>
    <t>YUDI RUSTANDI</t>
  </si>
  <si>
    <t>USMAN</t>
  </si>
  <si>
    <t>DEDI SETIAWAN</t>
  </si>
  <si>
    <t>WINARTO</t>
  </si>
  <si>
    <t>MAMAY MOKHAMAD.J</t>
  </si>
  <si>
    <t>SUWARDI</t>
  </si>
  <si>
    <t>FIRDAUS RIZA</t>
  </si>
  <si>
    <t>RASID ABDULLAH</t>
  </si>
  <si>
    <t>MUHAMAD KARTONO</t>
  </si>
  <si>
    <t>WAHID HASIM</t>
  </si>
  <si>
    <t>RONNY TARMIZI</t>
  </si>
  <si>
    <t>AKHMAD RUSTANDI</t>
  </si>
  <si>
    <t>RAKHMAT YUSUPHY</t>
  </si>
  <si>
    <t>HERMAN HENDRIKUS AIBOY</t>
  </si>
  <si>
    <t>INDAH WINARSIH</t>
  </si>
  <si>
    <t>RADEN MAS LENDI</t>
  </si>
  <si>
    <t>AGUS SUTARMAN</t>
  </si>
  <si>
    <t>TRIHARI PRIYANTHO</t>
  </si>
  <si>
    <t>PATONI ABDULAH MAS'UD</t>
  </si>
  <si>
    <t>NELSON SANDAG</t>
  </si>
  <si>
    <t>RIKY HARGIARTO</t>
  </si>
  <si>
    <t>SUKARYONO</t>
  </si>
  <si>
    <t>SYARIAH SAGALA</t>
  </si>
  <si>
    <t>MOZES KAPITAN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</si>
</sst>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-* #,##0_-;\-* #,##0_-;_-* &quot;-&quot;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1" fontId="1" fillId="0" borderId="0" applyFont="0" applyFill="0" applyBorder="0" applyAlignment="0" applyProtection="0"/>
    <xf numFmtId="0" fontId="2" fillId="0" borderId="0"/>
    <xf numFmtId="41" fontId="1" fillId="0" borderId="0" applyFont="0" applyFill="0" applyBorder="0" applyAlignment="0" applyProtection="0"/>
  </cellStyleXfs>
  <cellXfs count="11">
    <xf numFmtId="0" fontId="0" fillId="0" borderId="0" xfId="0"/>
    <xf numFmtId="0" fontId="3" fillId="0" borderId="0" xfId="2" applyFont="1" applyAlignment="1">
      <alignment horizontal="center" vertical="center"/>
    </xf>
    <xf numFmtId="0" fontId="3" fillId="0" borderId="0" xfId="2" applyFont="1" applyAlignment="1"/>
    <xf numFmtId="0" fontId="3" fillId="2" borderId="0" xfId="2" applyFont="1" applyFill="1" applyAlignment="1"/>
    <xf numFmtId="0" fontId="4" fillId="0" borderId="0" xfId="2" applyFont="1" applyAlignment="1"/>
    <xf numFmtId="1" fontId="3" fillId="0" borderId="0" xfId="2" applyNumberFormat="1" applyFont="1" applyAlignment="1"/>
    <xf numFmtId="0" fontId="3" fillId="0" borderId="0" xfId="2" applyNumberFormat="1" applyFont="1" applyAlignment="1"/>
    <xf numFmtId="0" fontId="2" fillId="0" borderId="0" xfId="2"/>
    <xf numFmtId="0" fontId="2" fillId="0" borderId="0" xfId="2" applyFont="1" applyFill="1"/>
    <xf numFmtId="0" fontId="2" fillId="0" borderId="0" xfId="3" applyNumberFormat="1" applyFont="1" applyFill="1"/>
    <xf numFmtId="41" fontId="0" fillId="0" borderId="0" xfId="1" applyFont="1"/>
  </cellXfs>
  <cellStyles count="4">
    <cellStyle name="Comma [0]" xfId="1" builtinId="6"/>
    <cellStyle name="Comma [0] 4" xfId="3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SUS\Downloads\6%20tahu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6"/>
    </sheetNames>
    <sheetDataSet>
      <sheetData sheetId="0">
        <row r="2">
          <cell r="A2">
            <v>670554</v>
          </cell>
          <cell r="B2" t="str">
            <v>TETI HERAWATI</v>
          </cell>
        </row>
        <row r="3">
          <cell r="A3">
            <v>660624</v>
          </cell>
          <cell r="B3" t="str">
            <v>AGUS SUTARMAN</v>
          </cell>
        </row>
        <row r="4">
          <cell r="A4">
            <v>670330</v>
          </cell>
          <cell r="B4" t="str">
            <v>BHUDI KURNIAWAN</v>
          </cell>
        </row>
        <row r="5">
          <cell r="A5">
            <v>720279</v>
          </cell>
          <cell r="B5" t="str">
            <v>I NYOMAN DIRGAYASA</v>
          </cell>
        </row>
        <row r="6">
          <cell r="A6">
            <v>680522</v>
          </cell>
          <cell r="B6" t="str">
            <v>TATA SUNARYA</v>
          </cell>
        </row>
        <row r="7">
          <cell r="A7">
            <v>670580</v>
          </cell>
          <cell r="B7" t="str">
            <v>TABRANI</v>
          </cell>
        </row>
        <row r="8">
          <cell r="A8">
            <v>670587</v>
          </cell>
          <cell r="B8" t="str">
            <v>RUDI HASDAR</v>
          </cell>
        </row>
        <row r="9">
          <cell r="A9">
            <v>770062</v>
          </cell>
          <cell r="B9" t="str">
            <v>KRISTIN THERESIA SIANTURI</v>
          </cell>
        </row>
        <row r="10">
          <cell r="A10">
            <v>670381</v>
          </cell>
          <cell r="B10" t="str">
            <v>SUHERMAN</v>
          </cell>
        </row>
        <row r="11">
          <cell r="A11">
            <v>740280</v>
          </cell>
          <cell r="B11" t="str">
            <v>EKO WIDIYATMOKO</v>
          </cell>
        </row>
        <row r="12">
          <cell r="A12">
            <v>710297</v>
          </cell>
          <cell r="B12" t="str">
            <v>BAMBANG SUHERMANTO</v>
          </cell>
        </row>
        <row r="13">
          <cell r="A13">
            <v>680207</v>
          </cell>
          <cell r="B13" t="str">
            <v>DWI HARTO</v>
          </cell>
        </row>
        <row r="14">
          <cell r="A14">
            <v>680275</v>
          </cell>
          <cell r="B14" t="str">
            <v>MUHAMAD KARTONO</v>
          </cell>
        </row>
        <row r="15">
          <cell r="A15">
            <v>670469</v>
          </cell>
          <cell r="B15" t="str">
            <v>RASID ABDULLAH</v>
          </cell>
        </row>
        <row r="16">
          <cell r="A16">
            <v>700236</v>
          </cell>
          <cell r="B16" t="str">
            <v>SUTARMAN</v>
          </cell>
        </row>
        <row r="17">
          <cell r="A17">
            <v>860003</v>
          </cell>
          <cell r="B17" t="str">
            <v>TIAS EKO PURWANTO</v>
          </cell>
        </row>
        <row r="18">
          <cell r="A18">
            <v>670338</v>
          </cell>
          <cell r="B18" t="str">
            <v>EFRIN</v>
          </cell>
        </row>
        <row r="19">
          <cell r="A19">
            <v>670415</v>
          </cell>
          <cell r="B19" t="str">
            <v>MUBARAK</v>
          </cell>
        </row>
        <row r="20">
          <cell r="A20">
            <v>680482</v>
          </cell>
          <cell r="B20" t="str">
            <v>RACHMAD ANWAR</v>
          </cell>
        </row>
        <row r="21">
          <cell r="A21">
            <v>680391</v>
          </cell>
          <cell r="B21" t="str">
            <v>RAHMAN ARIF AMIN</v>
          </cell>
        </row>
        <row r="22">
          <cell r="A22">
            <v>690134</v>
          </cell>
          <cell r="B22" t="str">
            <v>SAMSU HILAL</v>
          </cell>
        </row>
        <row r="23">
          <cell r="A23">
            <v>700488</v>
          </cell>
          <cell r="B23" t="str">
            <v>TARMUJI</v>
          </cell>
        </row>
        <row r="24">
          <cell r="A24">
            <v>680215</v>
          </cell>
          <cell r="B24" t="str">
            <v>AKHMAD RUSTANDI</v>
          </cell>
        </row>
        <row r="25">
          <cell r="A25">
            <v>740009</v>
          </cell>
          <cell r="B25" t="str">
            <v>CHARLES ARONGGEAR</v>
          </cell>
        </row>
        <row r="26">
          <cell r="A26">
            <v>670061</v>
          </cell>
          <cell r="B26" t="str">
            <v>INDAH WINARSIH</v>
          </cell>
        </row>
        <row r="27">
          <cell r="A27">
            <v>840047</v>
          </cell>
          <cell r="B27" t="str">
            <v>JAYA RISMANDA SEMBIRING</v>
          </cell>
        </row>
        <row r="28">
          <cell r="A28">
            <v>670104</v>
          </cell>
          <cell r="B28" t="str">
            <v>MUKLIS</v>
          </cell>
        </row>
        <row r="29">
          <cell r="A29">
            <v>660530</v>
          </cell>
          <cell r="B29" t="str">
            <v>SUWARDI</v>
          </cell>
        </row>
        <row r="30">
          <cell r="A30">
            <v>690082</v>
          </cell>
          <cell r="B30" t="str">
            <v>WIDIATMOKO</v>
          </cell>
        </row>
        <row r="31">
          <cell r="A31">
            <v>680221</v>
          </cell>
          <cell r="B31" t="str">
            <v>BUDI HERTANTO</v>
          </cell>
        </row>
        <row r="32">
          <cell r="A32">
            <v>670392</v>
          </cell>
          <cell r="B32" t="str">
            <v>DEDI SETIAWAN</v>
          </cell>
        </row>
        <row r="33">
          <cell r="A33">
            <v>700667</v>
          </cell>
          <cell r="B33" t="str">
            <v>NURBAYANTI</v>
          </cell>
        </row>
        <row r="34">
          <cell r="A34">
            <v>670565</v>
          </cell>
          <cell r="B34" t="str">
            <v>ADING NURALAM</v>
          </cell>
        </row>
        <row r="35">
          <cell r="A35">
            <v>670371</v>
          </cell>
          <cell r="B35" t="str">
            <v>ENDANG CARLIA</v>
          </cell>
        </row>
        <row r="36">
          <cell r="A36">
            <v>680266</v>
          </cell>
          <cell r="B36" t="str">
            <v>MOCHAMAD IMRON</v>
          </cell>
        </row>
        <row r="37">
          <cell r="A37">
            <v>670171</v>
          </cell>
          <cell r="B37" t="str">
            <v>SILVIA WANNENDA ROZA</v>
          </cell>
        </row>
        <row r="38">
          <cell r="A38">
            <v>690532</v>
          </cell>
          <cell r="B38" t="str">
            <v>SUKARYONO</v>
          </cell>
        </row>
        <row r="39">
          <cell r="A39">
            <v>670418</v>
          </cell>
          <cell r="B39" t="str">
            <v>SYAHRIZAL</v>
          </cell>
        </row>
        <row r="40">
          <cell r="A40">
            <v>680291</v>
          </cell>
          <cell r="B40" t="str">
            <v>EDIYANTO</v>
          </cell>
        </row>
        <row r="41">
          <cell r="A41">
            <v>660604</v>
          </cell>
          <cell r="B41" t="str">
            <v>ALOYSIUS SUBARKAH NITISASTRO</v>
          </cell>
        </row>
        <row r="42">
          <cell r="A42">
            <v>690210</v>
          </cell>
          <cell r="B42" t="str">
            <v>ASMAN</v>
          </cell>
        </row>
        <row r="43">
          <cell r="A43">
            <v>690594</v>
          </cell>
          <cell r="B43" t="str">
            <v>ELLY RAHMALYA</v>
          </cell>
        </row>
        <row r="44">
          <cell r="A44">
            <v>660477</v>
          </cell>
          <cell r="B44" t="str">
            <v>SYAMSIR ALAM</v>
          </cell>
        </row>
        <row r="45">
          <cell r="A45">
            <v>800021</v>
          </cell>
          <cell r="B45" t="str">
            <v>ANIS SETYORINI</v>
          </cell>
        </row>
        <row r="46">
          <cell r="A46">
            <v>730444</v>
          </cell>
          <cell r="B46" t="str">
            <v>AGUS SATRIAWAN</v>
          </cell>
        </row>
        <row r="47">
          <cell r="A47">
            <v>660247</v>
          </cell>
          <cell r="B47" t="str">
            <v>ROMLES SIMANJUNTAK,IR.</v>
          </cell>
        </row>
        <row r="48">
          <cell r="A48">
            <v>670191</v>
          </cell>
          <cell r="B48" t="str">
            <v>TITOK RULIANTO</v>
          </cell>
        </row>
        <row r="49">
          <cell r="A49">
            <v>670312</v>
          </cell>
          <cell r="B49" t="str">
            <v>FIRDAUS RIZA</v>
          </cell>
        </row>
        <row r="50">
          <cell r="A50">
            <v>670143</v>
          </cell>
          <cell r="B50" t="str">
            <v>HERMAN HENDRIKUS AIBOY</v>
          </cell>
        </row>
        <row r="51">
          <cell r="A51">
            <v>680273</v>
          </cell>
          <cell r="B51" t="str">
            <v>HIDAYAT</v>
          </cell>
        </row>
        <row r="52">
          <cell r="A52">
            <v>710518</v>
          </cell>
          <cell r="B52" t="str">
            <v>SHELTER MANGATAS LUMBAN TOBING</v>
          </cell>
        </row>
        <row r="53">
          <cell r="A53">
            <v>670249</v>
          </cell>
          <cell r="B53" t="str">
            <v>DANI RACHMANDANI</v>
          </cell>
        </row>
        <row r="54">
          <cell r="A54">
            <v>670494</v>
          </cell>
          <cell r="B54" t="str">
            <v>BUDI JANUARSYAH</v>
          </cell>
        </row>
        <row r="55">
          <cell r="A55">
            <v>670269</v>
          </cell>
          <cell r="B55" t="str">
            <v>JUDOKO ADI</v>
          </cell>
        </row>
        <row r="56">
          <cell r="A56">
            <v>670559</v>
          </cell>
          <cell r="B56" t="str">
            <v>NELSON SANDAG</v>
          </cell>
        </row>
        <row r="57">
          <cell r="A57">
            <v>670506</v>
          </cell>
          <cell r="B57" t="str">
            <v>RIKY HARGIARTO</v>
          </cell>
        </row>
        <row r="58">
          <cell r="A58">
            <v>660224</v>
          </cell>
          <cell r="B58" t="str">
            <v>MAMAY MOKHAMAD.J</v>
          </cell>
        </row>
        <row r="59">
          <cell r="A59">
            <v>680520</v>
          </cell>
          <cell r="B59" t="str">
            <v>WINARTO</v>
          </cell>
        </row>
        <row r="60">
          <cell r="A60">
            <v>670535</v>
          </cell>
          <cell r="B60" t="str">
            <v>MOHAMAD ABDI</v>
          </cell>
        </row>
        <row r="61">
          <cell r="A61">
            <v>680418</v>
          </cell>
          <cell r="B61" t="str">
            <v>WAHID HASIM</v>
          </cell>
        </row>
        <row r="62">
          <cell r="A62">
            <v>670099</v>
          </cell>
          <cell r="B62" t="str">
            <v>SUYANTO</v>
          </cell>
        </row>
        <row r="63">
          <cell r="A63">
            <v>670334</v>
          </cell>
          <cell r="B63" t="str">
            <v>PUJI KASTIYANI</v>
          </cell>
        </row>
        <row r="64">
          <cell r="A64">
            <v>670034</v>
          </cell>
          <cell r="B64" t="str">
            <v>"GANI MAY SAFARIE, SE."</v>
          </cell>
        </row>
        <row r="65">
          <cell r="A65">
            <v>670026</v>
          </cell>
          <cell r="B65" t="str">
            <v>RIZKI FIRMAN</v>
          </cell>
        </row>
        <row r="66">
          <cell r="A66">
            <v>670584</v>
          </cell>
          <cell r="B66" t="str">
            <v>RADEN MAS LENDI</v>
          </cell>
        </row>
        <row r="67">
          <cell r="A67">
            <v>700368</v>
          </cell>
          <cell r="B67" t="str">
            <v>RAKHMAT YUSUPHY</v>
          </cell>
        </row>
        <row r="68">
          <cell r="A68">
            <v>670123</v>
          </cell>
          <cell r="B68" t="str">
            <v>ASEP LESMANA</v>
          </cell>
        </row>
        <row r="69">
          <cell r="A69">
            <v>680434</v>
          </cell>
          <cell r="B69" t="str">
            <v>MAMAN SUPARMAN</v>
          </cell>
        </row>
        <row r="70">
          <cell r="A70">
            <v>670428</v>
          </cell>
          <cell r="B70" t="str">
            <v>SISWO PURWANTO</v>
          </cell>
        </row>
        <row r="71">
          <cell r="A71">
            <v>700200</v>
          </cell>
          <cell r="B71" t="str">
            <v>BUDIARSO</v>
          </cell>
        </row>
        <row r="72">
          <cell r="A72">
            <v>670016</v>
          </cell>
          <cell r="B72" t="str">
            <v>DANA SANTOSA</v>
          </cell>
        </row>
        <row r="73">
          <cell r="A73">
            <v>680016</v>
          </cell>
          <cell r="B73" t="str">
            <v>SUNANTO</v>
          </cell>
        </row>
        <row r="74">
          <cell r="A74">
            <v>670459</v>
          </cell>
          <cell r="B74" t="str">
            <v>SURISTIONO</v>
          </cell>
        </row>
        <row r="75">
          <cell r="A75">
            <v>670558</v>
          </cell>
          <cell r="B75" t="str">
            <v>ABUBAKAR BUGIS</v>
          </cell>
        </row>
        <row r="76">
          <cell r="A76">
            <v>670436</v>
          </cell>
          <cell r="B76" t="str">
            <v>ZAENAL ARIFIN</v>
          </cell>
        </row>
        <row r="77">
          <cell r="A77">
            <v>680408</v>
          </cell>
          <cell r="B77" t="str">
            <v>ENDANG SUPRIATNA</v>
          </cell>
        </row>
        <row r="78">
          <cell r="A78">
            <v>670066</v>
          </cell>
          <cell r="B78" t="str">
            <v>"KETUT DARMA PUTRA, SE"</v>
          </cell>
        </row>
        <row r="79">
          <cell r="A79">
            <v>690025</v>
          </cell>
          <cell r="B79" t="str">
            <v>YUSKARNAINI</v>
          </cell>
        </row>
        <row r="80">
          <cell r="A80">
            <v>670015</v>
          </cell>
          <cell r="B80" t="str">
            <v>SYAMSURI</v>
          </cell>
        </row>
        <row r="81">
          <cell r="A81">
            <v>680307</v>
          </cell>
          <cell r="B81" t="str">
            <v>DIDI SETIAWAN, S.E</v>
          </cell>
        </row>
        <row r="82">
          <cell r="A82">
            <v>680197</v>
          </cell>
          <cell r="B82" t="str">
            <v>HAMDANI</v>
          </cell>
        </row>
        <row r="83">
          <cell r="A83">
            <v>680399</v>
          </cell>
          <cell r="B83" t="str">
            <v>USMAN</v>
          </cell>
        </row>
        <row r="84">
          <cell r="A84">
            <v>680494</v>
          </cell>
          <cell r="B84" t="str">
            <v>YUDI RUSTANDI</v>
          </cell>
        </row>
        <row r="85">
          <cell r="A85">
            <v>690064</v>
          </cell>
          <cell r="B85" t="str">
            <v>ANDRI</v>
          </cell>
        </row>
        <row r="86">
          <cell r="A86">
            <v>680447</v>
          </cell>
          <cell r="B86" t="str">
            <v>SRI MULYATI</v>
          </cell>
        </row>
        <row r="87">
          <cell r="A87">
            <v>680297</v>
          </cell>
          <cell r="B87" t="str">
            <v>TRIHARI PRIYANTHO</v>
          </cell>
        </row>
        <row r="88">
          <cell r="A88">
            <v>810008</v>
          </cell>
          <cell r="B88" t="str">
            <v>JUNAIDY</v>
          </cell>
        </row>
        <row r="89">
          <cell r="A89">
            <v>680494</v>
          </cell>
          <cell r="B89" t="str">
            <v>YUDI RUSTANDI</v>
          </cell>
        </row>
        <row r="90">
          <cell r="A90">
            <v>680449</v>
          </cell>
          <cell r="B90" t="str">
            <v>SYARIAH SAGALA</v>
          </cell>
        </row>
        <row r="91">
          <cell r="A91">
            <v>680126</v>
          </cell>
          <cell r="B91" t="str">
            <v>ALFONS MURDIN</v>
          </cell>
        </row>
        <row r="92">
          <cell r="A92">
            <v>670460</v>
          </cell>
          <cell r="B92" t="str">
            <v>GELORA ATIKE BERENTIAN</v>
          </cell>
        </row>
        <row r="93">
          <cell r="A93">
            <v>680090</v>
          </cell>
          <cell r="B93" t="str">
            <v>RONNY TARMIZI</v>
          </cell>
        </row>
        <row r="94">
          <cell r="A94">
            <v>690430</v>
          </cell>
          <cell r="B94" t="str">
            <v>DARTA</v>
          </cell>
        </row>
        <row r="95">
          <cell r="A95">
            <v>680508</v>
          </cell>
          <cell r="B95" t="str">
            <v>PATONI ABDULAH MAS'UD</v>
          </cell>
        </row>
        <row r="96">
          <cell r="A96">
            <v>680386</v>
          </cell>
          <cell r="B96" t="str">
            <v>KURNIANDOKO</v>
          </cell>
        </row>
        <row r="97">
          <cell r="A97">
            <v>680570</v>
          </cell>
          <cell r="B97" t="str">
            <v>ASEP NURHERAWAN</v>
          </cell>
        </row>
        <row r="98">
          <cell r="A98">
            <v>680212</v>
          </cell>
          <cell r="B98" t="str">
            <v>ACHMAD NURACHIM</v>
          </cell>
        </row>
        <row r="99">
          <cell r="A99">
            <v>670334</v>
          </cell>
          <cell r="B99" t="str">
            <v>PUJI KASTIYANI</v>
          </cell>
        </row>
        <row r="100">
          <cell r="A100">
            <v>680028</v>
          </cell>
          <cell r="B100" t="str">
            <v>IWAN GUNAWAN</v>
          </cell>
        </row>
        <row r="101">
          <cell r="A101">
            <v>680113</v>
          </cell>
          <cell r="B101" t="str">
            <v>SRI SUNARYO</v>
          </cell>
        </row>
        <row r="102">
          <cell r="A102">
            <v>690423</v>
          </cell>
          <cell r="B102" t="str">
            <v>KUNTJORO HADI</v>
          </cell>
        </row>
        <row r="103">
          <cell r="A103">
            <v>670419</v>
          </cell>
          <cell r="B103" t="str">
            <v>EDY SARWONO</v>
          </cell>
        </row>
        <row r="104">
          <cell r="A104">
            <v>700138</v>
          </cell>
          <cell r="B104" t="str">
            <v>MULYONO</v>
          </cell>
        </row>
        <row r="105">
          <cell r="A105">
            <v>720468</v>
          </cell>
          <cell r="B105" t="str">
            <v>RAHARJO</v>
          </cell>
        </row>
        <row r="106">
          <cell r="A106">
            <v>740016</v>
          </cell>
          <cell r="B106" t="str">
            <v>HENDRIK TITAWANNO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7"/>
  <sheetViews>
    <sheetView tabSelected="1" workbookViewId="0">
      <selection activeCell="K8" sqref="K8"/>
    </sheetView>
  </sheetViews>
  <sheetFormatPr defaultRowHeight="15" x14ac:dyDescent="0.25"/>
  <cols>
    <col min="8" max="8" width="16.42578125" bestFit="1" customWidth="1"/>
  </cols>
  <sheetData>
    <row r="1" spans="1:19" x14ac:dyDescent="0.25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2" t="s">
        <v>5</v>
      </c>
      <c r="G1" s="2" t="s">
        <v>6</v>
      </c>
      <c r="H1" s="3" t="s">
        <v>7</v>
      </c>
      <c r="I1" s="2" t="s">
        <v>8</v>
      </c>
      <c r="J1" s="2" t="s">
        <v>9</v>
      </c>
      <c r="K1" s="4" t="s">
        <v>10</v>
      </c>
      <c r="L1" s="4" t="s">
        <v>11</v>
      </c>
      <c r="M1" s="5" t="s">
        <v>12</v>
      </c>
      <c r="N1" s="2" t="s">
        <v>13</v>
      </c>
      <c r="O1" s="6" t="s">
        <v>14</v>
      </c>
      <c r="P1" s="2" t="s">
        <v>15</v>
      </c>
      <c r="Q1" s="2" t="s">
        <v>16</v>
      </c>
      <c r="R1" s="2" t="s">
        <v>17</v>
      </c>
    </row>
    <row r="2" spans="1:19" x14ac:dyDescent="0.25">
      <c r="A2">
        <v>680434</v>
      </c>
      <c r="B2" t="s">
        <v>18</v>
      </c>
      <c r="C2">
        <v>66</v>
      </c>
      <c r="D2">
        <v>42788</v>
      </c>
      <c r="E2">
        <v>42788</v>
      </c>
      <c r="G2" s="7" t="s">
        <v>19</v>
      </c>
      <c r="H2">
        <v>400000000</v>
      </c>
      <c r="I2">
        <v>72</v>
      </c>
      <c r="J2" s="8">
        <v>0</v>
      </c>
      <c r="K2" s="9">
        <v>0</v>
      </c>
      <c r="L2" s="9">
        <v>0</v>
      </c>
      <c r="M2">
        <v>8889000</v>
      </c>
      <c r="N2">
        <v>1</v>
      </c>
      <c r="O2" s="10">
        <v>446447221.40436804</v>
      </c>
      <c r="P2">
        <f t="shared" ref="P2:P65" si="0">DAY(D2)</f>
        <v>22</v>
      </c>
      <c r="Q2">
        <f t="shared" ref="Q2:Q65" si="1">MONTH(D2)</f>
        <v>2</v>
      </c>
      <c r="R2">
        <f t="shared" ref="R2:R65" si="2">YEAR(D2)</f>
        <v>2017</v>
      </c>
      <c r="S2" t="str">
        <f>VLOOKUP(A2,[1]Sheet6!$A$2:$B$106,2,0)</f>
        <v>MAMAN SUPARMAN</v>
      </c>
    </row>
    <row r="3" spans="1:19" x14ac:dyDescent="0.25">
      <c r="A3">
        <v>720468</v>
      </c>
      <c r="B3" t="s">
        <v>20</v>
      </c>
      <c r="C3">
        <v>66</v>
      </c>
      <c r="D3">
        <v>43091</v>
      </c>
      <c r="E3">
        <v>43091</v>
      </c>
      <c r="G3" s="7" t="s">
        <v>19</v>
      </c>
      <c r="H3">
        <v>400000000</v>
      </c>
      <c r="I3">
        <v>72</v>
      </c>
      <c r="J3" s="8">
        <v>0</v>
      </c>
      <c r="K3" s="9">
        <v>0</v>
      </c>
      <c r="L3" s="9">
        <v>0</v>
      </c>
      <c r="M3">
        <v>8889000</v>
      </c>
      <c r="N3">
        <v>0</v>
      </c>
      <c r="O3" s="10">
        <v>400000000</v>
      </c>
      <c r="P3">
        <f t="shared" si="0"/>
        <v>22</v>
      </c>
      <c r="Q3">
        <f t="shared" si="1"/>
        <v>12</v>
      </c>
      <c r="R3">
        <f t="shared" si="2"/>
        <v>2017</v>
      </c>
      <c r="S3" t="str">
        <f>VLOOKUP(A3,[1]Sheet6!$A$2:$B$106,2,0)</f>
        <v>RAHARJO</v>
      </c>
    </row>
    <row r="4" spans="1:19" x14ac:dyDescent="0.25">
      <c r="A4">
        <v>670066</v>
      </c>
      <c r="B4" t="s">
        <v>21</v>
      </c>
      <c r="C4">
        <v>66</v>
      </c>
      <c r="D4">
        <v>42900</v>
      </c>
      <c r="E4">
        <v>42900</v>
      </c>
      <c r="G4" s="7" t="s">
        <v>19</v>
      </c>
      <c r="H4">
        <v>400000000</v>
      </c>
      <c r="I4">
        <v>72</v>
      </c>
      <c r="J4" s="8">
        <v>0</v>
      </c>
      <c r="K4" s="9">
        <v>0</v>
      </c>
      <c r="L4" s="9">
        <v>0</v>
      </c>
      <c r="M4">
        <v>8889000</v>
      </c>
      <c r="N4">
        <v>6</v>
      </c>
      <c r="O4" s="10">
        <v>397659191.78980678</v>
      </c>
      <c r="P4">
        <f t="shared" si="0"/>
        <v>14</v>
      </c>
      <c r="Q4">
        <f t="shared" si="1"/>
        <v>6</v>
      </c>
      <c r="R4">
        <f t="shared" si="2"/>
        <v>2017</v>
      </c>
      <c r="S4" t="str">
        <f>VLOOKUP(A4,[1]Sheet6!$A$2:$B$106,2,0)</f>
        <v>"KETUT DARMA PUTRA, SE"</v>
      </c>
    </row>
    <row r="5" spans="1:19" x14ac:dyDescent="0.25">
      <c r="A5">
        <v>680126</v>
      </c>
      <c r="B5" t="s">
        <v>22</v>
      </c>
      <c r="C5">
        <v>66</v>
      </c>
      <c r="D5">
        <v>42993</v>
      </c>
      <c r="E5">
        <v>42993</v>
      </c>
      <c r="G5" s="7" t="s">
        <v>19</v>
      </c>
      <c r="H5">
        <v>400000000</v>
      </c>
      <c r="I5">
        <v>72</v>
      </c>
      <c r="J5" s="8">
        <v>0</v>
      </c>
      <c r="K5" s="9">
        <v>0</v>
      </c>
      <c r="L5" s="9">
        <v>0</v>
      </c>
      <c r="M5">
        <v>8889000</v>
      </c>
      <c r="N5">
        <v>3</v>
      </c>
      <c r="O5" s="10">
        <v>390152287.65316135</v>
      </c>
      <c r="P5">
        <f t="shared" si="0"/>
        <v>15</v>
      </c>
      <c r="Q5">
        <f t="shared" si="1"/>
        <v>9</v>
      </c>
      <c r="R5">
        <f t="shared" si="2"/>
        <v>2017</v>
      </c>
      <c r="S5" t="str">
        <f>VLOOKUP(A5,[1]Sheet6!$A$2:$B$106,2,0)</f>
        <v>ALFONS MURDIN</v>
      </c>
    </row>
    <row r="6" spans="1:19" x14ac:dyDescent="0.25">
      <c r="A6">
        <v>670026</v>
      </c>
      <c r="B6" t="s">
        <v>23</v>
      </c>
      <c r="C6">
        <v>66</v>
      </c>
      <c r="D6">
        <v>42776</v>
      </c>
      <c r="E6">
        <v>42776</v>
      </c>
      <c r="G6" s="7" t="s">
        <v>19</v>
      </c>
      <c r="H6">
        <v>400000000</v>
      </c>
      <c r="I6">
        <v>72</v>
      </c>
      <c r="J6" s="8">
        <v>0</v>
      </c>
      <c r="K6" s="9">
        <v>0</v>
      </c>
      <c r="L6" s="9">
        <v>0</v>
      </c>
      <c r="M6">
        <v>8889000</v>
      </c>
      <c r="N6">
        <v>10</v>
      </c>
      <c r="O6" s="10">
        <v>365496172.69906974</v>
      </c>
      <c r="P6">
        <f t="shared" si="0"/>
        <v>10</v>
      </c>
      <c r="Q6">
        <f t="shared" si="1"/>
        <v>2</v>
      </c>
      <c r="R6">
        <f t="shared" si="2"/>
        <v>2017</v>
      </c>
      <c r="S6" t="str">
        <f>VLOOKUP(A6,[1]Sheet6!$A$2:$B$106,2,0)</f>
        <v>RIZKI FIRMAN</v>
      </c>
    </row>
    <row r="7" spans="1:19" x14ac:dyDescent="0.25">
      <c r="A7">
        <v>710518</v>
      </c>
      <c r="B7" t="s">
        <v>24</v>
      </c>
      <c r="C7">
        <v>66</v>
      </c>
      <c r="D7">
        <v>42690</v>
      </c>
      <c r="E7">
        <v>42690</v>
      </c>
      <c r="G7" s="7" t="s">
        <v>19</v>
      </c>
      <c r="H7">
        <v>400000000</v>
      </c>
      <c r="I7">
        <v>72</v>
      </c>
      <c r="J7" s="8">
        <v>0</v>
      </c>
      <c r="K7" s="9">
        <v>0</v>
      </c>
      <c r="L7" s="9">
        <v>0</v>
      </c>
      <c r="M7">
        <v>8889000</v>
      </c>
      <c r="N7">
        <v>13</v>
      </c>
      <c r="O7" s="10">
        <v>363053979.22800934</v>
      </c>
      <c r="P7">
        <f t="shared" si="0"/>
        <v>16</v>
      </c>
      <c r="Q7">
        <f t="shared" si="1"/>
        <v>11</v>
      </c>
      <c r="R7">
        <f t="shared" si="2"/>
        <v>2016</v>
      </c>
      <c r="S7" t="str">
        <f>VLOOKUP(A7,[1]Sheet6!$A$2:$B$106,2,0)</f>
        <v>SHELTER MANGATAS LUMBAN TOBING</v>
      </c>
    </row>
    <row r="8" spans="1:19" x14ac:dyDescent="0.25">
      <c r="A8">
        <v>670249</v>
      </c>
      <c r="B8" t="s">
        <v>25</v>
      </c>
      <c r="C8">
        <v>66</v>
      </c>
      <c r="D8">
        <v>42697</v>
      </c>
      <c r="E8">
        <v>42697</v>
      </c>
      <c r="G8" s="7" t="s">
        <v>19</v>
      </c>
      <c r="H8">
        <v>400000000</v>
      </c>
      <c r="I8">
        <v>72</v>
      </c>
      <c r="J8" s="8">
        <v>0</v>
      </c>
      <c r="K8" s="9">
        <v>0</v>
      </c>
      <c r="L8" s="9">
        <v>0</v>
      </c>
      <c r="M8">
        <v>8889000</v>
      </c>
      <c r="N8">
        <v>13</v>
      </c>
      <c r="O8" s="10">
        <v>354164982.41917717</v>
      </c>
      <c r="P8">
        <f t="shared" si="0"/>
        <v>23</v>
      </c>
      <c r="Q8">
        <f t="shared" si="1"/>
        <v>11</v>
      </c>
      <c r="R8">
        <f t="shared" si="2"/>
        <v>2016</v>
      </c>
      <c r="S8" t="str">
        <f>VLOOKUP(A8,[1]Sheet6!$A$2:$B$106,2,0)</f>
        <v>DANI RACHMANDANI</v>
      </c>
    </row>
    <row r="9" spans="1:19" x14ac:dyDescent="0.25">
      <c r="A9">
        <v>670269</v>
      </c>
      <c r="B9" t="s">
        <v>26</v>
      </c>
      <c r="C9">
        <v>66</v>
      </c>
      <c r="D9">
        <v>42702</v>
      </c>
      <c r="E9">
        <v>42702</v>
      </c>
      <c r="G9" s="7" t="s">
        <v>19</v>
      </c>
      <c r="H9">
        <v>400000000</v>
      </c>
      <c r="I9">
        <v>72</v>
      </c>
      <c r="J9" s="8">
        <v>0</v>
      </c>
      <c r="K9" s="9">
        <v>0</v>
      </c>
      <c r="L9" s="9">
        <v>0</v>
      </c>
      <c r="M9">
        <v>8889000</v>
      </c>
      <c r="N9">
        <v>13</v>
      </c>
      <c r="O9" s="10">
        <v>354164982.41917717</v>
      </c>
      <c r="P9">
        <f t="shared" si="0"/>
        <v>28</v>
      </c>
      <c r="Q9">
        <f t="shared" si="1"/>
        <v>11</v>
      </c>
      <c r="R9">
        <f t="shared" si="2"/>
        <v>2016</v>
      </c>
      <c r="S9" t="str">
        <f>VLOOKUP(A9,[1]Sheet6!$A$2:$B$106,2,0)</f>
        <v>JUDOKO ADI</v>
      </c>
    </row>
    <row r="10" spans="1:19" x14ac:dyDescent="0.25">
      <c r="A10">
        <v>720279</v>
      </c>
      <c r="B10" t="s">
        <v>27</v>
      </c>
      <c r="C10">
        <v>66</v>
      </c>
      <c r="D10">
        <v>42566</v>
      </c>
      <c r="E10">
        <v>42566</v>
      </c>
      <c r="G10" s="7" t="s">
        <v>19</v>
      </c>
      <c r="H10">
        <v>400000000</v>
      </c>
      <c r="I10">
        <v>72</v>
      </c>
      <c r="J10" s="8">
        <v>0</v>
      </c>
      <c r="K10" s="9">
        <v>0</v>
      </c>
      <c r="L10" s="9">
        <v>0</v>
      </c>
      <c r="M10">
        <v>8889000</v>
      </c>
      <c r="N10">
        <v>17</v>
      </c>
      <c r="O10" s="10">
        <v>338295479.13679934</v>
      </c>
      <c r="P10">
        <f t="shared" si="0"/>
        <v>15</v>
      </c>
      <c r="Q10">
        <f t="shared" si="1"/>
        <v>7</v>
      </c>
      <c r="R10">
        <f t="shared" si="2"/>
        <v>2016</v>
      </c>
      <c r="S10" t="str">
        <f>VLOOKUP(A10,[1]Sheet6!$A$2:$B$106,2,0)</f>
        <v>I NYOMAN DIRGAYASA</v>
      </c>
    </row>
    <row r="11" spans="1:19" x14ac:dyDescent="0.25">
      <c r="A11">
        <v>680016</v>
      </c>
      <c r="B11" t="s">
        <v>28</v>
      </c>
      <c r="C11">
        <v>66</v>
      </c>
      <c r="D11">
        <v>42818</v>
      </c>
      <c r="E11">
        <v>42818</v>
      </c>
      <c r="G11" s="7" t="s">
        <v>19</v>
      </c>
      <c r="H11">
        <v>350000000</v>
      </c>
      <c r="I11">
        <v>72</v>
      </c>
      <c r="J11" s="8">
        <v>0</v>
      </c>
      <c r="K11" s="9">
        <v>0</v>
      </c>
      <c r="L11" s="9">
        <v>0</v>
      </c>
      <c r="M11">
        <v>7778000</v>
      </c>
      <c r="N11">
        <v>8</v>
      </c>
      <c r="O11" s="10">
        <v>330799208.47059947</v>
      </c>
      <c r="P11">
        <f t="shared" si="0"/>
        <v>24</v>
      </c>
      <c r="Q11">
        <f t="shared" si="1"/>
        <v>3</v>
      </c>
      <c r="R11">
        <f t="shared" si="2"/>
        <v>2017</v>
      </c>
      <c r="S11" t="str">
        <f>VLOOKUP(A11,[1]Sheet6!$A$2:$B$106,2,0)</f>
        <v>SUNANTO</v>
      </c>
    </row>
    <row r="12" spans="1:19" x14ac:dyDescent="0.25">
      <c r="A12">
        <v>670171</v>
      </c>
      <c r="B12" t="s">
        <v>29</v>
      </c>
      <c r="C12">
        <v>66</v>
      </c>
      <c r="D12">
        <v>42622</v>
      </c>
      <c r="E12">
        <v>42622</v>
      </c>
      <c r="G12" s="7" t="s">
        <v>19</v>
      </c>
      <c r="H12">
        <v>375000000</v>
      </c>
      <c r="I12">
        <v>72</v>
      </c>
      <c r="J12" s="8">
        <v>0</v>
      </c>
      <c r="K12" s="9">
        <v>0</v>
      </c>
      <c r="L12" s="9">
        <v>0</v>
      </c>
      <c r="M12">
        <v>8334000</v>
      </c>
      <c r="N12">
        <v>15</v>
      </c>
      <c r="O12" s="10">
        <v>324686074.27955145</v>
      </c>
      <c r="P12">
        <f t="shared" si="0"/>
        <v>9</v>
      </c>
      <c r="Q12">
        <f t="shared" si="1"/>
        <v>9</v>
      </c>
      <c r="R12">
        <f t="shared" si="2"/>
        <v>2016</v>
      </c>
      <c r="S12" t="str">
        <f>VLOOKUP(A12,[1]Sheet6!$A$2:$B$106,2,0)</f>
        <v>SILVIA WANNENDA ROZA</v>
      </c>
    </row>
    <row r="13" spans="1:19" x14ac:dyDescent="0.25">
      <c r="A13">
        <v>670191</v>
      </c>
      <c r="B13" t="s">
        <v>30</v>
      </c>
      <c r="C13">
        <v>66</v>
      </c>
      <c r="D13">
        <v>42683</v>
      </c>
      <c r="E13">
        <v>42683</v>
      </c>
      <c r="G13" s="7" t="s">
        <v>19</v>
      </c>
      <c r="H13">
        <v>360000000</v>
      </c>
      <c r="I13">
        <v>72</v>
      </c>
      <c r="J13" s="8">
        <v>0</v>
      </c>
      <c r="K13" s="9">
        <v>0</v>
      </c>
      <c r="L13" s="9">
        <v>0</v>
      </c>
      <c r="M13">
        <v>8000000</v>
      </c>
      <c r="N13">
        <v>13</v>
      </c>
      <c r="O13" s="10">
        <v>318749866.27725941</v>
      </c>
      <c r="P13">
        <f t="shared" si="0"/>
        <v>9</v>
      </c>
      <c r="Q13">
        <f t="shared" si="1"/>
        <v>11</v>
      </c>
      <c r="R13">
        <f t="shared" si="2"/>
        <v>2016</v>
      </c>
      <c r="S13" t="str">
        <f>VLOOKUP(A13,[1]Sheet6!$A$2:$B$106,2,0)</f>
        <v>TITOK RULIANTO</v>
      </c>
    </row>
    <row r="14" spans="1:19" x14ac:dyDescent="0.25">
      <c r="A14">
        <v>670099</v>
      </c>
      <c r="B14" t="s">
        <v>31</v>
      </c>
      <c r="C14">
        <v>66</v>
      </c>
      <c r="D14">
        <v>42769</v>
      </c>
      <c r="E14">
        <v>42769</v>
      </c>
      <c r="G14" s="7" t="s">
        <v>19</v>
      </c>
      <c r="H14">
        <v>345000000</v>
      </c>
      <c r="I14">
        <v>72</v>
      </c>
      <c r="J14" s="8">
        <v>0</v>
      </c>
      <c r="K14" s="9">
        <v>0</v>
      </c>
      <c r="L14" s="9">
        <v>0</v>
      </c>
      <c r="M14">
        <v>7667000</v>
      </c>
      <c r="N14">
        <v>10</v>
      </c>
      <c r="O14" s="10">
        <v>315237975.24044764</v>
      </c>
      <c r="P14">
        <f t="shared" si="0"/>
        <v>3</v>
      </c>
      <c r="Q14">
        <f t="shared" si="1"/>
        <v>2</v>
      </c>
      <c r="R14">
        <f t="shared" si="2"/>
        <v>2017</v>
      </c>
      <c r="S14" t="str">
        <f>VLOOKUP(A14,[1]Sheet6!$A$2:$B$106,2,0)</f>
        <v>SUYANTO</v>
      </c>
    </row>
    <row r="15" spans="1:19" x14ac:dyDescent="0.25">
      <c r="A15">
        <v>740280</v>
      </c>
      <c r="B15" t="s">
        <v>32</v>
      </c>
      <c r="C15">
        <v>66</v>
      </c>
      <c r="D15">
        <v>42725</v>
      </c>
      <c r="E15">
        <v>42725</v>
      </c>
      <c r="G15" s="7" t="s">
        <v>19</v>
      </c>
      <c r="H15">
        <v>345000000</v>
      </c>
      <c r="I15">
        <v>72</v>
      </c>
      <c r="J15" s="8">
        <v>0</v>
      </c>
      <c r="K15" s="9">
        <v>0</v>
      </c>
      <c r="L15" s="9">
        <v>0</v>
      </c>
      <c r="M15">
        <v>7667000</v>
      </c>
      <c r="N15">
        <v>12</v>
      </c>
      <c r="O15" s="10">
        <v>308768050.07020032</v>
      </c>
      <c r="P15">
        <f t="shared" si="0"/>
        <v>21</v>
      </c>
      <c r="Q15">
        <f t="shared" si="1"/>
        <v>12</v>
      </c>
      <c r="R15">
        <f t="shared" si="2"/>
        <v>2016</v>
      </c>
      <c r="S15" t="str">
        <f>VLOOKUP(A15,[1]Sheet6!$A$2:$B$106,2,0)</f>
        <v>EKO WIDIYATMOKO</v>
      </c>
    </row>
    <row r="16" spans="1:19" x14ac:dyDescent="0.25">
      <c r="A16">
        <v>680570</v>
      </c>
      <c r="B16" t="s">
        <v>33</v>
      </c>
      <c r="C16">
        <v>66</v>
      </c>
      <c r="D16">
        <v>43040</v>
      </c>
      <c r="E16">
        <v>43040</v>
      </c>
      <c r="G16" s="7" t="s">
        <v>19</v>
      </c>
      <c r="H16">
        <v>305000000</v>
      </c>
      <c r="I16">
        <v>72</v>
      </c>
      <c r="J16" s="8">
        <v>0</v>
      </c>
      <c r="K16" s="9">
        <v>0</v>
      </c>
      <c r="L16" s="9">
        <v>0</v>
      </c>
      <c r="M16">
        <v>6778000</v>
      </c>
      <c r="N16">
        <v>1</v>
      </c>
      <c r="O16" s="10">
        <v>302531939.66205835</v>
      </c>
      <c r="P16">
        <f t="shared" si="0"/>
        <v>1</v>
      </c>
      <c r="Q16">
        <f t="shared" si="1"/>
        <v>11</v>
      </c>
      <c r="R16">
        <f t="shared" si="2"/>
        <v>2017</v>
      </c>
      <c r="S16" t="str">
        <f>VLOOKUP(A16,[1]Sheet6!$A$2:$B$106,2,0)</f>
        <v>ASEP NURHERAWAN</v>
      </c>
    </row>
    <row r="17" spans="1:19" x14ac:dyDescent="0.25">
      <c r="A17">
        <v>670459</v>
      </c>
      <c r="B17" t="s">
        <v>34</v>
      </c>
      <c r="C17">
        <v>66</v>
      </c>
      <c r="D17">
        <v>42828</v>
      </c>
      <c r="E17">
        <v>42828</v>
      </c>
      <c r="G17" s="7" t="s">
        <v>19</v>
      </c>
      <c r="H17">
        <v>320000000</v>
      </c>
      <c r="I17">
        <v>72</v>
      </c>
      <c r="J17" s="8">
        <v>0</v>
      </c>
      <c r="K17" s="9">
        <v>0</v>
      </c>
      <c r="L17" s="9">
        <v>0</v>
      </c>
      <c r="M17">
        <v>7112000</v>
      </c>
      <c r="N17">
        <v>8</v>
      </c>
      <c r="O17" s="10">
        <v>298225102.5317449</v>
      </c>
      <c r="P17">
        <f t="shared" si="0"/>
        <v>3</v>
      </c>
      <c r="Q17">
        <f t="shared" si="1"/>
        <v>4</v>
      </c>
      <c r="R17">
        <f t="shared" si="2"/>
        <v>2017</v>
      </c>
      <c r="S17" t="str">
        <f>VLOOKUP(A17,[1]Sheet6!$A$2:$B$106,2,0)</f>
        <v>SURISTIONO</v>
      </c>
    </row>
    <row r="18" spans="1:19" x14ac:dyDescent="0.25">
      <c r="A18">
        <v>660247</v>
      </c>
      <c r="B18" t="s">
        <v>35</v>
      </c>
      <c r="C18">
        <v>66</v>
      </c>
      <c r="D18">
        <v>42657</v>
      </c>
      <c r="E18">
        <v>42657</v>
      </c>
      <c r="G18" s="7" t="s">
        <v>19</v>
      </c>
      <c r="H18">
        <v>340000000</v>
      </c>
      <c r="I18">
        <v>72</v>
      </c>
      <c r="J18" s="8">
        <v>0</v>
      </c>
      <c r="K18" s="9">
        <v>0</v>
      </c>
      <c r="L18" s="9">
        <v>0</v>
      </c>
      <c r="M18">
        <v>7556000</v>
      </c>
      <c r="N18">
        <v>14</v>
      </c>
      <c r="O18" s="10">
        <v>297733476.58179808</v>
      </c>
      <c r="P18">
        <f t="shared" si="0"/>
        <v>14</v>
      </c>
      <c r="Q18">
        <f t="shared" si="1"/>
        <v>10</v>
      </c>
      <c r="R18">
        <f t="shared" si="2"/>
        <v>2016</v>
      </c>
      <c r="S18" t="str">
        <f>VLOOKUP(A18,[1]Sheet6!$A$2:$B$106,2,0)</f>
        <v>ROMLES SIMANJUNTAK,IR.</v>
      </c>
    </row>
    <row r="19" spans="1:19" x14ac:dyDescent="0.25">
      <c r="A19">
        <v>670104</v>
      </c>
      <c r="B19" t="s">
        <v>36</v>
      </c>
      <c r="C19">
        <v>66</v>
      </c>
      <c r="D19">
        <v>42606</v>
      </c>
      <c r="E19">
        <v>42606</v>
      </c>
      <c r="G19" s="7" t="s">
        <v>19</v>
      </c>
      <c r="H19">
        <v>345000000</v>
      </c>
      <c r="I19">
        <v>72</v>
      </c>
      <c r="J19" s="8">
        <v>0</v>
      </c>
      <c r="K19" s="9">
        <v>0</v>
      </c>
      <c r="L19" s="9">
        <v>0</v>
      </c>
      <c r="M19">
        <v>7667000</v>
      </c>
      <c r="N19">
        <v>16</v>
      </c>
      <c r="O19" s="10">
        <v>295269861.84467596</v>
      </c>
      <c r="P19">
        <f t="shared" si="0"/>
        <v>24</v>
      </c>
      <c r="Q19">
        <f t="shared" si="1"/>
        <v>8</v>
      </c>
      <c r="R19">
        <f t="shared" si="2"/>
        <v>2016</v>
      </c>
      <c r="S19" t="str">
        <f>VLOOKUP(A19,[1]Sheet6!$A$2:$B$106,2,0)</f>
        <v>MUKLIS</v>
      </c>
    </row>
    <row r="20" spans="1:19" x14ac:dyDescent="0.25">
      <c r="A20">
        <v>670015</v>
      </c>
      <c r="B20" t="s">
        <v>37</v>
      </c>
      <c r="C20">
        <v>66</v>
      </c>
      <c r="D20">
        <v>42907</v>
      </c>
      <c r="E20">
        <v>42907</v>
      </c>
      <c r="G20" s="7" t="s">
        <v>19</v>
      </c>
      <c r="H20">
        <v>300000000</v>
      </c>
      <c r="I20">
        <v>72</v>
      </c>
      <c r="J20" s="8">
        <v>0</v>
      </c>
      <c r="K20" s="9">
        <v>0</v>
      </c>
      <c r="L20" s="9">
        <v>0</v>
      </c>
      <c r="M20">
        <v>6667000</v>
      </c>
      <c r="N20">
        <v>6</v>
      </c>
      <c r="O20" s="10">
        <v>284909362.12933952</v>
      </c>
      <c r="P20">
        <f t="shared" si="0"/>
        <v>21</v>
      </c>
      <c r="Q20">
        <f t="shared" si="1"/>
        <v>6</v>
      </c>
      <c r="R20">
        <f t="shared" si="2"/>
        <v>2017</v>
      </c>
      <c r="S20" t="str">
        <f>VLOOKUP(A20,[1]Sheet6!$A$2:$B$106,2,0)</f>
        <v>SYAMSURI</v>
      </c>
    </row>
    <row r="21" spans="1:19" x14ac:dyDescent="0.25">
      <c r="A21">
        <v>670558</v>
      </c>
      <c r="B21" t="s">
        <v>38</v>
      </c>
      <c r="C21">
        <v>66</v>
      </c>
      <c r="D21">
        <v>42850</v>
      </c>
      <c r="E21">
        <v>42850</v>
      </c>
      <c r="G21" s="7" t="s">
        <v>19</v>
      </c>
      <c r="H21">
        <v>300000000</v>
      </c>
      <c r="I21">
        <v>72</v>
      </c>
      <c r="J21" s="8">
        <v>0</v>
      </c>
      <c r="K21" s="9">
        <v>0</v>
      </c>
      <c r="L21" s="9">
        <v>0</v>
      </c>
      <c r="M21">
        <v>6667000</v>
      </c>
      <c r="N21">
        <v>8</v>
      </c>
      <c r="O21" s="10">
        <v>279590140.99851084</v>
      </c>
      <c r="P21">
        <f t="shared" si="0"/>
        <v>25</v>
      </c>
      <c r="Q21">
        <f t="shared" si="1"/>
        <v>4</v>
      </c>
      <c r="R21">
        <f t="shared" si="2"/>
        <v>2017</v>
      </c>
      <c r="S21" t="str">
        <f>VLOOKUP(A21,[1]Sheet6!$A$2:$B$106,2,0)</f>
        <v>ABUBAKAR BUGIS</v>
      </c>
    </row>
    <row r="22" spans="1:19" x14ac:dyDescent="0.25">
      <c r="A22">
        <v>740016</v>
      </c>
      <c r="B22" t="s">
        <v>39</v>
      </c>
      <c r="C22">
        <v>66</v>
      </c>
      <c r="D22">
        <v>42706</v>
      </c>
      <c r="E22">
        <v>42706</v>
      </c>
      <c r="G22" s="7" t="s">
        <v>19</v>
      </c>
      <c r="H22">
        <v>310000000</v>
      </c>
      <c r="I22">
        <v>72</v>
      </c>
      <c r="J22" s="8">
        <v>0</v>
      </c>
      <c r="K22" s="9">
        <v>0</v>
      </c>
      <c r="L22" s="9">
        <v>0</v>
      </c>
      <c r="M22">
        <v>6889000</v>
      </c>
      <c r="N22">
        <v>12</v>
      </c>
      <c r="O22" s="10">
        <v>277445928.63710022</v>
      </c>
      <c r="P22">
        <f t="shared" si="0"/>
        <v>2</v>
      </c>
      <c r="Q22">
        <f t="shared" si="1"/>
        <v>12</v>
      </c>
      <c r="R22">
        <f t="shared" si="2"/>
        <v>2016</v>
      </c>
      <c r="S22" t="str">
        <f>VLOOKUP(A22,[1]Sheet6!$A$2:$B$106,2,0)</f>
        <v>HENDRIK TITAWANNO</v>
      </c>
    </row>
    <row r="23" spans="1:19" x14ac:dyDescent="0.25">
      <c r="A23">
        <v>670460</v>
      </c>
      <c r="B23" t="s">
        <v>40</v>
      </c>
      <c r="C23">
        <v>66</v>
      </c>
      <c r="D23">
        <v>43005</v>
      </c>
      <c r="E23">
        <v>43005</v>
      </c>
      <c r="G23" s="7" t="s">
        <v>19</v>
      </c>
      <c r="H23">
        <v>280000000</v>
      </c>
      <c r="I23">
        <v>72</v>
      </c>
      <c r="J23" s="8">
        <v>0</v>
      </c>
      <c r="K23" s="9">
        <v>0</v>
      </c>
      <c r="L23" s="9">
        <v>0</v>
      </c>
      <c r="M23">
        <v>6223000</v>
      </c>
      <c r="N23">
        <v>3</v>
      </c>
      <c r="O23" s="10">
        <v>273104501.05721295</v>
      </c>
      <c r="P23">
        <f t="shared" si="0"/>
        <v>27</v>
      </c>
      <c r="Q23">
        <f t="shared" si="1"/>
        <v>9</v>
      </c>
      <c r="R23">
        <f t="shared" si="2"/>
        <v>2017</v>
      </c>
      <c r="S23" t="str">
        <f>VLOOKUP(A23,[1]Sheet6!$A$2:$B$106,2,0)</f>
        <v>GELORA ATIKE BERENTIAN</v>
      </c>
    </row>
    <row r="24" spans="1:19" x14ac:dyDescent="0.25">
      <c r="A24">
        <v>680386</v>
      </c>
      <c r="B24" t="s">
        <v>41</v>
      </c>
      <c r="C24">
        <v>66</v>
      </c>
      <c r="D24">
        <v>43021</v>
      </c>
      <c r="E24">
        <v>43021</v>
      </c>
      <c r="G24" s="7" t="s">
        <v>19</v>
      </c>
      <c r="H24">
        <v>270000000</v>
      </c>
      <c r="I24">
        <v>72</v>
      </c>
      <c r="J24" s="8">
        <v>0</v>
      </c>
      <c r="K24" s="9">
        <v>0</v>
      </c>
      <c r="L24" s="9">
        <v>0</v>
      </c>
      <c r="M24">
        <v>6000000</v>
      </c>
      <c r="N24">
        <v>2</v>
      </c>
      <c r="O24" s="10">
        <v>265599841.75576121</v>
      </c>
      <c r="P24">
        <f t="shared" si="0"/>
        <v>13</v>
      </c>
      <c r="Q24">
        <f t="shared" si="1"/>
        <v>10</v>
      </c>
      <c r="R24">
        <f t="shared" si="2"/>
        <v>2017</v>
      </c>
      <c r="S24" t="str">
        <f>VLOOKUP(A24,[1]Sheet6!$A$2:$B$106,2,0)</f>
        <v>KURNIANDOKO</v>
      </c>
    </row>
    <row r="25" spans="1:19" x14ac:dyDescent="0.25">
      <c r="A25">
        <v>670123</v>
      </c>
      <c r="B25" t="s">
        <v>42</v>
      </c>
      <c r="C25">
        <v>66</v>
      </c>
      <c r="D25">
        <v>42788</v>
      </c>
      <c r="E25">
        <v>42788</v>
      </c>
      <c r="G25" s="7" t="s">
        <v>19</v>
      </c>
      <c r="H25">
        <v>290000000</v>
      </c>
      <c r="I25">
        <v>72</v>
      </c>
      <c r="J25" s="8">
        <v>0</v>
      </c>
      <c r="K25" s="9">
        <v>0</v>
      </c>
      <c r="L25" s="9">
        <v>0</v>
      </c>
      <c r="M25">
        <v>6445000</v>
      </c>
      <c r="N25">
        <v>10</v>
      </c>
      <c r="O25" s="10">
        <v>264979780.7818256</v>
      </c>
      <c r="P25">
        <f t="shared" si="0"/>
        <v>22</v>
      </c>
      <c r="Q25">
        <f t="shared" si="1"/>
        <v>2</v>
      </c>
      <c r="R25">
        <f t="shared" si="2"/>
        <v>2017</v>
      </c>
      <c r="S25" t="str">
        <f>VLOOKUP(A25,[1]Sheet6!$A$2:$B$106,2,0)</f>
        <v>ASEP LESMANA</v>
      </c>
    </row>
    <row r="26" spans="1:19" x14ac:dyDescent="0.25">
      <c r="A26">
        <v>670436</v>
      </c>
      <c r="B26" t="s">
        <v>43</v>
      </c>
      <c r="C26">
        <v>66</v>
      </c>
      <c r="D26">
        <v>42865</v>
      </c>
      <c r="E26">
        <v>42865</v>
      </c>
      <c r="G26" s="7" t="s">
        <v>19</v>
      </c>
      <c r="H26">
        <v>280000000</v>
      </c>
      <c r="I26">
        <v>72</v>
      </c>
      <c r="J26" s="8">
        <v>0</v>
      </c>
      <c r="K26" s="9">
        <v>0</v>
      </c>
      <c r="L26" s="9">
        <v>0</v>
      </c>
      <c r="M26">
        <v>6223000</v>
      </c>
      <c r="N26">
        <v>7</v>
      </c>
      <c r="O26" s="10">
        <v>263447184.28688294</v>
      </c>
      <c r="P26">
        <f t="shared" si="0"/>
        <v>10</v>
      </c>
      <c r="Q26">
        <f t="shared" si="1"/>
        <v>5</v>
      </c>
      <c r="R26">
        <f t="shared" si="2"/>
        <v>2017</v>
      </c>
      <c r="S26" t="str">
        <f>VLOOKUP(A26,[1]Sheet6!$A$2:$B$106,2,0)</f>
        <v>ZAENAL ARIFIN</v>
      </c>
    </row>
    <row r="27" spans="1:19" x14ac:dyDescent="0.25">
      <c r="A27">
        <v>680197</v>
      </c>
      <c r="B27" t="s">
        <v>44</v>
      </c>
      <c r="C27">
        <v>66</v>
      </c>
      <c r="D27">
        <v>42930</v>
      </c>
      <c r="E27">
        <v>42930</v>
      </c>
      <c r="G27" s="7" t="s">
        <v>19</v>
      </c>
      <c r="H27">
        <v>270000000</v>
      </c>
      <c r="I27">
        <v>72</v>
      </c>
      <c r="J27" s="8">
        <v>0</v>
      </c>
      <c r="K27" s="9">
        <v>0</v>
      </c>
      <c r="L27" s="9">
        <v>0</v>
      </c>
      <c r="M27">
        <v>6000000</v>
      </c>
      <c r="N27">
        <v>5</v>
      </c>
      <c r="O27" s="10">
        <v>258763676.17494956</v>
      </c>
      <c r="P27">
        <f t="shared" si="0"/>
        <v>14</v>
      </c>
      <c r="Q27">
        <f t="shared" si="1"/>
        <v>7</v>
      </c>
      <c r="R27">
        <f t="shared" si="2"/>
        <v>2017</v>
      </c>
      <c r="S27" t="str">
        <f>VLOOKUP(A27,[1]Sheet6!$A$2:$B$106,2,0)</f>
        <v>HAMDANI</v>
      </c>
    </row>
    <row r="28" spans="1:19" x14ac:dyDescent="0.25">
      <c r="A28">
        <v>670016</v>
      </c>
      <c r="B28" t="s">
        <v>45</v>
      </c>
      <c r="C28">
        <v>66</v>
      </c>
      <c r="D28">
        <v>42816</v>
      </c>
      <c r="E28">
        <v>42816</v>
      </c>
      <c r="G28" s="7" t="s">
        <v>19</v>
      </c>
      <c r="H28">
        <v>280000000</v>
      </c>
      <c r="I28">
        <v>72</v>
      </c>
      <c r="J28" s="8">
        <v>0</v>
      </c>
      <c r="K28" s="9">
        <v>0</v>
      </c>
      <c r="L28" s="9">
        <v>0</v>
      </c>
      <c r="M28">
        <v>6223000</v>
      </c>
      <c r="N28">
        <v>9</v>
      </c>
      <c r="O28" s="10">
        <v>258411414.23666182</v>
      </c>
      <c r="P28">
        <f t="shared" si="0"/>
        <v>22</v>
      </c>
      <c r="Q28">
        <f t="shared" si="1"/>
        <v>3</v>
      </c>
      <c r="R28">
        <f t="shared" si="2"/>
        <v>2017</v>
      </c>
      <c r="S28" t="str">
        <f>VLOOKUP(A28,[1]Sheet6!$A$2:$B$106,2,0)</f>
        <v>DANA SANTOSA</v>
      </c>
    </row>
    <row r="29" spans="1:19" x14ac:dyDescent="0.25">
      <c r="A29">
        <v>770062</v>
      </c>
      <c r="B29" t="s">
        <v>46</v>
      </c>
      <c r="C29">
        <v>66</v>
      </c>
      <c r="D29">
        <v>42587</v>
      </c>
      <c r="E29">
        <v>42587</v>
      </c>
      <c r="G29" s="7" t="s">
        <v>19</v>
      </c>
      <c r="H29">
        <v>300000000</v>
      </c>
      <c r="I29">
        <v>72</v>
      </c>
      <c r="J29" s="8">
        <v>0</v>
      </c>
      <c r="K29" s="9">
        <v>0</v>
      </c>
      <c r="L29" s="9">
        <v>0</v>
      </c>
      <c r="M29">
        <v>6667000</v>
      </c>
      <c r="N29">
        <v>16</v>
      </c>
      <c r="O29" s="10">
        <v>256756076.77845386</v>
      </c>
      <c r="P29">
        <f t="shared" si="0"/>
        <v>5</v>
      </c>
      <c r="Q29">
        <f t="shared" si="1"/>
        <v>8</v>
      </c>
      <c r="R29">
        <f t="shared" si="2"/>
        <v>2016</v>
      </c>
      <c r="S29" t="str">
        <f>VLOOKUP(A29,[1]Sheet6!$A$2:$B$106,2,0)</f>
        <v>KRISTIN THERESIA SIANTURI</v>
      </c>
    </row>
    <row r="30" spans="1:19" x14ac:dyDescent="0.25">
      <c r="A30">
        <v>740009</v>
      </c>
      <c r="B30" t="s">
        <v>47</v>
      </c>
      <c r="C30">
        <v>66</v>
      </c>
      <c r="D30">
        <v>42606</v>
      </c>
      <c r="E30">
        <v>42606</v>
      </c>
      <c r="G30" s="7" t="s">
        <v>19</v>
      </c>
      <c r="H30">
        <v>300000000</v>
      </c>
      <c r="I30">
        <v>72</v>
      </c>
      <c r="J30" s="8">
        <v>0</v>
      </c>
      <c r="K30" s="9">
        <v>0</v>
      </c>
      <c r="L30" s="9">
        <v>0</v>
      </c>
      <c r="M30">
        <v>6667000</v>
      </c>
      <c r="N30">
        <v>16</v>
      </c>
      <c r="O30" s="10">
        <v>256755648.90841386</v>
      </c>
      <c r="P30">
        <f t="shared" si="0"/>
        <v>24</v>
      </c>
      <c r="Q30">
        <f t="shared" si="1"/>
        <v>8</v>
      </c>
      <c r="R30">
        <f t="shared" si="2"/>
        <v>2016</v>
      </c>
      <c r="S30" t="str">
        <f>VLOOKUP(A30,[1]Sheet6!$A$2:$B$106,2,0)</f>
        <v>CHARLES ARONGGEAR</v>
      </c>
    </row>
    <row r="31" spans="1:19" x14ac:dyDescent="0.25">
      <c r="A31">
        <v>680113</v>
      </c>
      <c r="B31" t="s">
        <v>48</v>
      </c>
      <c r="C31">
        <v>66</v>
      </c>
      <c r="D31">
        <v>43068</v>
      </c>
      <c r="E31">
        <v>43068</v>
      </c>
      <c r="G31" s="7" t="s">
        <v>19</v>
      </c>
      <c r="H31">
        <v>255000000</v>
      </c>
      <c r="I31">
        <v>72</v>
      </c>
      <c r="J31" s="8">
        <v>0</v>
      </c>
      <c r="K31" s="9">
        <v>0</v>
      </c>
      <c r="L31" s="9">
        <v>0</v>
      </c>
      <c r="M31">
        <v>5667000</v>
      </c>
      <c r="N31">
        <v>1</v>
      </c>
      <c r="O31" s="10">
        <v>252936392.17647499</v>
      </c>
      <c r="P31">
        <f t="shared" si="0"/>
        <v>29</v>
      </c>
      <c r="Q31">
        <f t="shared" si="1"/>
        <v>11</v>
      </c>
      <c r="R31">
        <f t="shared" si="2"/>
        <v>2017</v>
      </c>
      <c r="S31" t="str">
        <f>VLOOKUP(A31,[1]Sheet6!$A$2:$B$106,2,0)</f>
        <v>SRI SUNARYO</v>
      </c>
    </row>
    <row r="32" spans="1:19" x14ac:dyDescent="0.25">
      <c r="A32">
        <v>690423</v>
      </c>
      <c r="B32" t="s">
        <v>49</v>
      </c>
      <c r="C32">
        <v>66</v>
      </c>
      <c r="D32">
        <v>43075</v>
      </c>
      <c r="E32">
        <v>43075</v>
      </c>
      <c r="G32" s="7" t="s">
        <v>19</v>
      </c>
      <c r="H32">
        <v>250000000</v>
      </c>
      <c r="I32">
        <v>72</v>
      </c>
      <c r="J32" s="8">
        <v>0</v>
      </c>
      <c r="K32" s="9">
        <v>0</v>
      </c>
      <c r="L32" s="9">
        <v>0</v>
      </c>
      <c r="M32">
        <v>5556000</v>
      </c>
      <c r="N32">
        <v>0</v>
      </c>
      <c r="O32" s="10">
        <v>250000000</v>
      </c>
      <c r="P32">
        <f t="shared" si="0"/>
        <v>6</v>
      </c>
      <c r="Q32">
        <f t="shared" si="1"/>
        <v>12</v>
      </c>
      <c r="R32">
        <f t="shared" si="2"/>
        <v>2017</v>
      </c>
      <c r="S32" t="str">
        <f>VLOOKUP(A32,[1]Sheet6!$A$2:$B$106,2,0)</f>
        <v>KUNTJORO HADI</v>
      </c>
    </row>
    <row r="33" spans="1:19" x14ac:dyDescent="0.25">
      <c r="A33">
        <v>670419</v>
      </c>
      <c r="B33" t="s">
        <v>50</v>
      </c>
      <c r="C33">
        <v>66</v>
      </c>
      <c r="D33">
        <v>43089</v>
      </c>
      <c r="E33">
        <v>43089</v>
      </c>
      <c r="G33" s="7" t="s">
        <v>19</v>
      </c>
      <c r="H33">
        <v>250000000</v>
      </c>
      <c r="I33">
        <v>72</v>
      </c>
      <c r="J33" s="8">
        <v>0</v>
      </c>
      <c r="K33" s="9">
        <v>0</v>
      </c>
      <c r="L33" s="9">
        <v>0</v>
      </c>
      <c r="M33">
        <v>5556000</v>
      </c>
      <c r="N33">
        <v>0</v>
      </c>
      <c r="O33" s="10">
        <v>250000000</v>
      </c>
      <c r="P33">
        <f t="shared" si="0"/>
        <v>20</v>
      </c>
      <c r="Q33">
        <f t="shared" si="1"/>
        <v>12</v>
      </c>
      <c r="R33">
        <f t="shared" si="2"/>
        <v>2017</v>
      </c>
      <c r="S33" t="str">
        <f>VLOOKUP(A33,[1]Sheet6!$A$2:$B$106,2,0)</f>
        <v>EDY SARWONO</v>
      </c>
    </row>
    <row r="34" spans="1:19" x14ac:dyDescent="0.25">
      <c r="A34">
        <v>660477</v>
      </c>
      <c r="B34" t="s">
        <v>51</v>
      </c>
      <c r="C34">
        <v>66</v>
      </c>
      <c r="D34">
        <v>42643</v>
      </c>
      <c r="E34">
        <v>42643</v>
      </c>
      <c r="G34" s="7" t="s">
        <v>19</v>
      </c>
      <c r="H34">
        <v>285000000</v>
      </c>
      <c r="I34">
        <v>72</v>
      </c>
      <c r="J34" s="8">
        <v>0</v>
      </c>
      <c r="K34" s="9">
        <v>0</v>
      </c>
      <c r="L34" s="9">
        <v>0</v>
      </c>
      <c r="M34">
        <v>6334000</v>
      </c>
      <c r="N34">
        <v>15</v>
      </c>
      <c r="O34" s="10">
        <v>246758837.77245915</v>
      </c>
      <c r="P34">
        <f t="shared" si="0"/>
        <v>30</v>
      </c>
      <c r="Q34">
        <f t="shared" si="1"/>
        <v>9</v>
      </c>
      <c r="R34">
        <f t="shared" si="2"/>
        <v>2016</v>
      </c>
      <c r="S34" t="str">
        <f>VLOOKUP(A34,[1]Sheet6!$A$2:$B$106,2,0)</f>
        <v>SYAMSIR ALAM</v>
      </c>
    </row>
    <row r="35" spans="1:19" x14ac:dyDescent="0.25">
      <c r="A35">
        <v>810008</v>
      </c>
      <c r="B35" t="s">
        <v>52</v>
      </c>
      <c r="C35">
        <v>66</v>
      </c>
      <c r="D35">
        <v>42963</v>
      </c>
      <c r="E35">
        <v>42963</v>
      </c>
      <c r="G35" s="7" t="s">
        <v>19</v>
      </c>
      <c r="H35">
        <v>250000000</v>
      </c>
      <c r="I35">
        <v>72</v>
      </c>
      <c r="J35" s="8">
        <v>0</v>
      </c>
      <c r="K35" s="9">
        <v>0</v>
      </c>
      <c r="L35" s="9">
        <v>0</v>
      </c>
      <c r="M35">
        <v>5556000</v>
      </c>
      <c r="N35">
        <v>4</v>
      </c>
      <c r="O35" s="10">
        <v>241733814.7462526</v>
      </c>
      <c r="P35">
        <f t="shared" si="0"/>
        <v>16</v>
      </c>
      <c r="Q35">
        <f t="shared" si="1"/>
        <v>8</v>
      </c>
      <c r="R35">
        <f t="shared" si="2"/>
        <v>2017</v>
      </c>
      <c r="S35" t="str">
        <f>VLOOKUP(A35,[1]Sheet6!$A$2:$B$106,2,0)</f>
        <v>JUNAIDY</v>
      </c>
    </row>
    <row r="36" spans="1:19" x14ac:dyDescent="0.25">
      <c r="A36">
        <v>690064</v>
      </c>
      <c r="B36" t="s">
        <v>53</v>
      </c>
      <c r="C36">
        <v>66</v>
      </c>
      <c r="D36">
        <v>42944</v>
      </c>
      <c r="E36">
        <v>42944</v>
      </c>
      <c r="G36" s="7" t="s">
        <v>19</v>
      </c>
      <c r="H36">
        <v>250000000</v>
      </c>
      <c r="I36">
        <v>72</v>
      </c>
      <c r="J36" s="8">
        <v>0</v>
      </c>
      <c r="K36" s="9">
        <v>0</v>
      </c>
      <c r="L36" s="9">
        <v>0</v>
      </c>
      <c r="M36">
        <v>5556000</v>
      </c>
      <c r="N36">
        <v>5</v>
      </c>
      <c r="O36" s="10">
        <v>239593755.5323607</v>
      </c>
      <c r="P36">
        <f t="shared" si="0"/>
        <v>28</v>
      </c>
      <c r="Q36">
        <f t="shared" si="1"/>
        <v>7</v>
      </c>
      <c r="R36">
        <f t="shared" si="2"/>
        <v>2017</v>
      </c>
      <c r="S36" t="str">
        <f>VLOOKUP(A36,[1]Sheet6!$A$2:$B$106,2,0)</f>
        <v>ANDRI</v>
      </c>
    </row>
    <row r="37" spans="1:19" x14ac:dyDescent="0.25">
      <c r="A37">
        <v>670334</v>
      </c>
      <c r="B37" t="s">
        <v>54</v>
      </c>
      <c r="C37">
        <v>66</v>
      </c>
      <c r="D37">
        <v>42774</v>
      </c>
      <c r="E37">
        <v>42774</v>
      </c>
      <c r="G37" s="7" t="s">
        <v>19</v>
      </c>
      <c r="H37">
        <v>256000000</v>
      </c>
      <c r="I37">
        <v>72</v>
      </c>
      <c r="J37" s="8">
        <v>0</v>
      </c>
      <c r="K37" s="9">
        <v>0</v>
      </c>
      <c r="L37" s="9">
        <v>0</v>
      </c>
      <c r="M37">
        <v>5689000</v>
      </c>
      <c r="N37">
        <v>10</v>
      </c>
      <c r="O37" s="10">
        <v>233917133.80740461</v>
      </c>
      <c r="P37">
        <f t="shared" si="0"/>
        <v>8</v>
      </c>
      <c r="Q37">
        <f t="shared" si="1"/>
        <v>2</v>
      </c>
      <c r="R37">
        <f t="shared" si="2"/>
        <v>2017</v>
      </c>
      <c r="S37" t="str">
        <f>VLOOKUP(A37,[1]Sheet6!$A$2:$B$106,2,0)</f>
        <v>PUJI KASTIYANI</v>
      </c>
    </row>
    <row r="38" spans="1:19" x14ac:dyDescent="0.25">
      <c r="A38">
        <v>680273</v>
      </c>
      <c r="B38" t="s">
        <v>55</v>
      </c>
      <c r="C38">
        <v>66</v>
      </c>
      <c r="D38">
        <v>42685</v>
      </c>
      <c r="E38">
        <v>42685</v>
      </c>
      <c r="G38" s="7" t="s">
        <v>19</v>
      </c>
      <c r="H38">
        <v>250000000</v>
      </c>
      <c r="I38">
        <v>72</v>
      </c>
      <c r="J38" s="8">
        <v>0</v>
      </c>
      <c r="K38" s="9">
        <v>0</v>
      </c>
      <c r="L38" s="9">
        <v>0</v>
      </c>
      <c r="M38">
        <v>5556000</v>
      </c>
      <c r="N38">
        <v>13</v>
      </c>
      <c r="O38" s="10">
        <v>221347933.13698575</v>
      </c>
      <c r="P38">
        <f t="shared" si="0"/>
        <v>11</v>
      </c>
      <c r="Q38">
        <f t="shared" si="1"/>
        <v>11</v>
      </c>
      <c r="R38">
        <f t="shared" si="2"/>
        <v>2016</v>
      </c>
      <c r="S38" t="str">
        <f>VLOOKUP(A38,[1]Sheet6!$A$2:$B$106,2,0)</f>
        <v>HIDAYAT</v>
      </c>
    </row>
    <row r="39" spans="1:19" x14ac:dyDescent="0.25">
      <c r="A39">
        <v>680447</v>
      </c>
      <c r="B39" t="s">
        <v>56</v>
      </c>
      <c r="C39">
        <v>66</v>
      </c>
      <c r="D39">
        <v>42944</v>
      </c>
      <c r="E39">
        <v>42944</v>
      </c>
      <c r="G39" s="7" t="s">
        <v>19</v>
      </c>
      <c r="H39">
        <v>230000000</v>
      </c>
      <c r="I39">
        <v>72</v>
      </c>
      <c r="J39" s="8">
        <v>0</v>
      </c>
      <c r="K39" s="9">
        <v>0</v>
      </c>
      <c r="L39" s="9">
        <v>0</v>
      </c>
      <c r="M39">
        <v>5112000</v>
      </c>
      <c r="N39">
        <v>5</v>
      </c>
      <c r="O39" s="10">
        <v>220423834.88977182</v>
      </c>
      <c r="P39">
        <f t="shared" si="0"/>
        <v>28</v>
      </c>
      <c r="Q39">
        <f t="shared" si="1"/>
        <v>7</v>
      </c>
      <c r="R39">
        <f t="shared" si="2"/>
        <v>2017</v>
      </c>
      <c r="S39" t="str">
        <f>VLOOKUP(A39,[1]Sheet6!$A$2:$B$106,2,0)</f>
        <v>SRI MULYATI</v>
      </c>
    </row>
    <row r="40" spans="1:19" x14ac:dyDescent="0.25">
      <c r="A40">
        <v>730444</v>
      </c>
      <c r="B40" t="s">
        <v>57</v>
      </c>
      <c r="C40">
        <v>66</v>
      </c>
      <c r="D40">
        <v>42657</v>
      </c>
      <c r="E40">
        <v>42657</v>
      </c>
      <c r="G40" s="7" t="s">
        <v>19</v>
      </c>
      <c r="H40">
        <v>250000000</v>
      </c>
      <c r="I40">
        <v>72</v>
      </c>
      <c r="J40" s="8">
        <v>0</v>
      </c>
      <c r="K40" s="9">
        <v>0</v>
      </c>
      <c r="L40" s="9">
        <v>0</v>
      </c>
      <c r="M40">
        <v>5556000</v>
      </c>
      <c r="N40">
        <v>14</v>
      </c>
      <c r="O40" s="10">
        <v>218919809.63076288</v>
      </c>
      <c r="P40">
        <f t="shared" si="0"/>
        <v>14</v>
      </c>
      <c r="Q40">
        <f t="shared" si="1"/>
        <v>10</v>
      </c>
      <c r="R40">
        <f t="shared" si="2"/>
        <v>2016</v>
      </c>
      <c r="S40" t="str">
        <f>VLOOKUP(A40,[1]Sheet6!$A$2:$B$106,2,0)</f>
        <v>AGUS SATRIAWAN</v>
      </c>
    </row>
    <row r="41" spans="1:19" x14ac:dyDescent="0.25">
      <c r="A41">
        <v>690210</v>
      </c>
      <c r="B41" t="s">
        <v>58</v>
      </c>
      <c r="C41">
        <v>66</v>
      </c>
      <c r="D41">
        <v>42643</v>
      </c>
      <c r="E41">
        <v>42643</v>
      </c>
      <c r="G41" s="7" t="s">
        <v>19</v>
      </c>
      <c r="H41">
        <v>250000000</v>
      </c>
      <c r="I41">
        <v>72</v>
      </c>
      <c r="J41" s="8">
        <v>0</v>
      </c>
      <c r="K41" s="9">
        <v>0</v>
      </c>
      <c r="L41" s="9">
        <v>0</v>
      </c>
      <c r="M41">
        <v>5556000</v>
      </c>
      <c r="N41">
        <v>15</v>
      </c>
      <c r="O41" s="10">
        <v>216457380.51970097</v>
      </c>
      <c r="P41">
        <f t="shared" si="0"/>
        <v>30</v>
      </c>
      <c r="Q41">
        <f t="shared" si="1"/>
        <v>9</v>
      </c>
      <c r="R41">
        <f t="shared" si="2"/>
        <v>2016</v>
      </c>
      <c r="S41" t="str">
        <f>VLOOKUP(A41,[1]Sheet6!$A$2:$B$106,2,0)</f>
        <v>ASMAN</v>
      </c>
    </row>
    <row r="42" spans="1:19" x14ac:dyDescent="0.25">
      <c r="A42">
        <v>690430</v>
      </c>
      <c r="B42" t="s">
        <v>59</v>
      </c>
      <c r="C42">
        <v>66</v>
      </c>
      <c r="D42">
        <v>43019</v>
      </c>
      <c r="E42">
        <v>43019</v>
      </c>
      <c r="G42" s="7" t="s">
        <v>19</v>
      </c>
      <c r="H42">
        <v>220000000</v>
      </c>
      <c r="I42">
        <v>72</v>
      </c>
      <c r="J42" s="8">
        <v>0</v>
      </c>
      <c r="K42" s="9">
        <v>0</v>
      </c>
      <c r="L42" s="9">
        <v>0</v>
      </c>
      <c r="M42">
        <v>4889000</v>
      </c>
      <c r="N42">
        <v>2</v>
      </c>
      <c r="O42" s="10">
        <v>216414463.65284246</v>
      </c>
      <c r="P42">
        <f t="shared" si="0"/>
        <v>11</v>
      </c>
      <c r="Q42">
        <f t="shared" si="1"/>
        <v>10</v>
      </c>
      <c r="R42">
        <f t="shared" si="2"/>
        <v>2017</v>
      </c>
      <c r="S42" t="str">
        <f>VLOOKUP(A42,[1]Sheet6!$A$2:$B$106,2,0)</f>
        <v>DARTA</v>
      </c>
    </row>
    <row r="43" spans="1:19" x14ac:dyDescent="0.25">
      <c r="A43">
        <v>700200</v>
      </c>
      <c r="B43" t="s">
        <v>60</v>
      </c>
      <c r="C43">
        <v>66</v>
      </c>
      <c r="D43">
        <v>42809</v>
      </c>
      <c r="E43">
        <v>42809</v>
      </c>
      <c r="G43" s="7" t="s">
        <v>19</v>
      </c>
      <c r="H43">
        <v>225000000</v>
      </c>
      <c r="I43">
        <v>72</v>
      </c>
      <c r="J43" s="8">
        <v>0</v>
      </c>
      <c r="K43" s="9">
        <v>0</v>
      </c>
      <c r="L43" s="9">
        <v>0</v>
      </c>
      <c r="M43">
        <v>5000000</v>
      </c>
      <c r="N43">
        <v>8</v>
      </c>
      <c r="O43" s="10">
        <v>212657844.80252823</v>
      </c>
      <c r="P43">
        <f t="shared" si="0"/>
        <v>15</v>
      </c>
      <c r="Q43">
        <f t="shared" si="1"/>
        <v>3</v>
      </c>
      <c r="R43">
        <f t="shared" si="2"/>
        <v>2017</v>
      </c>
      <c r="S43" t="str">
        <f>VLOOKUP(A43,[1]Sheet6!$A$2:$B$106,2,0)</f>
        <v>BUDIARSO</v>
      </c>
    </row>
    <row r="44" spans="1:19" x14ac:dyDescent="0.25">
      <c r="A44">
        <v>800021</v>
      </c>
      <c r="B44" t="s">
        <v>61</v>
      </c>
      <c r="C44">
        <v>66</v>
      </c>
      <c r="D44">
        <v>42655</v>
      </c>
      <c r="E44">
        <v>42655</v>
      </c>
      <c r="G44" s="7" t="s">
        <v>19</v>
      </c>
      <c r="H44">
        <v>240000000</v>
      </c>
      <c r="I44">
        <v>72</v>
      </c>
      <c r="J44" s="8">
        <v>0</v>
      </c>
      <c r="K44" s="9">
        <v>0</v>
      </c>
      <c r="L44" s="9">
        <v>0</v>
      </c>
      <c r="M44">
        <v>5334000</v>
      </c>
      <c r="N44">
        <v>14</v>
      </c>
      <c r="O44" s="10">
        <v>210159425.48553237</v>
      </c>
      <c r="P44">
        <f t="shared" si="0"/>
        <v>12</v>
      </c>
      <c r="Q44">
        <f t="shared" si="1"/>
        <v>10</v>
      </c>
      <c r="R44">
        <f t="shared" si="2"/>
        <v>2016</v>
      </c>
      <c r="S44" t="str">
        <f>VLOOKUP(A44,[1]Sheet6!$A$2:$B$106,2,0)</f>
        <v>ANIS SETYORINI</v>
      </c>
    </row>
    <row r="45" spans="1:19" x14ac:dyDescent="0.25">
      <c r="A45">
        <v>670034</v>
      </c>
      <c r="B45" t="s">
        <v>62</v>
      </c>
      <c r="C45">
        <v>66</v>
      </c>
      <c r="D45">
        <v>42776</v>
      </c>
      <c r="E45">
        <v>42776</v>
      </c>
      <c r="G45" s="7" t="s">
        <v>19</v>
      </c>
      <c r="H45">
        <v>230000000</v>
      </c>
      <c r="I45">
        <v>72</v>
      </c>
      <c r="J45" s="8">
        <v>0</v>
      </c>
      <c r="K45" s="9">
        <v>0</v>
      </c>
      <c r="L45" s="9">
        <v>0</v>
      </c>
      <c r="M45">
        <v>5112000</v>
      </c>
      <c r="N45">
        <v>10</v>
      </c>
      <c r="O45" s="10">
        <v>210151711.82696509</v>
      </c>
      <c r="P45">
        <f t="shared" si="0"/>
        <v>10</v>
      </c>
      <c r="Q45">
        <f t="shared" si="1"/>
        <v>2</v>
      </c>
      <c r="R45">
        <f t="shared" si="2"/>
        <v>2017</v>
      </c>
      <c r="S45" t="str">
        <f>VLOOKUP(A45,[1]Sheet6!$A$2:$B$106,2,0)</f>
        <v>"GANI MAY SAFARIE, SE."</v>
      </c>
    </row>
    <row r="46" spans="1:19" x14ac:dyDescent="0.25">
      <c r="A46">
        <v>860003</v>
      </c>
      <c r="B46" t="s">
        <v>63</v>
      </c>
      <c r="C46">
        <v>66</v>
      </c>
      <c r="D46">
        <v>42472</v>
      </c>
      <c r="E46">
        <v>42472</v>
      </c>
      <c r="G46" s="7" t="s">
        <v>19</v>
      </c>
      <c r="H46">
        <v>250000000</v>
      </c>
      <c r="I46">
        <v>72</v>
      </c>
      <c r="J46" s="8">
        <v>0</v>
      </c>
      <c r="K46" s="9">
        <v>0</v>
      </c>
      <c r="L46" s="9">
        <v>0</v>
      </c>
      <c r="M46">
        <v>5556000</v>
      </c>
      <c r="N46">
        <v>20</v>
      </c>
      <c r="O46" s="10">
        <v>203613466.23999837</v>
      </c>
      <c r="P46">
        <f t="shared" si="0"/>
        <v>12</v>
      </c>
      <c r="Q46">
        <f t="shared" si="1"/>
        <v>4</v>
      </c>
      <c r="R46">
        <f t="shared" si="2"/>
        <v>2016</v>
      </c>
      <c r="S46" t="str">
        <f>VLOOKUP(A46,[1]Sheet6!$A$2:$B$106,2,0)</f>
        <v>TIAS EKO PURWANTO</v>
      </c>
    </row>
    <row r="47" spans="1:19" x14ac:dyDescent="0.25">
      <c r="A47">
        <v>690594</v>
      </c>
      <c r="B47" t="s">
        <v>64</v>
      </c>
      <c r="C47">
        <v>66</v>
      </c>
      <c r="D47">
        <v>42643</v>
      </c>
      <c r="E47">
        <v>42643</v>
      </c>
      <c r="G47" s="7" t="s">
        <v>19</v>
      </c>
      <c r="H47">
        <v>230000000</v>
      </c>
      <c r="I47">
        <v>72</v>
      </c>
      <c r="J47" s="8">
        <v>0</v>
      </c>
      <c r="K47" s="9">
        <v>0</v>
      </c>
      <c r="L47" s="9">
        <v>0</v>
      </c>
      <c r="M47">
        <v>5112000</v>
      </c>
      <c r="N47">
        <v>15</v>
      </c>
      <c r="O47" s="10">
        <v>199133056.51812491</v>
      </c>
      <c r="P47">
        <f t="shared" si="0"/>
        <v>30</v>
      </c>
      <c r="Q47">
        <f t="shared" si="1"/>
        <v>9</v>
      </c>
      <c r="R47">
        <f t="shared" si="2"/>
        <v>2016</v>
      </c>
      <c r="S47" t="str">
        <f>VLOOKUP(A47,[1]Sheet6!$A$2:$B$106,2,0)</f>
        <v>ELLY RAHMALYA</v>
      </c>
    </row>
    <row r="48" spans="1:19" x14ac:dyDescent="0.25">
      <c r="A48">
        <v>680212</v>
      </c>
      <c r="B48" t="s">
        <v>65</v>
      </c>
      <c r="C48">
        <v>66</v>
      </c>
      <c r="D48">
        <v>43054</v>
      </c>
      <c r="E48">
        <v>43054</v>
      </c>
      <c r="G48" s="7" t="s">
        <v>19</v>
      </c>
      <c r="H48">
        <v>200000000</v>
      </c>
      <c r="I48">
        <v>72</v>
      </c>
      <c r="J48" s="8">
        <v>0</v>
      </c>
      <c r="K48" s="9">
        <v>0</v>
      </c>
      <c r="L48" s="9">
        <v>0</v>
      </c>
      <c r="M48">
        <v>4445000</v>
      </c>
      <c r="N48">
        <v>1</v>
      </c>
      <c r="O48" s="10">
        <v>198381189.94233334</v>
      </c>
      <c r="P48">
        <f t="shared" si="0"/>
        <v>15</v>
      </c>
      <c r="Q48">
        <f t="shared" si="1"/>
        <v>11</v>
      </c>
      <c r="R48">
        <f t="shared" si="2"/>
        <v>2017</v>
      </c>
      <c r="S48" t="str">
        <f>VLOOKUP(A48,[1]Sheet6!$A$2:$B$106,2,0)</f>
        <v>ACHMAD NURACHIM</v>
      </c>
    </row>
    <row r="49" spans="1:19" x14ac:dyDescent="0.25">
      <c r="A49">
        <v>680028</v>
      </c>
      <c r="B49" t="s">
        <v>66</v>
      </c>
      <c r="C49">
        <v>66</v>
      </c>
      <c r="D49">
        <v>43068</v>
      </c>
      <c r="E49">
        <v>43068</v>
      </c>
      <c r="G49" s="7" t="s">
        <v>19</v>
      </c>
      <c r="H49">
        <v>200000000</v>
      </c>
      <c r="I49">
        <v>72</v>
      </c>
      <c r="J49" s="8">
        <v>0</v>
      </c>
      <c r="K49" s="9">
        <v>0</v>
      </c>
      <c r="L49" s="9">
        <v>0</v>
      </c>
      <c r="M49">
        <v>4445000</v>
      </c>
      <c r="N49">
        <v>1</v>
      </c>
      <c r="O49" s="10">
        <v>198381189.94233334</v>
      </c>
      <c r="P49">
        <f t="shared" si="0"/>
        <v>29</v>
      </c>
      <c r="Q49">
        <f t="shared" si="1"/>
        <v>11</v>
      </c>
      <c r="R49">
        <f t="shared" si="2"/>
        <v>2017</v>
      </c>
      <c r="S49" t="str">
        <f>VLOOKUP(A49,[1]Sheet6!$A$2:$B$106,2,0)</f>
        <v>IWAN GUNAWAN</v>
      </c>
    </row>
    <row r="50" spans="1:19" x14ac:dyDescent="0.25">
      <c r="A50">
        <v>700667</v>
      </c>
      <c r="B50" t="s">
        <v>67</v>
      </c>
      <c r="C50">
        <v>66</v>
      </c>
      <c r="D50">
        <v>42613</v>
      </c>
      <c r="E50">
        <v>42613</v>
      </c>
      <c r="G50" s="7" t="s">
        <v>19</v>
      </c>
      <c r="H50">
        <v>225000000</v>
      </c>
      <c r="I50">
        <v>72</v>
      </c>
      <c r="J50" s="8">
        <v>0</v>
      </c>
      <c r="K50" s="9">
        <v>0</v>
      </c>
      <c r="L50" s="9">
        <v>0</v>
      </c>
      <c r="M50">
        <v>5000000</v>
      </c>
      <c r="N50">
        <v>16</v>
      </c>
      <c r="O50" s="10">
        <v>192571051.68131045</v>
      </c>
      <c r="P50">
        <f t="shared" si="0"/>
        <v>31</v>
      </c>
      <c r="Q50">
        <f t="shared" si="1"/>
        <v>8</v>
      </c>
      <c r="R50">
        <f t="shared" si="2"/>
        <v>2016</v>
      </c>
      <c r="S50" t="str">
        <f>VLOOKUP(A50,[1]Sheet6!$A$2:$B$106,2,0)</f>
        <v>NURBAYANTI</v>
      </c>
    </row>
    <row r="51" spans="1:19" x14ac:dyDescent="0.25">
      <c r="A51">
        <v>680408</v>
      </c>
      <c r="B51" t="s">
        <v>68</v>
      </c>
      <c r="C51">
        <v>66</v>
      </c>
      <c r="D51">
        <v>42888</v>
      </c>
      <c r="E51">
        <v>42888</v>
      </c>
      <c r="G51" s="7" t="s">
        <v>19</v>
      </c>
      <c r="H51">
        <v>200000000</v>
      </c>
      <c r="I51">
        <v>72</v>
      </c>
      <c r="J51" s="8">
        <v>0</v>
      </c>
      <c r="K51" s="9">
        <v>0</v>
      </c>
      <c r="L51" s="9">
        <v>0</v>
      </c>
      <c r="M51">
        <v>4445000</v>
      </c>
      <c r="N51">
        <v>6</v>
      </c>
      <c r="O51" s="10">
        <v>189937546.08622631</v>
      </c>
      <c r="P51">
        <f t="shared" si="0"/>
        <v>2</v>
      </c>
      <c r="Q51">
        <f t="shared" si="1"/>
        <v>6</v>
      </c>
      <c r="R51">
        <f t="shared" si="2"/>
        <v>2017</v>
      </c>
      <c r="S51" t="str">
        <f>VLOOKUP(A51,[1]Sheet6!$A$2:$B$106,2,0)</f>
        <v>ENDANG SUPRIATNA</v>
      </c>
    </row>
    <row r="52" spans="1:19" x14ac:dyDescent="0.25">
      <c r="A52">
        <v>690025</v>
      </c>
      <c r="B52" t="s">
        <v>69</v>
      </c>
      <c r="C52">
        <v>66</v>
      </c>
      <c r="D52">
        <v>42900</v>
      </c>
      <c r="E52">
        <v>42900</v>
      </c>
      <c r="G52" s="7" t="s">
        <v>19</v>
      </c>
      <c r="H52">
        <v>200000000</v>
      </c>
      <c r="I52">
        <v>72</v>
      </c>
      <c r="J52" s="8">
        <v>0</v>
      </c>
      <c r="K52" s="9">
        <v>0</v>
      </c>
      <c r="L52" s="9">
        <v>0</v>
      </c>
      <c r="M52">
        <v>4445000</v>
      </c>
      <c r="N52">
        <v>6</v>
      </c>
      <c r="O52" s="10">
        <v>189937546.08622631</v>
      </c>
      <c r="P52">
        <f t="shared" si="0"/>
        <v>14</v>
      </c>
      <c r="Q52">
        <f t="shared" si="1"/>
        <v>6</v>
      </c>
      <c r="R52">
        <f t="shared" si="2"/>
        <v>2017</v>
      </c>
      <c r="S52" t="str">
        <f>VLOOKUP(A52,[1]Sheet6!$A$2:$B$106,2,0)</f>
        <v>YUSKARNAINI</v>
      </c>
    </row>
    <row r="53" spans="1:19" x14ac:dyDescent="0.25">
      <c r="A53">
        <v>680482</v>
      </c>
      <c r="B53" t="s">
        <v>70</v>
      </c>
      <c r="C53">
        <v>66</v>
      </c>
      <c r="D53">
        <v>42510</v>
      </c>
      <c r="E53">
        <v>42510</v>
      </c>
      <c r="G53" s="7" t="s">
        <v>19</v>
      </c>
      <c r="H53">
        <v>230000000</v>
      </c>
      <c r="I53">
        <v>72</v>
      </c>
      <c r="J53" s="8">
        <v>0</v>
      </c>
      <c r="K53" s="9">
        <v>0</v>
      </c>
      <c r="L53" s="9">
        <v>0</v>
      </c>
      <c r="M53">
        <v>5112000</v>
      </c>
      <c r="N53">
        <v>19</v>
      </c>
      <c r="O53" s="10">
        <v>189744496.2394568</v>
      </c>
      <c r="P53">
        <f t="shared" si="0"/>
        <v>20</v>
      </c>
      <c r="Q53">
        <f t="shared" si="1"/>
        <v>5</v>
      </c>
      <c r="R53">
        <f t="shared" si="2"/>
        <v>2016</v>
      </c>
      <c r="S53" t="str">
        <f>VLOOKUP(A53,[1]Sheet6!$A$2:$B$106,2,0)</f>
        <v>RACHMAD ANWAR</v>
      </c>
    </row>
    <row r="54" spans="1:19" x14ac:dyDescent="0.25">
      <c r="A54">
        <v>680207</v>
      </c>
      <c r="B54" t="s">
        <v>71</v>
      </c>
      <c r="C54">
        <v>66</v>
      </c>
      <c r="D54">
        <v>42541</v>
      </c>
      <c r="E54">
        <v>42541</v>
      </c>
      <c r="G54" s="7" t="s">
        <v>19</v>
      </c>
      <c r="H54">
        <v>225000000</v>
      </c>
      <c r="I54">
        <v>72</v>
      </c>
      <c r="J54" s="8">
        <v>0</v>
      </c>
      <c r="K54" s="9">
        <v>0</v>
      </c>
      <c r="L54" s="9">
        <v>0</v>
      </c>
      <c r="M54">
        <v>5000000</v>
      </c>
      <c r="N54">
        <v>18</v>
      </c>
      <c r="O54" s="10">
        <v>187981280.00544471</v>
      </c>
      <c r="P54">
        <f t="shared" si="0"/>
        <v>20</v>
      </c>
      <c r="Q54">
        <f t="shared" si="1"/>
        <v>6</v>
      </c>
      <c r="R54">
        <f t="shared" si="2"/>
        <v>2016</v>
      </c>
      <c r="S54" t="str">
        <f>VLOOKUP(A54,[1]Sheet6!$A$2:$B$106,2,0)</f>
        <v>DWI HARTO</v>
      </c>
    </row>
    <row r="55" spans="1:19" x14ac:dyDescent="0.25">
      <c r="A55">
        <v>680266</v>
      </c>
      <c r="B55" t="s">
        <v>72</v>
      </c>
      <c r="C55">
        <v>66</v>
      </c>
      <c r="D55">
        <v>42620</v>
      </c>
      <c r="E55">
        <v>42620</v>
      </c>
      <c r="G55" s="7" t="s">
        <v>19</v>
      </c>
      <c r="H55">
        <v>217000000</v>
      </c>
      <c r="I55">
        <v>72</v>
      </c>
      <c r="J55" s="8">
        <v>0</v>
      </c>
      <c r="K55" s="9">
        <v>0</v>
      </c>
      <c r="L55" s="9">
        <v>0</v>
      </c>
      <c r="M55">
        <v>4823000</v>
      </c>
      <c r="N55">
        <v>15</v>
      </c>
      <c r="O55" s="10">
        <v>187878692.36710045</v>
      </c>
      <c r="P55">
        <f t="shared" si="0"/>
        <v>7</v>
      </c>
      <c r="Q55">
        <f t="shared" si="1"/>
        <v>9</v>
      </c>
      <c r="R55">
        <f t="shared" si="2"/>
        <v>2016</v>
      </c>
      <c r="S55" t="str">
        <f>VLOOKUP(A55,[1]Sheet6!$A$2:$B$106,2,0)</f>
        <v>MOCHAMAD IMRON</v>
      </c>
    </row>
    <row r="56" spans="1:19" x14ac:dyDescent="0.25">
      <c r="A56">
        <v>670535</v>
      </c>
      <c r="B56" t="s">
        <v>73</v>
      </c>
      <c r="C56">
        <v>66</v>
      </c>
      <c r="D56">
        <v>42767</v>
      </c>
      <c r="E56">
        <v>42767</v>
      </c>
      <c r="G56" s="7" t="s">
        <v>19</v>
      </c>
      <c r="H56">
        <v>205000000</v>
      </c>
      <c r="I56">
        <v>72</v>
      </c>
      <c r="J56" s="8">
        <v>0</v>
      </c>
      <c r="K56" s="9">
        <v>0</v>
      </c>
      <c r="L56" s="9">
        <v>0</v>
      </c>
      <c r="M56">
        <v>4556000</v>
      </c>
      <c r="N56">
        <v>10</v>
      </c>
      <c r="O56" s="10">
        <v>187312753.34577325</v>
      </c>
      <c r="P56">
        <f t="shared" si="0"/>
        <v>1</v>
      </c>
      <c r="Q56">
        <f t="shared" si="1"/>
        <v>2</v>
      </c>
      <c r="R56">
        <f t="shared" si="2"/>
        <v>2017</v>
      </c>
      <c r="S56" t="str">
        <f>VLOOKUP(A56,[1]Sheet6!$A$2:$B$106,2,0)</f>
        <v>MOHAMAD ABDI</v>
      </c>
    </row>
    <row r="57" spans="1:19" x14ac:dyDescent="0.25">
      <c r="A57">
        <v>680307</v>
      </c>
      <c r="B57" t="s">
        <v>74</v>
      </c>
      <c r="C57">
        <v>66</v>
      </c>
      <c r="D57">
        <v>42928</v>
      </c>
      <c r="E57">
        <v>42928</v>
      </c>
      <c r="G57" s="7" t="s">
        <v>19</v>
      </c>
      <c r="H57">
        <v>195000000</v>
      </c>
      <c r="I57">
        <v>72</v>
      </c>
      <c r="J57" s="8">
        <v>0</v>
      </c>
      <c r="K57" s="9">
        <v>0</v>
      </c>
      <c r="L57" s="9">
        <v>0</v>
      </c>
      <c r="M57">
        <v>4334000</v>
      </c>
      <c r="N57">
        <v>5</v>
      </c>
      <c r="O57" s="10">
        <v>186881515.01524135</v>
      </c>
      <c r="P57">
        <f t="shared" si="0"/>
        <v>12</v>
      </c>
      <c r="Q57">
        <f t="shared" si="1"/>
        <v>7</v>
      </c>
      <c r="R57">
        <f t="shared" si="2"/>
        <v>2017</v>
      </c>
      <c r="S57" t="str">
        <f>VLOOKUP(A57,[1]Sheet6!$A$2:$B$106,2,0)</f>
        <v>DIDI SETIAWAN, S.E</v>
      </c>
    </row>
    <row r="58" spans="1:19" x14ac:dyDescent="0.25">
      <c r="A58">
        <v>670418</v>
      </c>
      <c r="B58" t="s">
        <v>75</v>
      </c>
      <c r="C58">
        <v>66</v>
      </c>
      <c r="D58">
        <v>42636</v>
      </c>
      <c r="E58">
        <v>42636</v>
      </c>
      <c r="G58" s="7" t="s">
        <v>19</v>
      </c>
      <c r="H58">
        <v>215000000</v>
      </c>
      <c r="I58">
        <v>72</v>
      </c>
      <c r="J58" s="8">
        <v>0</v>
      </c>
      <c r="K58" s="9">
        <v>0</v>
      </c>
      <c r="L58" s="9">
        <v>0</v>
      </c>
      <c r="M58">
        <v>4778000</v>
      </c>
      <c r="N58">
        <v>15</v>
      </c>
      <c r="O58" s="10">
        <v>186155925.26694283</v>
      </c>
      <c r="P58">
        <f t="shared" si="0"/>
        <v>23</v>
      </c>
      <c r="Q58">
        <f t="shared" si="1"/>
        <v>9</v>
      </c>
      <c r="R58">
        <f t="shared" si="2"/>
        <v>2016</v>
      </c>
      <c r="S58" t="str">
        <f>VLOOKUP(A58,[1]Sheet6!$A$2:$B$106,2,0)</f>
        <v>SYAHRIZAL</v>
      </c>
    </row>
    <row r="59" spans="1:19" x14ac:dyDescent="0.25">
      <c r="A59">
        <v>670565</v>
      </c>
      <c r="B59" t="s">
        <v>76</v>
      </c>
      <c r="C59">
        <v>66</v>
      </c>
      <c r="D59">
        <v>42620</v>
      </c>
      <c r="E59">
        <v>42620</v>
      </c>
      <c r="G59" s="7" t="s">
        <v>19</v>
      </c>
      <c r="H59">
        <v>215000000</v>
      </c>
      <c r="I59">
        <v>72</v>
      </c>
      <c r="J59" s="8">
        <v>0</v>
      </c>
      <c r="K59" s="9">
        <v>0</v>
      </c>
      <c r="L59" s="9">
        <v>0</v>
      </c>
      <c r="M59">
        <v>4778000</v>
      </c>
      <c r="N59">
        <v>15</v>
      </c>
      <c r="O59" s="10">
        <v>186155925.26694283</v>
      </c>
      <c r="P59">
        <f t="shared" si="0"/>
        <v>7</v>
      </c>
      <c r="Q59">
        <f t="shared" si="1"/>
        <v>9</v>
      </c>
      <c r="R59">
        <f t="shared" si="2"/>
        <v>2016</v>
      </c>
      <c r="S59" t="str">
        <f>VLOOKUP(A59,[1]Sheet6!$A$2:$B$106,2,0)</f>
        <v>ADING NURALAM</v>
      </c>
    </row>
    <row r="60" spans="1:19" x14ac:dyDescent="0.25">
      <c r="A60">
        <v>670428</v>
      </c>
      <c r="B60" t="s">
        <v>77</v>
      </c>
      <c r="C60">
        <v>66</v>
      </c>
      <c r="D60">
        <v>42804</v>
      </c>
      <c r="E60">
        <v>42804</v>
      </c>
      <c r="G60" s="7" t="s">
        <v>19</v>
      </c>
      <c r="H60">
        <v>200000000</v>
      </c>
      <c r="I60">
        <v>72</v>
      </c>
      <c r="J60" s="8">
        <v>0</v>
      </c>
      <c r="K60" s="9">
        <v>0</v>
      </c>
      <c r="L60" s="9">
        <v>0</v>
      </c>
      <c r="M60">
        <v>4445000</v>
      </c>
      <c r="N60">
        <v>9</v>
      </c>
      <c r="O60" s="10">
        <v>184579579.5976156</v>
      </c>
      <c r="P60">
        <f t="shared" si="0"/>
        <v>10</v>
      </c>
      <c r="Q60">
        <f t="shared" si="1"/>
        <v>3</v>
      </c>
      <c r="R60">
        <f t="shared" si="2"/>
        <v>2017</v>
      </c>
      <c r="S60" t="str">
        <f>VLOOKUP(A60,[1]Sheet6!$A$2:$B$106,2,0)</f>
        <v>SISWO PURWANTO</v>
      </c>
    </row>
    <row r="61" spans="1:19" x14ac:dyDescent="0.25">
      <c r="A61">
        <v>670338</v>
      </c>
      <c r="B61" t="s">
        <v>78</v>
      </c>
      <c r="C61">
        <v>66</v>
      </c>
      <c r="D61">
        <v>42510</v>
      </c>
      <c r="E61">
        <v>42510</v>
      </c>
      <c r="G61" s="7" t="s">
        <v>19</v>
      </c>
      <c r="H61">
        <v>221000000</v>
      </c>
      <c r="I61">
        <v>72</v>
      </c>
      <c r="J61" s="8">
        <v>0</v>
      </c>
      <c r="K61" s="9">
        <v>0</v>
      </c>
      <c r="L61" s="9">
        <v>0</v>
      </c>
      <c r="M61">
        <v>4912000</v>
      </c>
      <c r="N61">
        <v>19</v>
      </c>
      <c r="O61" s="10">
        <v>182318991.78660852</v>
      </c>
      <c r="P61">
        <f t="shared" si="0"/>
        <v>20</v>
      </c>
      <c r="Q61">
        <f t="shared" si="1"/>
        <v>5</v>
      </c>
      <c r="R61">
        <f t="shared" si="2"/>
        <v>2016</v>
      </c>
      <c r="S61" t="str">
        <f>VLOOKUP(A61,[1]Sheet6!$A$2:$B$106,2,0)</f>
        <v>EFRIN</v>
      </c>
    </row>
    <row r="62" spans="1:19" x14ac:dyDescent="0.25">
      <c r="A62">
        <v>710297</v>
      </c>
      <c r="B62" t="s">
        <v>79</v>
      </c>
      <c r="C62">
        <v>66</v>
      </c>
      <c r="D62">
        <v>42731</v>
      </c>
      <c r="E62">
        <v>42731</v>
      </c>
      <c r="G62" s="7" t="s">
        <v>19</v>
      </c>
      <c r="H62">
        <v>200000000</v>
      </c>
      <c r="I62">
        <v>72</v>
      </c>
      <c r="J62" s="8">
        <v>0</v>
      </c>
      <c r="K62" s="9">
        <v>0</v>
      </c>
      <c r="L62" s="9">
        <v>0</v>
      </c>
      <c r="M62">
        <v>4445000</v>
      </c>
      <c r="N62">
        <v>12</v>
      </c>
      <c r="O62" s="10">
        <v>178991623.22910169</v>
      </c>
      <c r="P62">
        <f t="shared" si="0"/>
        <v>27</v>
      </c>
      <c r="Q62">
        <f t="shared" si="1"/>
        <v>12</v>
      </c>
      <c r="R62">
        <f t="shared" si="2"/>
        <v>2016</v>
      </c>
      <c r="S62" t="str">
        <f>VLOOKUP(A62,[1]Sheet6!$A$2:$B$106,2,0)</f>
        <v>BAMBANG SUHERMANTO</v>
      </c>
    </row>
    <row r="63" spans="1:19" x14ac:dyDescent="0.25">
      <c r="A63">
        <v>670580</v>
      </c>
      <c r="B63" t="s">
        <v>80</v>
      </c>
      <c r="C63">
        <v>66</v>
      </c>
      <c r="D63">
        <v>42572</v>
      </c>
      <c r="E63">
        <v>42572</v>
      </c>
      <c r="G63" s="7" t="s">
        <v>19</v>
      </c>
      <c r="H63">
        <v>210000000</v>
      </c>
      <c r="I63">
        <v>72</v>
      </c>
      <c r="J63" s="8">
        <v>0</v>
      </c>
      <c r="K63" s="9">
        <v>0</v>
      </c>
      <c r="L63" s="9">
        <v>0</v>
      </c>
      <c r="M63">
        <v>4667000</v>
      </c>
      <c r="N63">
        <v>7</v>
      </c>
      <c r="O63" s="10">
        <v>177600451.54681954</v>
      </c>
      <c r="P63">
        <f t="shared" si="0"/>
        <v>21</v>
      </c>
      <c r="Q63">
        <f t="shared" si="1"/>
        <v>7</v>
      </c>
      <c r="R63">
        <f t="shared" si="2"/>
        <v>2016</v>
      </c>
      <c r="S63" t="str">
        <f>VLOOKUP(A63,[1]Sheet6!$A$2:$B$106,2,0)</f>
        <v>TABRANI</v>
      </c>
    </row>
    <row r="64" spans="1:19" x14ac:dyDescent="0.25">
      <c r="A64">
        <v>670381</v>
      </c>
      <c r="B64" t="s">
        <v>81</v>
      </c>
      <c r="C64">
        <v>66</v>
      </c>
      <c r="D64">
        <v>42643</v>
      </c>
      <c r="E64">
        <v>42643</v>
      </c>
      <c r="G64" s="7" t="s">
        <v>19</v>
      </c>
      <c r="H64">
        <v>200000000</v>
      </c>
      <c r="I64">
        <v>72</v>
      </c>
      <c r="J64" s="8">
        <v>0</v>
      </c>
      <c r="K64" s="9">
        <v>0</v>
      </c>
      <c r="L64" s="9">
        <v>0</v>
      </c>
      <c r="M64">
        <v>4445000</v>
      </c>
      <c r="N64">
        <v>15</v>
      </c>
      <c r="O64" s="10">
        <v>173187155.46255711</v>
      </c>
      <c r="P64">
        <f t="shared" si="0"/>
        <v>30</v>
      </c>
      <c r="Q64">
        <f t="shared" si="1"/>
        <v>9</v>
      </c>
      <c r="R64">
        <f t="shared" si="2"/>
        <v>2016</v>
      </c>
      <c r="S64" t="str">
        <f>VLOOKUP(A64,[1]Sheet6!$A$2:$B$106,2,0)</f>
        <v>SUHERMAN</v>
      </c>
    </row>
    <row r="65" spans="1:19" x14ac:dyDescent="0.25">
      <c r="A65">
        <v>660604</v>
      </c>
      <c r="B65" t="s">
        <v>82</v>
      </c>
      <c r="C65">
        <v>66</v>
      </c>
      <c r="D65">
        <v>42643</v>
      </c>
      <c r="E65">
        <v>42643</v>
      </c>
      <c r="G65" s="7" t="s">
        <v>19</v>
      </c>
      <c r="H65">
        <v>200000000</v>
      </c>
      <c r="I65">
        <v>72</v>
      </c>
      <c r="J65" s="8">
        <v>0</v>
      </c>
      <c r="K65" s="9">
        <v>0</v>
      </c>
      <c r="L65" s="9">
        <v>0</v>
      </c>
      <c r="M65">
        <v>4445000</v>
      </c>
      <c r="N65">
        <v>15</v>
      </c>
      <c r="O65" s="10">
        <v>173162682.01576081</v>
      </c>
      <c r="P65">
        <f t="shared" si="0"/>
        <v>30</v>
      </c>
      <c r="Q65">
        <f t="shared" si="1"/>
        <v>9</v>
      </c>
      <c r="R65">
        <f t="shared" si="2"/>
        <v>2016</v>
      </c>
      <c r="S65" t="str">
        <f>VLOOKUP(A65,[1]Sheet6!$A$2:$B$106,2,0)</f>
        <v>ALOYSIUS SUBARKAH NITISASTRO</v>
      </c>
    </row>
    <row r="66" spans="1:19" x14ac:dyDescent="0.25">
      <c r="A66">
        <v>680291</v>
      </c>
      <c r="B66" t="s">
        <v>83</v>
      </c>
      <c r="C66">
        <v>66</v>
      </c>
      <c r="D66">
        <v>42640</v>
      </c>
      <c r="E66">
        <v>42640</v>
      </c>
      <c r="G66" s="7" t="s">
        <v>19</v>
      </c>
      <c r="H66">
        <v>200000000</v>
      </c>
      <c r="I66">
        <v>72</v>
      </c>
      <c r="J66" s="8">
        <v>0</v>
      </c>
      <c r="K66" s="9">
        <v>0</v>
      </c>
      <c r="L66" s="9">
        <v>0</v>
      </c>
      <c r="M66">
        <v>4445000</v>
      </c>
      <c r="N66">
        <v>15</v>
      </c>
      <c r="O66" s="10">
        <v>173162682.01576081</v>
      </c>
      <c r="P66">
        <f t="shared" ref="P66:P107" si="3">DAY(D66)</f>
        <v>27</v>
      </c>
      <c r="Q66">
        <f t="shared" ref="Q66:Q107" si="4">MONTH(D66)</f>
        <v>9</v>
      </c>
      <c r="R66">
        <f t="shared" ref="R66:R107" si="5">YEAR(D66)</f>
        <v>2016</v>
      </c>
      <c r="S66" t="str">
        <f>VLOOKUP(A66,[1]Sheet6!$A$2:$B$106,2,0)</f>
        <v>EDIYANTO</v>
      </c>
    </row>
    <row r="67" spans="1:19" x14ac:dyDescent="0.25">
      <c r="A67">
        <v>690082</v>
      </c>
      <c r="B67" t="s">
        <v>84</v>
      </c>
      <c r="C67">
        <v>66</v>
      </c>
      <c r="D67">
        <v>42606</v>
      </c>
      <c r="E67">
        <v>42606</v>
      </c>
      <c r="G67" s="7" t="s">
        <v>19</v>
      </c>
      <c r="H67">
        <v>200000000</v>
      </c>
      <c r="I67">
        <v>72</v>
      </c>
      <c r="J67" s="8">
        <v>0</v>
      </c>
      <c r="K67" s="9">
        <v>0</v>
      </c>
      <c r="L67" s="9">
        <v>0</v>
      </c>
      <c r="M67">
        <v>4445000</v>
      </c>
      <c r="N67">
        <v>16</v>
      </c>
      <c r="O67" s="10">
        <v>171164676.60560927</v>
      </c>
      <c r="P67">
        <f t="shared" si="3"/>
        <v>24</v>
      </c>
      <c r="Q67">
        <f t="shared" si="4"/>
        <v>8</v>
      </c>
      <c r="R67">
        <f t="shared" si="5"/>
        <v>2016</v>
      </c>
      <c r="S67" t="str">
        <f>VLOOKUP(A67,[1]Sheet6!$A$2:$B$106,2,0)</f>
        <v>WIDIATMOKO</v>
      </c>
    </row>
    <row r="68" spans="1:19" x14ac:dyDescent="0.25">
      <c r="A68">
        <v>840047</v>
      </c>
      <c r="B68" t="s">
        <v>85</v>
      </c>
      <c r="C68">
        <v>66</v>
      </c>
      <c r="D68">
        <v>42606</v>
      </c>
      <c r="E68">
        <v>42606</v>
      </c>
      <c r="G68" s="7" t="s">
        <v>19</v>
      </c>
      <c r="H68">
        <v>200000000</v>
      </c>
      <c r="I68">
        <v>72</v>
      </c>
      <c r="J68" s="8">
        <v>0</v>
      </c>
      <c r="K68" s="9">
        <v>0</v>
      </c>
      <c r="L68" s="9">
        <v>0</v>
      </c>
      <c r="M68">
        <v>4445000</v>
      </c>
      <c r="N68">
        <v>16</v>
      </c>
      <c r="O68" s="10">
        <v>171164676.60560927</v>
      </c>
      <c r="P68">
        <f t="shared" si="3"/>
        <v>24</v>
      </c>
      <c r="Q68">
        <f t="shared" si="4"/>
        <v>8</v>
      </c>
      <c r="R68">
        <f t="shared" si="5"/>
        <v>2016</v>
      </c>
      <c r="S68" t="str">
        <f>VLOOKUP(A68,[1]Sheet6!$A$2:$B$106,2,0)</f>
        <v>JAYA RISMANDA SEMBIRING</v>
      </c>
    </row>
    <row r="69" spans="1:19" x14ac:dyDescent="0.25">
      <c r="A69">
        <v>670587</v>
      </c>
      <c r="B69" t="s">
        <v>86</v>
      </c>
      <c r="C69">
        <v>66</v>
      </c>
      <c r="D69">
        <v>42580</v>
      </c>
      <c r="E69">
        <v>42580</v>
      </c>
      <c r="G69" s="7" t="s">
        <v>19</v>
      </c>
      <c r="H69">
        <v>200000000</v>
      </c>
      <c r="I69">
        <v>72</v>
      </c>
      <c r="J69" s="8">
        <v>0</v>
      </c>
      <c r="K69" s="9">
        <v>0</v>
      </c>
      <c r="L69" s="9">
        <v>0</v>
      </c>
      <c r="M69">
        <v>4445000</v>
      </c>
      <c r="N69">
        <v>17</v>
      </c>
      <c r="O69" s="10">
        <v>169163769.0493992</v>
      </c>
      <c r="P69">
        <f t="shared" si="3"/>
        <v>29</v>
      </c>
      <c r="Q69">
        <f t="shared" si="4"/>
        <v>7</v>
      </c>
      <c r="R69">
        <f t="shared" si="5"/>
        <v>2016</v>
      </c>
      <c r="S69" t="str">
        <f>VLOOKUP(A69,[1]Sheet6!$A$2:$B$106,2,0)</f>
        <v>RUDI HASDAR</v>
      </c>
    </row>
    <row r="70" spans="1:19" x14ac:dyDescent="0.25">
      <c r="A70">
        <v>670330</v>
      </c>
      <c r="B70" t="s">
        <v>87</v>
      </c>
      <c r="C70">
        <v>66</v>
      </c>
      <c r="D70">
        <v>42544</v>
      </c>
      <c r="E70">
        <v>42544</v>
      </c>
      <c r="G70" s="7" t="s">
        <v>19</v>
      </c>
      <c r="H70">
        <v>200000000</v>
      </c>
      <c r="I70">
        <v>72</v>
      </c>
      <c r="J70" s="8">
        <v>0</v>
      </c>
      <c r="K70" s="9">
        <v>0</v>
      </c>
      <c r="L70" s="9">
        <v>0</v>
      </c>
      <c r="M70">
        <v>4445000</v>
      </c>
      <c r="N70">
        <v>18</v>
      </c>
      <c r="O70" s="10">
        <v>167084471.11595094</v>
      </c>
      <c r="P70">
        <f t="shared" si="3"/>
        <v>23</v>
      </c>
      <c r="Q70">
        <f t="shared" si="4"/>
        <v>6</v>
      </c>
      <c r="R70">
        <f t="shared" si="5"/>
        <v>2016</v>
      </c>
      <c r="S70" t="str">
        <f>VLOOKUP(A70,[1]Sheet6!$A$2:$B$106,2,0)</f>
        <v>BHUDI KURNIAWAN</v>
      </c>
    </row>
    <row r="71" spans="1:19" x14ac:dyDescent="0.25">
      <c r="A71">
        <v>670371</v>
      </c>
      <c r="B71" t="s">
        <v>88</v>
      </c>
      <c r="C71">
        <v>66</v>
      </c>
      <c r="D71">
        <v>42620</v>
      </c>
      <c r="E71">
        <v>42620</v>
      </c>
      <c r="G71" s="7" t="s">
        <v>19</v>
      </c>
      <c r="H71">
        <v>192000000</v>
      </c>
      <c r="I71">
        <v>72</v>
      </c>
      <c r="J71" s="8">
        <v>0</v>
      </c>
      <c r="K71" s="9">
        <v>0</v>
      </c>
      <c r="L71" s="9">
        <v>0</v>
      </c>
      <c r="M71">
        <v>4267000</v>
      </c>
      <c r="N71">
        <v>15</v>
      </c>
      <c r="O71" s="10">
        <v>166239395.61513036</v>
      </c>
      <c r="P71">
        <f t="shared" si="3"/>
        <v>7</v>
      </c>
      <c r="Q71">
        <f t="shared" si="4"/>
        <v>9</v>
      </c>
      <c r="R71">
        <f t="shared" si="5"/>
        <v>2016</v>
      </c>
      <c r="S71" t="str">
        <f>VLOOKUP(A71,[1]Sheet6!$A$2:$B$106,2,0)</f>
        <v>ENDANG CARLIA</v>
      </c>
    </row>
    <row r="72" spans="1:19" x14ac:dyDescent="0.25">
      <c r="A72">
        <v>690134</v>
      </c>
      <c r="B72" t="s">
        <v>89</v>
      </c>
      <c r="C72">
        <v>66</v>
      </c>
      <c r="D72">
        <v>42510</v>
      </c>
      <c r="E72">
        <v>42510</v>
      </c>
      <c r="G72" s="7" t="s">
        <v>19</v>
      </c>
      <c r="H72">
        <v>200000000</v>
      </c>
      <c r="I72">
        <v>72</v>
      </c>
      <c r="J72" s="8">
        <v>0</v>
      </c>
      <c r="K72" s="9">
        <v>0</v>
      </c>
      <c r="L72" s="9">
        <v>0</v>
      </c>
      <c r="M72">
        <v>4445000</v>
      </c>
      <c r="N72">
        <v>19</v>
      </c>
      <c r="O72" s="10">
        <v>164999716.72996247</v>
      </c>
      <c r="P72">
        <f t="shared" si="3"/>
        <v>20</v>
      </c>
      <c r="Q72">
        <f t="shared" si="4"/>
        <v>5</v>
      </c>
      <c r="R72">
        <f t="shared" si="5"/>
        <v>2016</v>
      </c>
      <c r="S72" t="str">
        <f>VLOOKUP(A72,[1]Sheet6!$A$2:$B$106,2,0)</f>
        <v>SAMSU HILAL</v>
      </c>
    </row>
    <row r="73" spans="1:19" x14ac:dyDescent="0.25">
      <c r="A73">
        <v>700488</v>
      </c>
      <c r="B73" t="s">
        <v>90</v>
      </c>
      <c r="C73">
        <v>66</v>
      </c>
      <c r="D73">
        <v>42510</v>
      </c>
      <c r="E73">
        <v>42510</v>
      </c>
      <c r="G73" s="7" t="s">
        <v>19</v>
      </c>
      <c r="H73">
        <v>199000000</v>
      </c>
      <c r="I73">
        <v>72</v>
      </c>
      <c r="J73" s="8">
        <v>0</v>
      </c>
      <c r="K73" s="9">
        <v>0</v>
      </c>
      <c r="L73" s="9">
        <v>0</v>
      </c>
      <c r="M73">
        <v>4423000</v>
      </c>
      <c r="N73">
        <v>19</v>
      </c>
      <c r="O73" s="10">
        <v>164170056.34631264</v>
      </c>
      <c r="P73">
        <f t="shared" si="3"/>
        <v>20</v>
      </c>
      <c r="Q73">
        <f t="shared" si="4"/>
        <v>5</v>
      </c>
      <c r="R73">
        <f t="shared" si="5"/>
        <v>2016</v>
      </c>
      <c r="S73" t="str">
        <f>VLOOKUP(A73,[1]Sheet6!$A$2:$B$106,2,0)</f>
        <v>TARMUJI</v>
      </c>
    </row>
    <row r="74" spans="1:19" x14ac:dyDescent="0.25">
      <c r="A74">
        <v>700236</v>
      </c>
      <c r="B74" t="s">
        <v>91</v>
      </c>
      <c r="C74">
        <v>66</v>
      </c>
      <c r="D74">
        <v>42472</v>
      </c>
      <c r="E74">
        <v>42472</v>
      </c>
      <c r="G74" s="7" t="s">
        <v>19</v>
      </c>
      <c r="H74">
        <v>200000000</v>
      </c>
      <c r="I74">
        <v>72</v>
      </c>
      <c r="J74" s="8">
        <v>0</v>
      </c>
      <c r="K74" s="9">
        <v>0</v>
      </c>
      <c r="L74" s="9">
        <v>0</v>
      </c>
      <c r="M74">
        <v>4445000</v>
      </c>
      <c r="N74">
        <v>20</v>
      </c>
      <c r="O74" s="10">
        <v>162886398.19199869</v>
      </c>
      <c r="P74">
        <f t="shared" si="3"/>
        <v>12</v>
      </c>
      <c r="Q74">
        <f t="shared" si="4"/>
        <v>4</v>
      </c>
      <c r="R74">
        <f t="shared" si="5"/>
        <v>2016</v>
      </c>
      <c r="S74" t="str">
        <f>VLOOKUP(A74,[1]Sheet6!$A$2:$B$106,2,0)</f>
        <v>SUTARMAN</v>
      </c>
    </row>
    <row r="75" spans="1:19" x14ac:dyDescent="0.25">
      <c r="A75">
        <v>670494</v>
      </c>
      <c r="B75" t="s">
        <v>92</v>
      </c>
      <c r="C75">
        <v>66</v>
      </c>
      <c r="D75">
        <v>42702</v>
      </c>
      <c r="E75">
        <v>42702</v>
      </c>
      <c r="G75" s="7" t="s">
        <v>19</v>
      </c>
      <c r="H75">
        <v>180000000</v>
      </c>
      <c r="I75">
        <v>72</v>
      </c>
      <c r="J75" s="8">
        <v>0</v>
      </c>
      <c r="K75" s="9">
        <v>0</v>
      </c>
      <c r="L75" s="9">
        <v>0</v>
      </c>
      <c r="M75">
        <v>4000000</v>
      </c>
      <c r="N75">
        <v>13</v>
      </c>
      <c r="O75" s="10">
        <v>159374930.1386297</v>
      </c>
      <c r="P75">
        <f t="shared" si="3"/>
        <v>28</v>
      </c>
      <c r="Q75">
        <f t="shared" si="4"/>
        <v>11</v>
      </c>
      <c r="R75">
        <f t="shared" si="5"/>
        <v>2016</v>
      </c>
      <c r="S75" t="str">
        <f>VLOOKUP(A75,[1]Sheet6!$A$2:$B$106,2,0)</f>
        <v>BUDI JANUARSYAH</v>
      </c>
    </row>
    <row r="76" spans="1:19" x14ac:dyDescent="0.25">
      <c r="A76">
        <v>670415</v>
      </c>
      <c r="B76" t="s">
        <v>93</v>
      </c>
      <c r="C76">
        <v>66</v>
      </c>
      <c r="D76">
        <v>42510</v>
      </c>
      <c r="E76">
        <v>42510</v>
      </c>
      <c r="G76" s="7" t="s">
        <v>19</v>
      </c>
      <c r="H76">
        <v>189000000</v>
      </c>
      <c r="I76">
        <v>72</v>
      </c>
      <c r="J76" s="8">
        <v>0</v>
      </c>
      <c r="K76" s="9">
        <v>0</v>
      </c>
      <c r="L76" s="9">
        <v>0</v>
      </c>
      <c r="M76">
        <v>4200000</v>
      </c>
      <c r="N76">
        <v>19</v>
      </c>
      <c r="O76" s="10">
        <v>155935607.50981453</v>
      </c>
      <c r="P76">
        <f t="shared" si="3"/>
        <v>20</v>
      </c>
      <c r="Q76">
        <f t="shared" si="4"/>
        <v>5</v>
      </c>
      <c r="R76">
        <f t="shared" si="5"/>
        <v>2016</v>
      </c>
      <c r="S76" t="str">
        <f>VLOOKUP(A76,[1]Sheet6!$A$2:$B$106,2,0)</f>
        <v>MUBARAK</v>
      </c>
    </row>
    <row r="77" spans="1:19" x14ac:dyDescent="0.25">
      <c r="A77">
        <v>680522</v>
      </c>
      <c r="B77" t="s">
        <v>94</v>
      </c>
      <c r="C77">
        <v>66</v>
      </c>
      <c r="D77">
        <v>42566</v>
      </c>
      <c r="E77">
        <v>42566</v>
      </c>
      <c r="G77" s="7" t="s">
        <v>19</v>
      </c>
      <c r="H77">
        <v>183000000</v>
      </c>
      <c r="I77">
        <v>72</v>
      </c>
      <c r="J77" s="8">
        <v>0</v>
      </c>
      <c r="K77" s="9">
        <v>0</v>
      </c>
      <c r="L77" s="9">
        <v>0</v>
      </c>
      <c r="M77">
        <v>4067000</v>
      </c>
      <c r="N77">
        <v>17</v>
      </c>
      <c r="O77" s="10">
        <v>154765379.20508564</v>
      </c>
      <c r="P77">
        <f t="shared" si="3"/>
        <v>15</v>
      </c>
      <c r="Q77">
        <f t="shared" si="4"/>
        <v>7</v>
      </c>
      <c r="R77">
        <f t="shared" si="5"/>
        <v>2016</v>
      </c>
      <c r="S77" t="str">
        <f>VLOOKUP(A77,[1]Sheet6!$A$2:$B$106,2,0)</f>
        <v>TATA SUNARYA</v>
      </c>
    </row>
    <row r="78" spans="1:19" x14ac:dyDescent="0.25">
      <c r="A78">
        <v>680391</v>
      </c>
      <c r="B78" t="s">
        <v>95</v>
      </c>
      <c r="C78">
        <v>66</v>
      </c>
      <c r="D78">
        <v>42510</v>
      </c>
      <c r="E78">
        <v>42510</v>
      </c>
      <c r="G78" s="7" t="s">
        <v>19</v>
      </c>
      <c r="H78">
        <v>183000000</v>
      </c>
      <c r="I78">
        <v>72</v>
      </c>
      <c r="J78" s="8">
        <v>0</v>
      </c>
      <c r="K78" s="9">
        <v>0</v>
      </c>
      <c r="L78" s="9">
        <v>0</v>
      </c>
      <c r="M78">
        <v>4067000</v>
      </c>
      <c r="N78">
        <v>19</v>
      </c>
      <c r="O78" s="10">
        <v>150978366.20791563</v>
      </c>
      <c r="P78">
        <f t="shared" si="3"/>
        <v>20</v>
      </c>
      <c r="Q78">
        <f t="shared" si="4"/>
        <v>5</v>
      </c>
      <c r="R78">
        <f t="shared" si="5"/>
        <v>2016</v>
      </c>
      <c r="S78" t="str">
        <f>VLOOKUP(A78,[1]Sheet6!$A$2:$B$106,2,0)</f>
        <v>RAHMAN ARIF AMIN</v>
      </c>
    </row>
    <row r="79" spans="1:19" x14ac:dyDescent="0.25">
      <c r="A79">
        <v>670554</v>
      </c>
      <c r="B79" t="s">
        <v>96</v>
      </c>
      <c r="C79">
        <v>66</v>
      </c>
      <c r="D79">
        <v>42528</v>
      </c>
      <c r="E79">
        <v>42528</v>
      </c>
      <c r="G79" s="7" t="s">
        <v>19</v>
      </c>
      <c r="H79">
        <v>180000000</v>
      </c>
      <c r="I79">
        <v>72</v>
      </c>
      <c r="J79" s="8">
        <v>0</v>
      </c>
      <c r="K79" s="9">
        <v>0</v>
      </c>
      <c r="L79" s="9">
        <v>0</v>
      </c>
      <c r="M79">
        <v>4000000</v>
      </c>
      <c r="N79">
        <v>18</v>
      </c>
      <c r="O79" s="10">
        <v>150385024.0043557</v>
      </c>
      <c r="P79">
        <f t="shared" si="3"/>
        <v>7</v>
      </c>
      <c r="Q79">
        <f t="shared" si="4"/>
        <v>6</v>
      </c>
      <c r="R79">
        <f t="shared" si="5"/>
        <v>2016</v>
      </c>
      <c r="S79" t="str">
        <f>VLOOKUP(A79,[1]Sheet6!$A$2:$B$106,2,0)</f>
        <v>TETI HERAWATI</v>
      </c>
    </row>
    <row r="80" spans="1:19" x14ac:dyDescent="0.25">
      <c r="A80">
        <v>700138</v>
      </c>
      <c r="B80" t="s">
        <v>97</v>
      </c>
      <c r="C80">
        <v>66</v>
      </c>
      <c r="D80">
        <v>43091</v>
      </c>
      <c r="E80">
        <v>43091</v>
      </c>
      <c r="G80" s="7" t="s">
        <v>19</v>
      </c>
      <c r="H80">
        <v>150000000</v>
      </c>
      <c r="I80">
        <v>72</v>
      </c>
      <c r="J80" s="8">
        <v>0</v>
      </c>
      <c r="K80" s="9">
        <v>0</v>
      </c>
      <c r="L80" s="9">
        <v>0</v>
      </c>
      <c r="M80">
        <v>3334000</v>
      </c>
      <c r="N80">
        <v>0</v>
      </c>
      <c r="O80" s="10">
        <v>150000000</v>
      </c>
      <c r="P80">
        <f t="shared" si="3"/>
        <v>22</v>
      </c>
      <c r="Q80">
        <f t="shared" si="4"/>
        <v>12</v>
      </c>
      <c r="R80">
        <f t="shared" si="5"/>
        <v>2017</v>
      </c>
      <c r="S80" t="str">
        <f>VLOOKUP(A80,[1]Sheet6!$A$2:$B$106,2,0)</f>
        <v>MULYONO</v>
      </c>
    </row>
    <row r="81" spans="1:19" x14ac:dyDescent="0.25">
      <c r="A81">
        <v>680221</v>
      </c>
      <c r="B81" t="s">
        <v>98</v>
      </c>
      <c r="C81">
        <v>66</v>
      </c>
      <c r="D81">
        <v>42613</v>
      </c>
      <c r="E81">
        <v>42613</v>
      </c>
      <c r="G81" s="7" t="s">
        <v>19</v>
      </c>
      <c r="H81">
        <v>175000000</v>
      </c>
      <c r="I81">
        <v>72</v>
      </c>
      <c r="J81" s="8">
        <v>0</v>
      </c>
      <c r="K81" s="9">
        <v>0</v>
      </c>
      <c r="L81" s="9">
        <v>0</v>
      </c>
      <c r="M81">
        <v>3889000</v>
      </c>
      <c r="N81">
        <v>16</v>
      </c>
      <c r="O81" s="10">
        <v>149775568.52990806</v>
      </c>
      <c r="P81">
        <f t="shared" si="3"/>
        <v>31</v>
      </c>
      <c r="Q81">
        <f t="shared" si="4"/>
        <v>8</v>
      </c>
      <c r="R81">
        <f t="shared" si="5"/>
        <v>2016</v>
      </c>
      <c r="S81" t="str">
        <f>VLOOKUP(A81,[1]Sheet6!$A$2:$B$106,2,0)</f>
        <v>BUDI HERTANTO</v>
      </c>
    </row>
    <row r="82" spans="1:19" x14ac:dyDescent="0.25">
      <c r="A82">
        <v>680494</v>
      </c>
      <c r="B82" t="s">
        <v>99</v>
      </c>
      <c r="C82">
        <v>66</v>
      </c>
      <c r="D82">
        <v>42982</v>
      </c>
      <c r="E82">
        <v>42982</v>
      </c>
      <c r="G82" s="7" t="s">
        <v>19</v>
      </c>
      <c r="H82">
        <v>150000000</v>
      </c>
      <c r="I82">
        <v>72</v>
      </c>
      <c r="J82" s="8">
        <v>0</v>
      </c>
      <c r="K82" s="9">
        <v>0</v>
      </c>
      <c r="L82" s="9">
        <v>0</v>
      </c>
      <c r="M82">
        <v>3334000</v>
      </c>
      <c r="N82">
        <v>3</v>
      </c>
      <c r="O82" s="10">
        <v>146305232.74493551</v>
      </c>
      <c r="P82">
        <f t="shared" si="3"/>
        <v>4</v>
      </c>
      <c r="Q82">
        <f t="shared" si="4"/>
        <v>9</v>
      </c>
      <c r="R82">
        <f t="shared" si="5"/>
        <v>2017</v>
      </c>
      <c r="S82" t="str">
        <f>VLOOKUP(A82,[1]Sheet6!$A$2:$B$106,2,0)</f>
        <v>YUDI RUSTANDI</v>
      </c>
    </row>
    <row r="83" spans="1:19" x14ac:dyDescent="0.25">
      <c r="A83">
        <v>680399</v>
      </c>
      <c r="B83" t="s">
        <v>100</v>
      </c>
      <c r="C83">
        <v>66</v>
      </c>
      <c r="D83">
        <v>42930</v>
      </c>
      <c r="E83">
        <v>42930</v>
      </c>
      <c r="G83" s="7" t="s">
        <v>19</v>
      </c>
      <c r="H83">
        <v>150000000</v>
      </c>
      <c r="I83">
        <v>72</v>
      </c>
      <c r="J83" s="8">
        <v>0</v>
      </c>
      <c r="K83" s="9">
        <v>0</v>
      </c>
      <c r="L83" s="9">
        <v>0</v>
      </c>
      <c r="M83">
        <v>3334000</v>
      </c>
      <c r="N83">
        <v>5</v>
      </c>
      <c r="O83" s="10">
        <v>143754235.31941643</v>
      </c>
      <c r="P83">
        <f t="shared" si="3"/>
        <v>14</v>
      </c>
      <c r="Q83">
        <f t="shared" si="4"/>
        <v>7</v>
      </c>
      <c r="R83">
        <f t="shared" si="5"/>
        <v>2017</v>
      </c>
      <c r="S83" t="str">
        <f>VLOOKUP(A83,[1]Sheet6!$A$2:$B$106,2,0)</f>
        <v>USMAN</v>
      </c>
    </row>
    <row r="84" spans="1:19" x14ac:dyDescent="0.25">
      <c r="A84">
        <v>670392</v>
      </c>
      <c r="B84" t="s">
        <v>101</v>
      </c>
      <c r="C84">
        <v>66</v>
      </c>
      <c r="D84">
        <v>42613</v>
      </c>
      <c r="E84">
        <v>42613</v>
      </c>
      <c r="G84" s="7" t="s">
        <v>19</v>
      </c>
      <c r="H84">
        <v>160000000</v>
      </c>
      <c r="I84">
        <v>72</v>
      </c>
      <c r="J84" s="8">
        <v>0</v>
      </c>
      <c r="K84" s="9">
        <v>0</v>
      </c>
      <c r="L84" s="9">
        <v>0</v>
      </c>
      <c r="M84">
        <v>3556000</v>
      </c>
      <c r="N84">
        <v>16</v>
      </c>
      <c r="O84" s="10">
        <v>136931742.88448742</v>
      </c>
      <c r="P84">
        <f t="shared" si="3"/>
        <v>31</v>
      </c>
      <c r="Q84">
        <f t="shared" si="4"/>
        <v>8</v>
      </c>
      <c r="R84">
        <f t="shared" si="5"/>
        <v>2016</v>
      </c>
      <c r="S84" t="str">
        <f>VLOOKUP(A84,[1]Sheet6!$A$2:$B$106,2,0)</f>
        <v>DEDI SETIAWAN</v>
      </c>
    </row>
    <row r="85" spans="1:19" x14ac:dyDescent="0.25">
      <c r="A85">
        <v>680520</v>
      </c>
      <c r="B85" t="s">
        <v>102</v>
      </c>
      <c r="C85">
        <v>66</v>
      </c>
      <c r="D85">
        <v>42760</v>
      </c>
      <c r="E85">
        <v>42760</v>
      </c>
      <c r="G85" s="7" t="s">
        <v>19</v>
      </c>
      <c r="H85">
        <v>150000000</v>
      </c>
      <c r="I85">
        <v>72</v>
      </c>
      <c r="J85" s="8">
        <v>0</v>
      </c>
      <c r="K85" s="9">
        <v>0</v>
      </c>
      <c r="L85" s="9">
        <v>0</v>
      </c>
      <c r="M85">
        <v>3334000</v>
      </c>
      <c r="N85">
        <v>11</v>
      </c>
      <c r="O85" s="10">
        <v>135657286.56239793</v>
      </c>
      <c r="P85">
        <f t="shared" si="3"/>
        <v>25</v>
      </c>
      <c r="Q85">
        <f t="shared" si="4"/>
        <v>1</v>
      </c>
      <c r="R85">
        <f t="shared" si="5"/>
        <v>2017</v>
      </c>
      <c r="S85" t="str">
        <f>VLOOKUP(A85,[1]Sheet6!$A$2:$B$106,2,0)</f>
        <v>WINARTO</v>
      </c>
    </row>
    <row r="86" spans="1:19" x14ac:dyDescent="0.25">
      <c r="A86">
        <v>660224</v>
      </c>
      <c r="B86" t="s">
        <v>103</v>
      </c>
      <c r="C86">
        <v>66</v>
      </c>
      <c r="D86">
        <v>42732</v>
      </c>
      <c r="E86">
        <v>42732</v>
      </c>
      <c r="G86" s="7" t="s">
        <v>19</v>
      </c>
      <c r="H86">
        <v>145000000</v>
      </c>
      <c r="I86">
        <v>72</v>
      </c>
      <c r="J86" s="8">
        <v>0</v>
      </c>
      <c r="K86" s="9">
        <v>0</v>
      </c>
      <c r="L86" s="9">
        <v>0</v>
      </c>
      <c r="M86">
        <v>3223000</v>
      </c>
      <c r="N86">
        <v>12</v>
      </c>
      <c r="O86" s="10">
        <v>129764031.31416595</v>
      </c>
      <c r="P86">
        <f t="shared" si="3"/>
        <v>28</v>
      </c>
      <c r="Q86">
        <f t="shared" si="4"/>
        <v>12</v>
      </c>
      <c r="R86">
        <f t="shared" si="5"/>
        <v>2016</v>
      </c>
      <c r="S86" t="str">
        <f>VLOOKUP(A86,[1]Sheet6!$A$2:$B$106,2,0)</f>
        <v>MAMAY MOKHAMAD.J</v>
      </c>
    </row>
    <row r="87" spans="1:19" x14ac:dyDescent="0.25">
      <c r="A87">
        <v>660530</v>
      </c>
      <c r="B87" t="s">
        <v>104</v>
      </c>
      <c r="C87">
        <v>66</v>
      </c>
      <c r="D87">
        <v>42606</v>
      </c>
      <c r="E87">
        <v>42606</v>
      </c>
      <c r="G87" s="7" t="s">
        <v>19</v>
      </c>
      <c r="H87">
        <v>150000000</v>
      </c>
      <c r="I87">
        <v>72</v>
      </c>
      <c r="J87" s="8">
        <v>0</v>
      </c>
      <c r="K87" s="9">
        <v>0</v>
      </c>
      <c r="L87" s="9">
        <v>0</v>
      </c>
      <c r="M87">
        <v>3334000</v>
      </c>
      <c r="N87">
        <v>16</v>
      </c>
      <c r="O87" s="10">
        <v>128369191.45420693</v>
      </c>
      <c r="P87">
        <f t="shared" si="3"/>
        <v>24</v>
      </c>
      <c r="Q87">
        <f t="shared" si="4"/>
        <v>8</v>
      </c>
      <c r="R87">
        <f t="shared" si="5"/>
        <v>2016</v>
      </c>
      <c r="S87" t="str">
        <f>VLOOKUP(A87,[1]Sheet6!$A$2:$B$106,2,0)</f>
        <v>SUWARDI</v>
      </c>
    </row>
    <row r="88" spans="1:19" x14ac:dyDescent="0.25">
      <c r="A88">
        <v>670312</v>
      </c>
      <c r="B88" t="s">
        <v>105</v>
      </c>
      <c r="C88">
        <v>66</v>
      </c>
      <c r="D88">
        <v>42685</v>
      </c>
      <c r="E88">
        <v>42685</v>
      </c>
      <c r="G88" s="7" t="s">
        <v>19</v>
      </c>
      <c r="H88">
        <v>120000000</v>
      </c>
      <c r="I88">
        <v>72</v>
      </c>
      <c r="J88" s="8">
        <v>0</v>
      </c>
      <c r="K88" s="9">
        <v>0</v>
      </c>
      <c r="L88" s="9">
        <v>0</v>
      </c>
      <c r="M88">
        <v>2667000</v>
      </c>
      <c r="N88">
        <v>6</v>
      </c>
      <c r="O88" s="10">
        <v>124914623.43724363</v>
      </c>
      <c r="P88">
        <f t="shared" si="3"/>
        <v>11</v>
      </c>
      <c r="Q88">
        <f t="shared" si="4"/>
        <v>11</v>
      </c>
      <c r="R88">
        <f t="shared" si="5"/>
        <v>2016</v>
      </c>
      <c r="S88" t="str">
        <f>VLOOKUP(A88,[1]Sheet6!$A$2:$B$106,2,0)</f>
        <v>FIRDAUS RIZA</v>
      </c>
    </row>
    <row r="89" spans="1:19" x14ac:dyDescent="0.25">
      <c r="A89">
        <v>670469</v>
      </c>
      <c r="B89" t="s">
        <v>106</v>
      </c>
      <c r="C89">
        <v>66</v>
      </c>
      <c r="D89">
        <v>42472</v>
      </c>
      <c r="E89">
        <v>42472</v>
      </c>
      <c r="G89" s="7" t="s">
        <v>19</v>
      </c>
      <c r="H89">
        <v>150000000</v>
      </c>
      <c r="I89">
        <v>72</v>
      </c>
      <c r="J89" s="8">
        <v>0</v>
      </c>
      <c r="K89" s="9">
        <v>0</v>
      </c>
      <c r="L89" s="9">
        <v>0</v>
      </c>
      <c r="M89">
        <v>3334000</v>
      </c>
      <c r="N89">
        <v>20</v>
      </c>
      <c r="O89" s="10">
        <v>122159330.14399903</v>
      </c>
      <c r="P89">
        <f t="shared" si="3"/>
        <v>12</v>
      </c>
      <c r="Q89">
        <f t="shared" si="4"/>
        <v>4</v>
      </c>
      <c r="R89">
        <f t="shared" si="5"/>
        <v>2016</v>
      </c>
      <c r="S89" t="str">
        <f>VLOOKUP(A89,[1]Sheet6!$A$2:$B$106,2,0)</f>
        <v>RASID ABDULLAH</v>
      </c>
    </row>
    <row r="90" spans="1:19" x14ac:dyDescent="0.25">
      <c r="A90">
        <v>680275</v>
      </c>
      <c r="B90" t="s">
        <v>107</v>
      </c>
      <c r="C90">
        <v>66</v>
      </c>
      <c r="D90">
        <v>42472</v>
      </c>
      <c r="E90">
        <v>42472</v>
      </c>
      <c r="G90" s="7" t="s">
        <v>19</v>
      </c>
      <c r="H90">
        <v>150000000</v>
      </c>
      <c r="I90">
        <v>72</v>
      </c>
      <c r="J90" s="8">
        <v>0</v>
      </c>
      <c r="K90" s="9">
        <v>0</v>
      </c>
      <c r="L90" s="9">
        <v>0</v>
      </c>
      <c r="M90">
        <v>3334000</v>
      </c>
      <c r="N90">
        <v>20</v>
      </c>
      <c r="O90" s="10">
        <v>122159330.14399903</v>
      </c>
      <c r="P90">
        <f t="shared" si="3"/>
        <v>12</v>
      </c>
      <c r="Q90">
        <f t="shared" si="4"/>
        <v>4</v>
      </c>
      <c r="R90">
        <f t="shared" si="5"/>
        <v>2016</v>
      </c>
      <c r="S90" t="str">
        <f>VLOOKUP(A90,[1]Sheet6!$A$2:$B$106,2,0)</f>
        <v>MUHAMAD KARTONO</v>
      </c>
    </row>
    <row r="91" spans="1:19" x14ac:dyDescent="0.25">
      <c r="A91">
        <v>680418</v>
      </c>
      <c r="B91" t="s">
        <v>108</v>
      </c>
      <c r="C91">
        <v>66</v>
      </c>
      <c r="D91">
        <v>42767</v>
      </c>
      <c r="E91">
        <v>42767</v>
      </c>
      <c r="G91" s="7" t="s">
        <v>19</v>
      </c>
      <c r="H91">
        <v>120000000</v>
      </c>
      <c r="I91">
        <v>72</v>
      </c>
      <c r="J91" s="8">
        <v>0</v>
      </c>
      <c r="K91" s="9">
        <v>0</v>
      </c>
      <c r="L91" s="9">
        <v>0</v>
      </c>
      <c r="M91">
        <v>2667000</v>
      </c>
      <c r="N91">
        <v>10</v>
      </c>
      <c r="O91" s="10">
        <v>109645725.90972091</v>
      </c>
      <c r="P91">
        <f t="shared" si="3"/>
        <v>1</v>
      </c>
      <c r="Q91">
        <f t="shared" si="4"/>
        <v>2</v>
      </c>
      <c r="R91">
        <f t="shared" si="5"/>
        <v>2017</v>
      </c>
      <c r="S91" t="str">
        <f>VLOOKUP(A91,[1]Sheet6!$A$2:$B$106,2,0)</f>
        <v>WAHID HASIM</v>
      </c>
    </row>
    <row r="92" spans="1:19" x14ac:dyDescent="0.25">
      <c r="A92">
        <v>680090</v>
      </c>
      <c r="B92" t="s">
        <v>109</v>
      </c>
      <c r="C92">
        <v>66</v>
      </c>
      <c r="D92">
        <v>43014</v>
      </c>
      <c r="E92">
        <v>43014</v>
      </c>
      <c r="G92" s="7" t="s">
        <v>19</v>
      </c>
      <c r="H92">
        <v>105000000</v>
      </c>
      <c r="I92">
        <v>72</v>
      </c>
      <c r="J92" s="8">
        <v>0</v>
      </c>
      <c r="K92" s="9">
        <v>0</v>
      </c>
      <c r="L92" s="9">
        <v>0</v>
      </c>
      <c r="M92">
        <v>2334000</v>
      </c>
      <c r="N92">
        <v>2</v>
      </c>
      <c r="O92" s="10">
        <v>103287494.01612934</v>
      </c>
      <c r="P92">
        <f t="shared" si="3"/>
        <v>6</v>
      </c>
      <c r="Q92">
        <f t="shared" si="4"/>
        <v>10</v>
      </c>
      <c r="R92">
        <f t="shared" si="5"/>
        <v>2017</v>
      </c>
      <c r="S92" t="str">
        <f>VLOOKUP(A92,[1]Sheet6!$A$2:$B$106,2,0)</f>
        <v>RONNY TARMIZI</v>
      </c>
    </row>
    <row r="93" spans="1:19" x14ac:dyDescent="0.25">
      <c r="A93">
        <v>680215</v>
      </c>
      <c r="B93" t="s">
        <v>110</v>
      </c>
      <c r="C93">
        <v>66</v>
      </c>
      <c r="D93">
        <v>42606</v>
      </c>
      <c r="E93">
        <v>42606</v>
      </c>
      <c r="G93" s="7" t="s">
        <v>19</v>
      </c>
      <c r="H93">
        <v>120000000</v>
      </c>
      <c r="I93">
        <v>72</v>
      </c>
      <c r="J93" s="8">
        <v>0</v>
      </c>
      <c r="K93" s="9">
        <v>0</v>
      </c>
      <c r="L93" s="9">
        <v>0</v>
      </c>
      <c r="M93">
        <v>2667000</v>
      </c>
      <c r="N93">
        <v>16</v>
      </c>
      <c r="O93" s="10">
        <v>102698803.16336556</v>
      </c>
      <c r="P93">
        <f t="shared" si="3"/>
        <v>24</v>
      </c>
      <c r="Q93">
        <f t="shared" si="4"/>
        <v>8</v>
      </c>
      <c r="R93">
        <f t="shared" si="5"/>
        <v>2016</v>
      </c>
      <c r="S93" t="str">
        <f>VLOOKUP(A93,[1]Sheet6!$A$2:$B$106,2,0)</f>
        <v>AKHMAD RUSTANDI</v>
      </c>
    </row>
    <row r="94" spans="1:19" x14ac:dyDescent="0.25">
      <c r="A94">
        <v>700368</v>
      </c>
      <c r="B94" t="s">
        <v>111</v>
      </c>
      <c r="C94">
        <v>66</v>
      </c>
      <c r="D94">
        <v>42783</v>
      </c>
      <c r="E94">
        <v>42783</v>
      </c>
      <c r="G94" s="7" t="s">
        <v>19</v>
      </c>
      <c r="H94">
        <v>100000000</v>
      </c>
      <c r="I94">
        <v>72</v>
      </c>
      <c r="J94" s="8">
        <v>0</v>
      </c>
      <c r="K94" s="9">
        <v>0</v>
      </c>
      <c r="L94" s="9">
        <v>0</v>
      </c>
      <c r="M94">
        <v>2223000</v>
      </c>
      <c r="N94">
        <v>10</v>
      </c>
      <c r="O94" s="10">
        <v>91366234.924767435</v>
      </c>
      <c r="P94">
        <f t="shared" si="3"/>
        <v>17</v>
      </c>
      <c r="Q94">
        <f t="shared" si="4"/>
        <v>2</v>
      </c>
      <c r="R94">
        <f t="shared" si="5"/>
        <v>2017</v>
      </c>
      <c r="S94" t="str">
        <f>VLOOKUP(A94,[1]Sheet6!$A$2:$B$106,2,0)</f>
        <v>RAKHMAT YUSUPHY</v>
      </c>
    </row>
    <row r="95" spans="1:19" x14ac:dyDescent="0.25">
      <c r="A95">
        <v>670143</v>
      </c>
      <c r="B95" t="s">
        <v>112</v>
      </c>
      <c r="C95">
        <v>66</v>
      </c>
      <c r="D95">
        <v>42685</v>
      </c>
      <c r="E95">
        <v>42685</v>
      </c>
      <c r="G95" s="7" t="s">
        <v>19</v>
      </c>
      <c r="H95">
        <v>100000000</v>
      </c>
      <c r="I95">
        <v>72</v>
      </c>
      <c r="J95" s="8">
        <v>0</v>
      </c>
      <c r="K95" s="9">
        <v>0</v>
      </c>
      <c r="L95" s="9">
        <v>0</v>
      </c>
      <c r="M95">
        <v>2223000</v>
      </c>
      <c r="N95">
        <v>13</v>
      </c>
      <c r="O95" s="10">
        <v>90114529.172416881</v>
      </c>
      <c r="P95">
        <f t="shared" si="3"/>
        <v>11</v>
      </c>
      <c r="Q95">
        <f t="shared" si="4"/>
        <v>11</v>
      </c>
      <c r="R95">
        <f t="shared" si="5"/>
        <v>2016</v>
      </c>
      <c r="S95" t="str">
        <f>VLOOKUP(A95,[1]Sheet6!$A$2:$B$106,2,0)</f>
        <v>HERMAN HENDRIKUS AIBOY</v>
      </c>
    </row>
    <row r="96" spans="1:19" x14ac:dyDescent="0.25">
      <c r="A96">
        <v>670061</v>
      </c>
      <c r="B96" t="s">
        <v>113</v>
      </c>
      <c r="C96">
        <v>66</v>
      </c>
      <c r="D96">
        <v>42606</v>
      </c>
      <c r="E96">
        <v>42606</v>
      </c>
      <c r="G96" s="7" t="s">
        <v>19</v>
      </c>
      <c r="H96">
        <v>100000000</v>
      </c>
      <c r="I96">
        <v>72</v>
      </c>
      <c r="J96" s="8">
        <v>0</v>
      </c>
      <c r="K96" s="9">
        <v>0</v>
      </c>
      <c r="L96" s="9">
        <v>0</v>
      </c>
      <c r="M96">
        <v>2223000</v>
      </c>
      <c r="N96">
        <v>16</v>
      </c>
      <c r="O96" s="10">
        <v>85573705.302804634</v>
      </c>
      <c r="P96">
        <f t="shared" si="3"/>
        <v>24</v>
      </c>
      <c r="Q96">
        <f t="shared" si="4"/>
        <v>8</v>
      </c>
      <c r="R96">
        <f t="shared" si="5"/>
        <v>2016</v>
      </c>
      <c r="S96" t="str">
        <f>VLOOKUP(A96,[1]Sheet6!$A$2:$B$106,2,0)</f>
        <v>INDAH WINARSIH</v>
      </c>
    </row>
    <row r="97" spans="1:19" x14ac:dyDescent="0.25">
      <c r="A97">
        <v>670584</v>
      </c>
      <c r="B97" t="s">
        <v>114</v>
      </c>
      <c r="C97">
        <v>66</v>
      </c>
      <c r="D97">
        <v>42783</v>
      </c>
      <c r="E97">
        <v>42783</v>
      </c>
      <c r="G97" s="7" t="s">
        <v>19</v>
      </c>
      <c r="H97">
        <v>90000000</v>
      </c>
      <c r="I97">
        <v>72</v>
      </c>
      <c r="J97" s="8">
        <v>0</v>
      </c>
      <c r="K97" s="9">
        <v>0</v>
      </c>
      <c r="L97" s="9">
        <v>0</v>
      </c>
      <c r="M97">
        <v>2000000</v>
      </c>
      <c r="N97">
        <v>10</v>
      </c>
      <c r="O97" s="10">
        <v>82236896.932290688</v>
      </c>
      <c r="P97">
        <f t="shared" si="3"/>
        <v>17</v>
      </c>
      <c r="Q97">
        <f t="shared" si="4"/>
        <v>2</v>
      </c>
      <c r="R97">
        <f t="shared" si="5"/>
        <v>2017</v>
      </c>
      <c r="S97" t="str">
        <f>VLOOKUP(A97,[1]Sheet6!$A$2:$B$106,2,0)</f>
        <v>RADEN MAS LENDI</v>
      </c>
    </row>
    <row r="98" spans="1:19" x14ac:dyDescent="0.25">
      <c r="A98">
        <v>660624</v>
      </c>
      <c r="B98" t="s">
        <v>115</v>
      </c>
      <c r="C98">
        <v>66</v>
      </c>
      <c r="D98">
        <v>42541</v>
      </c>
      <c r="E98">
        <v>42541</v>
      </c>
      <c r="G98" s="7" t="s">
        <v>19</v>
      </c>
      <c r="H98">
        <v>70000000</v>
      </c>
      <c r="I98">
        <v>72</v>
      </c>
      <c r="J98" s="8">
        <v>0</v>
      </c>
      <c r="K98" s="9">
        <v>0</v>
      </c>
      <c r="L98" s="9">
        <v>0</v>
      </c>
      <c r="M98">
        <v>1556000</v>
      </c>
      <c r="N98">
        <v>18</v>
      </c>
      <c r="O98" s="10">
        <v>58475064.890582778</v>
      </c>
      <c r="P98">
        <f t="shared" si="3"/>
        <v>20</v>
      </c>
      <c r="Q98">
        <f t="shared" si="4"/>
        <v>6</v>
      </c>
      <c r="R98">
        <f t="shared" si="5"/>
        <v>2016</v>
      </c>
      <c r="S98" t="str">
        <f>VLOOKUP(A98,[1]Sheet6!$A$2:$B$106,2,0)</f>
        <v>AGUS SUTARMAN</v>
      </c>
    </row>
    <row r="99" spans="1:19" x14ac:dyDescent="0.25">
      <c r="A99">
        <v>680297</v>
      </c>
      <c r="B99" t="s">
        <v>116</v>
      </c>
      <c r="C99">
        <v>66</v>
      </c>
      <c r="D99">
        <v>42944</v>
      </c>
      <c r="E99">
        <v>42944</v>
      </c>
      <c r="G99" s="7" t="s">
        <v>19</v>
      </c>
      <c r="H99">
        <v>60000000</v>
      </c>
      <c r="I99">
        <v>72</v>
      </c>
      <c r="J99" s="8">
        <v>0</v>
      </c>
      <c r="K99" s="9">
        <v>0</v>
      </c>
      <c r="L99" s="9">
        <v>0</v>
      </c>
      <c r="M99">
        <v>1334000</v>
      </c>
      <c r="N99">
        <v>5</v>
      </c>
      <c r="O99" s="10">
        <v>57499675.927766569</v>
      </c>
      <c r="P99">
        <f t="shared" si="3"/>
        <v>28</v>
      </c>
      <c r="Q99">
        <f t="shared" si="4"/>
        <v>7</v>
      </c>
      <c r="R99">
        <f t="shared" si="5"/>
        <v>2017</v>
      </c>
      <c r="S99" t="str">
        <f>VLOOKUP(A99,[1]Sheet6!$A$2:$B$106,2,0)</f>
        <v>TRIHARI PRIYANTHO</v>
      </c>
    </row>
    <row r="100" spans="1:19" x14ac:dyDescent="0.25">
      <c r="A100">
        <v>680508</v>
      </c>
      <c r="B100" t="s">
        <v>117</v>
      </c>
      <c r="C100">
        <v>66</v>
      </c>
      <c r="D100">
        <v>43019</v>
      </c>
      <c r="E100">
        <v>43019</v>
      </c>
      <c r="G100" s="7" t="s">
        <v>19</v>
      </c>
      <c r="H100">
        <v>55000000</v>
      </c>
      <c r="I100">
        <v>72</v>
      </c>
      <c r="J100" s="8">
        <v>0</v>
      </c>
      <c r="K100" s="9">
        <v>0</v>
      </c>
      <c r="L100" s="9">
        <v>0</v>
      </c>
      <c r="M100">
        <v>1223000</v>
      </c>
      <c r="N100">
        <v>2</v>
      </c>
      <c r="O100" s="10">
        <v>54102115.913210616</v>
      </c>
      <c r="P100">
        <f t="shared" si="3"/>
        <v>11</v>
      </c>
      <c r="Q100">
        <f t="shared" si="4"/>
        <v>10</v>
      </c>
      <c r="R100">
        <f t="shared" si="5"/>
        <v>2017</v>
      </c>
      <c r="S100" t="str">
        <f>VLOOKUP(A100,[1]Sheet6!$A$2:$B$106,2,0)</f>
        <v>PATONI ABDULAH MAS'UD</v>
      </c>
    </row>
    <row r="101" spans="1:19" x14ac:dyDescent="0.25">
      <c r="A101">
        <v>670559</v>
      </c>
      <c r="B101" t="s">
        <v>118</v>
      </c>
      <c r="C101">
        <v>66</v>
      </c>
      <c r="D101">
        <v>42706</v>
      </c>
      <c r="E101">
        <v>42706</v>
      </c>
      <c r="G101" s="7" t="s">
        <v>19</v>
      </c>
      <c r="H101">
        <v>55000000</v>
      </c>
      <c r="I101">
        <v>72</v>
      </c>
      <c r="J101" s="8">
        <v>0</v>
      </c>
      <c r="K101" s="9">
        <v>0</v>
      </c>
      <c r="L101" s="9">
        <v>0</v>
      </c>
      <c r="M101">
        <v>1223000</v>
      </c>
      <c r="N101">
        <v>12</v>
      </c>
      <c r="O101" s="10">
        <v>49214677.841888778</v>
      </c>
      <c r="P101">
        <f t="shared" si="3"/>
        <v>2</v>
      </c>
      <c r="Q101">
        <f t="shared" si="4"/>
        <v>12</v>
      </c>
      <c r="R101">
        <f t="shared" si="5"/>
        <v>2016</v>
      </c>
      <c r="S101" t="str">
        <f>VLOOKUP(A101,[1]Sheet6!$A$2:$B$106,2,0)</f>
        <v>NELSON SANDAG</v>
      </c>
    </row>
    <row r="102" spans="1:19" x14ac:dyDescent="0.25">
      <c r="A102">
        <v>680494</v>
      </c>
      <c r="B102" t="s">
        <v>99</v>
      </c>
      <c r="C102">
        <v>66</v>
      </c>
      <c r="D102">
        <v>42937</v>
      </c>
      <c r="E102">
        <v>42937</v>
      </c>
      <c r="G102" s="7" t="s">
        <v>19</v>
      </c>
      <c r="H102">
        <v>50000000</v>
      </c>
      <c r="I102">
        <v>72</v>
      </c>
      <c r="J102" s="8">
        <v>0</v>
      </c>
      <c r="K102" s="9">
        <v>0</v>
      </c>
      <c r="L102" s="9">
        <v>0</v>
      </c>
      <c r="M102">
        <v>1112000</v>
      </c>
      <c r="N102">
        <v>5</v>
      </c>
      <c r="O102" s="10">
        <v>47914716.106472142</v>
      </c>
      <c r="P102">
        <f t="shared" si="3"/>
        <v>21</v>
      </c>
      <c r="Q102">
        <f t="shared" si="4"/>
        <v>7</v>
      </c>
      <c r="R102">
        <f t="shared" si="5"/>
        <v>2017</v>
      </c>
      <c r="S102" t="str">
        <f>VLOOKUP(A102,[1]Sheet6!$A$2:$B$106,2,0)</f>
        <v>YUDI RUSTANDI</v>
      </c>
    </row>
    <row r="103" spans="1:19" x14ac:dyDescent="0.25">
      <c r="A103">
        <v>670506</v>
      </c>
      <c r="B103" t="s">
        <v>119</v>
      </c>
      <c r="C103">
        <v>66</v>
      </c>
      <c r="D103">
        <v>42711</v>
      </c>
      <c r="E103">
        <v>42711</v>
      </c>
      <c r="G103" s="7" t="s">
        <v>19</v>
      </c>
      <c r="H103">
        <v>50000000</v>
      </c>
      <c r="I103">
        <v>72</v>
      </c>
      <c r="J103" s="8">
        <v>0</v>
      </c>
      <c r="K103" s="9">
        <v>0</v>
      </c>
      <c r="L103" s="9">
        <v>0</v>
      </c>
      <c r="M103">
        <v>1112000</v>
      </c>
      <c r="N103">
        <v>12</v>
      </c>
      <c r="O103" s="10">
        <v>44738314.038080715</v>
      </c>
      <c r="P103">
        <f t="shared" si="3"/>
        <v>7</v>
      </c>
      <c r="Q103">
        <f t="shared" si="4"/>
        <v>12</v>
      </c>
      <c r="R103">
        <f t="shared" si="5"/>
        <v>2016</v>
      </c>
      <c r="S103" t="str">
        <f>VLOOKUP(A103,[1]Sheet6!$A$2:$B$106,2,0)</f>
        <v>RIKY HARGIARTO</v>
      </c>
    </row>
    <row r="104" spans="1:19" x14ac:dyDescent="0.25">
      <c r="A104">
        <v>690532</v>
      </c>
      <c r="B104" t="s">
        <v>120</v>
      </c>
      <c r="C104">
        <v>66</v>
      </c>
      <c r="D104">
        <v>42629</v>
      </c>
      <c r="E104">
        <v>42629</v>
      </c>
      <c r="G104" s="7" t="s">
        <v>19</v>
      </c>
      <c r="H104">
        <v>50000000</v>
      </c>
      <c r="I104">
        <v>72</v>
      </c>
      <c r="J104" s="8">
        <v>0</v>
      </c>
      <c r="K104" s="9">
        <v>0</v>
      </c>
      <c r="L104" s="9">
        <v>0</v>
      </c>
      <c r="M104">
        <v>1112000</v>
      </c>
      <c r="N104">
        <v>15</v>
      </c>
      <c r="O104" s="10">
        <v>43278581.503940202</v>
      </c>
      <c r="P104">
        <f t="shared" si="3"/>
        <v>16</v>
      </c>
      <c r="Q104">
        <f t="shared" si="4"/>
        <v>9</v>
      </c>
      <c r="R104">
        <f t="shared" si="5"/>
        <v>2016</v>
      </c>
      <c r="S104" t="str">
        <f>VLOOKUP(A104,[1]Sheet6!$A$2:$B$106,2,0)</f>
        <v>SUKARYONO</v>
      </c>
    </row>
    <row r="105" spans="1:19" x14ac:dyDescent="0.25">
      <c r="A105">
        <v>670334</v>
      </c>
      <c r="B105" t="s">
        <v>54</v>
      </c>
      <c r="C105">
        <v>66</v>
      </c>
      <c r="D105">
        <v>43056</v>
      </c>
      <c r="E105">
        <v>43056</v>
      </c>
      <c r="G105" s="7" t="s">
        <v>19</v>
      </c>
      <c r="H105">
        <v>30000000</v>
      </c>
      <c r="I105">
        <v>72</v>
      </c>
      <c r="J105" s="8">
        <v>0</v>
      </c>
      <c r="K105" s="9">
        <v>0</v>
      </c>
      <c r="L105" s="9">
        <v>0</v>
      </c>
      <c r="M105">
        <v>667000</v>
      </c>
      <c r="N105">
        <v>1</v>
      </c>
      <c r="O105" s="10">
        <v>29756928.491349999</v>
      </c>
      <c r="P105">
        <f t="shared" si="3"/>
        <v>17</v>
      </c>
      <c r="Q105">
        <f t="shared" si="4"/>
        <v>11</v>
      </c>
      <c r="R105">
        <f t="shared" si="5"/>
        <v>2017</v>
      </c>
      <c r="S105" t="str">
        <f>VLOOKUP(A105,[1]Sheet6!$A$2:$B$106,2,0)</f>
        <v>PUJI KASTIYANI</v>
      </c>
    </row>
    <row r="106" spans="1:19" x14ac:dyDescent="0.25">
      <c r="A106">
        <v>680449</v>
      </c>
      <c r="B106" t="s">
        <v>121</v>
      </c>
      <c r="C106">
        <v>66</v>
      </c>
      <c r="D106">
        <v>42985</v>
      </c>
      <c r="E106">
        <v>42985</v>
      </c>
      <c r="G106" s="7" t="s">
        <v>19</v>
      </c>
      <c r="H106">
        <v>30000000</v>
      </c>
      <c r="I106">
        <v>72</v>
      </c>
      <c r="J106" s="8">
        <v>0</v>
      </c>
      <c r="K106" s="9">
        <v>0</v>
      </c>
      <c r="L106" s="9">
        <v>0</v>
      </c>
      <c r="M106">
        <v>667000</v>
      </c>
      <c r="N106">
        <v>3</v>
      </c>
      <c r="O106" s="10">
        <v>29260446.1489871</v>
      </c>
      <c r="P106">
        <f t="shared" si="3"/>
        <v>7</v>
      </c>
      <c r="Q106">
        <f t="shared" si="4"/>
        <v>9</v>
      </c>
      <c r="R106">
        <f t="shared" si="5"/>
        <v>2017</v>
      </c>
      <c r="S106" t="str">
        <f>VLOOKUP(A106,[1]Sheet6!$A$2:$B$106,2,0)</f>
        <v>SYARIAH SAGALA</v>
      </c>
    </row>
    <row r="107" spans="1:19" x14ac:dyDescent="0.25">
      <c r="A107">
        <v>700043</v>
      </c>
      <c r="B107" t="s">
        <v>122</v>
      </c>
      <c r="C107">
        <v>66</v>
      </c>
      <c r="D107">
        <v>42670</v>
      </c>
      <c r="E107">
        <v>42670</v>
      </c>
      <c r="G107" s="7" t="s">
        <v>19</v>
      </c>
      <c r="H107">
        <v>250000000</v>
      </c>
      <c r="I107">
        <v>72</v>
      </c>
      <c r="J107" s="8">
        <v>0</v>
      </c>
      <c r="K107" s="9">
        <v>0</v>
      </c>
      <c r="L107" s="9">
        <v>0</v>
      </c>
      <c r="M107">
        <v>5556000</v>
      </c>
      <c r="N107">
        <v>14</v>
      </c>
      <c r="O107" s="10">
        <v>1420819.9155330253</v>
      </c>
      <c r="P107">
        <f t="shared" si="3"/>
        <v>27</v>
      </c>
      <c r="Q107">
        <f t="shared" si="4"/>
        <v>10</v>
      </c>
      <c r="R107">
        <f t="shared" si="5"/>
        <v>2016</v>
      </c>
      <c r="S107" t="e">
        <f>VLOOKUP(A107,[1]Sheet6!$A$2:$B$106,2,0)</f>
        <v>#N/A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2019-02-21T09:58:06Z</dcterms:created>
  <dcterms:modified xsi:type="dcterms:W3CDTF">2019-02-21T10:01:31Z</dcterms:modified>
</cp:coreProperties>
</file>