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asger\Desktop\"/>
    </mc:Choice>
  </mc:AlternateContent>
  <xr:revisionPtr revIDLastSave="0" documentId="8_{2950EC7A-B848-43D1-98AC-A18954BA7340}" xr6:coauthVersionLast="45" xr6:coauthVersionMax="45" xr10:uidLastSave="{00000000-0000-0000-0000-000000000000}"/>
  <bookViews>
    <workbookView xWindow="-120" yWindow="-120" windowWidth="29040" windowHeight="15840" xr2:uid="{1BEABDDE-1E11-4A13-BD8F-012D9F57800C}"/>
  </bookViews>
  <sheets>
    <sheet name="Sheet1" sheetId="1" r:id="rId1"/>
    <sheet name="RankList" sheetId="8" r:id="rId2"/>
  </sheets>
  <definedNames>
    <definedName name="ExternalData_1" localSheetId="1" hidden="1">RankList!$A$1:$F$137</definedName>
    <definedName name="PlayerNames">RankList[Name]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7" i="1"/>
  <c r="F7" i="1" s="1"/>
  <c r="E8" i="1"/>
  <c r="F8" i="1" s="1"/>
  <c r="E9" i="1"/>
  <c r="F9" i="1" s="1"/>
  <c r="E10" i="1"/>
  <c r="F10" i="1" s="1"/>
  <c r="E11" i="1"/>
  <c r="F11" i="1" s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H2" i="1"/>
  <c r="E13" i="1"/>
  <c r="E14" i="1"/>
  <c r="E15" i="1"/>
  <c r="E16" i="1"/>
  <c r="E17" i="1"/>
  <c r="E18" i="1"/>
  <c r="E19" i="1"/>
  <c r="E20" i="1"/>
  <c r="E21" i="1"/>
  <c r="E12" i="1"/>
  <c r="E6" i="1"/>
  <c r="F6" i="1" s="1"/>
  <c r="E4" i="1"/>
  <c r="E5" i="1"/>
  <c r="E3" i="1"/>
  <c r="E2" i="1"/>
  <c r="G10" i="1" l="1"/>
  <c r="G6" i="1"/>
  <c r="G9" i="1"/>
  <c r="G8" i="1"/>
  <c r="I4" i="1"/>
  <c r="I2" i="1"/>
  <c r="F14" i="1"/>
  <c r="F12" i="1"/>
  <c r="F20" i="1"/>
  <c r="F18" i="1"/>
  <c r="F2" i="1"/>
  <c r="F4" i="1"/>
  <c r="F16" i="1"/>
  <c r="G18" i="1" l="1"/>
  <c r="G16" i="1"/>
  <c r="G1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A31D5-F383-4EA9-BAC1-5164C42F2A52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873D06C6-B061-436E-9B33-71044D2F9771}" keepAlive="1" name="Query - Men" description="Connection to the 'Men' query in the workbook." type="5" refreshedVersion="6" background="1" saveData="1">
    <dbPr connection="Provider=Microsoft.Mashup.OleDb.1;Data Source=$Workbook$;Location=Men;Extended Properties=&quot;&quot;" command="SELECT * FROM [Men]"/>
  </connection>
</connections>
</file>

<file path=xl/sharedStrings.xml><?xml version="1.0" encoding="utf-8"?>
<sst xmlns="http://schemas.openxmlformats.org/spreadsheetml/2006/main" count="846" uniqueCount="162">
  <si>
    <t>1. WS</t>
  </si>
  <si>
    <t>2. WS</t>
  </si>
  <si>
    <t>1. MS</t>
  </si>
  <si>
    <t>2. MS</t>
  </si>
  <si>
    <t>3. MS</t>
  </si>
  <si>
    <t>4. MS</t>
  </si>
  <si>
    <t>2. XD</t>
  </si>
  <si>
    <t>1. XD</t>
  </si>
  <si>
    <t>1. WD</t>
  </si>
  <si>
    <t>2. WD</t>
  </si>
  <si>
    <t>1. MD</t>
  </si>
  <si>
    <t>2. MD</t>
  </si>
  <si>
    <t>3. MD</t>
  </si>
  <si>
    <t>Victor Nexø</t>
  </si>
  <si>
    <t>Christoffer Geisler</t>
  </si>
  <si>
    <t>Lasse Sonnesen</t>
  </si>
  <si>
    <t>Frederik Bjergen</t>
  </si>
  <si>
    <t>Kristian Ødum Nielsen</t>
  </si>
  <si>
    <t>Philip Valentin Bak</t>
  </si>
  <si>
    <t>Sofie Røjkjær Kjøbsted</t>
  </si>
  <si>
    <t>Nikoline Søndergaard Laugesen</t>
  </si>
  <si>
    <t>Ida Janum Riis</t>
  </si>
  <si>
    <t>Jillie Knorborg</t>
  </si>
  <si>
    <t>m</t>
  </si>
  <si>
    <t>Level points</t>
  </si>
  <si>
    <t>Singles points</t>
  </si>
  <si>
    <t>Doubles points</t>
  </si>
  <si>
    <t>Mixed points</t>
  </si>
  <si>
    <t>Sex</t>
  </si>
  <si>
    <t>Name</t>
  </si>
  <si>
    <t>Points difference</t>
  </si>
  <si>
    <t>Correct sex</t>
  </si>
  <si>
    <t>Occurrences</t>
  </si>
  <si>
    <t>Magnus Johannesen</t>
  </si>
  <si>
    <t>Tommy Sørensen</t>
  </si>
  <si>
    <t>Nicklas Mathiasen</t>
  </si>
  <si>
    <t>Gabriel Ulldahl (EU)</t>
  </si>
  <si>
    <t>N/A</t>
  </si>
  <si>
    <t>Malthe Mølbjerg Nielsen</t>
  </si>
  <si>
    <t>Mads G. Birkeholm</t>
  </si>
  <si>
    <t>Anton Nexø</t>
  </si>
  <si>
    <t>Kasper Røjkjær Kjøbsted</t>
  </si>
  <si>
    <t>Rasmus Madsen</t>
  </si>
  <si>
    <t>Søren Hermansen</t>
  </si>
  <si>
    <t>Mads Pedersen</t>
  </si>
  <si>
    <t>Dennis H. Nielsen</t>
  </si>
  <si>
    <t>Thomas Walther</t>
  </si>
  <si>
    <t>Martin Steffensen</t>
  </si>
  <si>
    <t>Kate Foo Kune</t>
  </si>
  <si>
    <t>w</t>
  </si>
  <si>
    <t>Jacob Christensen</t>
  </si>
  <si>
    <t>Saili Deepak Rane</t>
  </si>
  <si>
    <t>Malthe Goosmann</t>
  </si>
  <si>
    <t>Emilie Aalestrup</t>
  </si>
  <si>
    <t>Dennis Nielsen</t>
  </si>
  <si>
    <t>Christian Bisgaard</t>
  </si>
  <si>
    <t>Alexander Mikkelsen</t>
  </si>
  <si>
    <t>Lasse Frederiksen</t>
  </si>
  <si>
    <t>Brynjar Már Ellertsson (EU)</t>
  </si>
  <si>
    <t>Martin Mylin</t>
  </si>
  <si>
    <t>Rasmus Lyshøj Hansen</t>
  </si>
  <si>
    <t>Jacob Dragsbæk Holm</t>
  </si>
  <si>
    <t>Grzegorz Stanko (EU)</t>
  </si>
  <si>
    <t>Nicklas Lennø Weesgaard</t>
  </si>
  <si>
    <t>Johan Rosenblad Lauersen</t>
  </si>
  <si>
    <t>Toni Woods (EU)</t>
  </si>
  <si>
    <t>Anders Woo Frederiksen</t>
  </si>
  <si>
    <t>Lisbeth Haagensen</t>
  </si>
  <si>
    <t>Christian Aagaard Thellufsen</t>
  </si>
  <si>
    <t>Gry Uhrenholt</t>
  </si>
  <si>
    <t>Mathilde Bjergen</t>
  </si>
  <si>
    <t>Lise Jacobsen</t>
  </si>
  <si>
    <t>Karl Emil Langkilde</t>
  </si>
  <si>
    <t>Patrick Weesgaard</t>
  </si>
  <si>
    <t>Josefine Gudmundsen</t>
  </si>
  <si>
    <t>Claus Topp</t>
  </si>
  <si>
    <t>Mia Rosenberg</t>
  </si>
  <si>
    <t>Anders Buus Jensen</t>
  </si>
  <si>
    <t>Camilla Quist Slott</t>
  </si>
  <si>
    <t>Anna Klausholm</t>
  </si>
  <si>
    <t>Karoline Havgaard</t>
  </si>
  <si>
    <t>Jan Sørensen</t>
  </si>
  <si>
    <t>Magnus Horskjær</t>
  </si>
  <si>
    <t>Ole Bjørn Jensen</t>
  </si>
  <si>
    <t>Henning Lund</t>
  </si>
  <si>
    <t>Stig Rantzau</t>
  </si>
  <si>
    <t>Jørn Ødum Nielsen</t>
  </si>
  <si>
    <t>Tanja Pedersen</t>
  </si>
  <si>
    <t>Ulla Langer Jensen</t>
  </si>
  <si>
    <t>Louise Nørgaard Nielsen</t>
  </si>
  <si>
    <t>Dorthe Solskov Mouritsen</t>
  </si>
  <si>
    <t>Mathilde Stampe Geisler</t>
  </si>
  <si>
    <t>John Birknow</t>
  </si>
  <si>
    <t>Kai Andersen</t>
  </si>
  <si>
    <t>Emma Ellegaard Larsen</t>
  </si>
  <si>
    <t>Trine Hansen</t>
  </si>
  <si>
    <t>Søren Mørch Christensen</t>
  </si>
  <si>
    <t>Jens Kruhøfer</t>
  </si>
  <si>
    <t>Vagn Raaby</t>
  </si>
  <si>
    <t>Henrik Aarup-Kristensen</t>
  </si>
  <si>
    <t>Niels Rosenkilde</t>
  </si>
  <si>
    <t>Carsten Thorup</t>
  </si>
  <si>
    <t>Per Mouritsen</t>
  </si>
  <si>
    <t>Gert Jespersgaard</t>
  </si>
  <si>
    <t>Niels Rytter Poulsen</t>
  </si>
  <si>
    <t>Hans Kristian Pedersen</t>
  </si>
  <si>
    <t>Eline Kudahl Lyngsø</t>
  </si>
  <si>
    <t>Luna Torp</t>
  </si>
  <si>
    <t>Mikkel Berg</t>
  </si>
  <si>
    <t>Bente Pape</t>
  </si>
  <si>
    <t>Laura Schøn Christensen</t>
  </si>
  <si>
    <t>Jens Erik Pedersen</t>
  </si>
  <si>
    <t>Lisbeth Hermansen</t>
  </si>
  <si>
    <t>Birgitte Uhrenholt</t>
  </si>
  <si>
    <t>Oliver Falk</t>
  </si>
  <si>
    <t>Ann Pia Madsen</t>
  </si>
  <si>
    <t>Eskild Lundhus</t>
  </si>
  <si>
    <t xml:space="preserve">Freja Haagensen </t>
  </si>
  <si>
    <t>Alberte Werther Larsen</t>
  </si>
  <si>
    <t>Gitte Hagemann</t>
  </si>
  <si>
    <t>Mathias Andersen</t>
  </si>
  <si>
    <t>Simon Laumann Jørgensen</t>
  </si>
  <si>
    <t>Tobias Leth</t>
  </si>
  <si>
    <t>Henrik Jensen</t>
  </si>
  <si>
    <t>Jesper Christiansen</t>
  </si>
  <si>
    <t>Marie Søndergaard Laugesen</t>
  </si>
  <si>
    <t>Lene Rosenkilde</t>
  </si>
  <si>
    <t>Mads Mørk</t>
  </si>
  <si>
    <t>Johnny Kristensen</t>
  </si>
  <si>
    <t>Flemming Bang Henriksen</t>
  </si>
  <si>
    <t>Anders Høngaard</t>
  </si>
  <si>
    <t>Hans Henrik Hvolby</t>
  </si>
  <si>
    <t>Toan Dat Ly</t>
  </si>
  <si>
    <t>John Midtgaard</t>
  </si>
  <si>
    <t>Sarah Haagensen</t>
  </si>
  <si>
    <t>Magnus Ullits Thomsen</t>
  </si>
  <si>
    <t>Linda Nielsen</t>
  </si>
  <si>
    <t>Diego G. Del Campo</t>
  </si>
  <si>
    <t>Christoffer Frederik Bruun Metnik</t>
  </si>
  <si>
    <t>Nicklas Karlsen</t>
  </si>
  <si>
    <t>William Englund-Sørensen</t>
  </si>
  <si>
    <t>Oscar Hejle Pedersen</t>
  </si>
  <si>
    <t>Cecilie Karlsen</t>
  </si>
  <si>
    <t>Gustav Borup Andersen</t>
  </si>
  <si>
    <t>Aya Marie Kirkhoff Stougaard</t>
  </si>
  <si>
    <t>Silas Hejle Pedersen</t>
  </si>
  <si>
    <t>Balder Lauge Grønkjær Pedersen</t>
  </si>
  <si>
    <t>Lucas Hedegaard Thomsen</t>
  </si>
  <si>
    <t>Alexander Kamp Otte</t>
  </si>
  <si>
    <t>Lise Møller Mørch</t>
  </si>
  <si>
    <t>Lucas Thomsen</t>
  </si>
  <si>
    <t>Mille Larsen</t>
  </si>
  <si>
    <t>Aksel Dyrby Morsing</t>
  </si>
  <si>
    <t>Pelle Liberoht Kurinow</t>
  </si>
  <si>
    <t>Mikkel Stensgaard</t>
  </si>
  <si>
    <t>Ellen-Marie Lybæk</t>
  </si>
  <si>
    <t>Sebastian Hans Moestrup</t>
  </si>
  <si>
    <t>Nor Kirkhoff Stougaard</t>
  </si>
  <si>
    <t>Sole Uhrenholt Hermansen</t>
  </si>
  <si>
    <t>Andreas Riisager Worsaae</t>
  </si>
  <si>
    <t>Christian Karlsen</t>
  </si>
  <si>
    <t>Nikolaj Blunck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</si>
</sst>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2" fillId="0" borderId="8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2" fillId="0" borderId="15" xfId="0" applyFont="1" applyBorder="1" applyProtection="1">
      <protection hidden="1"/>
    </xf>
    <xf numFmtId="0" fontId="0" fillId="2" borderId="1" xfId="0" applyFill="1" applyBorder="1" applyAlignment="1">
      <alignment horizontal="center"/>
    </xf>
    <xf numFmtId="0" fontId="4" fillId="3" borderId="8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2" xfId="0" applyBorder="1" applyAlignment="1">
      <alignment horizontal="center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7" xfId="0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7"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DCD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8C8"/>
      <color rgb="FFFFDCDC"/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connections.xml" Type="http://schemas.openxmlformats.org/officeDocument/2006/relationships/connections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50A151-D69D-4205-9C34-5CB4CF0A622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2C027-01A2-4306-9475-8D7A9D288AF3}" name="RankList" displayName="RankList" ref="A1:F137" tableType="queryTable" totalsRowShown="0">
  <autoFilter ref="A1:F137" xr:uid="{A7815156-8B1B-41A3-9268-4451DCE0A923}"/>
  <sortState xmlns:xlrd2="http://schemas.microsoft.com/office/spreadsheetml/2017/richdata2" ref="A2:F7">
    <sortCondition descending="1" ref="C1:C7"/>
  </sortState>
  <tableColumns count="6">
    <tableColumn id="1" xr3:uid="{460C59E2-FA83-4731-9C5E-0C42670AB28F}" uniqueName="1" name="Name" queryTableFieldId="1"/>
    <tableColumn id="2" xr3:uid="{2F23800B-B016-4BF1-BB33-0463FBB94CA5}" uniqueName="2" name="Sex" queryTableFieldId="2"/>
    <tableColumn id="3" xr3:uid="{9E206C7C-79B8-4C24-B67A-8CDD55559F28}" uniqueName="3" name="Level points" queryTableFieldId="3"/>
    <tableColumn id="4" xr3:uid="{13016BD0-ADEE-438A-99B0-F14F7A639D02}" uniqueName="4" name="Singles points" queryTableFieldId="4"/>
    <tableColumn id="5" xr3:uid="{B66FDA35-7E5C-4FCB-A8DF-CE1B39EEA4E1}" uniqueName="5" name="Doubles points" queryTableFieldId="5"/>
    <tableColumn id="6" xr3:uid="{D887D27E-4975-47F2-BAA4-2EEE935336E0}" uniqueName="6" name="Mixed poin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8B2-4096-4F62-8A60-1FF17FE97E75}">
  <dimension ref="B1:J21"/>
  <sheetViews>
    <sheetView tabSelected="1" workbookViewId="0">
      <selection activeCell="N10" sqref="N10"/>
    </sheetView>
  </sheetViews>
  <sheetFormatPr defaultRowHeight="15" x14ac:dyDescent="0.25"/>
  <cols>
    <col min="3" max="3" customWidth="true" width="31.5703125" collapsed="true"/>
    <col min="5" max="5" customWidth="true" width="5.5703125" collapsed="true"/>
    <col min="6" max="6" customWidth="true" width="5.85546875" collapsed="true"/>
    <col min="7" max="7" customWidth="true" width="19.28515625" collapsed="true"/>
    <col min="8" max="8" customWidth="true" width="4.140625" collapsed="true"/>
    <col min="9" max="9" customWidth="true" width="12.5703125" collapsed="true"/>
    <col min="10" max="10" customWidth="true" style="1" width="14.5703125" collapsed="true"/>
  </cols>
  <sheetData>
    <row r="1" spans="2:10" ht="15.75" thickBot="1" x14ac:dyDescent="0.3">
      <c r="B1" s="21"/>
      <c r="C1" s="22"/>
      <c r="D1" s="23"/>
      <c r="E1" s="10"/>
      <c r="F1" s="11"/>
      <c r="G1" s="20" t="s">
        <v>30</v>
      </c>
      <c r="H1" s="10"/>
      <c r="I1" s="12" t="s">
        <v>31</v>
      </c>
      <c r="J1" s="8" t="s">
        <v>32</v>
      </c>
    </row>
    <row r="2" spans="2:10" ht="18" customHeight="1" x14ac:dyDescent="0.25">
      <c r="B2" s="30" t="s">
        <v>7</v>
      </c>
      <c r="C2" s="2" t="s">
        <v>16</v>
      </c>
      <c r="D2" s="34"/>
      <c r="E2" s="13">
        <f>INDEX(RankList[],MATCH(C2,RankList[Name],0),6)</f>
        <v>0</v>
      </c>
      <c r="F2" s="27">
        <f>E2+E3</f>
        <v>2726</v>
      </c>
      <c r="G2" s="32">
        <f>(F2+100)-F4</f>
        <v>181</v>
      </c>
      <c r="H2" s="18" t="str">
        <f>INDEX(RankList[],MATCH(C2,RankList[Name],0),2)</f>
        <v>m</v>
      </c>
      <c r="I2" s="33">
        <f>IF(H2=H3,1,0)</f>
        <v>0</v>
      </c>
      <c r="J2" s="8">
        <f>COUNTIF($C$2:$C$21,C2)</f>
        <v>2</v>
      </c>
    </row>
    <row r="3" spans="2:10" ht="18" customHeight="1" thickBot="1" x14ac:dyDescent="0.3">
      <c r="B3" s="31"/>
      <c r="C3" s="3" t="s">
        <v>19</v>
      </c>
      <c r="D3" s="35"/>
      <c r="E3" s="13">
        <f>INDEX(RankList[],MATCH(C3,RankList[Name],0),6)</f>
        <v>2726</v>
      </c>
      <c r="F3" s="27"/>
      <c r="G3" s="32"/>
      <c r="H3" s="18" t="str">
        <f>INDEX(RankList[],MATCH(C3,RankList[Name],0),2)</f>
        <v>w</v>
      </c>
      <c r="I3" s="33"/>
      <c r="J3" s="24">
        <f t="shared" ref="J3:J21" si="0">COUNTIF($C$2:$C$21,C3)</f>
        <v>2</v>
      </c>
    </row>
    <row r="4" spans="2:10" ht="18" customHeight="1" x14ac:dyDescent="0.25">
      <c r="B4" s="28" t="s">
        <v>6</v>
      </c>
      <c r="C4" s="3" t="s">
        <v>15</v>
      </c>
      <c r="D4" s="34"/>
      <c r="E4" s="13">
        <f>INDEX(RankList[],MATCH(C4,RankList[Name],0),6)</f>
        <v>0</v>
      </c>
      <c r="F4" s="27">
        <f>E4+E5</f>
        <v>2645</v>
      </c>
      <c r="G4" s="32"/>
      <c r="H4" s="18" t="str">
        <f>INDEX(RankList[],MATCH(C4,RankList[Name],0),2)</f>
        <v>m</v>
      </c>
      <c r="I4" s="33">
        <f>IF(H4=H5,1,0)</f>
        <v>0</v>
      </c>
      <c r="J4" s="24">
        <f t="shared" si="0"/>
        <v>2</v>
      </c>
    </row>
    <row r="5" spans="2:10" ht="18" customHeight="1" thickBot="1" x14ac:dyDescent="0.3">
      <c r="B5" s="29"/>
      <c r="C5" s="4" t="s">
        <v>22</v>
      </c>
      <c r="D5" s="35"/>
      <c r="E5" s="13">
        <f>INDEX(RankList[],MATCH(C5,RankList[Name],0),6)</f>
        <v>2645</v>
      </c>
      <c r="F5" s="27"/>
      <c r="G5" s="32"/>
      <c r="H5" s="18" t="str">
        <f>INDEX(RankList[],MATCH(C5,RankList[Name],0),2)</f>
        <v>w</v>
      </c>
      <c r="I5" s="33"/>
      <c r="J5" s="24">
        <f t="shared" si="0"/>
        <v>2</v>
      </c>
    </row>
    <row r="6" spans="2:10" ht="18" customHeight="1" thickBot="1" x14ac:dyDescent="0.3">
      <c r="B6" s="5" t="s">
        <v>0</v>
      </c>
      <c r="C6" s="2" t="s">
        <v>20</v>
      </c>
      <c r="D6" s="17"/>
      <c r="E6" s="13">
        <f>INDEX(RankList[],MATCH(C6,RankList[Name],0),4)</f>
        <v>2773</v>
      </c>
      <c r="F6" s="14">
        <f>E6</f>
        <v>2773</v>
      </c>
      <c r="G6" s="15">
        <f>F6-F7</f>
        <v>86</v>
      </c>
      <c r="H6" s="18" t="str">
        <f>INDEX(RankList[],MATCH(C6,RankList[Name],0),2)</f>
        <v>w</v>
      </c>
      <c r="I6" s="25">
        <f>IF(H6&lt;&gt;"W",1,0)</f>
        <v>0</v>
      </c>
      <c r="J6" s="24">
        <f t="shared" si="0"/>
        <v>2</v>
      </c>
    </row>
    <row r="7" spans="2:10" ht="18" customHeight="1" thickBot="1" x14ac:dyDescent="0.3">
      <c r="B7" s="6" t="s">
        <v>1</v>
      </c>
      <c r="C7" s="4" t="s">
        <v>21</v>
      </c>
      <c r="D7" s="17"/>
      <c r="E7" s="13">
        <f>INDEX(RankList[],MATCH(C7,RankList[Name],0),4)</f>
        <v>2687</v>
      </c>
      <c r="F7" s="14">
        <f t="shared" ref="F7:F11" si="1">E7</f>
        <v>2687</v>
      </c>
      <c r="G7" s="15"/>
      <c r="H7" s="18" t="str">
        <f>INDEX(RankList[],MATCH(C7,RankList[Name],0),2)</f>
        <v>w</v>
      </c>
      <c r="I7" s="25">
        <f>IF(H7&lt;&gt;"W",1,0)</f>
        <v>0</v>
      </c>
      <c r="J7" s="24">
        <f t="shared" si="0"/>
        <v>2</v>
      </c>
    </row>
    <row r="8" spans="2:10" ht="18" customHeight="1" thickBot="1" x14ac:dyDescent="0.3">
      <c r="B8" s="5" t="s">
        <v>2</v>
      </c>
      <c r="C8" s="2" t="s">
        <v>13</v>
      </c>
      <c r="D8" s="17"/>
      <c r="E8" s="13">
        <f>INDEX(RankList[],MATCH(C8,RankList[Name],0),4)</f>
        <v>3703</v>
      </c>
      <c r="F8" s="14">
        <f t="shared" si="1"/>
        <v>3703</v>
      </c>
      <c r="G8" s="15">
        <f>F8-F9</f>
        <v>350</v>
      </c>
      <c r="H8" s="18" t="str">
        <f>INDEX(RankList[],MATCH(C8,RankList[Name],0),2)</f>
        <v>m</v>
      </c>
      <c r="I8" s="25">
        <f>IF(H8&lt;&gt;"m",1,0)</f>
        <v>0</v>
      </c>
      <c r="J8" s="24">
        <f t="shared" si="0"/>
        <v>2</v>
      </c>
    </row>
    <row r="9" spans="2:10" ht="18" customHeight="1" thickBot="1" x14ac:dyDescent="0.3">
      <c r="B9" s="7" t="s">
        <v>3</v>
      </c>
      <c r="C9" s="3" t="s">
        <v>14</v>
      </c>
      <c r="D9" s="17"/>
      <c r="E9" s="13">
        <f>INDEX(RankList[],MATCH(C9,RankList[Name],0),4)</f>
        <v>3353</v>
      </c>
      <c r="F9" s="14">
        <f t="shared" si="1"/>
        <v>3353</v>
      </c>
      <c r="G9" s="15">
        <f t="shared" ref="G9:G10" si="2">F9-F10</f>
        <v>6</v>
      </c>
      <c r="H9" s="18" t="str">
        <f>INDEX(RankList[],MATCH(C9,RankList[Name],0),2)</f>
        <v>m</v>
      </c>
      <c r="I9" s="25">
        <f t="shared" ref="I9:I11" si="3">IF(H9&lt;&gt;"m",1,0)</f>
        <v>0</v>
      </c>
      <c r="J9" s="24">
        <f t="shared" si="0"/>
        <v>2</v>
      </c>
    </row>
    <row r="10" spans="2:10" ht="18" customHeight="1" thickBot="1" x14ac:dyDescent="0.3">
      <c r="B10" s="7" t="s">
        <v>4</v>
      </c>
      <c r="C10" s="3" t="s">
        <v>17</v>
      </c>
      <c r="D10" s="17"/>
      <c r="E10" s="13">
        <f>INDEX(RankList[],MATCH(C10,RankList[Name],0),4)</f>
        <v>3347</v>
      </c>
      <c r="F10" s="14">
        <f t="shared" si="1"/>
        <v>3347</v>
      </c>
      <c r="G10" s="15">
        <f t="shared" si="2"/>
        <v>102</v>
      </c>
      <c r="H10" s="18" t="str">
        <f>INDEX(RankList[],MATCH(C10,RankList[Name],0),2)</f>
        <v>m</v>
      </c>
      <c r="I10" s="25">
        <f t="shared" si="3"/>
        <v>0</v>
      </c>
      <c r="J10" s="24">
        <f t="shared" si="0"/>
        <v>2</v>
      </c>
    </row>
    <row r="11" spans="2:10" ht="18" customHeight="1" thickBot="1" x14ac:dyDescent="0.3">
      <c r="B11" s="6" t="s">
        <v>5</v>
      </c>
      <c r="C11" s="4" t="s">
        <v>18</v>
      </c>
      <c r="D11" s="17"/>
      <c r="E11" s="13">
        <f>INDEX(RankList[],MATCH(C11,RankList[Name],0),4)</f>
        <v>3245</v>
      </c>
      <c r="F11" s="14">
        <f t="shared" si="1"/>
        <v>3245</v>
      </c>
      <c r="G11" s="15"/>
      <c r="H11" s="18" t="str">
        <f>INDEX(RankList[],MATCH(C11,RankList[Name],0),2)</f>
        <v>m</v>
      </c>
      <c r="I11" s="25">
        <f t="shared" si="3"/>
        <v>0</v>
      </c>
      <c r="J11" s="24">
        <f t="shared" si="0"/>
        <v>2</v>
      </c>
    </row>
    <row r="12" spans="2:10" ht="18" customHeight="1" x14ac:dyDescent="0.25">
      <c r="B12" s="30" t="s">
        <v>8</v>
      </c>
      <c r="C12" s="2" t="s">
        <v>19</v>
      </c>
      <c r="D12" s="34"/>
      <c r="E12" s="13">
        <f>INDEX(RankList[],MATCH(C12,RankList[Name],0),5)</f>
        <v>2942</v>
      </c>
      <c r="F12" s="27">
        <f t="shared" ref="F12" si="4">E12+E13</f>
        <v>5533</v>
      </c>
      <c r="G12" s="32">
        <f>F12-F14</f>
        <v>273</v>
      </c>
      <c r="H12" s="18" t="str">
        <f>INDEX(RankList[],MATCH(C12,RankList[Name],0),2)</f>
        <v>w</v>
      </c>
      <c r="I12" s="25">
        <f t="shared" ref="I12:I15" si="5">IF(H12&lt;&gt;"W",1,0)</f>
        <v>0</v>
      </c>
      <c r="J12" s="24">
        <f t="shared" si="0"/>
        <v>2</v>
      </c>
    </row>
    <row r="13" spans="2:10" ht="18" customHeight="1" thickBot="1" x14ac:dyDescent="0.3">
      <c r="B13" s="31"/>
      <c r="C13" s="3" t="s">
        <v>20</v>
      </c>
      <c r="D13" s="35"/>
      <c r="E13" s="13">
        <f>INDEX(RankList[],MATCH(C13,RankList[Name],0),5)</f>
        <v>2591</v>
      </c>
      <c r="F13" s="27"/>
      <c r="G13" s="32"/>
      <c r="H13" s="18" t="str">
        <f>INDEX(RankList[],MATCH(C13,RankList[Name],0),2)</f>
        <v>w</v>
      </c>
      <c r="I13" s="25">
        <f t="shared" si="5"/>
        <v>0</v>
      </c>
      <c r="J13" s="24">
        <f t="shared" si="0"/>
        <v>2</v>
      </c>
    </row>
    <row r="14" spans="2:10" ht="18" customHeight="1" x14ac:dyDescent="0.25">
      <c r="B14" s="28" t="s">
        <v>9</v>
      </c>
      <c r="C14" s="3" t="s">
        <v>22</v>
      </c>
      <c r="D14" s="34"/>
      <c r="E14" s="13">
        <f>INDEX(RankList[],MATCH(C14,RankList[Name],0),5)</f>
        <v>2656</v>
      </c>
      <c r="F14" s="27">
        <f t="shared" ref="F14" si="6">E14+E15</f>
        <v>5260</v>
      </c>
      <c r="G14" s="32"/>
      <c r="H14" s="18" t="str">
        <f>INDEX(RankList[],MATCH(C14,RankList[Name],0),2)</f>
        <v>w</v>
      </c>
      <c r="I14" s="25">
        <f t="shared" si="5"/>
        <v>0</v>
      </c>
      <c r="J14" s="24">
        <f t="shared" si="0"/>
        <v>2</v>
      </c>
    </row>
    <row r="15" spans="2:10" ht="18" customHeight="1" thickBot="1" x14ac:dyDescent="0.3">
      <c r="B15" s="29"/>
      <c r="C15" s="4" t="s">
        <v>21</v>
      </c>
      <c r="D15" s="35"/>
      <c r="E15" s="13">
        <f>INDEX(RankList[],MATCH(C15,RankList[Name],0),5)</f>
        <v>2604</v>
      </c>
      <c r="F15" s="27"/>
      <c r="G15" s="32"/>
      <c r="H15" s="18" t="str">
        <f>INDEX(RankList[],MATCH(C15,RankList[Name],0),2)</f>
        <v>w</v>
      </c>
      <c r="I15" s="25">
        <f t="shared" si="5"/>
        <v>0</v>
      </c>
      <c r="J15" s="24">
        <f t="shared" si="0"/>
        <v>2</v>
      </c>
    </row>
    <row r="16" spans="2:10" ht="18" customHeight="1" x14ac:dyDescent="0.25">
      <c r="B16" s="30" t="s">
        <v>10</v>
      </c>
      <c r="C16" s="2" t="s">
        <v>15</v>
      </c>
      <c r="D16" s="34"/>
      <c r="E16" s="13">
        <f>INDEX(RankList[],MATCH(C16,RankList[Name],0),5)</f>
        <v>3363</v>
      </c>
      <c r="F16" s="27">
        <f t="shared" ref="F16" si="7">E16+E17</f>
        <v>6686</v>
      </c>
      <c r="G16" s="32">
        <f>F16-F18</f>
        <v>-66</v>
      </c>
      <c r="H16" s="18" t="str">
        <f>INDEX(RankList[],MATCH(C16,RankList[Name],0),2)</f>
        <v>m</v>
      </c>
      <c r="I16" s="25">
        <f>IF(H16&lt;&gt;"m",1,0)</f>
        <v>0</v>
      </c>
      <c r="J16" s="24">
        <f t="shared" si="0"/>
        <v>2</v>
      </c>
    </row>
    <row r="17" spans="2:10" ht="18" customHeight="1" thickBot="1" x14ac:dyDescent="0.3">
      <c r="B17" s="31"/>
      <c r="C17" s="3" t="s">
        <v>16</v>
      </c>
      <c r="D17" s="35"/>
      <c r="E17" s="13">
        <f>INDEX(RankList[],MATCH(C17,RankList[Name],0),5)</f>
        <v>3323</v>
      </c>
      <c r="F17" s="27"/>
      <c r="G17" s="32"/>
      <c r="H17" s="18" t="str">
        <f>INDEX(RankList[],MATCH(C17,RankList[Name],0),2)</f>
        <v>m</v>
      </c>
      <c r="I17" s="25">
        <f t="shared" ref="I17:I21" si="8">IF(H17&lt;&gt;"m",1,0)</f>
        <v>0</v>
      </c>
      <c r="J17" s="24">
        <f t="shared" si="0"/>
        <v>2</v>
      </c>
    </row>
    <row r="18" spans="2:10" ht="18" customHeight="1" x14ac:dyDescent="0.25">
      <c r="B18" s="28" t="s">
        <v>11</v>
      </c>
      <c r="C18" s="3" t="s">
        <v>13</v>
      </c>
      <c r="D18" s="34"/>
      <c r="E18" s="13">
        <f>INDEX(RankList[],MATCH(C18,RankList[Name],0),5)</f>
        <v>3326</v>
      </c>
      <c r="F18" s="27">
        <f t="shared" ref="F18" si="9">E18+E19</f>
        <v>6752</v>
      </c>
      <c r="G18" s="32">
        <f>F18-F20</f>
        <v>151</v>
      </c>
      <c r="H18" s="18" t="str">
        <f>INDEX(RankList[],MATCH(C18,RankList[Name],0),2)</f>
        <v>m</v>
      </c>
      <c r="I18" s="25">
        <f t="shared" si="8"/>
        <v>0</v>
      </c>
      <c r="J18" s="24">
        <f t="shared" si="0"/>
        <v>2</v>
      </c>
    </row>
    <row r="19" spans="2:10" ht="18" customHeight="1" thickBot="1" x14ac:dyDescent="0.3">
      <c r="B19" s="31"/>
      <c r="C19" s="3" t="s">
        <v>14</v>
      </c>
      <c r="D19" s="35"/>
      <c r="E19" s="13">
        <f>INDEX(RankList[],MATCH(C19,RankList[Name],0),5)</f>
        <v>3426</v>
      </c>
      <c r="F19" s="27"/>
      <c r="G19" s="32"/>
      <c r="H19" s="18" t="str">
        <f>INDEX(RankList[],MATCH(C19,RankList[Name],0),2)</f>
        <v>m</v>
      </c>
      <c r="I19" s="25">
        <f t="shared" si="8"/>
        <v>0</v>
      </c>
      <c r="J19" s="24">
        <f t="shared" si="0"/>
        <v>2</v>
      </c>
    </row>
    <row r="20" spans="2:10" ht="18" customHeight="1" x14ac:dyDescent="0.25">
      <c r="B20" s="28" t="s">
        <v>12</v>
      </c>
      <c r="C20" s="3" t="s">
        <v>17</v>
      </c>
      <c r="D20" s="34"/>
      <c r="E20" s="13">
        <f>INDEX(RankList[],MATCH(C20,RankList[Name],0),5)</f>
        <v>3241</v>
      </c>
      <c r="F20" s="27">
        <f t="shared" ref="F20" si="10">E20+E21</f>
        <v>6601</v>
      </c>
      <c r="G20" s="32"/>
      <c r="H20" s="18" t="str">
        <f>INDEX(RankList[],MATCH(C20,RankList[Name],0),2)</f>
        <v>m</v>
      </c>
      <c r="I20" s="25">
        <f t="shared" si="8"/>
        <v>0</v>
      </c>
      <c r="J20" s="24">
        <f t="shared" si="0"/>
        <v>2</v>
      </c>
    </row>
    <row r="21" spans="2:10" ht="18" customHeight="1" thickBot="1" x14ac:dyDescent="0.3">
      <c r="B21" s="29"/>
      <c r="C21" s="4" t="s">
        <v>18</v>
      </c>
      <c r="D21" s="35"/>
      <c r="E21" s="16">
        <f>INDEX(RankList[],MATCH(C21,RankList[Name],0),5)</f>
        <v>3360</v>
      </c>
      <c r="F21" s="37"/>
      <c r="G21" s="36"/>
      <c r="H21" s="19" t="str">
        <f>INDEX(RankList[],MATCH(C21,RankList[Name],0),2)</f>
        <v>m</v>
      </c>
      <c r="I21" s="26">
        <f t="shared" si="8"/>
        <v>0</v>
      </c>
      <c r="J21" s="9">
        <f t="shared" si="0"/>
        <v>2</v>
      </c>
    </row>
  </sheetData>
  <mergeCells count="30">
    <mergeCell ref="I2:I3"/>
    <mergeCell ref="I4:I5"/>
    <mergeCell ref="D16:D17"/>
    <mergeCell ref="D18:D19"/>
    <mergeCell ref="D20:D21"/>
    <mergeCell ref="G12:G13"/>
    <mergeCell ref="G14:G15"/>
    <mergeCell ref="G16:G17"/>
    <mergeCell ref="G18:G19"/>
    <mergeCell ref="G20:G21"/>
    <mergeCell ref="D2:D3"/>
    <mergeCell ref="D4:D5"/>
    <mergeCell ref="D12:D13"/>
    <mergeCell ref="D14:D15"/>
    <mergeCell ref="F20:F21"/>
    <mergeCell ref="G2:G3"/>
    <mergeCell ref="G4:G5"/>
    <mergeCell ref="F16:F17"/>
    <mergeCell ref="F12:F13"/>
    <mergeCell ref="F18:F19"/>
    <mergeCell ref="F14:F15"/>
    <mergeCell ref="F2:F3"/>
    <mergeCell ref="F4:F5"/>
    <mergeCell ref="B20:B21"/>
    <mergeCell ref="B2:B3"/>
    <mergeCell ref="B4:B5"/>
    <mergeCell ref="B12:B13"/>
    <mergeCell ref="B14:B15"/>
    <mergeCell ref="B16:B17"/>
    <mergeCell ref="B18:B19"/>
  </mergeCells>
  <conditionalFormatting sqref="F2 F4 F6:F12 F14 F16 F18">
    <cfRule type="expression" dxfId="6" priority="7">
      <formula>"IF($E$2-100&lt;$E$4)"</formula>
    </cfRule>
  </conditionalFormatting>
  <conditionalFormatting sqref="G2:G21">
    <cfRule type="cellIs" dxfId="5" priority="6" operator="lessThan">
      <formula>-100</formula>
    </cfRule>
  </conditionalFormatting>
  <conditionalFormatting sqref="D2:D21">
    <cfRule type="expression" dxfId="4" priority="4">
      <formula>I2=1</formula>
    </cfRule>
    <cfRule type="expression" dxfId="3" priority="5">
      <formula>G2&lt;-100</formula>
    </cfRule>
    <cfRule type="expression" dxfId="2" priority="3">
      <formula>J2&gt;2</formula>
    </cfRule>
  </conditionalFormatting>
  <conditionalFormatting sqref="J2:J21">
    <cfRule type="cellIs" dxfId="1" priority="2" operator="greaterThan">
      <formula>2</formula>
    </cfRule>
  </conditionalFormatting>
  <conditionalFormatting sqref="I2:I3">
    <cfRule type="cellIs" dxfId="0" priority="1" operator="equal">
      <formula>1</formula>
    </cfRule>
  </conditionalFormatting>
  <dataValidations count="1">
    <dataValidation type="list" allowBlank="1" showInputMessage="1" showErrorMessage="1" sqref="C2:C21" xr:uid="{D4A35B61-3F27-4152-99F1-10FC1B762355}">
      <formula1>PlayerNames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59F9-40D9-48AB-9DC6-084747F0F304}">
  <dimension ref="A1:F137"/>
  <sheetViews>
    <sheetView topLeftCell="A83" workbookViewId="0">
      <selection activeCell="E133" sqref="D132:E133"/>
    </sheetView>
  </sheetViews>
  <sheetFormatPr defaultRowHeight="15" x14ac:dyDescent="0.25"/>
  <cols>
    <col min="1" max="1" bestFit="true" customWidth="true" width="21.140625" collapsed="true"/>
    <col min="2" max="6" bestFit="true" customWidth="true" width="11.140625" collapsed="true"/>
  </cols>
  <sheetData>
    <row r="1" spans="1:6" x14ac:dyDescent="0.25">
      <c r="A1" t="s">
        <v>29</v>
      </c>
      <c r="B1" t="s">
        <v>28</v>
      </c>
      <c r="C1" t="s">
        <v>24</v>
      </c>
      <c r="D1" t="s">
        <v>25</v>
      </c>
      <c r="E1" t="s">
        <v>26</v>
      </c>
      <c r="F1" t="s">
        <v>27</v>
      </c>
    </row>
    <row r="2">
      <c r="A2" t="s">
        <v>33</v>
      </c>
      <c r="B2" t="s">
        <v>23</v>
      </c>
      <c r="C2" t="n">
        <v>3957.0</v>
      </c>
      <c r="D2" t="n">
        <v>4066.0</v>
      </c>
      <c r="E2" t="n">
        <v>3426.0</v>
      </c>
      <c r="F2" t="n">
        <v>0.0</v>
      </c>
    </row>
    <row r="3">
      <c r="A3" t="s">
        <v>34</v>
      </c>
      <c r="B3" t="s">
        <v>23</v>
      </c>
      <c r="C3" t="n">
        <v>3779.0</v>
      </c>
      <c r="D3" t="n">
        <v>0.0</v>
      </c>
      <c r="E3" t="n">
        <v>3804.0</v>
      </c>
      <c r="F3" t="n">
        <v>3727.0</v>
      </c>
    </row>
    <row r="4">
      <c r="A4" t="s">
        <v>35</v>
      </c>
      <c r="B4" t="s">
        <v>23</v>
      </c>
      <c r="C4" t="n">
        <v>3762.0</v>
      </c>
      <c r="D4" t="n">
        <v>0.0</v>
      </c>
      <c r="E4" t="n">
        <v>3824.0</v>
      </c>
      <c r="F4" t="n">
        <v>3632.0</v>
      </c>
    </row>
    <row r="5">
      <c r="A5" t="s">
        <v>13</v>
      </c>
      <c r="B5" t="s">
        <v>23</v>
      </c>
      <c r="C5" t="n">
        <v>3600.0</v>
      </c>
      <c r="D5" t="n">
        <v>3721.0</v>
      </c>
      <c r="E5" t="n">
        <v>3326.0</v>
      </c>
      <c r="F5" t="n">
        <v>0.0</v>
      </c>
    </row>
    <row r="6">
      <c r="A6" t="s">
        <v>39</v>
      </c>
      <c r="B6" t="s">
        <v>23</v>
      </c>
      <c r="C6" t="n">
        <v>3459.0</v>
      </c>
      <c r="D6" t="n">
        <v>0.0</v>
      </c>
      <c r="E6" t="n">
        <v>3511.0</v>
      </c>
      <c r="F6" t="n">
        <v>3289.0</v>
      </c>
    </row>
    <row r="7">
      <c r="A7" t="s">
        <v>40</v>
      </c>
      <c r="B7" t="s">
        <v>23</v>
      </c>
      <c r="C7" t="n">
        <v>3454.0</v>
      </c>
      <c r="D7" t="n">
        <v>3376.0</v>
      </c>
      <c r="E7" t="n">
        <v>3512.0</v>
      </c>
      <c r="F7" t="n">
        <v>3286.0</v>
      </c>
    </row>
    <row r="8">
      <c r="A8" t="s">
        <v>38</v>
      </c>
      <c r="B8" t="s">
        <v>23</v>
      </c>
      <c r="C8" t="n">
        <v>3446.0</v>
      </c>
      <c r="D8" t="n">
        <v>3467.0</v>
      </c>
      <c r="E8" t="n">
        <v>3404.0</v>
      </c>
      <c r="F8" t="n">
        <v>0.0</v>
      </c>
    </row>
    <row r="9">
      <c r="A9" t="s">
        <v>14</v>
      </c>
      <c r="B9" t="s">
        <v>23</v>
      </c>
      <c r="C9" t="n">
        <v>3387.0</v>
      </c>
      <c r="D9" t="n">
        <v>3353.0</v>
      </c>
      <c r="E9" t="n">
        <v>3426.0</v>
      </c>
      <c r="F9" t="n">
        <v>0.0</v>
      </c>
    </row>
    <row r="10">
      <c r="A10" t="s">
        <v>15</v>
      </c>
      <c r="B10" t="s">
        <v>23</v>
      </c>
      <c r="C10" t="n">
        <v>3343.0</v>
      </c>
      <c r="D10" t="n">
        <v>3304.0</v>
      </c>
      <c r="E10" t="n">
        <v>3363.0</v>
      </c>
      <c r="F10" t="n">
        <v>0.0</v>
      </c>
    </row>
    <row r="11">
      <c r="A11" t="s">
        <v>16</v>
      </c>
      <c r="B11" t="s">
        <v>23</v>
      </c>
      <c r="C11" t="n">
        <v>3327.0</v>
      </c>
      <c r="D11" t="n">
        <v>3330.0</v>
      </c>
      <c r="E11" t="n">
        <v>3323.0</v>
      </c>
      <c r="F11" t="n">
        <v>0.0</v>
      </c>
    </row>
    <row r="12">
      <c r="A12" t="s">
        <v>18</v>
      </c>
      <c r="B12" t="s">
        <v>23</v>
      </c>
      <c r="C12" t="n">
        <v>3319.0</v>
      </c>
      <c r="D12" t="n">
        <v>3245.0</v>
      </c>
      <c r="E12" t="n">
        <v>3360.0</v>
      </c>
      <c r="F12" t="n">
        <v>0.0</v>
      </c>
    </row>
    <row r="13">
      <c r="A13" t="s">
        <v>17</v>
      </c>
      <c r="B13" t="s">
        <v>23</v>
      </c>
      <c r="C13" t="n">
        <v>3303.0</v>
      </c>
      <c r="D13" t="n">
        <v>3347.0</v>
      </c>
      <c r="E13" t="n">
        <v>3241.0</v>
      </c>
      <c r="F13" t="n">
        <v>3204.0</v>
      </c>
    </row>
    <row r="14">
      <c r="A14" t="s">
        <v>41</v>
      </c>
      <c r="B14" t="s">
        <v>23</v>
      </c>
      <c r="C14" t="n">
        <v>3299.0</v>
      </c>
      <c r="D14" t="n">
        <v>3330.0</v>
      </c>
      <c r="E14" t="n">
        <v>3323.0</v>
      </c>
      <c r="F14" t="n">
        <v>3200.0</v>
      </c>
    </row>
    <row r="15">
      <c r="A15" t="s">
        <v>42</v>
      </c>
      <c r="B15" t="s">
        <v>23</v>
      </c>
      <c r="C15" t="n">
        <v>3253.0</v>
      </c>
      <c r="D15" t="n">
        <v>0.0</v>
      </c>
      <c r="E15" t="n">
        <v>3320.0</v>
      </c>
      <c r="F15" t="n">
        <v>3130.0</v>
      </c>
    </row>
    <row r="16">
      <c r="A16" t="s">
        <v>43</v>
      </c>
      <c r="B16" t="s">
        <v>23</v>
      </c>
      <c r="C16" t="n">
        <v>3245.0</v>
      </c>
      <c r="D16" t="n">
        <v>3240.0</v>
      </c>
      <c r="E16" t="n">
        <v>3249.0</v>
      </c>
      <c r="F16" t="n">
        <v>0.0</v>
      </c>
    </row>
    <row r="17">
      <c r="A17" t="s">
        <v>44</v>
      </c>
      <c r="B17" t="s">
        <v>23</v>
      </c>
      <c r="C17" t="n">
        <v>3228.0</v>
      </c>
      <c r="D17" t="n">
        <v>3223.0</v>
      </c>
      <c r="E17" t="n">
        <v>3232.0</v>
      </c>
      <c r="F17" t="n">
        <v>0.0</v>
      </c>
    </row>
    <row r="18">
      <c r="A18" t="s">
        <v>45</v>
      </c>
      <c r="B18" t="s">
        <v>23</v>
      </c>
      <c r="C18" t="n">
        <v>3206.0</v>
      </c>
      <c r="D18" t="n">
        <v>0.0</v>
      </c>
      <c r="E18" t="n">
        <v>3243.0</v>
      </c>
      <c r="F18" t="n">
        <v>3126.0</v>
      </c>
    </row>
    <row r="19">
      <c r="A19" t="s">
        <v>46</v>
      </c>
      <c r="B19" t="s">
        <v>23</v>
      </c>
      <c r="C19" t="n">
        <v>3199.0</v>
      </c>
      <c r="D19" t="n">
        <v>0.0</v>
      </c>
      <c r="E19" t="n">
        <v>3199.0</v>
      </c>
      <c r="F19" t="n">
        <v>0.0</v>
      </c>
    </row>
    <row r="20">
      <c r="A20" t="s">
        <v>47</v>
      </c>
      <c r="B20" t="s">
        <v>23</v>
      </c>
      <c r="C20" t="n">
        <v>3186.0</v>
      </c>
      <c r="D20" t="n">
        <v>0.0</v>
      </c>
      <c r="E20" t="n">
        <v>3264.0</v>
      </c>
      <c r="F20" t="n">
        <v>2952.0</v>
      </c>
    </row>
    <row r="21">
      <c r="A21" t="s">
        <v>48</v>
      </c>
      <c r="B21" t="s">
        <v>49</v>
      </c>
      <c r="C21" t="n">
        <v>3183.0</v>
      </c>
      <c r="D21" t="n">
        <v>3342.0</v>
      </c>
      <c r="E21" t="n">
        <v>2890.0</v>
      </c>
      <c r="F21" t="n">
        <v>0.0</v>
      </c>
    </row>
    <row r="22">
      <c r="A22" t="s">
        <v>50</v>
      </c>
      <c r="B22" t="s">
        <v>23</v>
      </c>
      <c r="C22" t="n">
        <v>3179.0</v>
      </c>
      <c r="D22" t="n">
        <v>0.0</v>
      </c>
      <c r="E22" t="n">
        <v>3194.0</v>
      </c>
      <c r="F22" t="n">
        <v>3131.0</v>
      </c>
    </row>
    <row r="23">
      <c r="A23" t="s">
        <v>51</v>
      </c>
      <c r="B23" t="s">
        <v>49</v>
      </c>
      <c r="C23" t="n">
        <v>3155.0</v>
      </c>
      <c r="D23" t="n">
        <v>3293.0</v>
      </c>
      <c r="E23" t="n">
        <v>0.0</v>
      </c>
      <c r="F23" t="n">
        <v>2850.0</v>
      </c>
    </row>
    <row r="24">
      <c r="A24" t="s">
        <v>52</v>
      </c>
      <c r="B24" t="s">
        <v>23</v>
      </c>
      <c r="C24" t="n">
        <v>3126.0</v>
      </c>
      <c r="D24" t="n">
        <v>3169.0</v>
      </c>
      <c r="E24" t="n">
        <v>3047.0</v>
      </c>
      <c r="F24" t="n">
        <v>0.0</v>
      </c>
    </row>
    <row r="25">
      <c r="A25" t="s">
        <v>54</v>
      </c>
      <c r="B25" t="s">
        <v>23</v>
      </c>
      <c r="C25" t="n">
        <v>3118.0</v>
      </c>
      <c r="D25" t="n">
        <v>0.0</v>
      </c>
      <c r="E25" t="n">
        <v>3118.0</v>
      </c>
      <c r="F25" t="n">
        <v>0.0</v>
      </c>
    </row>
    <row r="26">
      <c r="A26" t="s">
        <v>53</v>
      </c>
      <c r="B26" t="s">
        <v>49</v>
      </c>
      <c r="C26" t="n">
        <v>3109.0</v>
      </c>
      <c r="D26" t="n">
        <v>0.0</v>
      </c>
      <c r="E26" t="n">
        <v>2890.0</v>
      </c>
      <c r="F26" t="n">
        <v>3209.0</v>
      </c>
    </row>
    <row r="27">
      <c r="A27" t="s">
        <v>55</v>
      </c>
      <c r="B27" t="s">
        <v>37</v>
      </c>
      <c r="C27" t="n">
        <v>3090.0</v>
      </c>
      <c r="D27" t="n">
        <v>0.0</v>
      </c>
      <c r="E27" t="n">
        <v>0.0</v>
      </c>
      <c r="F27" t="n">
        <v>0.0</v>
      </c>
    </row>
    <row r="28">
      <c r="A28" t="s">
        <v>57</v>
      </c>
      <c r="B28" t="s">
        <v>37</v>
      </c>
      <c r="C28" t="n">
        <v>3069.0</v>
      </c>
      <c r="D28" t="n">
        <v>0.0</v>
      </c>
      <c r="E28" t="n">
        <v>0.0</v>
      </c>
      <c r="F28" t="n">
        <v>0.0</v>
      </c>
    </row>
    <row r="29">
      <c r="A29" t="s">
        <v>58</v>
      </c>
      <c r="B29" t="s">
        <v>37</v>
      </c>
      <c r="C29" t="n">
        <v>3063.0</v>
      </c>
      <c r="D29" t="n">
        <v>0.0</v>
      </c>
      <c r="E29" t="n">
        <v>0.0</v>
      </c>
      <c r="F29" t="n">
        <v>0.0</v>
      </c>
    </row>
    <row r="30">
      <c r="A30" t="s">
        <v>161</v>
      </c>
      <c r="B30" t="s">
        <v>23</v>
      </c>
      <c r="C30" t="n">
        <v>3057.0</v>
      </c>
      <c r="D30" t="n">
        <v>3100.0</v>
      </c>
      <c r="E30" t="n">
        <v>3150.0</v>
      </c>
      <c r="F30" t="n">
        <v>2727.0</v>
      </c>
    </row>
    <row r="31">
      <c r="A31" t="s">
        <v>59</v>
      </c>
      <c r="B31" t="s">
        <v>23</v>
      </c>
      <c r="C31" t="n">
        <v>3038.0</v>
      </c>
      <c r="D31" t="n">
        <v>0.0</v>
      </c>
      <c r="E31" t="n">
        <v>2973.0</v>
      </c>
      <c r="F31" t="n">
        <v>3073.0</v>
      </c>
    </row>
    <row r="32">
      <c r="A32" t="s">
        <v>60</v>
      </c>
      <c r="B32" t="s">
        <v>23</v>
      </c>
      <c r="C32" t="n">
        <v>3029.0</v>
      </c>
      <c r="D32" t="n">
        <v>2988.0</v>
      </c>
      <c r="E32" t="n">
        <v>3052.0</v>
      </c>
      <c r="F32" t="n">
        <v>2981.0</v>
      </c>
    </row>
    <row r="33">
      <c r="A33" t="s">
        <v>61</v>
      </c>
      <c r="B33" t="s">
        <v>23</v>
      </c>
      <c r="C33" t="n">
        <v>3020.0</v>
      </c>
      <c r="D33" t="n">
        <v>3000.0</v>
      </c>
      <c r="E33" t="n">
        <v>3050.0</v>
      </c>
      <c r="F33" t="n">
        <v>3100.0</v>
      </c>
    </row>
    <row r="34">
      <c r="A34" t="s">
        <v>62</v>
      </c>
      <c r="B34" t="s">
        <v>23</v>
      </c>
      <c r="C34" t="n">
        <v>2982.0</v>
      </c>
      <c r="D34" t="n">
        <v>2945.0</v>
      </c>
      <c r="E34" t="n">
        <v>3028.0</v>
      </c>
      <c r="F34" t="n">
        <v>0.0</v>
      </c>
    </row>
    <row r="35">
      <c r="A35" t="s">
        <v>63</v>
      </c>
      <c r="B35" t="s">
        <v>23</v>
      </c>
      <c r="C35" t="n">
        <v>2972.0</v>
      </c>
      <c r="D35" t="n">
        <v>2965.0</v>
      </c>
      <c r="E35" t="n">
        <v>2982.0</v>
      </c>
      <c r="F35" t="n">
        <v>0.0</v>
      </c>
    </row>
    <row r="36">
      <c r="A36" t="s">
        <v>19</v>
      </c>
      <c r="B36" t="s">
        <v>49</v>
      </c>
      <c r="C36" t="n">
        <v>2908.0</v>
      </c>
      <c r="D36" t="n">
        <v>2960.0</v>
      </c>
      <c r="E36" t="n">
        <v>2942.0</v>
      </c>
      <c r="F36" t="n">
        <v>2726.0</v>
      </c>
    </row>
    <row r="37">
      <c r="A37" t="s">
        <v>64</v>
      </c>
      <c r="B37" t="s">
        <v>37</v>
      </c>
      <c r="C37" t="n">
        <v>2894.0</v>
      </c>
      <c r="D37" t="n">
        <v>0.0</v>
      </c>
      <c r="E37" t="n">
        <v>0.0</v>
      </c>
      <c r="F37" t="n">
        <v>0.0</v>
      </c>
    </row>
    <row r="38">
      <c r="A38" t="s">
        <v>65</v>
      </c>
      <c r="B38" t="s">
        <v>49</v>
      </c>
      <c r="C38" t="n">
        <v>2787.0</v>
      </c>
      <c r="D38" t="n">
        <v>2759.0</v>
      </c>
      <c r="E38" t="n">
        <v>2770.0</v>
      </c>
      <c r="F38" t="n">
        <v>2849.0</v>
      </c>
    </row>
    <row r="39">
      <c r="A39" t="s">
        <v>66</v>
      </c>
      <c r="B39" t="s">
        <v>23</v>
      </c>
      <c r="C39" t="n">
        <v>2782.0</v>
      </c>
      <c r="D39" t="n">
        <v>2873.0</v>
      </c>
      <c r="E39" t="n">
        <v>2647.0</v>
      </c>
      <c r="F39" t="n">
        <v>2411.0</v>
      </c>
    </row>
    <row r="40">
      <c r="A40" t="s">
        <v>67</v>
      </c>
      <c r="B40" t="s">
        <v>49</v>
      </c>
      <c r="C40" t="n">
        <v>2762.0</v>
      </c>
      <c r="D40" t="n">
        <v>0.0</v>
      </c>
      <c r="E40" t="n">
        <v>2773.0</v>
      </c>
      <c r="F40" t="n">
        <v>2743.0</v>
      </c>
    </row>
    <row r="41">
      <c r="A41" t="s">
        <v>68</v>
      </c>
      <c r="B41" t="s">
        <v>23</v>
      </c>
      <c r="C41" t="n">
        <v>2756.0</v>
      </c>
      <c r="D41" t="n">
        <v>2857.0</v>
      </c>
      <c r="E41" t="n">
        <v>2576.0</v>
      </c>
      <c r="F41" t="n">
        <v>2536.0</v>
      </c>
    </row>
    <row r="42">
      <c r="A42" t="s">
        <v>69</v>
      </c>
      <c r="B42" t="s">
        <v>49</v>
      </c>
      <c r="C42" t="n">
        <v>2754.0</v>
      </c>
      <c r="D42" t="n">
        <v>0.0</v>
      </c>
      <c r="E42" t="n">
        <v>2800.0</v>
      </c>
      <c r="F42" t="n">
        <v>2659.0</v>
      </c>
    </row>
    <row r="43">
      <c r="A43" t="s">
        <v>70</v>
      </c>
      <c r="B43" t="s">
        <v>49</v>
      </c>
      <c r="C43" t="n">
        <v>2729.0</v>
      </c>
      <c r="D43" t="n">
        <v>0.0</v>
      </c>
      <c r="E43" t="n">
        <v>2740.0</v>
      </c>
      <c r="F43" t="n">
        <v>2709.0</v>
      </c>
    </row>
    <row r="44">
      <c r="A44" t="s">
        <v>20</v>
      </c>
      <c r="B44" t="s">
        <v>49</v>
      </c>
      <c r="C44" t="n">
        <v>2703.0</v>
      </c>
      <c r="D44" t="n">
        <v>2782.0</v>
      </c>
      <c r="E44" t="n">
        <v>2600.0</v>
      </c>
      <c r="F44" t="n">
        <v>2489.0</v>
      </c>
    </row>
    <row r="45">
      <c r="A45" t="s">
        <v>71</v>
      </c>
      <c r="B45" t="s">
        <v>49</v>
      </c>
      <c r="C45" t="n">
        <v>2675.0</v>
      </c>
      <c r="D45" t="n">
        <v>0.0</v>
      </c>
      <c r="E45" t="n">
        <v>2665.0</v>
      </c>
      <c r="F45" t="n">
        <v>2690.0</v>
      </c>
    </row>
    <row r="46">
      <c r="A46" t="s">
        <v>72</v>
      </c>
      <c r="B46" t="s">
        <v>23</v>
      </c>
      <c r="C46" t="n">
        <v>2667.0</v>
      </c>
      <c r="D46" t="n">
        <v>2681.0</v>
      </c>
      <c r="E46" t="n">
        <v>2700.0</v>
      </c>
      <c r="F46" t="n">
        <v>2465.0</v>
      </c>
    </row>
    <row r="47">
      <c r="A47" t="s">
        <v>21</v>
      </c>
      <c r="B47" t="s">
        <v>49</v>
      </c>
      <c r="C47" t="n">
        <v>2639.0</v>
      </c>
      <c r="D47" t="n">
        <v>2660.0</v>
      </c>
      <c r="E47" t="n">
        <v>2598.0</v>
      </c>
      <c r="F47" t="n">
        <v>0.0</v>
      </c>
    </row>
    <row r="48">
      <c r="A48" t="s">
        <v>22</v>
      </c>
      <c r="B48" t="s">
        <v>49</v>
      </c>
      <c r="C48" t="n">
        <v>2635.0</v>
      </c>
      <c r="D48" t="n">
        <v>2563.0</v>
      </c>
      <c r="E48" t="n">
        <v>2656.0</v>
      </c>
      <c r="F48" t="n">
        <v>2645.0</v>
      </c>
    </row>
    <row r="49">
      <c r="A49" t="s">
        <v>73</v>
      </c>
      <c r="B49" t="s">
        <v>23</v>
      </c>
      <c r="C49" t="n">
        <v>2617.0</v>
      </c>
      <c r="D49" t="n">
        <v>2611.0</v>
      </c>
      <c r="E49" t="n">
        <v>2625.0</v>
      </c>
      <c r="F49" t="n">
        <v>0.0</v>
      </c>
    </row>
    <row r="50">
      <c r="A50" t="s">
        <v>76</v>
      </c>
      <c r="B50" t="s">
        <v>49</v>
      </c>
      <c r="C50" t="n">
        <v>2605.0</v>
      </c>
      <c r="D50" t="n">
        <v>2458.0</v>
      </c>
      <c r="E50" t="n">
        <v>2691.0</v>
      </c>
      <c r="F50" t="n">
        <v>2450.0</v>
      </c>
    </row>
    <row r="51">
      <c r="A51" t="s">
        <v>75</v>
      </c>
      <c r="B51" t="s">
        <v>23</v>
      </c>
      <c r="C51" t="n">
        <v>2591.0</v>
      </c>
      <c r="D51" t="n">
        <v>2674.0</v>
      </c>
      <c r="E51" t="n">
        <v>2593.0</v>
      </c>
      <c r="F51" t="n">
        <v>2507.0</v>
      </c>
    </row>
    <row r="52">
      <c r="A52" t="s">
        <v>78</v>
      </c>
      <c r="B52" t="s">
        <v>49</v>
      </c>
      <c r="C52" t="n">
        <v>2556.0</v>
      </c>
      <c r="D52" t="n">
        <v>2607.0</v>
      </c>
      <c r="E52" t="n">
        <v>2470.0</v>
      </c>
      <c r="F52" t="n">
        <v>2163.0</v>
      </c>
    </row>
    <row r="53">
      <c r="A53" t="s">
        <v>77</v>
      </c>
      <c r="B53" t="s">
        <v>23</v>
      </c>
      <c r="C53" t="n">
        <v>2553.0</v>
      </c>
      <c r="D53" t="n">
        <v>0.0</v>
      </c>
      <c r="E53" t="n">
        <v>2622.0</v>
      </c>
      <c r="F53" t="n">
        <v>2309.0</v>
      </c>
    </row>
    <row r="54">
      <c r="A54" t="s">
        <v>80</v>
      </c>
      <c r="B54" t="s">
        <v>49</v>
      </c>
      <c r="C54" t="n">
        <v>2542.0</v>
      </c>
      <c r="D54" t="n">
        <v>2537.0</v>
      </c>
      <c r="E54" t="n">
        <v>2546.0</v>
      </c>
      <c r="F54" t="n">
        <v>0.0</v>
      </c>
    </row>
    <row r="55">
      <c r="A55" t="s">
        <v>81</v>
      </c>
      <c r="B55" t="s">
        <v>23</v>
      </c>
      <c r="C55" t="n">
        <v>2539.0</v>
      </c>
      <c r="D55" t="n">
        <v>2521.0</v>
      </c>
      <c r="E55" t="n">
        <v>2553.0</v>
      </c>
      <c r="F55" t="n">
        <v>2407.0</v>
      </c>
    </row>
    <row r="56">
      <c r="A56" t="s">
        <v>82</v>
      </c>
      <c r="B56" t="s">
        <v>23</v>
      </c>
      <c r="C56" t="n">
        <v>2536.0</v>
      </c>
      <c r="D56" t="n">
        <v>2536.0</v>
      </c>
      <c r="E56" t="n">
        <v>2537.0</v>
      </c>
      <c r="F56" t="n">
        <v>0.0</v>
      </c>
    </row>
    <row r="57">
      <c r="A57" t="s">
        <v>83</v>
      </c>
      <c r="B57" t="s">
        <v>23</v>
      </c>
      <c r="C57" t="n">
        <v>2510.0</v>
      </c>
      <c r="D57" t="n">
        <v>0.0</v>
      </c>
      <c r="E57" t="n">
        <v>2513.0</v>
      </c>
      <c r="F57" t="n">
        <v>2505.0</v>
      </c>
    </row>
    <row r="58">
      <c r="A58" t="s">
        <v>84</v>
      </c>
      <c r="B58" t="s">
        <v>23</v>
      </c>
      <c r="C58" t="n">
        <v>2506.0</v>
      </c>
      <c r="D58" t="n">
        <v>0.0</v>
      </c>
      <c r="E58" t="n">
        <v>2506.0</v>
      </c>
      <c r="F58" t="n">
        <v>0.0</v>
      </c>
    </row>
    <row r="59">
      <c r="A59" t="s">
        <v>85</v>
      </c>
      <c r="B59" t="s">
        <v>23</v>
      </c>
      <c r="C59" t="n">
        <v>2502.0</v>
      </c>
      <c r="D59" t="n">
        <v>0.0</v>
      </c>
      <c r="E59" t="n">
        <v>2515.0</v>
      </c>
      <c r="F59" t="n">
        <v>2461.0</v>
      </c>
    </row>
    <row r="60">
      <c r="A60" t="s">
        <v>79</v>
      </c>
      <c r="B60" t="s">
        <v>49</v>
      </c>
      <c r="C60" t="n">
        <v>2467.0</v>
      </c>
      <c r="D60" t="n">
        <v>2446.0</v>
      </c>
      <c r="E60" t="n">
        <v>2495.0</v>
      </c>
      <c r="F60" t="n">
        <v>2464.0</v>
      </c>
    </row>
    <row r="61">
      <c r="A61" t="s">
        <v>86</v>
      </c>
      <c r="B61" t="s">
        <v>23</v>
      </c>
      <c r="C61" t="n">
        <v>2463.0</v>
      </c>
      <c r="D61" t="n">
        <v>2497.0</v>
      </c>
      <c r="E61" t="n">
        <v>2452.0</v>
      </c>
      <c r="F61" t="n">
        <v>2455.0</v>
      </c>
    </row>
    <row r="62">
      <c r="A62" t="s">
        <v>87</v>
      </c>
      <c r="B62" t="s">
        <v>49</v>
      </c>
      <c r="C62" t="n">
        <v>2453.0</v>
      </c>
      <c r="D62" t="n">
        <v>0.0</v>
      </c>
      <c r="E62" t="n">
        <v>2534.0</v>
      </c>
      <c r="F62" t="n">
        <v>2400.0</v>
      </c>
    </row>
    <row r="63">
      <c r="A63" t="s">
        <v>88</v>
      </c>
      <c r="B63" t="s">
        <v>49</v>
      </c>
      <c r="C63" t="n">
        <v>2423.0</v>
      </c>
      <c r="D63" t="n">
        <v>0.0</v>
      </c>
      <c r="E63" t="n">
        <v>2350.0</v>
      </c>
      <c r="F63" t="n">
        <v>2450.0</v>
      </c>
    </row>
    <row r="64">
      <c r="A64" t="s">
        <v>89</v>
      </c>
      <c r="B64" t="s">
        <v>37</v>
      </c>
      <c r="C64" t="n">
        <v>2421.0</v>
      </c>
      <c r="D64" t="n">
        <v>0.0</v>
      </c>
      <c r="E64" t="n">
        <v>0.0</v>
      </c>
      <c r="F64" t="n">
        <v>0.0</v>
      </c>
    </row>
    <row r="65">
      <c r="A65" t="s">
        <v>90</v>
      </c>
      <c r="B65" t="s">
        <v>49</v>
      </c>
      <c r="C65" t="n">
        <v>2421.0</v>
      </c>
      <c r="D65" t="n">
        <v>0.0</v>
      </c>
      <c r="E65" t="n">
        <v>2350.0</v>
      </c>
      <c r="F65" t="n">
        <v>2450.0</v>
      </c>
    </row>
    <row r="66">
      <c r="A66" t="s">
        <v>91</v>
      </c>
      <c r="B66" t="s">
        <v>49</v>
      </c>
      <c r="C66" t="n">
        <v>2417.0</v>
      </c>
      <c r="D66" t="n">
        <v>2387.0</v>
      </c>
      <c r="E66" t="n">
        <v>2495.0</v>
      </c>
      <c r="F66" t="n">
        <v>2370.0</v>
      </c>
    </row>
    <row r="67">
      <c r="A67" t="s">
        <v>92</v>
      </c>
      <c r="B67" t="s">
        <v>23</v>
      </c>
      <c r="C67" t="n">
        <v>2413.0</v>
      </c>
      <c r="D67" t="n">
        <v>2452.0</v>
      </c>
      <c r="E67" t="n">
        <v>2392.0</v>
      </c>
      <c r="F67" t="n">
        <v>2443.0</v>
      </c>
    </row>
    <row r="68">
      <c r="A68" t="s">
        <v>93</v>
      </c>
      <c r="B68" t="s">
        <v>23</v>
      </c>
      <c r="C68" t="n">
        <v>2397.0</v>
      </c>
      <c r="D68" t="n">
        <v>0.0</v>
      </c>
      <c r="E68" t="n">
        <v>2398.0</v>
      </c>
      <c r="F68" t="n">
        <v>2396.0</v>
      </c>
    </row>
    <row r="69">
      <c r="A69" t="s">
        <v>94</v>
      </c>
      <c r="B69" t="s">
        <v>49</v>
      </c>
      <c r="C69" t="n">
        <v>2390.0</v>
      </c>
      <c r="D69" t="n">
        <v>2350.0</v>
      </c>
      <c r="E69" t="n">
        <v>2466.0</v>
      </c>
      <c r="F69" t="n">
        <v>2334.0</v>
      </c>
    </row>
    <row r="70">
      <c r="A70" t="s">
        <v>95</v>
      </c>
      <c r="B70" t="s">
        <v>49</v>
      </c>
      <c r="C70" t="n">
        <v>2390.0</v>
      </c>
      <c r="D70" t="n">
        <v>0.0</v>
      </c>
      <c r="E70" t="n">
        <v>2350.0</v>
      </c>
      <c r="F70" t="n">
        <v>2400.0</v>
      </c>
    </row>
    <row r="71">
      <c r="A71" t="s">
        <v>96</v>
      </c>
      <c r="B71" t="s">
        <v>23</v>
      </c>
      <c r="C71" t="n">
        <v>2385.0</v>
      </c>
      <c r="D71" t="n">
        <v>0.0</v>
      </c>
      <c r="E71" t="n">
        <v>2420.0</v>
      </c>
      <c r="F71" t="n">
        <v>2211.0</v>
      </c>
    </row>
    <row r="72">
      <c r="A72" t="s">
        <v>97</v>
      </c>
      <c r="B72" t="s">
        <v>23</v>
      </c>
      <c r="C72" t="n">
        <v>2380.0</v>
      </c>
      <c r="D72" t="n">
        <v>0.0</v>
      </c>
      <c r="E72" t="n">
        <v>2406.0</v>
      </c>
      <c r="F72" t="n">
        <v>2307.0</v>
      </c>
    </row>
    <row r="73">
      <c r="A73" t="s">
        <v>98</v>
      </c>
      <c r="B73" t="s">
        <v>23</v>
      </c>
      <c r="C73" t="n">
        <v>2360.0</v>
      </c>
      <c r="D73" t="n">
        <v>0.0</v>
      </c>
      <c r="E73" t="n">
        <v>2349.0</v>
      </c>
      <c r="F73" t="n">
        <v>2389.0</v>
      </c>
    </row>
    <row r="74">
      <c r="A74" t="s">
        <v>99</v>
      </c>
      <c r="B74" t="s">
        <v>23</v>
      </c>
      <c r="C74" t="n">
        <v>2334.0</v>
      </c>
      <c r="D74" t="n">
        <v>2324.0</v>
      </c>
      <c r="E74" t="n">
        <v>2305.0</v>
      </c>
      <c r="F74" t="n">
        <v>2411.0</v>
      </c>
    </row>
    <row r="75">
      <c r="A75" t="s">
        <v>100</v>
      </c>
      <c r="B75" t="s">
        <v>23</v>
      </c>
      <c r="C75" t="n">
        <v>2326.0</v>
      </c>
      <c r="D75" t="n">
        <v>0.0</v>
      </c>
      <c r="E75" t="n">
        <v>2308.0</v>
      </c>
      <c r="F75" t="n">
        <v>2368.0</v>
      </c>
    </row>
    <row r="76">
      <c r="A76" t="s">
        <v>101</v>
      </c>
      <c r="B76" t="s">
        <v>23</v>
      </c>
      <c r="C76" t="n">
        <v>2309.0</v>
      </c>
      <c r="D76" t="n">
        <v>0.0</v>
      </c>
      <c r="E76" t="n">
        <v>2308.0</v>
      </c>
      <c r="F76" t="n">
        <v>2311.0</v>
      </c>
    </row>
    <row r="77">
      <c r="A77" t="s">
        <v>102</v>
      </c>
      <c r="B77" t="s">
        <v>23</v>
      </c>
      <c r="C77" t="n">
        <v>2300.0</v>
      </c>
      <c r="D77" t="n">
        <v>0.0</v>
      </c>
      <c r="E77" t="n">
        <v>2300.0</v>
      </c>
      <c r="F77" t="n">
        <v>2300.0</v>
      </c>
    </row>
    <row r="78">
      <c r="A78" t="s">
        <v>103</v>
      </c>
      <c r="B78" t="s">
        <v>23</v>
      </c>
      <c r="C78" t="n">
        <v>2287.0</v>
      </c>
      <c r="D78" t="n">
        <v>0.0</v>
      </c>
      <c r="E78" t="n">
        <v>2261.0</v>
      </c>
      <c r="F78" t="n">
        <v>2340.0</v>
      </c>
    </row>
    <row r="79">
      <c r="A79" t="s">
        <v>104</v>
      </c>
      <c r="B79" t="s">
        <v>23</v>
      </c>
      <c r="C79" t="n">
        <v>2287.0</v>
      </c>
      <c r="D79" t="n">
        <v>2337.0</v>
      </c>
      <c r="E79" t="n">
        <v>2266.0</v>
      </c>
      <c r="F79" t="n">
        <v>2312.0</v>
      </c>
    </row>
    <row r="80">
      <c r="A80" t="s">
        <v>105</v>
      </c>
      <c r="B80" t="s">
        <v>23</v>
      </c>
      <c r="C80" t="n">
        <v>2277.0</v>
      </c>
      <c r="D80" t="n">
        <v>0.0</v>
      </c>
      <c r="E80" t="n">
        <v>2275.0</v>
      </c>
      <c r="F80" t="n">
        <v>2285.0</v>
      </c>
    </row>
    <row r="81">
      <c r="A81" t="s">
        <v>106</v>
      </c>
      <c r="B81" t="s">
        <v>49</v>
      </c>
      <c r="C81" t="n">
        <v>2205.0</v>
      </c>
      <c r="D81" t="n">
        <v>2117.0</v>
      </c>
      <c r="E81" t="n">
        <v>2350.0</v>
      </c>
      <c r="F81" t="n">
        <v>2195.0</v>
      </c>
    </row>
    <row r="82">
      <c r="A82" t="s">
        <v>108</v>
      </c>
      <c r="B82" t="s">
        <v>23</v>
      </c>
      <c r="C82" t="n">
        <v>2161.0</v>
      </c>
      <c r="D82" t="n">
        <v>2257.0</v>
      </c>
      <c r="E82" t="n">
        <v>1931.0</v>
      </c>
      <c r="F82" t="n">
        <v>0.0</v>
      </c>
    </row>
    <row r="83">
      <c r="A83" t="s">
        <v>107</v>
      </c>
      <c r="B83" t="s">
        <v>49</v>
      </c>
      <c r="C83" t="n">
        <v>2149.0</v>
      </c>
      <c r="D83" t="n">
        <v>2164.0</v>
      </c>
      <c r="E83" t="n">
        <v>2257.0</v>
      </c>
      <c r="F83" t="n">
        <v>1857.0</v>
      </c>
    </row>
    <row r="84">
      <c r="A84" t="s">
        <v>109</v>
      </c>
      <c r="B84" t="s">
        <v>49</v>
      </c>
      <c r="C84" t="n">
        <v>2042.0</v>
      </c>
      <c r="D84" t="n">
        <v>0.0</v>
      </c>
      <c r="E84" t="n">
        <v>1969.0</v>
      </c>
      <c r="F84" t="n">
        <v>2065.0</v>
      </c>
    </row>
    <row r="85">
      <c r="A85" t="s">
        <v>110</v>
      </c>
      <c r="B85" t="s">
        <v>49</v>
      </c>
      <c r="C85" t="n">
        <v>2039.0</v>
      </c>
      <c r="D85" t="n">
        <v>2064.0</v>
      </c>
      <c r="E85" t="n">
        <v>2043.0</v>
      </c>
      <c r="F85" t="n">
        <v>1952.0</v>
      </c>
    </row>
    <row r="86">
      <c r="A86" t="s">
        <v>111</v>
      </c>
      <c r="B86" t="s">
        <v>23</v>
      </c>
      <c r="C86" t="n">
        <v>2000.0</v>
      </c>
      <c r="D86" t="n">
        <v>2000.0</v>
      </c>
      <c r="E86" t="n">
        <v>2000.0</v>
      </c>
      <c r="F86" t="n">
        <v>2000.0</v>
      </c>
    </row>
    <row r="87">
      <c r="A87" t="s">
        <v>112</v>
      </c>
      <c r="B87" t="s">
        <v>49</v>
      </c>
      <c r="C87" t="n">
        <v>1958.0</v>
      </c>
      <c r="D87" t="n">
        <v>0.0</v>
      </c>
      <c r="E87" t="n">
        <v>0.0</v>
      </c>
      <c r="F87" t="n">
        <v>1958.0</v>
      </c>
    </row>
    <row r="88">
      <c r="A88" t="s">
        <v>113</v>
      </c>
      <c r="B88" t="s">
        <v>49</v>
      </c>
      <c r="C88" t="n">
        <v>1926.0</v>
      </c>
      <c r="D88" t="n">
        <v>0.0</v>
      </c>
      <c r="E88" t="n">
        <v>1945.0</v>
      </c>
      <c r="F88" t="n">
        <v>1917.0</v>
      </c>
    </row>
    <row r="89">
      <c r="A89" t="s">
        <v>114</v>
      </c>
      <c r="B89" t="s">
        <v>23</v>
      </c>
      <c r="C89" t="n">
        <v>1880.0</v>
      </c>
      <c r="D89" t="n">
        <v>1864.0</v>
      </c>
      <c r="E89" t="n">
        <v>1886.0</v>
      </c>
      <c r="F89" t="n">
        <v>0.0</v>
      </c>
    </row>
    <row r="90">
      <c r="A90" t="s">
        <v>115</v>
      </c>
      <c r="B90" t="s">
        <v>49</v>
      </c>
      <c r="C90" t="n">
        <v>1877.0</v>
      </c>
      <c r="D90" t="n">
        <v>0.0</v>
      </c>
      <c r="E90" t="n">
        <v>1927.0</v>
      </c>
      <c r="F90" t="n">
        <v>1852.0</v>
      </c>
    </row>
    <row r="91">
      <c r="A91" t="s">
        <v>116</v>
      </c>
      <c r="B91" t="s">
        <v>23</v>
      </c>
      <c r="C91" t="n">
        <v>1815.0</v>
      </c>
      <c r="D91" t="n">
        <v>0.0</v>
      </c>
      <c r="E91" t="n">
        <v>1815.0</v>
      </c>
      <c r="F91" t="n">
        <v>0.0</v>
      </c>
    </row>
    <row r="92">
      <c r="A92" t="s">
        <v>118</v>
      </c>
      <c r="B92" t="s">
        <v>37</v>
      </c>
      <c r="C92" t="n">
        <v>1804.0</v>
      </c>
      <c r="D92" t="n">
        <v>0.0</v>
      </c>
      <c r="E92" t="n">
        <v>0.0</v>
      </c>
      <c r="F92" t="n">
        <v>0.0</v>
      </c>
    </row>
    <row r="93">
      <c r="A93" t="s">
        <v>119</v>
      </c>
      <c r="B93" t="s">
        <v>49</v>
      </c>
      <c r="C93" t="n">
        <v>1800.0</v>
      </c>
      <c r="D93" t="n">
        <v>0.0</v>
      </c>
      <c r="E93" t="n">
        <v>1800.0</v>
      </c>
      <c r="F93" t="n">
        <v>1800.0</v>
      </c>
    </row>
    <row r="94">
      <c r="A94" t="s">
        <v>117</v>
      </c>
      <c r="B94" t="s">
        <v>49</v>
      </c>
      <c r="C94" t="n">
        <v>1794.0</v>
      </c>
      <c r="D94" t="n">
        <v>1829.0</v>
      </c>
      <c r="E94" t="n">
        <v>1771.0</v>
      </c>
      <c r="F94" t="n">
        <v>1533.0</v>
      </c>
    </row>
    <row r="95">
      <c r="A95" t="s">
        <v>120</v>
      </c>
      <c r="B95" t="s">
        <v>23</v>
      </c>
      <c r="C95" t="n">
        <v>1791.0</v>
      </c>
      <c r="D95" t="n">
        <v>0.0</v>
      </c>
      <c r="E95" t="n">
        <v>1791.0</v>
      </c>
      <c r="F95" t="n">
        <v>0.0</v>
      </c>
    </row>
    <row r="96">
      <c r="A96" t="s">
        <v>121</v>
      </c>
      <c r="B96" t="s">
        <v>23</v>
      </c>
      <c r="C96" t="n">
        <v>1791.0</v>
      </c>
      <c r="D96" t="n">
        <v>0.0</v>
      </c>
      <c r="E96" t="n">
        <v>1788.0</v>
      </c>
      <c r="F96" t="n">
        <v>0.0</v>
      </c>
    </row>
    <row r="97">
      <c r="A97" t="s">
        <v>122</v>
      </c>
      <c r="B97" t="s">
        <v>23</v>
      </c>
      <c r="C97" t="n">
        <v>1772.0</v>
      </c>
      <c r="D97" t="n">
        <v>1850.0</v>
      </c>
      <c r="E97" t="n">
        <v>1723.0</v>
      </c>
      <c r="F97" t="n">
        <v>0.0</v>
      </c>
    </row>
    <row r="98">
      <c r="A98" t="s">
        <v>123</v>
      </c>
      <c r="B98" t="s">
        <v>23</v>
      </c>
      <c r="C98" t="n">
        <v>1750.0</v>
      </c>
      <c r="D98" t="n">
        <v>0.0</v>
      </c>
      <c r="E98" t="n">
        <v>1750.0</v>
      </c>
      <c r="F98" t="n">
        <v>0.0</v>
      </c>
    </row>
    <row r="99">
      <c r="A99" t="s">
        <v>124</v>
      </c>
      <c r="B99" t="s">
        <v>23</v>
      </c>
      <c r="C99" t="n">
        <v>1738.0</v>
      </c>
      <c r="D99" t="n">
        <v>1683.0</v>
      </c>
      <c r="E99" t="n">
        <v>1750.0</v>
      </c>
      <c r="F99" t="n">
        <v>0.0</v>
      </c>
    </row>
    <row r="100">
      <c r="A100" t="s">
        <v>125</v>
      </c>
      <c r="B100" t="s">
        <v>49</v>
      </c>
      <c r="C100" t="n">
        <v>1734.0</v>
      </c>
      <c r="D100" t="n">
        <v>1764.0</v>
      </c>
      <c r="E100" t="n">
        <v>1722.0</v>
      </c>
      <c r="F100" t="n">
        <v>1537.0</v>
      </c>
    </row>
    <row r="101">
      <c r="A101" t="s">
        <v>126</v>
      </c>
      <c r="B101" t="s">
        <v>49</v>
      </c>
      <c r="C101" t="n">
        <v>1726.0</v>
      </c>
      <c r="D101" t="n">
        <v>0.0</v>
      </c>
      <c r="E101" t="n">
        <v>1818.0</v>
      </c>
      <c r="F101" t="n">
        <v>1677.0</v>
      </c>
    </row>
    <row r="102">
      <c r="A102" t="s">
        <v>127</v>
      </c>
      <c r="B102" t="s">
        <v>23</v>
      </c>
      <c r="C102" t="n">
        <v>1700.0</v>
      </c>
      <c r="D102" t="n">
        <v>0.0</v>
      </c>
      <c r="E102" t="n">
        <v>1700.0</v>
      </c>
      <c r="F102" t="n">
        <v>0.0</v>
      </c>
    </row>
    <row r="103">
      <c r="A103" t="s">
        <v>128</v>
      </c>
      <c r="B103" t="s">
        <v>23</v>
      </c>
      <c r="C103" t="n">
        <v>1700.0</v>
      </c>
      <c r="D103" t="n">
        <v>0.0</v>
      </c>
      <c r="E103" t="n">
        <v>1700.0</v>
      </c>
      <c r="F103" t="n">
        <v>0.0</v>
      </c>
    </row>
    <row r="104">
      <c r="A104" t="s">
        <v>129</v>
      </c>
      <c r="B104" t="s">
        <v>23</v>
      </c>
      <c r="C104" t="n">
        <v>1700.0</v>
      </c>
      <c r="D104" t="n">
        <v>0.0</v>
      </c>
      <c r="E104" t="n">
        <v>1700.0</v>
      </c>
      <c r="F104" t="n">
        <v>0.0</v>
      </c>
    </row>
    <row r="105">
      <c r="A105" t="s">
        <v>130</v>
      </c>
      <c r="B105" t="s">
        <v>23</v>
      </c>
      <c r="C105" t="n">
        <v>1700.0</v>
      </c>
      <c r="D105" t="n">
        <v>1700.0</v>
      </c>
      <c r="E105" t="n">
        <v>1700.0</v>
      </c>
      <c r="F105" t="n">
        <v>0.0</v>
      </c>
    </row>
    <row r="106">
      <c r="A106" t="s">
        <v>131</v>
      </c>
      <c r="B106" t="s">
        <v>23</v>
      </c>
      <c r="C106" t="n">
        <v>1700.0</v>
      </c>
      <c r="D106" t="n">
        <v>0.0</v>
      </c>
      <c r="E106" t="n">
        <v>1700.0</v>
      </c>
      <c r="F106" t="n">
        <v>0.0</v>
      </c>
    </row>
    <row r="107">
      <c r="A107" t="s">
        <v>132</v>
      </c>
      <c r="B107" t="s">
        <v>23</v>
      </c>
      <c r="C107" t="n">
        <v>1700.0</v>
      </c>
      <c r="D107" t="n">
        <v>0.0</v>
      </c>
      <c r="E107" t="n">
        <v>1700.0</v>
      </c>
      <c r="F107" t="n">
        <v>0.0</v>
      </c>
    </row>
    <row r="108">
      <c r="A108" t="s">
        <v>133</v>
      </c>
      <c r="B108" t="s">
        <v>23</v>
      </c>
      <c r="C108" t="n">
        <v>1700.0</v>
      </c>
      <c r="D108" t="n">
        <v>0.0</v>
      </c>
      <c r="E108" t="n">
        <v>1700.0</v>
      </c>
      <c r="F108" t="n">
        <v>0.0</v>
      </c>
    </row>
    <row r="109">
      <c r="A109" t="s">
        <v>134</v>
      </c>
      <c r="B109" t="s">
        <v>37</v>
      </c>
      <c r="C109" t="n">
        <v>1616.0</v>
      </c>
      <c r="D109" t="n">
        <v>0.0</v>
      </c>
      <c r="E109" t="n">
        <v>0.0</v>
      </c>
      <c r="F109" t="n">
        <v>0.0</v>
      </c>
    </row>
    <row r="110">
      <c r="A110" t="s">
        <v>135</v>
      </c>
      <c r="B110" t="s">
        <v>23</v>
      </c>
      <c r="C110" t="n">
        <v>1544.0</v>
      </c>
      <c r="D110" t="n">
        <v>1555.0</v>
      </c>
      <c r="E110" t="n">
        <v>1517.0</v>
      </c>
      <c r="F110" t="n">
        <v>0.0</v>
      </c>
    </row>
    <row r="111">
      <c r="A111" t="s">
        <v>136</v>
      </c>
      <c r="B111" t="s">
        <v>49</v>
      </c>
      <c r="C111" t="n">
        <v>1400.0</v>
      </c>
      <c r="D111" t="n">
        <v>0.0</v>
      </c>
      <c r="E111" t="n">
        <v>1400.0</v>
      </c>
      <c r="F111" t="n">
        <v>1400.0</v>
      </c>
    </row>
    <row r="112">
      <c r="A112" t="s">
        <v>138</v>
      </c>
      <c r="B112" t="s">
        <v>23</v>
      </c>
      <c r="C112" t="n">
        <v>1265.0</v>
      </c>
      <c r="D112" t="n">
        <v>1324.0</v>
      </c>
      <c r="E112" t="n">
        <v>1128.0</v>
      </c>
      <c r="F112" t="n">
        <v>0.0</v>
      </c>
    </row>
    <row r="113">
      <c r="A113" t="s">
        <v>139</v>
      </c>
      <c r="B113" t="s">
        <v>23</v>
      </c>
      <c r="C113" t="n">
        <v>1204.0</v>
      </c>
      <c r="D113" t="n">
        <v>1227.0</v>
      </c>
      <c r="E113" t="n">
        <v>1083.0</v>
      </c>
      <c r="F113" t="n">
        <v>0.0</v>
      </c>
    </row>
    <row r="114">
      <c r="A114" t="s">
        <v>140</v>
      </c>
      <c r="B114" t="s">
        <v>23</v>
      </c>
      <c r="C114" t="n">
        <v>1200.0</v>
      </c>
      <c r="D114" t="n">
        <v>1200.0</v>
      </c>
      <c r="E114" t="n">
        <v>0.0</v>
      </c>
      <c r="F114" t="n">
        <v>0.0</v>
      </c>
    </row>
    <row r="115">
      <c r="A115" t="s">
        <v>141</v>
      </c>
      <c r="B115" t="s">
        <v>23</v>
      </c>
      <c r="C115" t="n">
        <v>1096.0</v>
      </c>
      <c r="D115" t="n">
        <v>1111.0</v>
      </c>
      <c r="E115" t="n">
        <v>1043.0</v>
      </c>
      <c r="F115" t="n">
        <v>1047.0</v>
      </c>
    </row>
    <row r="116">
      <c r="A116" t="s">
        <v>142</v>
      </c>
      <c r="B116" t="s">
        <v>49</v>
      </c>
      <c r="C116" t="n">
        <v>1081.0</v>
      </c>
      <c r="D116" t="n">
        <v>1099.0</v>
      </c>
      <c r="E116" t="n">
        <v>1029.0</v>
      </c>
      <c r="F116" t="n">
        <v>1006.0</v>
      </c>
    </row>
    <row r="117">
      <c r="A117" t="s">
        <v>143</v>
      </c>
      <c r="B117" t="s">
        <v>23</v>
      </c>
      <c r="C117" t="n">
        <v>1019.0</v>
      </c>
      <c r="D117" t="n">
        <v>1023.0</v>
      </c>
      <c r="E117" t="n">
        <v>1011.0</v>
      </c>
      <c r="F117" t="n">
        <v>0.0</v>
      </c>
    </row>
    <row r="118">
      <c r="A118" t="s">
        <v>144</v>
      </c>
      <c r="B118" t="s">
        <v>49</v>
      </c>
      <c r="C118" t="n">
        <v>1003.0</v>
      </c>
      <c r="D118" t="n">
        <v>1033.0</v>
      </c>
      <c r="E118" t="n">
        <v>914.0</v>
      </c>
      <c r="F118" t="n">
        <v>933.0</v>
      </c>
    </row>
    <row r="119">
      <c r="A119" t="s">
        <v>145</v>
      </c>
      <c r="B119" t="s">
        <v>23</v>
      </c>
      <c r="C119" t="n">
        <v>931.0</v>
      </c>
      <c r="D119" t="n">
        <v>937.0</v>
      </c>
      <c r="E119" t="n">
        <v>894.0</v>
      </c>
      <c r="F119" t="n">
        <v>0.0</v>
      </c>
    </row>
    <row r="120">
      <c r="A120" t="s">
        <v>146</v>
      </c>
      <c r="B120" t="s">
        <v>23</v>
      </c>
      <c r="C120" t="n">
        <v>919.0</v>
      </c>
      <c r="D120" t="n">
        <v>942.0</v>
      </c>
      <c r="E120" t="n">
        <v>844.0</v>
      </c>
      <c r="F120" t="n">
        <v>800.0</v>
      </c>
    </row>
    <row r="121">
      <c r="A121" t="s">
        <v>147</v>
      </c>
      <c r="B121" t="s">
        <v>23</v>
      </c>
      <c r="C121" t="n">
        <v>909.0</v>
      </c>
      <c r="D121" t="n">
        <v>932.0</v>
      </c>
      <c r="E121" t="n">
        <v>806.0</v>
      </c>
      <c r="F121" t="n">
        <v>0.0</v>
      </c>
    </row>
    <row r="122">
      <c r="A122" t="s">
        <v>148</v>
      </c>
      <c r="B122" t="s">
        <v>23</v>
      </c>
      <c r="C122" t="n">
        <v>892.0</v>
      </c>
      <c r="D122" t="n">
        <v>912.0</v>
      </c>
      <c r="E122" t="n">
        <v>822.0</v>
      </c>
      <c r="F122" t="n">
        <v>0.0</v>
      </c>
    </row>
    <row r="123">
      <c r="A123" t="s">
        <v>149</v>
      </c>
      <c r="B123" t="s">
        <v>49</v>
      </c>
      <c r="C123" t="n">
        <v>891.0</v>
      </c>
      <c r="D123" t="n">
        <v>879.0</v>
      </c>
      <c r="E123" t="n">
        <v>880.0</v>
      </c>
      <c r="F123" t="n">
        <v>957.0</v>
      </c>
    </row>
    <row r="124">
      <c r="A124" t="s">
        <v>150</v>
      </c>
      <c r="B124" t="s">
        <v>23</v>
      </c>
      <c r="C124" t="n">
        <v>863.0</v>
      </c>
      <c r="D124" t="n">
        <v>890.0</v>
      </c>
      <c r="E124" t="n">
        <v>788.0</v>
      </c>
      <c r="F124" t="n">
        <v>0.0</v>
      </c>
    </row>
    <row r="125">
      <c r="A125" t="s">
        <v>151</v>
      </c>
      <c r="B125" t="s">
        <v>49</v>
      </c>
      <c r="C125" t="n">
        <v>861.0</v>
      </c>
      <c r="D125" t="n">
        <v>862.0</v>
      </c>
      <c r="E125" t="n">
        <v>854.0</v>
      </c>
      <c r="F125" t="n">
        <v>890.0</v>
      </c>
    </row>
    <row r="126">
      <c r="A126" t="s">
        <v>152</v>
      </c>
      <c r="B126" t="s">
        <v>23</v>
      </c>
      <c r="C126" t="n">
        <v>828.0</v>
      </c>
      <c r="D126" t="n">
        <v>839.0</v>
      </c>
      <c r="E126" t="n">
        <v>803.0</v>
      </c>
      <c r="F126" t="n">
        <v>0.0</v>
      </c>
    </row>
    <row r="127">
      <c r="A127" t="s">
        <v>153</v>
      </c>
      <c r="B127" t="s">
        <v>23</v>
      </c>
      <c r="C127" t="n">
        <v>814.0</v>
      </c>
      <c r="D127" t="n">
        <v>834.0</v>
      </c>
      <c r="E127" t="n">
        <v>753.0</v>
      </c>
      <c r="F127" t="n">
        <v>0.0</v>
      </c>
    </row>
    <row r="128">
      <c r="A128" t="s">
        <v>154</v>
      </c>
      <c r="B128" t="s">
        <v>23</v>
      </c>
      <c r="C128" t="n">
        <v>814.0</v>
      </c>
      <c r="D128" t="n">
        <v>814.0</v>
      </c>
      <c r="E128" t="n">
        <v>0.0</v>
      </c>
      <c r="F128" t="n">
        <v>0.0</v>
      </c>
    </row>
    <row r="129">
      <c r="A129" t="s">
        <v>155</v>
      </c>
      <c r="B129" t="s">
        <v>49</v>
      </c>
      <c r="C129" t="n">
        <v>806.0</v>
      </c>
      <c r="D129" t="n">
        <v>833.0</v>
      </c>
      <c r="E129" t="n">
        <v>753.0</v>
      </c>
      <c r="F129" t="n">
        <v>0.0</v>
      </c>
    </row>
    <row r="130">
      <c r="A130" t="s">
        <v>156</v>
      </c>
      <c r="B130" t="s">
        <v>23</v>
      </c>
      <c r="C130" t="n">
        <v>800.0</v>
      </c>
      <c r="D130" t="n">
        <v>800.0</v>
      </c>
      <c r="E130" t="n">
        <v>800.0</v>
      </c>
      <c r="F130" t="n">
        <v>0.0</v>
      </c>
    </row>
    <row r="131">
      <c r="A131" t="s">
        <v>157</v>
      </c>
      <c r="B131" t="s">
        <v>23</v>
      </c>
      <c r="C131" t="n">
        <v>730.0</v>
      </c>
      <c r="D131" t="n">
        <v>717.0</v>
      </c>
      <c r="E131" t="n">
        <v>762.0</v>
      </c>
      <c r="F131" t="n">
        <v>0.0</v>
      </c>
    </row>
    <row r="132">
      <c r="A132" t="s">
        <v>158</v>
      </c>
      <c r="B132" t="s">
        <v>49</v>
      </c>
      <c r="C132" t="n">
        <v>699.0</v>
      </c>
      <c r="D132" t="n">
        <v>0.0</v>
      </c>
      <c r="E132" t="n">
        <v>0.0</v>
      </c>
      <c r="F132" t="n">
        <v>600.0</v>
      </c>
    </row>
    <row r="133">
      <c r="A133" t="s">
        <v>159</v>
      </c>
      <c r="B133" t="s">
        <v>23</v>
      </c>
      <c r="C133" t="n">
        <v>671.0</v>
      </c>
      <c r="D133" t="n">
        <v>676.0</v>
      </c>
      <c r="E133" t="n">
        <v>661.0</v>
      </c>
      <c r="F133" t="n">
        <v>0.0</v>
      </c>
    </row>
    <row r="134">
      <c r="A134" t="s">
        <v>160</v>
      </c>
      <c r="B134" t="s">
        <v>37</v>
      </c>
      <c r="C134" t="n">
        <v>606.0</v>
      </c>
      <c r="D134" t="n">
        <v>0.0</v>
      </c>
      <c r="E134" t="n">
        <v>0.0</v>
      </c>
      <c r="F134" t="n">
        <v>0.0</v>
      </c>
    </row>
    <row r="137" spans="1:6" x14ac:dyDescent="0.25">
      <c r="A137" t="s">
        <v>160</v>
      </c>
      <c r="B137" t="s">
        <v>37</v>
      </c>
      <c r="C137">
        <v>606</v>
      </c>
      <c r="D137">
        <v>0</v>
      </c>
      <c r="E137">
        <v>0</v>
      </c>
      <c r="F137">
        <v>0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c f 4 e 9 b 6 f - b b 4 b - 4 b 3 e - a 7 c d - e 3 3 e 4 5 8 5 b c f 0 "   x m l n s = " h t t p : / / s c h e m a s . m i c r o s o f t . c o m / D a t a M a s h u p " > A A A A A O c D A A B Q S w M E F A A C A A g A Z X Q E U R o R 4 6 e o A A A A + A A A A B I A H A B D b 2 5 m a W c v U G F j a 2 F n Z S 5 4 b W w g o h g A K K A U A A A A A A A A A A A A A A A A A A A A A A A A A A A A h Y / R C o I w G I V f R X b v N l f C k N 9 5 U X c l B E F 0 O + b S k c 5 w M 3 2 3 L n q k X i G h r O 6 6 P I f v w H c e t z t k Y 1 M H V 9 0 5 0 9 o U R Z i i Q F v V F s a W K e r 9 K e Q o E 7 C T 6 i x L H U y w d c n o T I o q 7 y 8 J I c M w 4 G G B 2 6 4 k j N K I H P P t X l W 6 k a G x z k u r N P q s i v 8 r J O D w k h E M c 4 Z j H n P M l h G Q u Y b c 2 C / C J m N M g f y U s O p r 3 3 d a a B u u N 0 D m C O T 9 Q j w B U E s D B B Q A A g A I A G V 0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A R R y h V A m d 0 A A A A 6 A Q A A E w A c A E Z v c m 1 1 b G F z L 1 N l Y 3 R p b 2 4 x L m 0 g o h g A K K A U A A A A A A A A A A A A A A A A A A A A A A A A A A A A b U 9 N a 4 N A E L 0 L / o f F X h Q W V 6 W l H y G X x u S W U p p C D p L D q E M i r r t h d 8 S U k P / e N f b g o c M w 8 3 g M 8 9 6 z W F G j F d t N O 1 3 4 n u / Z E x i s W a 6 r v k N F b M k k k u 8 x V z v d m w o d s 8 c y / o Q j h i N Y a U X u 0 I b B i e h s 3 4 Q Y h i E u o e 4 a R V q d J f y g i e t W 5 O 8 b 8 Q X q K B t L a M R D 9 v L M s y R L O H f N 0 8 f X 7 A 5 4 + j T O O + Q 8 i C I + q e d A k D j x y c U 1 u R U j c / C 9 R s 0 O 5 h m 2 q P 6 1 v 7 5 U K O N V b 4 z z v d e m L b V u w + h a f E C H y + A b S o l p c L g V f 9 F m G t O P x S 9 Q S w E C L Q A U A A I A C A B l d A R R G h H j p 6 g A A A D 4 A A A A E g A A A A A A A A A A A A A A A A A A A A A A Q 2 9 u Z m l n L 1 B h Y 2 t h Z 2 U u e G 1 s U E s B A i 0 A F A A C A A g A Z X Q E U Q / K 6 a u k A A A A 6 Q A A A B M A A A A A A A A A A A A A A A A A 9 A A A A F t D b 2 5 0 Z W 5 0 X 1 R 5 c G V z X S 5 4 b W x Q S w E C L Q A U A A I A C A B l d A R R y h V A m d 0 A A A A 6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N F Q w O T o w N j o 1 N C 4 z N D E x O D I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W 5 r T G l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w L T A 4 L T A 0 V D E x O j I 3 O j M 3 L j k 2 N j Q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Y 5 M m I 3 O T U t N G Y 0 Y y 0 0 Y 2 U 1 L W J h O D Y t Z m F k N T E z N D d i N z A 0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J b o i m v N B E h 4 0 b N M D q D g k A A A A A A g A A A A A A E G Y A A A A B A A A g A A A A P 5 s t 9 S h N b 8 y C x V F h j 7 t Z U e U 5 e M u + i u X a S 0 t R v s j n U 4 A A A A A A D o A A A A A C A A A g A A A A 1 r 7 l K J K 3 J V c f 2 8 p j J g 6 t + o 9 W R y k i p I o K F t R 5 o H m V r F J Q A A A A 4 e N b s 3 D i C 6 f 7 2 8 r O 0 e 9 H B w U L R E y K J H s w Z x s 4 Y E Q c 3 P A Z S Z 0 C X d g 2 h o 9 S I N j p a 6 7 S l u + e o P U h o I + 7 J k L s O D r W l P B M H 3 A I H 4 M d v 2 m T b H I x 6 I d A A A A A I P P b y n 0 z a a i A t g Z o J R h y 6 e d 6 s f 6 7 c N 5 J y n N Y 4 / n g I t j f x C G x T r V 3 D M p q S n Y 1 U P 1 / l b D 5 D X 7 Q l H g F q k A 3 K 4 5 A S w = = < / D a t a M a s h u p > 
</file>

<file path=customXml/itemProps1.xml><?xml version="1.0" encoding="utf-8"?>
<ds:datastoreItem xmlns:ds="http://schemas.openxmlformats.org/officeDocument/2006/customXml" ds:itemID="{BEF06B6A-BF95-4FEA-AB77-F91FC35C0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RankList</vt:lpstr>
      <vt:lpstr>PlayerNames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2020-08-04T07:27:14Z</dcterms:created>
  <dc:creator>Kristian Ødum Nielsen</dc:creator>
  <cp:lastModifiedBy>asger bertel</cp:lastModifiedBy>
  <dcterms:modified xsi:type="dcterms:W3CDTF">2020-09-05T10:51:27Z</dcterms:modified>
</cp:coreProperties>
</file>