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pern-my.sharepoint.com/personal/abid_iub_edu_pk/Documents/CARE on OneDrive/A4 - DeepEmbedd/Courses/probability stuff/CS109/CS109 - Older-Lecture Slides/edited/Statistics/"/>
    </mc:Choice>
  </mc:AlternateContent>
  <xr:revisionPtr revIDLastSave="0" documentId="8_{34FDD728-9010-479E-805A-36DBE7C8226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General" sheetId="2" r:id="rId1"/>
    <sheet name="Case-1" sheetId="3" r:id="rId2"/>
    <sheet name="Sheet1" sheetId="10" r:id="rId3"/>
    <sheet name="Case-2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0" l="1"/>
  <c r="I13" i="10"/>
  <c r="C13" i="10"/>
  <c r="D6" i="10" s="1"/>
  <c r="E6" i="10" s="1"/>
  <c r="E14" i="3"/>
  <c r="E16" i="2"/>
  <c r="C16" i="2"/>
  <c r="C17" i="2" s="1"/>
  <c r="D9" i="2" s="1"/>
  <c r="E9" i="2" s="1"/>
  <c r="F9" i="2" s="1"/>
  <c r="E10" i="9"/>
  <c r="C12" i="9"/>
  <c r="C14" i="9" s="1"/>
  <c r="C14" i="3"/>
  <c r="C15" i="3"/>
  <c r="C13" i="3"/>
  <c r="C17" i="9"/>
  <c r="C20" i="9" s="1"/>
  <c r="C15" i="9"/>
  <c r="D6" i="9" s="1"/>
  <c r="E6" i="9" s="1"/>
  <c r="F6" i="9" s="1"/>
  <c r="D3" i="10" l="1"/>
  <c r="E3" i="10" s="1"/>
  <c r="D9" i="10"/>
  <c r="E9" i="10" s="1"/>
  <c r="D5" i="10"/>
  <c r="E5" i="10" s="1"/>
  <c r="D12" i="10"/>
  <c r="E12" i="10" s="1"/>
  <c r="D8" i="10"/>
  <c r="E8" i="10" s="1"/>
  <c r="D4" i="10"/>
  <c r="E4" i="10" s="1"/>
  <c r="D11" i="10"/>
  <c r="E11" i="10" s="1"/>
  <c r="D7" i="10"/>
  <c r="E7" i="10" s="1"/>
  <c r="D10" i="10"/>
  <c r="E10" i="10" s="1"/>
  <c r="D6" i="2"/>
  <c r="E6" i="2" s="1"/>
  <c r="D8" i="2"/>
  <c r="E8" i="2" s="1"/>
  <c r="F8" i="2" s="1"/>
  <c r="D15" i="2"/>
  <c r="E15" i="2" s="1"/>
  <c r="F15" i="2" s="1"/>
  <c r="D12" i="2"/>
  <c r="E12" i="2" s="1"/>
  <c r="F12" i="2" s="1"/>
  <c r="D11" i="2"/>
  <c r="E11" i="2" s="1"/>
  <c r="F11" i="2" s="1"/>
  <c r="F6" i="2"/>
  <c r="D7" i="2"/>
  <c r="E7" i="2" s="1"/>
  <c r="F7" i="2" s="1"/>
  <c r="D14" i="2"/>
  <c r="E14" i="2" s="1"/>
  <c r="F14" i="2" s="1"/>
  <c r="D10" i="2"/>
  <c r="E10" i="2" s="1"/>
  <c r="F10" i="2" s="1"/>
  <c r="D13" i="2"/>
  <c r="E13" i="2" s="1"/>
  <c r="F13" i="2" s="1"/>
  <c r="D5" i="9"/>
  <c r="E5" i="9" s="1"/>
  <c r="F5" i="9" s="1"/>
  <c r="D4" i="9"/>
  <c r="E4" i="9" s="1"/>
  <c r="F4" i="9" s="1"/>
  <c r="D8" i="9"/>
  <c r="E8" i="9" s="1"/>
  <c r="F8" i="9" s="1"/>
  <c r="D3" i="9"/>
  <c r="E3" i="9" s="1"/>
  <c r="D7" i="9"/>
  <c r="E7" i="9" s="1"/>
  <c r="F7" i="9" s="1"/>
  <c r="C18" i="3"/>
  <c r="C17" i="3"/>
  <c r="C20" i="3"/>
  <c r="C23" i="3" s="1"/>
  <c r="E13" i="10" l="1"/>
  <c r="F13" i="10" s="1"/>
  <c r="D13" i="10"/>
  <c r="D6" i="3"/>
  <c r="E6" i="3" s="1"/>
  <c r="F6" i="3" s="1"/>
  <c r="D10" i="3"/>
  <c r="E10" i="3" s="1"/>
  <c r="F10" i="3" s="1"/>
  <c r="D7" i="3"/>
  <c r="E7" i="3" s="1"/>
  <c r="F7" i="3" s="1"/>
  <c r="D11" i="3"/>
  <c r="E11" i="3" s="1"/>
  <c r="F11" i="3" s="1"/>
  <c r="D4" i="3"/>
  <c r="E4" i="3" s="1"/>
  <c r="F4" i="3" s="1"/>
  <c r="D8" i="3"/>
  <c r="E8" i="3" s="1"/>
  <c r="F8" i="3" s="1"/>
  <c r="D12" i="3"/>
  <c r="E12" i="3" s="1"/>
  <c r="F12" i="3" s="1"/>
  <c r="D5" i="3"/>
  <c r="E5" i="3" s="1"/>
  <c r="F5" i="3" s="1"/>
  <c r="D9" i="3"/>
  <c r="E9" i="3" s="1"/>
  <c r="F9" i="3" s="1"/>
  <c r="G3" i="2"/>
  <c r="F16" i="2"/>
  <c r="F17" i="2" s="1"/>
  <c r="D3" i="3"/>
  <c r="E3" i="3" s="1"/>
  <c r="F3" i="9"/>
  <c r="F10" i="9" s="1"/>
  <c r="F11" i="9" s="1"/>
  <c r="E13" i="3" l="1"/>
  <c r="F3" i="3"/>
  <c r="F13" i="3" l="1"/>
  <c r="F14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<sst xmlns="http://schemas.openxmlformats.org/spreadsheetml/2006/main" count="65" uniqueCount="40">
  <si>
    <t>Sum</t>
  </si>
  <si>
    <t>N</t>
  </si>
  <si>
    <t>Average of Class</t>
  </si>
  <si>
    <t>Avg1</t>
  </si>
  <si>
    <t>Avg2</t>
  </si>
  <si>
    <t>Names</t>
  </si>
  <si>
    <t>Marks</t>
  </si>
  <si>
    <t>AVG</t>
  </si>
  <si>
    <t>m1</t>
  </si>
  <si>
    <t>m2</t>
  </si>
  <si>
    <t>m3</t>
  </si>
  <si>
    <t>m4</t>
  </si>
  <si>
    <t>m5</t>
  </si>
  <si>
    <t>m6</t>
  </si>
  <si>
    <t>Marks-AVG</t>
  </si>
  <si>
    <t>(Marks-AVG)^2</t>
  </si>
  <si>
    <t>Variance</t>
  </si>
  <si>
    <t>Standard Deviation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</si>
  <si>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</si>
  <si>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</si>
  <si>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</si>
  <si>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</si>
  <si>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</si>
  <si>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</si>
  <si>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</si>
  <si>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</si>
  <si>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</si>
  <si>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</si>
  <si>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Xi</t>
  </si>
  <si>
    <t>Xi-mu</t>
  </si>
  <si>
    <t>mu</t>
  </si>
  <si>
    <t>(Xi-mu)^2</t>
  </si>
  <si>
    <t>Sr</t>
  </si>
  <si>
    <t>Wt-2</t>
  </si>
  <si>
    <t>Wt-3</t>
  </si>
  <si>
    <t>Wt1-Avg</t>
  </si>
  <si>
    <t>Wt1</t>
  </si>
  <si>
    <t>Average</t>
  </si>
  <si>
    <t>SD</t>
  </si>
  <si>
    <t>(Wt1-Avg)^2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</si>
</sst>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top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General!$B$6:$B$15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General!$C$6:$C$15</c:f>
              <c:numCache>
                <c:formatCode>General</c:formatCode>
                <c:ptCount val="10"/>
                <c:pt idx="0">
                  <c:v>28</c:v>
                </c:pt>
                <c:pt idx="1">
                  <c:v>24</c:v>
                </c:pt>
                <c:pt idx="2">
                  <c:v>22</c:v>
                </c:pt>
                <c:pt idx="3">
                  <c:v>28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1-4FE5-9619-F045598B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04848"/>
        <c:axId val="4912288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General!$B$6:$B$15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General!$D$6:$D$15</c:f>
              <c:numCache>
                <c:formatCode>General</c:formatCode>
                <c:ptCount val="10"/>
                <c:pt idx="0">
                  <c:v>24.2</c:v>
                </c:pt>
                <c:pt idx="1">
                  <c:v>24.2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24.2</c:v>
                </c:pt>
                <c:pt idx="7">
                  <c:v>24.2</c:v>
                </c:pt>
                <c:pt idx="8">
                  <c:v>24.2</c:v>
                </c:pt>
                <c:pt idx="9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1-4FE5-9619-F045598B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04848"/>
        <c:axId val="491228800"/>
      </c:lineChart>
      <c:catAx>
        <c:axId val="2346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8800"/>
        <c:crosses val="autoZero"/>
        <c:auto val="1"/>
        <c:lblAlgn val="ctr"/>
        <c:lblOffset val="100"/>
        <c:noMultiLvlLbl val="0"/>
      </c:catAx>
      <c:valAx>
        <c:axId val="4912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'Case-1'!$B$3:$B$12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'Case-1'!$C$3:$C$12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22</c:v>
                </c:pt>
                <c:pt idx="3">
                  <c:v>18</c:v>
                </c:pt>
                <c:pt idx="4">
                  <c:v>25</c:v>
                </c:pt>
                <c:pt idx="5">
                  <c:v>29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F-4D59-B436-89ECC69F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56432"/>
        <c:axId val="430461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'Case-1'!$B$3:$B$12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'Case-1'!$D$3:$D$12</c:f>
              <c:numCache>
                <c:formatCode>General</c:formatCode>
                <c:ptCount val="10"/>
                <c:pt idx="0">
                  <c:v>24.3</c:v>
                </c:pt>
                <c:pt idx="1">
                  <c:v>24.3</c:v>
                </c:pt>
                <c:pt idx="2">
                  <c:v>24.3</c:v>
                </c:pt>
                <c:pt idx="3">
                  <c:v>24.3</c:v>
                </c:pt>
                <c:pt idx="4">
                  <c:v>24.3</c:v>
                </c:pt>
                <c:pt idx="5">
                  <c:v>24.3</c:v>
                </c:pt>
                <c:pt idx="6">
                  <c:v>24.3</c:v>
                </c:pt>
                <c:pt idx="7">
                  <c:v>24.3</c:v>
                </c:pt>
                <c:pt idx="8">
                  <c:v>24.3</c:v>
                </c:pt>
                <c:pt idx="9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F-4D59-B436-89ECC69F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56432"/>
        <c:axId val="430461472"/>
      </c:lineChart>
      <c:catAx>
        <c:axId val="242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61472"/>
        <c:crosses val="autoZero"/>
        <c:auto val="1"/>
        <c:lblAlgn val="ctr"/>
        <c:lblOffset val="100"/>
        <c:noMultiLvlLbl val="0"/>
      </c:catAx>
      <c:valAx>
        <c:axId val="4304614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'Case-2'!$B$3:$B$8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'Case-2'!$C$3:$C$8</c:f>
              <c:numCache>
                <c:formatCode>General</c:formatCode>
                <c:ptCount val="6"/>
                <c:pt idx="0">
                  <c:v>99</c:v>
                </c:pt>
                <c:pt idx="1">
                  <c:v>74</c:v>
                </c:pt>
                <c:pt idx="2">
                  <c:v>84</c:v>
                </c:pt>
                <c:pt idx="3">
                  <c:v>64</c:v>
                </c:pt>
                <c:pt idx="4">
                  <c:v>78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B-4BC9-AC36-72E71B89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56432"/>
        <c:axId val="430461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'Case-2'!$B$3:$B$8</c:f>
              <c:strCache>
                <c:ptCount val="6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</c:strCache>
            </c:strRef>
          </c:cat>
          <c:val>
            <c:numRef>
              <c:f>'Case-2'!$D$3:$D$8</c:f>
              <c:numCache>
                <c:formatCode>General</c:formatCode>
                <c:ptCount val="6"/>
                <c:pt idx="0">
                  <c:v>91.5</c:v>
                </c:pt>
                <c:pt idx="1">
                  <c:v>91.5</c:v>
                </c:pt>
                <c:pt idx="2">
                  <c:v>91.5</c:v>
                </c:pt>
                <c:pt idx="3">
                  <c:v>91.5</c:v>
                </c:pt>
                <c:pt idx="4">
                  <c:v>91.5</c:v>
                </c:pt>
                <c:pt idx="5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B-4BC9-AC36-72E71B89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56432"/>
        <c:axId val="430461472"/>
      </c:lineChart>
      <c:catAx>
        <c:axId val="242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61472"/>
        <c:crosses val="autoZero"/>
        <c:auto val="1"/>
        <c:lblAlgn val="ctr"/>
        <c:lblOffset val="100"/>
        <c:noMultiLvlLbl val="0"/>
      </c:catAx>
      <c:valAx>
        <c:axId val="430461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592317</xdr:colOff>
      <xdr:row>1</xdr:row>
      <xdr:rowOff>189963</xdr:rowOff>
    </xdr:from>
    <xdr:to>
      <xdr:col>16</xdr:col>
      <xdr:colOff>287517</xdr:colOff>
      <xdr:row>20</xdr:row>
      <xdr:rowOff>73914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6B38E-E610-638C-D967-1DE12773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319606</xdr:colOff>
      <xdr:row>0</xdr:row>
      <xdr:rowOff>74532</xdr:rowOff>
    </xdr:from>
    <xdr:to>
      <xdr:col>13</xdr:col>
      <xdr:colOff>518244</xdr:colOff>
      <xdr:row>13</xdr:row>
      <xdr:rowOff>166497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E1D5C-DD28-BF98-2BA1-9CB1C10D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9525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EE43EC09-752F-FAEB-80D3-D2C4C8ECC562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3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528945EE-9B0E-49AE-B6DD-8380B537A045}"/>
            </a:ext>
          </a:extLst>
        </xdr:cNvPr>
        <xdr:cNvSpPr>
          <a:spLocks noChangeAspect="1" noChangeArrowheads="1"/>
        </xdr:cNvSpPr>
      </xdr:nvSpPr>
      <xdr:spPr bwMode="auto">
        <a:xfrm>
          <a:off x="5848350" y="401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129081</xdr:colOff>
      <xdr:row>0</xdr:row>
      <xdr:rowOff>103461</xdr:rowOff>
    </xdr:from>
    <xdr:to>
      <xdr:col>12</xdr:col>
      <xdr:colOff>327390</xdr:colOff>
      <xdr:row>10</xdr:row>
      <xdr:rowOff>192142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24A2C-B388-4FA5-94E6-34E1AECB1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42CF-EE0A-47B3-8A70-5B983252CA10}">
  <dimension ref="A3:I17"/>
  <sheetViews>
    <sheetView topLeftCell="E2" zoomScale="109" workbookViewId="0">
      <selection activeCell="E19" sqref="E19"/>
    </sheetView>
  </sheetViews>
  <sheetFormatPr defaultRowHeight="15" x14ac:dyDescent="0.25"/>
  <cols>
    <col min="1" max="4" width="9.140625" style="1"/>
    <col min="5" max="5" width="21.5703125" style="1" customWidth="1"/>
    <col min="6" max="6" width="12.7109375" style="1" customWidth="1"/>
    <col min="7" max="7" width="25" style="1" customWidth="1"/>
    <col min="8" max="9" width="9.140625" style="1"/>
  </cols>
  <sheetData>
    <row r="3" spans="1:7" x14ac:dyDescent="0.25">
      <c r="G3" s="1">
        <f>SUM(E6:E15)</f>
        <v>7.1054273576010019E-15</v>
      </c>
    </row>
    <row r="5" spans="1:7" ht="39" customHeight="1" x14ac:dyDescent="0.25">
      <c r="C5" s="1" t="s">
        <v>28</v>
      </c>
      <c r="E5" s="1" t="s">
        <v>29</v>
      </c>
      <c r="F5" s="1" t="s">
        <v>31</v>
      </c>
    </row>
    <row r="6" spans="1:7" x14ac:dyDescent="0.25">
      <c r="A6" s="1">
        <v>1</v>
      </c>
      <c r="B6" s="2" t="s">
        <v>18</v>
      </c>
      <c r="C6" s="1">
        <v>28</v>
      </c>
      <c r="D6" s="1">
        <f>$C$17</f>
        <v>24.2</v>
      </c>
      <c r="E6" s="18">
        <f>C6-D6</f>
        <v>3.8000000000000007</v>
      </c>
      <c r="F6" s="1">
        <f>E6^2</f>
        <v>14.440000000000005</v>
      </c>
    </row>
    <row r="7" spans="1:7" x14ac:dyDescent="0.25">
      <c r="A7" s="1">
        <v>2</v>
      </c>
      <c r="B7" s="2" t="s">
        <v>19</v>
      </c>
      <c r="C7" s="1">
        <v>24</v>
      </c>
      <c r="D7" s="1">
        <f t="shared" ref="D7:D15" si="0">$C$17</f>
        <v>24.2</v>
      </c>
      <c r="E7" s="18">
        <f t="shared" ref="E7:E15" si="1">C7-D7</f>
        <v>-0.19999999999999929</v>
      </c>
      <c r="F7" s="1">
        <f t="shared" ref="F7:F15" si="2">E7^2</f>
        <v>3.9999999999999716E-2</v>
      </c>
    </row>
    <row r="8" spans="1:7" x14ac:dyDescent="0.25">
      <c r="A8" s="1">
        <v>3</v>
      </c>
      <c r="B8" s="2" t="s">
        <v>20</v>
      </c>
      <c r="C8" s="1">
        <v>22</v>
      </c>
      <c r="D8" s="1">
        <f t="shared" si="0"/>
        <v>24.2</v>
      </c>
      <c r="E8" s="18">
        <f t="shared" si="1"/>
        <v>-2.1999999999999993</v>
      </c>
      <c r="F8" s="1">
        <f t="shared" si="2"/>
        <v>4.8399999999999972</v>
      </c>
    </row>
    <row r="9" spans="1:7" x14ac:dyDescent="0.25">
      <c r="A9" s="1">
        <v>4</v>
      </c>
      <c r="B9" s="2" t="s">
        <v>21</v>
      </c>
      <c r="C9" s="1">
        <v>28</v>
      </c>
      <c r="D9" s="1">
        <f t="shared" si="0"/>
        <v>24.2</v>
      </c>
      <c r="E9" s="18">
        <f t="shared" si="1"/>
        <v>3.8000000000000007</v>
      </c>
      <c r="F9" s="1">
        <f t="shared" si="2"/>
        <v>14.440000000000005</v>
      </c>
    </row>
    <row r="10" spans="1:7" x14ac:dyDescent="0.25">
      <c r="A10" s="1">
        <v>5</v>
      </c>
      <c r="B10" s="2" t="s">
        <v>22</v>
      </c>
      <c r="C10" s="1">
        <v>24</v>
      </c>
      <c r="D10" s="1">
        <f t="shared" si="0"/>
        <v>24.2</v>
      </c>
      <c r="E10" s="18">
        <f t="shared" si="1"/>
        <v>-0.19999999999999929</v>
      </c>
      <c r="F10" s="1">
        <f t="shared" si="2"/>
        <v>3.9999999999999716E-2</v>
      </c>
    </row>
    <row r="11" spans="1:7" x14ac:dyDescent="0.25">
      <c r="A11" s="1">
        <v>6</v>
      </c>
      <c r="B11" s="2" t="s">
        <v>23</v>
      </c>
      <c r="C11" s="1">
        <v>26</v>
      </c>
      <c r="D11" s="1">
        <f t="shared" si="0"/>
        <v>24.2</v>
      </c>
      <c r="E11" s="18">
        <f t="shared" si="1"/>
        <v>1.8000000000000007</v>
      </c>
      <c r="F11" s="1">
        <f t="shared" si="2"/>
        <v>3.2400000000000024</v>
      </c>
    </row>
    <row r="12" spans="1:7" x14ac:dyDescent="0.25">
      <c r="A12" s="1">
        <v>7</v>
      </c>
      <c r="B12" s="2" t="s">
        <v>24</v>
      </c>
      <c r="C12" s="1">
        <v>30</v>
      </c>
      <c r="D12" s="1">
        <f t="shared" si="0"/>
        <v>24.2</v>
      </c>
      <c r="E12" s="18">
        <f t="shared" si="1"/>
        <v>5.8000000000000007</v>
      </c>
      <c r="F12" s="1">
        <f t="shared" si="2"/>
        <v>33.640000000000008</v>
      </c>
    </row>
    <row r="13" spans="1:7" x14ac:dyDescent="0.25">
      <c r="A13" s="1">
        <v>8</v>
      </c>
      <c r="B13" s="2" t="s">
        <v>25</v>
      </c>
      <c r="C13" s="1">
        <v>19</v>
      </c>
      <c r="D13" s="1">
        <f t="shared" si="0"/>
        <v>24.2</v>
      </c>
      <c r="E13" s="18">
        <f t="shared" si="1"/>
        <v>-5.1999999999999993</v>
      </c>
      <c r="F13" s="1">
        <f t="shared" si="2"/>
        <v>27.039999999999992</v>
      </c>
    </row>
    <row r="14" spans="1:7" x14ac:dyDescent="0.25">
      <c r="A14" s="1">
        <v>9</v>
      </c>
      <c r="B14" s="2" t="s">
        <v>26</v>
      </c>
      <c r="C14" s="1">
        <v>21</v>
      </c>
      <c r="D14" s="1">
        <f t="shared" si="0"/>
        <v>24.2</v>
      </c>
      <c r="E14" s="18">
        <f t="shared" si="1"/>
        <v>-3.1999999999999993</v>
      </c>
      <c r="F14" s="1">
        <f t="shared" si="2"/>
        <v>10.239999999999995</v>
      </c>
    </row>
    <row r="15" spans="1:7" x14ac:dyDescent="0.25">
      <c r="A15" s="1">
        <v>10</v>
      </c>
      <c r="B15" s="2" t="s">
        <v>27</v>
      </c>
      <c r="C15" s="1">
        <v>20</v>
      </c>
      <c r="D15" s="1">
        <f t="shared" si="0"/>
        <v>24.2</v>
      </c>
      <c r="E15" s="18">
        <f t="shared" si="1"/>
        <v>-4.1999999999999993</v>
      </c>
      <c r="F15" s="1">
        <f t="shared" si="2"/>
        <v>17.639999999999993</v>
      </c>
    </row>
    <row r="16" spans="1:7" ht="27.75" customHeight="1" x14ac:dyDescent="0.25">
      <c r="C16" s="1">
        <f>SUM(C6:C15)</f>
        <v>242</v>
      </c>
      <c r="E16" s="18">
        <f>E6+E7+E8+E9+E10+E11+E12+E13+E14</f>
        <v>4.2000000000000064</v>
      </c>
      <c r="F16" s="18">
        <f t="shared" ref="F16" si="3">SUM(F6:F15)</f>
        <v>125.6</v>
      </c>
    </row>
    <row r="17" spans="2:6" ht="23.25" customHeight="1" x14ac:dyDescent="0.25">
      <c r="B17" s="1" t="s">
        <v>30</v>
      </c>
      <c r="C17" s="1">
        <f>C16/A15</f>
        <v>24.2</v>
      </c>
      <c r="E17" s="18"/>
      <c r="F17" s="18">
        <f t="shared" ref="F17" si="4">F16/D15</f>
        <v>5.1900826446280988</v>
      </c>
    </row>
  </sheetData>
  <phoneticPr fontId="2" type="noConversion"/>
  <conditionalFormatting sqref="C6:C15">
    <cfRule type="cellIs" dxfId="3" priority="1" operator="greaterThan">
      <formula>$B$2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82A7-6EDB-4E38-A373-FA6C2944C701}">
  <dimension ref="A1:M23"/>
  <sheetViews>
    <sheetView tabSelected="1" topLeftCell="F14" zoomScale="175" zoomScaleNormal="175" workbookViewId="0">
      <selection activeCell="G16" sqref="G16:M23"/>
    </sheetView>
  </sheetViews>
  <sheetFormatPr defaultRowHeight="15" x14ac:dyDescent="0.25"/>
  <cols>
    <col min="1" max="1" width="4.5703125" customWidth="1"/>
    <col min="2" max="2" width="11.42578125" customWidth="1"/>
    <col min="3" max="3" width="13" customWidth="1"/>
    <col min="4" max="4" width="9.7109375" style="4" customWidth="1"/>
    <col min="5" max="5" width="32.28515625" customWidth="1"/>
    <col min="6" max="6" width="16.7109375" style="1" customWidth="1"/>
    <col min="7" max="7" width="14.85546875" customWidth="1"/>
    <col min="14" max="14" width="85.140625" customWidth="1"/>
  </cols>
  <sheetData>
    <row r="1" spans="1:13" ht="15.75" thickBot="1" x14ac:dyDescent="0.3"/>
    <row r="2" spans="1:13" ht="15.75" thickBot="1" x14ac:dyDescent="0.3">
      <c r="B2" s="8" t="s">
        <v>5</v>
      </c>
      <c r="C2" s="9" t="s">
        <v>6</v>
      </c>
      <c r="D2" s="8" t="s">
        <v>7</v>
      </c>
      <c r="E2" s="8" t="s">
        <v>14</v>
      </c>
      <c r="F2" s="13" t="s">
        <v>15</v>
      </c>
    </row>
    <row r="3" spans="1:13" ht="15.75" x14ac:dyDescent="0.25">
      <c r="A3" s="1">
        <v>1</v>
      </c>
      <c r="B3" s="2" t="s">
        <v>18</v>
      </c>
      <c r="C3" s="1">
        <v>25</v>
      </c>
      <c r="D3" s="17">
        <f t="shared" ref="D3:D12" si="0">$C$18</f>
        <v>24.3</v>
      </c>
      <c r="E3" s="7">
        <f>C3-D3</f>
        <v>0.69999999999999929</v>
      </c>
      <c r="F3" s="1">
        <f>E3^2</f>
        <v>0.48999999999999899</v>
      </c>
    </row>
    <row r="4" spans="1:13" ht="15.75" x14ac:dyDescent="0.25">
      <c r="A4" s="1">
        <v>2</v>
      </c>
      <c r="B4" s="2" t="s">
        <v>19</v>
      </c>
      <c r="C4" s="1">
        <v>30</v>
      </c>
      <c r="D4" s="17">
        <f t="shared" si="0"/>
        <v>24.3</v>
      </c>
      <c r="E4" s="7">
        <f t="shared" ref="E4:E12" si="1">C4-D4</f>
        <v>5.6999999999999993</v>
      </c>
      <c r="F4" s="1">
        <f t="shared" ref="F4:F12" si="2">E4^2</f>
        <v>32.489999999999995</v>
      </c>
    </row>
    <row r="5" spans="1:13" ht="15.75" x14ac:dyDescent="0.25">
      <c r="A5" s="1">
        <v>3</v>
      </c>
      <c r="B5" s="2" t="s">
        <v>20</v>
      </c>
      <c r="C5" s="1">
        <v>22</v>
      </c>
      <c r="D5" s="17">
        <f t="shared" si="0"/>
        <v>24.3</v>
      </c>
      <c r="E5" s="7">
        <f t="shared" si="1"/>
        <v>-2.3000000000000007</v>
      </c>
      <c r="F5" s="1">
        <f t="shared" si="2"/>
        <v>5.2900000000000036</v>
      </c>
    </row>
    <row r="6" spans="1:13" ht="15.75" x14ac:dyDescent="0.25">
      <c r="A6" s="1">
        <v>4</v>
      </c>
      <c r="B6" s="2" t="s">
        <v>21</v>
      </c>
      <c r="C6" s="1">
        <v>18</v>
      </c>
      <c r="D6" s="17">
        <f t="shared" si="0"/>
        <v>24.3</v>
      </c>
      <c r="E6" s="7">
        <f t="shared" si="1"/>
        <v>-6.3000000000000007</v>
      </c>
      <c r="F6" s="1">
        <f t="shared" si="2"/>
        <v>39.690000000000012</v>
      </c>
    </row>
    <row r="7" spans="1:13" ht="15.75" x14ac:dyDescent="0.25">
      <c r="A7" s="1">
        <v>5</v>
      </c>
      <c r="B7" s="2" t="s">
        <v>22</v>
      </c>
      <c r="C7" s="1">
        <v>25</v>
      </c>
      <c r="D7" s="17">
        <f t="shared" si="0"/>
        <v>24.3</v>
      </c>
      <c r="E7" s="7">
        <f t="shared" si="1"/>
        <v>0.69999999999999929</v>
      </c>
      <c r="F7" s="1">
        <f t="shared" si="2"/>
        <v>0.48999999999999899</v>
      </c>
    </row>
    <row r="8" spans="1:13" ht="15.75" x14ac:dyDescent="0.25">
      <c r="A8" s="1">
        <v>6</v>
      </c>
      <c r="B8" s="2" t="s">
        <v>23</v>
      </c>
      <c r="C8" s="1">
        <v>29</v>
      </c>
      <c r="D8" s="17">
        <f t="shared" si="0"/>
        <v>24.3</v>
      </c>
      <c r="E8" s="7">
        <f t="shared" si="1"/>
        <v>4.6999999999999993</v>
      </c>
      <c r="F8" s="1">
        <f t="shared" si="2"/>
        <v>22.089999999999993</v>
      </c>
    </row>
    <row r="9" spans="1:13" ht="15.75" x14ac:dyDescent="0.25">
      <c r="A9" s="1">
        <v>7</v>
      </c>
      <c r="B9" s="2" t="s">
        <v>24</v>
      </c>
      <c r="C9" s="1">
        <v>24</v>
      </c>
      <c r="D9" s="17">
        <f t="shared" si="0"/>
        <v>24.3</v>
      </c>
      <c r="E9" s="7">
        <f t="shared" si="1"/>
        <v>-0.30000000000000071</v>
      </c>
      <c r="F9" s="1">
        <f t="shared" si="2"/>
        <v>9.0000000000000427E-2</v>
      </c>
    </row>
    <row r="10" spans="1:13" ht="15.75" x14ac:dyDescent="0.25">
      <c r="A10" s="1">
        <v>8</v>
      </c>
      <c r="B10" s="2" t="s">
        <v>25</v>
      </c>
      <c r="C10" s="1">
        <v>23</v>
      </c>
      <c r="D10" s="17">
        <f t="shared" si="0"/>
        <v>24.3</v>
      </c>
      <c r="E10" s="7">
        <f t="shared" si="1"/>
        <v>-1.3000000000000007</v>
      </c>
      <c r="F10" s="1">
        <f t="shared" si="2"/>
        <v>1.6900000000000019</v>
      </c>
    </row>
    <row r="11" spans="1:13" ht="15.75" x14ac:dyDescent="0.25">
      <c r="A11" s="1">
        <v>9</v>
      </c>
      <c r="B11" s="2" t="s">
        <v>26</v>
      </c>
      <c r="C11" s="1">
        <v>22</v>
      </c>
      <c r="D11" s="17">
        <f t="shared" si="0"/>
        <v>24.3</v>
      </c>
      <c r="E11" s="7">
        <f t="shared" si="1"/>
        <v>-2.3000000000000007</v>
      </c>
      <c r="F11" s="1">
        <f t="shared" si="2"/>
        <v>5.2900000000000036</v>
      </c>
    </row>
    <row r="12" spans="1:13" ht="16.5" thickBot="1" x14ac:dyDescent="0.3">
      <c r="A12" s="1">
        <v>10</v>
      </c>
      <c r="B12" s="2" t="s">
        <v>27</v>
      </c>
      <c r="C12" s="1">
        <v>25</v>
      </c>
      <c r="D12" s="17">
        <f t="shared" si="0"/>
        <v>24.3</v>
      </c>
      <c r="E12" s="7">
        <f t="shared" si="1"/>
        <v>0.69999999999999929</v>
      </c>
      <c r="F12" s="1">
        <f t="shared" si="2"/>
        <v>0.48999999999999899</v>
      </c>
    </row>
    <row r="13" spans="1:13" ht="26.25" customHeight="1" thickBot="1" x14ac:dyDescent="0.3">
      <c r="B13" s="2"/>
      <c r="C13" s="16">
        <f>AVERAGE(C3:C12)</f>
        <v>24.3</v>
      </c>
      <c r="E13" s="19">
        <f>AVERAGE(E3:E12)</f>
        <v>-7.1054273576010023E-16</v>
      </c>
      <c r="F13" s="14">
        <f>AVERAGE(F3:F12)</f>
        <v>10.809999999999999</v>
      </c>
      <c r="G13" s="6" t="s">
        <v>16</v>
      </c>
      <c r="H13" s="1"/>
    </row>
    <row r="14" spans="1:13" ht="24" customHeight="1" thickBot="1" x14ac:dyDescent="0.3">
      <c r="B14" s="2"/>
      <c r="C14" s="1">
        <f>C3+C4+C9+C10+C11+C12</f>
        <v>149</v>
      </c>
      <c r="E14" s="21">
        <f>SUM(E3:E12)</f>
        <v>-7.1054273576010019E-15</v>
      </c>
      <c r="F14" s="15">
        <f>SQRT(F13)</f>
        <v>3.2878564445547189</v>
      </c>
      <c r="G14" s="12" t="s">
        <v>17</v>
      </c>
    </row>
    <row r="15" spans="1:13" x14ac:dyDescent="0.25">
      <c r="B15" s="2" t="s">
        <v>0</v>
      </c>
      <c r="C15" s="1">
        <f>SUM(C3:C12)</f>
        <v>243</v>
      </c>
    </row>
    <row r="16" spans="1:13" ht="15.75" thickBot="1" x14ac:dyDescent="0.3">
      <c r="B16" s="2"/>
      <c r="C16" s="1"/>
      <c r="G16" s="20" t="e" vm="1">
        <v>#VALUE!</v>
      </c>
      <c r="H16" s="20"/>
      <c r="I16" s="20"/>
      <c r="J16" s="20"/>
      <c r="K16" s="20"/>
      <c r="L16" s="20"/>
      <c r="M16" s="20"/>
    </row>
    <row r="17" spans="2:13" ht="15.75" thickBot="1" x14ac:dyDescent="0.3">
      <c r="B17" s="5" t="s">
        <v>3</v>
      </c>
      <c r="C17" s="6">
        <f>C15/C21</f>
        <v>40.5</v>
      </c>
      <c r="G17" s="20"/>
      <c r="H17" s="20"/>
      <c r="I17" s="20"/>
      <c r="J17" s="20"/>
      <c r="K17" s="20"/>
      <c r="L17" s="20"/>
      <c r="M17" s="20"/>
    </row>
    <row r="18" spans="2:13" x14ac:dyDescent="0.25">
      <c r="B18" s="2" t="s">
        <v>4</v>
      </c>
      <c r="C18" s="1">
        <f>AVERAGE(C3:C12)</f>
        <v>24.3</v>
      </c>
      <c r="G18" s="20"/>
      <c r="H18" s="20"/>
      <c r="I18" s="20"/>
      <c r="J18" s="20"/>
      <c r="K18" s="20"/>
      <c r="L18" s="20"/>
      <c r="M18" s="20"/>
    </row>
    <row r="19" spans="2:13" x14ac:dyDescent="0.25">
      <c r="B19" s="2"/>
      <c r="C19" s="1"/>
      <c r="G19" s="20"/>
      <c r="H19" s="20"/>
      <c r="I19" s="20"/>
      <c r="J19" s="20"/>
      <c r="K19" s="20"/>
      <c r="L19" s="20"/>
      <c r="M19" s="20"/>
    </row>
    <row r="20" spans="2:13" ht="23.25" customHeight="1" x14ac:dyDescent="0.25">
      <c r="B20" s="2" t="s">
        <v>0</v>
      </c>
      <c r="C20" s="3">
        <f>C3+C4+C9+C10+C11+C12</f>
        <v>149</v>
      </c>
      <c r="G20" s="20"/>
      <c r="H20" s="20"/>
      <c r="I20" s="20"/>
      <c r="J20" s="20"/>
      <c r="K20" s="20"/>
      <c r="L20" s="20"/>
      <c r="M20" s="20"/>
    </row>
    <row r="21" spans="2:13" x14ac:dyDescent="0.25">
      <c r="B21" s="2" t="s">
        <v>1</v>
      </c>
      <c r="C21" s="1">
        <v>6</v>
      </c>
      <c r="G21" s="20"/>
      <c r="H21" s="20"/>
      <c r="I21" s="20"/>
      <c r="J21" s="20"/>
      <c r="K21" s="20"/>
      <c r="L21" s="20"/>
      <c r="M21" s="20"/>
    </row>
    <row r="22" spans="2:13" x14ac:dyDescent="0.25">
      <c r="G22" s="20"/>
      <c r="H22" s="20"/>
      <c r="I22" s="20"/>
      <c r="J22" s="20"/>
      <c r="K22" s="20"/>
      <c r="L22" s="20"/>
      <c r="M22" s="20"/>
    </row>
    <row r="23" spans="2:13" ht="30" x14ac:dyDescent="0.25">
      <c r="B23" s="2" t="s">
        <v>2</v>
      </c>
      <c r="C23" s="4">
        <f>C20/C21</f>
        <v>24.833333333333332</v>
      </c>
      <c r="G23" s="20"/>
      <c r="H23" s="20"/>
      <c r="I23" s="20"/>
      <c r="J23" s="20"/>
      <c r="K23" s="20"/>
      <c r="L23" s="20"/>
      <c r="M23" s="20"/>
    </row>
  </sheetData>
  <mergeCells count="1">
    <mergeCell ref="G16:M23"/>
  </mergeCells>
  <phoneticPr fontId="2" type="noConversion"/>
  <conditionalFormatting sqref="C3:C21">
    <cfRule type="cellIs" dxfId="2" priority="1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AA3B-C485-4922-9DAD-7D1B214A7F5C}">
  <dimension ref="B2:M14"/>
  <sheetViews>
    <sheetView zoomScale="160" zoomScaleNormal="160" workbookViewId="0">
      <selection activeCell="F3" sqref="F3:L10"/>
    </sheetView>
  </sheetViews>
  <sheetFormatPr defaultRowHeight="15" x14ac:dyDescent="0.25"/>
  <cols>
    <col min="1" max="1" width="9.140625" customWidth="1"/>
    <col min="2" max="3" width="9.140625" style="1" customWidth="1"/>
    <col min="4" max="4" width="11" style="1" customWidth="1"/>
    <col min="5" max="5" width="14.28515625" style="1" customWidth="1"/>
    <col min="6" max="6" width="11" style="1" customWidth="1"/>
    <col min="7" max="7" width="52.42578125" style="1" customWidth="1"/>
    <col min="8" max="13" width="9.140625" style="1"/>
  </cols>
  <sheetData>
    <row r="2" spans="2:13" s="22" customFormat="1" x14ac:dyDescent="0.25">
      <c r="B2" s="3" t="s">
        <v>32</v>
      </c>
      <c r="C2" s="3" t="s">
        <v>36</v>
      </c>
      <c r="D2" s="3" t="s">
        <v>35</v>
      </c>
      <c r="E2" s="3" t="s">
        <v>39</v>
      </c>
      <c r="F2" s="3"/>
      <c r="G2" s="3"/>
      <c r="H2" s="3" t="s">
        <v>33</v>
      </c>
      <c r="I2" s="3" t="s">
        <v>34</v>
      </c>
      <c r="J2" s="3"/>
      <c r="K2" s="3"/>
      <c r="L2" s="3"/>
      <c r="M2" s="3"/>
    </row>
    <row r="3" spans="2:13" x14ac:dyDescent="0.25">
      <c r="B3" s="1">
        <v>1</v>
      </c>
      <c r="C3" s="1">
        <v>35</v>
      </c>
      <c r="D3" s="16">
        <f>C3-C$13</f>
        <v>9.8999999999999986</v>
      </c>
      <c r="E3" s="24">
        <f>D3^2</f>
        <v>98.009999999999977</v>
      </c>
      <c r="F3" s="20" t="e" vm="1">
        <v>#VALUE!</v>
      </c>
      <c r="G3" s="20"/>
      <c r="H3" s="20"/>
      <c r="I3" s="20"/>
      <c r="J3" s="20"/>
      <c r="K3" s="20"/>
      <c r="L3" s="20"/>
    </row>
    <row r="4" spans="2:13" x14ac:dyDescent="0.25">
      <c r="B4" s="1">
        <v>2</v>
      </c>
      <c r="C4" s="1">
        <v>16</v>
      </c>
      <c r="D4" s="16">
        <f t="shared" ref="D4:D12" si="0">C4-C$13</f>
        <v>-9.1000000000000014</v>
      </c>
      <c r="E4" s="24">
        <f t="shared" ref="E4:E12" si="1">D4^2</f>
        <v>82.810000000000031</v>
      </c>
      <c r="F4" s="20"/>
      <c r="G4" s="20"/>
      <c r="H4" s="20"/>
      <c r="I4" s="20"/>
      <c r="J4" s="20"/>
      <c r="K4" s="20"/>
      <c r="L4" s="20"/>
    </row>
    <row r="5" spans="2:13" x14ac:dyDescent="0.25">
      <c r="B5" s="1">
        <v>3</v>
      </c>
      <c r="C5" s="1">
        <v>25</v>
      </c>
      <c r="D5" s="16">
        <f t="shared" si="0"/>
        <v>-0.10000000000000142</v>
      </c>
      <c r="E5" s="24">
        <f t="shared" si="1"/>
        <v>1.0000000000000285E-2</v>
      </c>
      <c r="F5" s="20"/>
      <c r="G5" s="20"/>
      <c r="H5" s="20"/>
      <c r="I5" s="20"/>
      <c r="J5" s="20"/>
      <c r="K5" s="20"/>
      <c r="L5" s="20"/>
    </row>
    <row r="6" spans="2:13" x14ac:dyDescent="0.25">
      <c r="B6" s="1">
        <v>4</v>
      </c>
      <c r="C6" s="1">
        <v>24</v>
      </c>
      <c r="D6" s="16">
        <f t="shared" si="0"/>
        <v>-1.1000000000000014</v>
      </c>
      <c r="E6" s="24">
        <f t="shared" si="1"/>
        <v>1.2100000000000031</v>
      </c>
      <c r="F6" s="20"/>
      <c r="G6" s="20"/>
      <c r="H6" s="20"/>
      <c r="I6" s="20"/>
      <c r="J6" s="20"/>
      <c r="K6" s="20"/>
      <c r="L6" s="20"/>
    </row>
    <row r="7" spans="2:13" x14ac:dyDescent="0.25">
      <c r="B7" s="1">
        <v>5</v>
      </c>
      <c r="C7" s="1">
        <v>26</v>
      </c>
      <c r="D7" s="16">
        <f t="shared" si="0"/>
        <v>0.89999999999999858</v>
      </c>
      <c r="E7" s="24">
        <f t="shared" si="1"/>
        <v>0.80999999999999739</v>
      </c>
      <c r="F7" s="20"/>
      <c r="G7" s="20"/>
      <c r="H7" s="20"/>
      <c r="I7" s="20"/>
      <c r="J7" s="20"/>
      <c r="K7" s="20"/>
      <c r="L7" s="20"/>
    </row>
    <row r="8" spans="2:13" x14ac:dyDescent="0.25">
      <c r="B8" s="1">
        <v>6</v>
      </c>
      <c r="C8" s="1">
        <v>25</v>
      </c>
      <c r="D8" s="16">
        <f t="shared" si="0"/>
        <v>-0.10000000000000142</v>
      </c>
      <c r="E8" s="24">
        <f t="shared" si="1"/>
        <v>1.0000000000000285E-2</v>
      </c>
      <c r="F8" s="20"/>
      <c r="G8" s="20"/>
      <c r="H8" s="20"/>
      <c r="I8" s="20"/>
      <c r="J8" s="20"/>
      <c r="K8" s="20"/>
      <c r="L8" s="20"/>
    </row>
    <row r="9" spans="2:13" x14ac:dyDescent="0.25">
      <c r="B9" s="1">
        <v>7</v>
      </c>
      <c r="C9" s="1">
        <v>25</v>
      </c>
      <c r="D9" s="16">
        <f t="shared" si="0"/>
        <v>-0.10000000000000142</v>
      </c>
      <c r="E9" s="24">
        <f t="shared" si="1"/>
        <v>1.0000000000000285E-2</v>
      </c>
      <c r="F9" s="20"/>
      <c r="G9" s="20"/>
      <c r="H9" s="20"/>
      <c r="I9" s="20"/>
      <c r="J9" s="20"/>
      <c r="K9" s="20"/>
      <c r="L9" s="20"/>
    </row>
    <row r="10" spans="2:13" x14ac:dyDescent="0.25">
      <c r="B10" s="1">
        <v>8</v>
      </c>
      <c r="C10" s="1">
        <v>26</v>
      </c>
      <c r="D10" s="16">
        <f t="shared" si="0"/>
        <v>0.89999999999999858</v>
      </c>
      <c r="E10" s="24">
        <f t="shared" si="1"/>
        <v>0.80999999999999739</v>
      </c>
      <c r="F10" s="20"/>
      <c r="G10" s="20"/>
      <c r="H10" s="20"/>
      <c r="I10" s="20"/>
      <c r="J10" s="20"/>
      <c r="K10" s="20"/>
      <c r="L10" s="20"/>
    </row>
    <row r="11" spans="2:13" x14ac:dyDescent="0.25">
      <c r="B11" s="1">
        <v>9</v>
      </c>
      <c r="C11" s="1">
        <v>25</v>
      </c>
      <c r="D11" s="16">
        <f t="shared" si="0"/>
        <v>-0.10000000000000142</v>
      </c>
      <c r="E11" s="24">
        <f t="shared" si="1"/>
        <v>1.0000000000000285E-2</v>
      </c>
      <c r="F11" s="16"/>
      <c r="G11" s="16"/>
      <c r="H11" s="1">
        <v>21</v>
      </c>
      <c r="I11" s="1">
        <v>18</v>
      </c>
    </row>
    <row r="12" spans="2:13" x14ac:dyDescent="0.25">
      <c r="B12" s="1">
        <v>10</v>
      </c>
      <c r="C12" s="1">
        <v>24</v>
      </c>
      <c r="D12" s="16">
        <f t="shared" si="0"/>
        <v>-1.1000000000000014</v>
      </c>
      <c r="E12" s="24">
        <f t="shared" si="1"/>
        <v>1.2100000000000031</v>
      </c>
      <c r="F12" s="16"/>
      <c r="G12" s="16"/>
      <c r="H12" s="1">
        <v>9</v>
      </c>
      <c r="I12" s="1">
        <v>18</v>
      </c>
    </row>
    <row r="13" spans="2:13" x14ac:dyDescent="0.25">
      <c r="C13" s="23">
        <f>AVERAGE(C3:C12)</f>
        <v>25.1</v>
      </c>
      <c r="D13" s="23">
        <f>AVERAGE(D3:D12)</f>
        <v>-1.4210854715202005E-15</v>
      </c>
      <c r="E13" s="23">
        <f>AVERAGE(E3:E12)</f>
        <v>18.489999999999998</v>
      </c>
      <c r="F13" s="25">
        <f>SQRT(E13)</f>
        <v>4.3</v>
      </c>
      <c r="G13" s="23"/>
      <c r="H13" s="23">
        <f>AVERAGE(H3:H12)</f>
        <v>15</v>
      </c>
      <c r="I13" s="23">
        <f>AVERAGE(I3:I12)</f>
        <v>18</v>
      </c>
    </row>
    <row r="14" spans="2:13" x14ac:dyDescent="0.25">
      <c r="C14" s="1" t="s">
        <v>37</v>
      </c>
      <c r="E14" s="1" t="s">
        <v>16</v>
      </c>
      <c r="F14" s="25" t="s">
        <v>38</v>
      </c>
    </row>
  </sheetData>
  <mergeCells count="1">
    <mergeCell ref="F3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CD5D-610B-4253-B218-2ECD9FF121B1}">
  <dimension ref="A1:H20"/>
  <sheetViews>
    <sheetView zoomScale="55" zoomScaleNormal="55" workbookViewId="0">
      <selection activeCell="F11" sqref="F11"/>
    </sheetView>
  </sheetViews>
  <sheetFormatPr defaultRowHeight="15" x14ac:dyDescent="0.25"/>
  <cols>
    <col min="1" max="1" width="7.140625" customWidth="1"/>
    <col min="2" max="2" width="8.85546875" customWidth="1"/>
    <col min="3" max="3" width="11.5703125" customWidth="1"/>
    <col min="4" max="4" width="9" customWidth="1"/>
    <col min="5" max="5" width="12.7109375" customWidth="1"/>
    <col min="6" max="6" width="16.7109375" customWidth="1"/>
    <col min="7" max="7" width="11.7109375" customWidth="1"/>
  </cols>
  <sheetData>
    <row r="1" spans="1:8" ht="15.75" thickBot="1" x14ac:dyDescent="0.3"/>
    <row r="2" spans="1:8" ht="15.75" thickBot="1" x14ac:dyDescent="0.3">
      <c r="B2" s="8" t="s">
        <v>5</v>
      </c>
      <c r="C2" s="9" t="s">
        <v>6</v>
      </c>
      <c r="D2" s="8" t="s">
        <v>7</v>
      </c>
      <c r="E2" s="8" t="s">
        <v>14</v>
      </c>
      <c r="F2" s="8" t="s">
        <v>15</v>
      </c>
    </row>
    <row r="3" spans="1:8" ht="15.75" x14ac:dyDescent="0.25">
      <c r="A3" s="1">
        <v>1</v>
      </c>
      <c r="B3" s="2" t="s">
        <v>8</v>
      </c>
      <c r="C3" s="1">
        <v>99</v>
      </c>
      <c r="D3" s="17">
        <f>$C$15</f>
        <v>91.5</v>
      </c>
      <c r="E3" s="7">
        <f>C3-D3</f>
        <v>7.5</v>
      </c>
      <c r="F3">
        <f>E3^2</f>
        <v>56.25</v>
      </c>
    </row>
    <row r="4" spans="1:8" ht="15.75" x14ac:dyDescent="0.25">
      <c r="A4" s="1">
        <v>2</v>
      </c>
      <c r="B4" s="2" t="s">
        <v>9</v>
      </c>
      <c r="C4" s="1">
        <v>74</v>
      </c>
      <c r="D4" s="17">
        <f t="shared" ref="D4:D8" si="0">$C$15</f>
        <v>91.5</v>
      </c>
      <c r="E4" s="7">
        <f t="shared" ref="E4:E8" si="1">C4-D4</f>
        <v>-17.5</v>
      </c>
      <c r="F4">
        <f t="shared" ref="F4:F8" si="2">E4^2</f>
        <v>306.25</v>
      </c>
    </row>
    <row r="5" spans="1:8" ht="15.75" x14ac:dyDescent="0.25">
      <c r="A5" s="1">
        <v>3</v>
      </c>
      <c r="B5" s="2" t="s">
        <v>10</v>
      </c>
      <c r="C5" s="1">
        <v>84</v>
      </c>
      <c r="D5" s="17">
        <f t="shared" si="0"/>
        <v>91.5</v>
      </c>
      <c r="E5" s="7">
        <f t="shared" si="1"/>
        <v>-7.5</v>
      </c>
      <c r="F5">
        <f t="shared" si="2"/>
        <v>56.25</v>
      </c>
    </row>
    <row r="6" spans="1:8" ht="15.75" x14ac:dyDescent="0.25">
      <c r="A6" s="1">
        <v>4</v>
      </c>
      <c r="B6" s="2" t="s">
        <v>11</v>
      </c>
      <c r="C6" s="1">
        <v>64</v>
      </c>
      <c r="D6" s="17">
        <f t="shared" si="0"/>
        <v>91.5</v>
      </c>
      <c r="E6" s="7">
        <f t="shared" si="1"/>
        <v>-27.5</v>
      </c>
      <c r="F6">
        <f t="shared" si="2"/>
        <v>756.25</v>
      </c>
    </row>
    <row r="7" spans="1:8" ht="15.75" x14ac:dyDescent="0.25">
      <c r="A7" s="1">
        <v>5</v>
      </c>
      <c r="B7" s="2" t="s">
        <v>12</v>
      </c>
      <c r="C7" s="1">
        <v>78</v>
      </c>
      <c r="D7" s="17">
        <f t="shared" si="0"/>
        <v>91.5</v>
      </c>
      <c r="E7" s="7">
        <f t="shared" si="1"/>
        <v>-13.5</v>
      </c>
      <c r="F7">
        <f t="shared" si="2"/>
        <v>182.25</v>
      </c>
    </row>
    <row r="8" spans="1:8" ht="15.75" x14ac:dyDescent="0.25">
      <c r="A8" s="1">
        <v>6</v>
      </c>
      <c r="B8" s="2" t="s">
        <v>13</v>
      </c>
      <c r="C8" s="1">
        <v>150</v>
      </c>
      <c r="D8" s="17">
        <f t="shared" si="0"/>
        <v>91.5</v>
      </c>
      <c r="E8" s="7">
        <f t="shared" si="1"/>
        <v>58.5</v>
      </c>
      <c r="F8">
        <f t="shared" si="2"/>
        <v>3422.25</v>
      </c>
    </row>
    <row r="9" spans="1:8" ht="16.5" thickBot="1" x14ac:dyDescent="0.3">
      <c r="A9" s="1"/>
      <c r="B9" s="2"/>
      <c r="C9" s="1"/>
      <c r="D9" s="17"/>
      <c r="E9" s="7"/>
    </row>
    <row r="10" spans="1:8" ht="12.75" customHeight="1" thickBot="1" x14ac:dyDescent="0.3">
      <c r="B10" s="2"/>
      <c r="C10" s="1"/>
      <c r="E10" s="7">
        <f>AVERAGE(E3:E8)</f>
        <v>0</v>
      </c>
      <c r="F10" s="10">
        <f>AVERAGE(F3:F8)</f>
        <v>796.58333333333337</v>
      </c>
      <c r="G10" s="6" t="s">
        <v>16</v>
      </c>
      <c r="H10" s="1"/>
    </row>
    <row r="11" spans="1:8" ht="24" customHeight="1" thickBot="1" x14ac:dyDescent="0.3">
      <c r="B11" s="2"/>
      <c r="C11" s="1"/>
      <c r="F11" s="11">
        <f>SQRT(F10)</f>
        <v>28.223807916957863</v>
      </c>
      <c r="G11" s="12" t="s">
        <v>17</v>
      </c>
    </row>
    <row r="12" spans="1:8" x14ac:dyDescent="0.25">
      <c r="B12" s="2" t="s">
        <v>0</v>
      </c>
      <c r="C12" s="1">
        <f>SUM(C3:C8)</f>
        <v>549</v>
      </c>
    </row>
    <row r="13" spans="1:8" ht="15.75" thickBot="1" x14ac:dyDescent="0.3">
      <c r="B13" s="2"/>
      <c r="C13" s="1"/>
    </row>
    <row r="14" spans="1:8" ht="15.75" thickBot="1" x14ac:dyDescent="0.3">
      <c r="B14" s="5" t="s">
        <v>3</v>
      </c>
      <c r="C14" s="6">
        <f>C12/C18</f>
        <v>91.5</v>
      </c>
    </row>
    <row r="15" spans="1:8" x14ac:dyDescent="0.25">
      <c r="B15" s="2" t="s">
        <v>4</v>
      </c>
      <c r="C15" s="1">
        <f>AVERAGE(C3:C8)</f>
        <v>91.5</v>
      </c>
    </row>
    <row r="16" spans="1:8" x14ac:dyDescent="0.25">
      <c r="B16" s="2"/>
      <c r="C16" s="1"/>
    </row>
    <row r="17" spans="2:3" ht="23.25" customHeight="1" x14ac:dyDescent="0.25">
      <c r="B17" s="2" t="s">
        <v>0</v>
      </c>
      <c r="C17" s="3">
        <f>C3+C4+C5+C6+C7+C8</f>
        <v>549</v>
      </c>
    </row>
    <row r="18" spans="2:3" x14ac:dyDescent="0.25">
      <c r="B18" s="2" t="s">
        <v>1</v>
      </c>
      <c r="C18" s="1">
        <v>6</v>
      </c>
    </row>
    <row r="20" spans="2:3" ht="30" x14ac:dyDescent="0.25">
      <c r="B20" s="2" t="s">
        <v>2</v>
      </c>
      <c r="C20" s="4">
        <f>C17/C18</f>
        <v>91.5</v>
      </c>
    </row>
  </sheetData>
  <conditionalFormatting sqref="C3:C9">
    <cfRule type="cellIs" dxfId="1" priority="1" operator="greaterThan">
      <formula>$B$2</formula>
    </cfRule>
  </conditionalFormatting>
  <conditionalFormatting sqref="C10:C18">
    <cfRule type="cellIs" dxfId="0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Case-1</vt:lpstr>
      <vt:lpstr>Sheet1</vt:lpstr>
      <vt:lpstr>Case-2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Abid Javed</cp:lastModifiedBy>
  <dcterms:created xsi:type="dcterms:W3CDTF">2015-06-05T18:17:20Z</dcterms:created>
  <dcterms:modified xsi:type="dcterms:W3CDTF">2025-01-24T16:33:13Z</dcterms:modified>
</cp:coreProperties>
</file>