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2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3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35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36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37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38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 project\python project\pytorch\time_seris_2\github上传文件\"/>
    </mc:Choice>
  </mc:AlternateContent>
  <xr:revisionPtr revIDLastSave="0" documentId="13_ncr:1_{D74A7C17-EE36-4A70-B770-4B86B4C73E62}" xr6:coauthVersionLast="47" xr6:coauthVersionMax="47" xr10:uidLastSave="{00000000-0000-0000-0000-000000000000}"/>
  <bookViews>
    <workbookView xWindow="-108" yWindow="-108" windowWidth="23256" windowHeight="12576" tabRatio="932" firstSheet="18" activeTab="39" xr2:uid="{00000000-000D-0000-FFFF-FFFF00000000}"/>
  </bookViews>
  <sheets>
    <sheet name="200" sheetId="1" r:id="rId1"/>
    <sheet name="185" sheetId="2" r:id="rId2"/>
    <sheet name="170" sheetId="3" r:id="rId3"/>
    <sheet name="155" sheetId="4" r:id="rId4"/>
    <sheet name="125" sheetId="5" r:id="rId5"/>
    <sheet name="110" sheetId="6" r:id="rId6"/>
    <sheet name="90" sheetId="7" r:id="rId7"/>
    <sheet name="70" sheetId="8" r:id="rId8"/>
    <sheet name="55" sheetId="9" r:id="rId9"/>
    <sheet name="40" sheetId="10" r:id="rId10"/>
    <sheet name="20" sheetId="11" r:id="rId11"/>
    <sheet name="5" sheetId="12" r:id="rId12"/>
    <sheet name="990" sheetId="13" r:id="rId13"/>
    <sheet name="970" sheetId="14" r:id="rId14"/>
    <sheet name="955" sheetId="15" r:id="rId15"/>
    <sheet name="945" sheetId="16" r:id="rId16"/>
    <sheet name="930" sheetId="17" r:id="rId17"/>
    <sheet name="915" sheetId="18" r:id="rId18"/>
    <sheet name="900" sheetId="19" r:id="rId19"/>
    <sheet name="885" sheetId="20" r:id="rId20"/>
    <sheet name="870" sheetId="21" r:id="rId21"/>
    <sheet name="858" sheetId="22" r:id="rId22"/>
    <sheet name="840" sheetId="23" r:id="rId23"/>
    <sheet name="825" sheetId="24" r:id="rId24"/>
    <sheet name="810" sheetId="25" r:id="rId25"/>
    <sheet name="795" sheetId="26" r:id="rId26"/>
    <sheet name="785" sheetId="27" r:id="rId27"/>
    <sheet name="775" sheetId="28" r:id="rId28"/>
    <sheet name="765" sheetId="29" r:id="rId29"/>
    <sheet name="755" sheetId="30" r:id="rId30"/>
    <sheet name="745" sheetId="31" r:id="rId31"/>
    <sheet name="730" sheetId="32" r:id="rId32"/>
    <sheet name="715" sheetId="33" r:id="rId33"/>
    <sheet name="700" sheetId="34" r:id="rId34"/>
    <sheet name="690" sheetId="35" r:id="rId35"/>
    <sheet name="675" sheetId="36" r:id="rId36"/>
    <sheet name="660" sheetId="37" r:id="rId37"/>
    <sheet name="645" sheetId="38" r:id="rId38"/>
    <sheet name="围岩埋深" sheetId="39" r:id="rId39"/>
    <sheet name="时序里程总表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3" i="35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5" i="35"/>
  <c r="I36" i="35"/>
  <c r="I37" i="35"/>
  <c r="I38" i="35"/>
  <c r="I39" i="35"/>
  <c r="I40" i="35"/>
  <c r="I41" i="35"/>
  <c r="I3" i="36"/>
  <c r="I4" i="36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3" i="37"/>
  <c r="I4" i="37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3" i="38"/>
  <c r="I4" i="38"/>
  <c r="I5" i="38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2"/>
  <c r="I2" i="3"/>
  <c r="I2" i="4"/>
  <c r="I2" i="5"/>
  <c r="I2" i="6"/>
  <c r="I2" i="7"/>
  <c r="I2" i="8"/>
  <c r="I2" i="9"/>
  <c r="I2" i="10"/>
  <c r="I2" i="11"/>
  <c r="I2" i="12"/>
  <c r="I2" i="13"/>
  <c r="I2" i="14"/>
  <c r="I2" i="15"/>
  <c r="I2" i="16"/>
  <c r="I2" i="17"/>
  <c r="I2" i="18"/>
  <c r="I2" i="19"/>
  <c r="I2" i="20"/>
  <c r="I2" i="21"/>
  <c r="I2" i="22"/>
  <c r="I2" i="23"/>
  <c r="I2" i="24"/>
  <c r="I2" i="25"/>
  <c r="I2" i="26"/>
  <c r="I2" i="27"/>
  <c r="I2" i="28"/>
  <c r="I2" i="29"/>
  <c r="I2" i="30"/>
  <c r="I2" i="31"/>
  <c r="I2" i="32"/>
  <c r="I2" i="33"/>
  <c r="I2" i="34"/>
  <c r="I2" i="35"/>
  <c r="I2" i="36"/>
  <c r="I2" i="37"/>
  <c r="I2" i="38"/>
  <c r="I2" i="1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" i="3"/>
  <c r="J3" i="3" s="1"/>
  <c r="H4" i="3"/>
  <c r="J4" i="3" s="1"/>
  <c r="H5" i="3"/>
  <c r="J5" i="3" s="1"/>
  <c r="H6" i="3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 s="1"/>
  <c r="H3" i="4"/>
  <c r="J3" i="4" s="1"/>
  <c r="H4" i="4"/>
  <c r="J4" i="4" s="1"/>
  <c r="H5" i="4"/>
  <c r="J5" i="4" s="1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12" i="4"/>
  <c r="J12" i="4" s="1"/>
  <c r="H13" i="4"/>
  <c r="J13" i="4" s="1"/>
  <c r="H14" i="4"/>
  <c r="J14" i="4" s="1"/>
  <c r="H15" i="4"/>
  <c r="J15" i="4" s="1"/>
  <c r="H16" i="4"/>
  <c r="J16" i="4" s="1"/>
  <c r="H17" i="4"/>
  <c r="J17" i="4" s="1"/>
  <c r="H18" i="4"/>
  <c r="J18" i="4" s="1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" i="5"/>
  <c r="J3" i="5" s="1"/>
  <c r="H4" i="5"/>
  <c r="J4" i="5" s="1"/>
  <c r="H5" i="5"/>
  <c r="J5" i="5" s="1"/>
  <c r="H6" i="5"/>
  <c r="J6" i="5" s="1"/>
  <c r="H7" i="5"/>
  <c r="J7" i="5" s="1"/>
  <c r="H8" i="5"/>
  <c r="J8" i="5" s="1"/>
  <c r="H9" i="5"/>
  <c r="J9" i="5" s="1"/>
  <c r="H10" i="5"/>
  <c r="J10" i="5" s="1"/>
  <c r="H11" i="5"/>
  <c r="J11" i="5" s="1"/>
  <c r="H12" i="5"/>
  <c r="J12" i="5" s="1"/>
  <c r="H13" i="5"/>
  <c r="J13" i="5" s="1"/>
  <c r="H14" i="5"/>
  <c r="J14" i="5" s="1"/>
  <c r="H15" i="5"/>
  <c r="J15" i="5" s="1"/>
  <c r="H16" i="5"/>
  <c r="J16" i="5" s="1"/>
  <c r="H17" i="5"/>
  <c r="J17" i="5" s="1"/>
  <c r="H18" i="5"/>
  <c r="J18" i="5" s="1"/>
  <c r="H19" i="5"/>
  <c r="J19" i="5" s="1"/>
  <c r="H20" i="5"/>
  <c r="J20" i="5" s="1"/>
  <c r="H21" i="5"/>
  <c r="J21" i="5" s="1"/>
  <c r="H22" i="5"/>
  <c r="J22" i="5" s="1"/>
  <c r="H23" i="5"/>
  <c r="J23" i="5" s="1"/>
  <c r="H24" i="5"/>
  <c r="J24" i="5" s="1"/>
  <c r="H25" i="5"/>
  <c r="J25" i="5" s="1"/>
  <c r="H26" i="5"/>
  <c r="J26" i="5" s="1"/>
  <c r="H27" i="5"/>
  <c r="J27" i="5" s="1"/>
  <c r="H28" i="5"/>
  <c r="J28" i="5" s="1"/>
  <c r="H29" i="5"/>
  <c r="J29" i="5" s="1"/>
  <c r="H30" i="5"/>
  <c r="J30" i="5" s="1"/>
  <c r="H31" i="5"/>
  <c r="J31" i="5" s="1"/>
  <c r="H3" i="6"/>
  <c r="J3" i="6" s="1"/>
  <c r="H4" i="6"/>
  <c r="J4" i="6" s="1"/>
  <c r="H5" i="6"/>
  <c r="J5" i="6" s="1"/>
  <c r="H6" i="6"/>
  <c r="J6" i="6" s="1"/>
  <c r="H7" i="6"/>
  <c r="J7" i="6" s="1"/>
  <c r="H8" i="6"/>
  <c r="J8" i="6" s="1"/>
  <c r="H9" i="6"/>
  <c r="J9" i="6" s="1"/>
  <c r="H10" i="6"/>
  <c r="J10" i="6" s="1"/>
  <c r="H11" i="6"/>
  <c r="J11" i="6" s="1"/>
  <c r="H12" i="6"/>
  <c r="J12" i="6" s="1"/>
  <c r="H13" i="6"/>
  <c r="J13" i="6" s="1"/>
  <c r="H14" i="6"/>
  <c r="J14" i="6" s="1"/>
  <c r="H15" i="6"/>
  <c r="J15" i="6" s="1"/>
  <c r="H16" i="6"/>
  <c r="J16" i="6" s="1"/>
  <c r="H17" i="6"/>
  <c r="J17" i="6" s="1"/>
  <c r="H18" i="6"/>
  <c r="J18" i="6" s="1"/>
  <c r="H19" i="6"/>
  <c r="J19" i="6" s="1"/>
  <c r="H20" i="6"/>
  <c r="J20" i="6" s="1"/>
  <c r="H21" i="6"/>
  <c r="J21" i="6" s="1"/>
  <c r="H22" i="6"/>
  <c r="J22" i="6" s="1"/>
  <c r="H23" i="6"/>
  <c r="J23" i="6" s="1"/>
  <c r="H24" i="6"/>
  <c r="J24" i="6" s="1"/>
  <c r="H25" i="6"/>
  <c r="J25" i="6" s="1"/>
  <c r="H26" i="6"/>
  <c r="J26" i="6" s="1"/>
  <c r="H27" i="6"/>
  <c r="J27" i="6" s="1"/>
  <c r="H28" i="6"/>
  <c r="J28" i="6" s="1"/>
  <c r="H29" i="6"/>
  <c r="J29" i="6" s="1"/>
  <c r="H30" i="6"/>
  <c r="J30" i="6" s="1"/>
  <c r="H31" i="6"/>
  <c r="J31" i="6" s="1"/>
  <c r="H3" i="7"/>
  <c r="J3" i="7" s="1"/>
  <c r="H4" i="7"/>
  <c r="J4" i="7" s="1"/>
  <c r="H5" i="7"/>
  <c r="J5" i="7" s="1"/>
  <c r="H6" i="7"/>
  <c r="J6" i="7" s="1"/>
  <c r="H7" i="7"/>
  <c r="J7" i="7" s="1"/>
  <c r="H8" i="7"/>
  <c r="J8" i="7" s="1"/>
  <c r="H9" i="7"/>
  <c r="J9" i="7" s="1"/>
  <c r="H10" i="7"/>
  <c r="J10" i="7" s="1"/>
  <c r="H11" i="7"/>
  <c r="J11" i="7" s="1"/>
  <c r="H12" i="7"/>
  <c r="J12" i="7" s="1"/>
  <c r="H13" i="7"/>
  <c r="J13" i="7" s="1"/>
  <c r="H14" i="7"/>
  <c r="J14" i="7" s="1"/>
  <c r="H15" i="7"/>
  <c r="J15" i="7" s="1"/>
  <c r="H16" i="7"/>
  <c r="J16" i="7" s="1"/>
  <c r="H17" i="7"/>
  <c r="J17" i="7" s="1"/>
  <c r="H18" i="7"/>
  <c r="J18" i="7" s="1"/>
  <c r="H19" i="7"/>
  <c r="J19" i="7" s="1"/>
  <c r="H20" i="7"/>
  <c r="J20" i="7" s="1"/>
  <c r="H21" i="7"/>
  <c r="J21" i="7" s="1"/>
  <c r="H22" i="7"/>
  <c r="J22" i="7" s="1"/>
  <c r="H23" i="7"/>
  <c r="J23" i="7" s="1"/>
  <c r="H24" i="7"/>
  <c r="J24" i="7" s="1"/>
  <c r="H25" i="7"/>
  <c r="J25" i="7" s="1"/>
  <c r="H26" i="7"/>
  <c r="J26" i="7" s="1"/>
  <c r="H27" i="7"/>
  <c r="J27" i="7" s="1"/>
  <c r="H28" i="7"/>
  <c r="J28" i="7" s="1"/>
  <c r="H29" i="7"/>
  <c r="J29" i="7" s="1"/>
  <c r="H30" i="7"/>
  <c r="J30" i="7" s="1"/>
  <c r="H31" i="7"/>
  <c r="J31" i="7" s="1"/>
  <c r="H3" i="8"/>
  <c r="J3" i="8" s="1"/>
  <c r="H4" i="8"/>
  <c r="J4" i="8" s="1"/>
  <c r="H5" i="8"/>
  <c r="J5" i="8" s="1"/>
  <c r="H6" i="8"/>
  <c r="J6" i="8" s="1"/>
  <c r="H7" i="8"/>
  <c r="J7" i="8" s="1"/>
  <c r="H8" i="8"/>
  <c r="J8" i="8" s="1"/>
  <c r="H9" i="8"/>
  <c r="J9" i="8" s="1"/>
  <c r="H10" i="8"/>
  <c r="J10" i="8" s="1"/>
  <c r="H11" i="8"/>
  <c r="J11" i="8" s="1"/>
  <c r="H12" i="8"/>
  <c r="J12" i="8" s="1"/>
  <c r="H13" i="8"/>
  <c r="J13" i="8" s="1"/>
  <c r="H14" i="8"/>
  <c r="J14" i="8" s="1"/>
  <c r="H15" i="8"/>
  <c r="J15" i="8" s="1"/>
  <c r="H16" i="8"/>
  <c r="J16" i="8" s="1"/>
  <c r="H17" i="8"/>
  <c r="J17" i="8" s="1"/>
  <c r="H18" i="8"/>
  <c r="J18" i="8" s="1"/>
  <c r="H19" i="8"/>
  <c r="J19" i="8" s="1"/>
  <c r="H20" i="8"/>
  <c r="J20" i="8" s="1"/>
  <c r="H21" i="8"/>
  <c r="J21" i="8" s="1"/>
  <c r="H22" i="8"/>
  <c r="J22" i="8" s="1"/>
  <c r="H23" i="8"/>
  <c r="J23" i="8" s="1"/>
  <c r="H24" i="8"/>
  <c r="J24" i="8" s="1"/>
  <c r="H25" i="8"/>
  <c r="J25" i="8" s="1"/>
  <c r="H26" i="8"/>
  <c r="J26" i="8" s="1"/>
  <c r="H27" i="8"/>
  <c r="J27" i="8" s="1"/>
  <c r="H28" i="8"/>
  <c r="J28" i="8" s="1"/>
  <c r="H29" i="8"/>
  <c r="J29" i="8" s="1"/>
  <c r="H30" i="8"/>
  <c r="J30" i="8" s="1"/>
  <c r="H31" i="8"/>
  <c r="J31" i="8" s="1"/>
  <c r="H3" i="9"/>
  <c r="J3" i="9" s="1"/>
  <c r="H4" i="9"/>
  <c r="J4" i="9" s="1"/>
  <c r="H5" i="9"/>
  <c r="J5" i="9" s="1"/>
  <c r="H6" i="9"/>
  <c r="J6" i="9" s="1"/>
  <c r="H7" i="9"/>
  <c r="J7" i="9" s="1"/>
  <c r="H8" i="9"/>
  <c r="J8" i="9" s="1"/>
  <c r="H9" i="9"/>
  <c r="J9" i="9" s="1"/>
  <c r="H10" i="9"/>
  <c r="J10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" i="10"/>
  <c r="J3" i="10" s="1"/>
  <c r="H4" i="10"/>
  <c r="J4" i="10" s="1"/>
  <c r="H5" i="10"/>
  <c r="J5" i="10" s="1"/>
  <c r="H6" i="10"/>
  <c r="J6" i="10" s="1"/>
  <c r="H7" i="10"/>
  <c r="J7" i="10" s="1"/>
  <c r="H8" i="10"/>
  <c r="J8" i="10" s="1"/>
  <c r="H9" i="10"/>
  <c r="J9" i="10" s="1"/>
  <c r="H10" i="10"/>
  <c r="J10" i="10" s="1"/>
  <c r="H11" i="10"/>
  <c r="J11" i="10" s="1"/>
  <c r="H12" i="10"/>
  <c r="J12" i="10" s="1"/>
  <c r="H13" i="10"/>
  <c r="J13" i="10" s="1"/>
  <c r="H14" i="10"/>
  <c r="J14" i="10" s="1"/>
  <c r="H15" i="10"/>
  <c r="J15" i="10" s="1"/>
  <c r="H16" i="10"/>
  <c r="J16" i="10" s="1"/>
  <c r="H17" i="10"/>
  <c r="J17" i="10" s="1"/>
  <c r="H18" i="10"/>
  <c r="J18" i="10" s="1"/>
  <c r="H19" i="10"/>
  <c r="J19" i="10" s="1"/>
  <c r="H20" i="10"/>
  <c r="J20" i="10" s="1"/>
  <c r="H21" i="10"/>
  <c r="J21" i="10" s="1"/>
  <c r="H22" i="10"/>
  <c r="J22" i="10" s="1"/>
  <c r="H23" i="10"/>
  <c r="J23" i="10" s="1"/>
  <c r="H24" i="10"/>
  <c r="J24" i="10" s="1"/>
  <c r="H25" i="10"/>
  <c r="J25" i="10" s="1"/>
  <c r="H26" i="10"/>
  <c r="J26" i="10" s="1"/>
  <c r="H27" i="10"/>
  <c r="J27" i="10" s="1"/>
  <c r="H28" i="10"/>
  <c r="J28" i="10" s="1"/>
  <c r="H29" i="10"/>
  <c r="J29" i="10" s="1"/>
  <c r="H30" i="10"/>
  <c r="J30" i="10" s="1"/>
  <c r="H31" i="10"/>
  <c r="J31" i="10" s="1"/>
  <c r="H3" i="11"/>
  <c r="J3" i="11" s="1"/>
  <c r="H4" i="11"/>
  <c r="J4" i="11" s="1"/>
  <c r="H5" i="11"/>
  <c r="J5" i="11" s="1"/>
  <c r="H6" i="11"/>
  <c r="J6" i="11" s="1"/>
  <c r="H7" i="11"/>
  <c r="J7" i="11" s="1"/>
  <c r="H8" i="11"/>
  <c r="J8" i="11" s="1"/>
  <c r="H9" i="11"/>
  <c r="J9" i="11" s="1"/>
  <c r="H10" i="11"/>
  <c r="J10" i="11" s="1"/>
  <c r="H11" i="11"/>
  <c r="J11" i="11" s="1"/>
  <c r="H12" i="11"/>
  <c r="J12" i="11" s="1"/>
  <c r="H13" i="11"/>
  <c r="J13" i="11" s="1"/>
  <c r="H14" i="11"/>
  <c r="J14" i="11" s="1"/>
  <c r="H15" i="11"/>
  <c r="J15" i="11" s="1"/>
  <c r="H16" i="11"/>
  <c r="J16" i="11" s="1"/>
  <c r="H17" i="11"/>
  <c r="J17" i="11" s="1"/>
  <c r="H18" i="11"/>
  <c r="J18" i="11" s="1"/>
  <c r="H19" i="11"/>
  <c r="J19" i="11" s="1"/>
  <c r="H20" i="11"/>
  <c r="J20" i="11" s="1"/>
  <c r="H21" i="11"/>
  <c r="J21" i="11" s="1"/>
  <c r="H22" i="11"/>
  <c r="J22" i="11" s="1"/>
  <c r="H23" i="11"/>
  <c r="J23" i="11" s="1"/>
  <c r="H24" i="11"/>
  <c r="J24" i="11" s="1"/>
  <c r="H25" i="11"/>
  <c r="J25" i="11" s="1"/>
  <c r="H26" i="11"/>
  <c r="J26" i="11" s="1"/>
  <c r="H27" i="11"/>
  <c r="J27" i="11" s="1"/>
  <c r="H28" i="11"/>
  <c r="J28" i="11" s="1"/>
  <c r="H29" i="11"/>
  <c r="J29" i="11" s="1"/>
  <c r="H30" i="11"/>
  <c r="J30" i="11" s="1"/>
  <c r="H31" i="11"/>
  <c r="J31" i="11" s="1"/>
  <c r="H32" i="11"/>
  <c r="J32" i="11" s="1"/>
  <c r="H33" i="11"/>
  <c r="J33" i="11" s="1"/>
  <c r="H34" i="11"/>
  <c r="J34" i="11" s="1"/>
  <c r="H35" i="11"/>
  <c r="J35" i="11" s="1"/>
  <c r="H36" i="11"/>
  <c r="J36" i="11" s="1"/>
  <c r="H3" i="12"/>
  <c r="J3" i="12" s="1"/>
  <c r="H4" i="12"/>
  <c r="J4" i="12" s="1"/>
  <c r="H5" i="12"/>
  <c r="J5" i="12" s="1"/>
  <c r="H6" i="12"/>
  <c r="J6" i="12" s="1"/>
  <c r="H7" i="12"/>
  <c r="J7" i="12" s="1"/>
  <c r="H8" i="12"/>
  <c r="J8" i="12" s="1"/>
  <c r="H9" i="12"/>
  <c r="J9" i="12" s="1"/>
  <c r="H10" i="12"/>
  <c r="J10" i="12" s="1"/>
  <c r="H11" i="12"/>
  <c r="J11" i="12" s="1"/>
  <c r="H12" i="12"/>
  <c r="J12" i="12" s="1"/>
  <c r="H13" i="12"/>
  <c r="J13" i="12" s="1"/>
  <c r="H14" i="12"/>
  <c r="J14" i="12" s="1"/>
  <c r="H15" i="12"/>
  <c r="J15" i="12" s="1"/>
  <c r="H16" i="12"/>
  <c r="J16" i="12" s="1"/>
  <c r="H17" i="12"/>
  <c r="J17" i="12" s="1"/>
  <c r="H18" i="12"/>
  <c r="J18" i="12" s="1"/>
  <c r="H19" i="12"/>
  <c r="J19" i="12" s="1"/>
  <c r="H20" i="12"/>
  <c r="J20" i="12" s="1"/>
  <c r="H21" i="12"/>
  <c r="J21" i="12" s="1"/>
  <c r="H22" i="12"/>
  <c r="J22" i="12" s="1"/>
  <c r="H23" i="12"/>
  <c r="J23" i="12" s="1"/>
  <c r="H24" i="12"/>
  <c r="J24" i="12" s="1"/>
  <c r="H25" i="12"/>
  <c r="J25" i="12" s="1"/>
  <c r="H26" i="12"/>
  <c r="J26" i="12" s="1"/>
  <c r="H27" i="12"/>
  <c r="J27" i="12" s="1"/>
  <c r="H28" i="12"/>
  <c r="J28" i="12" s="1"/>
  <c r="H29" i="12"/>
  <c r="J29" i="12" s="1"/>
  <c r="H30" i="12"/>
  <c r="J30" i="12" s="1"/>
  <c r="H31" i="12"/>
  <c r="J31" i="12" s="1"/>
  <c r="H32" i="12"/>
  <c r="J32" i="12" s="1"/>
  <c r="H33" i="12"/>
  <c r="J33" i="12" s="1"/>
  <c r="H34" i="12"/>
  <c r="J34" i="12" s="1"/>
  <c r="H35" i="12"/>
  <c r="J35" i="12" s="1"/>
  <c r="H36" i="12"/>
  <c r="J36" i="12" s="1"/>
  <c r="H3" i="13"/>
  <c r="J3" i="13" s="1"/>
  <c r="H4" i="13"/>
  <c r="J4" i="13" s="1"/>
  <c r="H5" i="13"/>
  <c r="J5" i="13" s="1"/>
  <c r="H6" i="13"/>
  <c r="J6" i="13" s="1"/>
  <c r="H7" i="13"/>
  <c r="J7" i="13" s="1"/>
  <c r="H8" i="13"/>
  <c r="J8" i="13" s="1"/>
  <c r="H9" i="13"/>
  <c r="J9" i="13" s="1"/>
  <c r="H10" i="13"/>
  <c r="J10" i="13" s="1"/>
  <c r="H11" i="13"/>
  <c r="J11" i="13" s="1"/>
  <c r="H12" i="13"/>
  <c r="J12" i="13" s="1"/>
  <c r="H13" i="13"/>
  <c r="J13" i="13" s="1"/>
  <c r="H14" i="13"/>
  <c r="J14" i="13" s="1"/>
  <c r="H15" i="13"/>
  <c r="J15" i="13" s="1"/>
  <c r="H16" i="13"/>
  <c r="J16" i="13" s="1"/>
  <c r="H17" i="13"/>
  <c r="J17" i="13" s="1"/>
  <c r="H18" i="13"/>
  <c r="J18" i="13" s="1"/>
  <c r="H19" i="13"/>
  <c r="J19" i="13" s="1"/>
  <c r="H20" i="13"/>
  <c r="J20" i="13" s="1"/>
  <c r="H21" i="13"/>
  <c r="J21" i="13" s="1"/>
  <c r="H22" i="13"/>
  <c r="J22" i="13" s="1"/>
  <c r="H23" i="13"/>
  <c r="J23" i="13" s="1"/>
  <c r="H24" i="13"/>
  <c r="J24" i="13" s="1"/>
  <c r="H25" i="13"/>
  <c r="J25" i="13" s="1"/>
  <c r="H26" i="13"/>
  <c r="J26" i="13" s="1"/>
  <c r="H27" i="13"/>
  <c r="J27" i="13" s="1"/>
  <c r="H28" i="13"/>
  <c r="J28" i="13" s="1"/>
  <c r="H29" i="13"/>
  <c r="J29" i="13" s="1"/>
  <c r="H30" i="13"/>
  <c r="J30" i="13" s="1"/>
  <c r="H31" i="13"/>
  <c r="J31" i="13" s="1"/>
  <c r="H32" i="13"/>
  <c r="J32" i="13" s="1"/>
  <c r="H33" i="13"/>
  <c r="J33" i="13" s="1"/>
  <c r="H34" i="13"/>
  <c r="J34" i="13" s="1"/>
  <c r="H35" i="13"/>
  <c r="J35" i="13" s="1"/>
  <c r="H36" i="13"/>
  <c r="J36" i="13" s="1"/>
  <c r="H3" i="14"/>
  <c r="J3" i="14" s="1"/>
  <c r="H4" i="14"/>
  <c r="J4" i="14" s="1"/>
  <c r="H5" i="14"/>
  <c r="J5" i="14" s="1"/>
  <c r="H6" i="14"/>
  <c r="J6" i="14" s="1"/>
  <c r="H7" i="14"/>
  <c r="J7" i="14" s="1"/>
  <c r="H8" i="14"/>
  <c r="J8" i="14" s="1"/>
  <c r="H9" i="14"/>
  <c r="J9" i="14" s="1"/>
  <c r="H10" i="14"/>
  <c r="J10" i="14" s="1"/>
  <c r="H11" i="14"/>
  <c r="J11" i="14" s="1"/>
  <c r="H12" i="14"/>
  <c r="J12" i="14" s="1"/>
  <c r="H13" i="14"/>
  <c r="J13" i="14" s="1"/>
  <c r="H14" i="14"/>
  <c r="J14" i="14" s="1"/>
  <c r="H15" i="14"/>
  <c r="J15" i="14" s="1"/>
  <c r="H16" i="14"/>
  <c r="J16" i="14" s="1"/>
  <c r="H17" i="14"/>
  <c r="J17" i="14" s="1"/>
  <c r="H18" i="14"/>
  <c r="J18" i="14" s="1"/>
  <c r="H19" i="14"/>
  <c r="J19" i="14" s="1"/>
  <c r="H20" i="14"/>
  <c r="J20" i="14" s="1"/>
  <c r="H21" i="14"/>
  <c r="J21" i="14" s="1"/>
  <c r="H22" i="14"/>
  <c r="J22" i="14" s="1"/>
  <c r="H23" i="14"/>
  <c r="J23" i="14" s="1"/>
  <c r="H24" i="14"/>
  <c r="J24" i="14" s="1"/>
  <c r="H25" i="14"/>
  <c r="J25" i="14" s="1"/>
  <c r="H26" i="14"/>
  <c r="J26" i="14" s="1"/>
  <c r="H27" i="14"/>
  <c r="J27" i="14" s="1"/>
  <c r="H28" i="14"/>
  <c r="J28" i="14" s="1"/>
  <c r="H29" i="14"/>
  <c r="J29" i="14" s="1"/>
  <c r="H30" i="14"/>
  <c r="J30" i="14" s="1"/>
  <c r="H31" i="14"/>
  <c r="J31" i="14" s="1"/>
  <c r="H32" i="14"/>
  <c r="J32" i="14" s="1"/>
  <c r="H33" i="14"/>
  <c r="J33" i="14" s="1"/>
  <c r="H34" i="14"/>
  <c r="J34" i="14" s="1"/>
  <c r="H35" i="14"/>
  <c r="J35" i="14" s="1"/>
  <c r="H36" i="14"/>
  <c r="J36" i="14" s="1"/>
  <c r="H37" i="14"/>
  <c r="J37" i="14" s="1"/>
  <c r="H38" i="14"/>
  <c r="J38" i="14" s="1"/>
  <c r="H39" i="14"/>
  <c r="J39" i="14" s="1"/>
  <c r="H40" i="14"/>
  <c r="J40" i="14" s="1"/>
  <c r="H41" i="14"/>
  <c r="J41" i="14" s="1"/>
  <c r="H3" i="15"/>
  <c r="J3" i="15" s="1"/>
  <c r="H4" i="15"/>
  <c r="J4" i="15" s="1"/>
  <c r="H5" i="15"/>
  <c r="J5" i="15" s="1"/>
  <c r="H6" i="15"/>
  <c r="J6" i="15" s="1"/>
  <c r="H7" i="15"/>
  <c r="J7" i="15" s="1"/>
  <c r="H8" i="15"/>
  <c r="J8" i="15" s="1"/>
  <c r="H9" i="15"/>
  <c r="J9" i="15" s="1"/>
  <c r="H10" i="15"/>
  <c r="J10" i="15" s="1"/>
  <c r="H11" i="15"/>
  <c r="J11" i="15" s="1"/>
  <c r="H12" i="15"/>
  <c r="J12" i="15" s="1"/>
  <c r="H13" i="15"/>
  <c r="J13" i="15" s="1"/>
  <c r="H14" i="15"/>
  <c r="J14" i="15" s="1"/>
  <c r="H15" i="15"/>
  <c r="J15" i="15" s="1"/>
  <c r="H16" i="15"/>
  <c r="J16" i="15" s="1"/>
  <c r="H17" i="15"/>
  <c r="J17" i="15" s="1"/>
  <c r="H18" i="15"/>
  <c r="J18" i="15" s="1"/>
  <c r="H19" i="15"/>
  <c r="J19" i="15" s="1"/>
  <c r="H20" i="15"/>
  <c r="J20" i="15" s="1"/>
  <c r="H21" i="15"/>
  <c r="J21" i="15" s="1"/>
  <c r="H22" i="15"/>
  <c r="J22" i="15" s="1"/>
  <c r="H23" i="15"/>
  <c r="J23" i="15" s="1"/>
  <c r="H24" i="15"/>
  <c r="J24" i="15" s="1"/>
  <c r="H25" i="15"/>
  <c r="J25" i="15" s="1"/>
  <c r="H26" i="15"/>
  <c r="J26" i="15" s="1"/>
  <c r="H27" i="15"/>
  <c r="J27" i="15" s="1"/>
  <c r="H28" i="15"/>
  <c r="J28" i="15" s="1"/>
  <c r="H29" i="15"/>
  <c r="J29" i="15" s="1"/>
  <c r="H30" i="15"/>
  <c r="J30" i="15" s="1"/>
  <c r="H31" i="15"/>
  <c r="J31" i="15" s="1"/>
  <c r="H32" i="15"/>
  <c r="J32" i="15" s="1"/>
  <c r="H33" i="15"/>
  <c r="J33" i="15" s="1"/>
  <c r="H34" i="15"/>
  <c r="J34" i="15" s="1"/>
  <c r="H35" i="15"/>
  <c r="J35" i="15" s="1"/>
  <c r="H36" i="15"/>
  <c r="J36" i="15" s="1"/>
  <c r="H37" i="15"/>
  <c r="J37" i="15" s="1"/>
  <c r="H38" i="15"/>
  <c r="J38" i="15" s="1"/>
  <c r="H39" i="15"/>
  <c r="J39" i="15" s="1"/>
  <c r="H40" i="15"/>
  <c r="J40" i="15" s="1"/>
  <c r="H41" i="15"/>
  <c r="J41" i="15" s="1"/>
  <c r="H3" i="16"/>
  <c r="J3" i="16" s="1"/>
  <c r="H4" i="16"/>
  <c r="J4" i="16" s="1"/>
  <c r="H5" i="16"/>
  <c r="J5" i="16" s="1"/>
  <c r="H6" i="16"/>
  <c r="J6" i="16" s="1"/>
  <c r="H7" i="16"/>
  <c r="J7" i="16" s="1"/>
  <c r="H8" i="16"/>
  <c r="J8" i="16" s="1"/>
  <c r="H9" i="16"/>
  <c r="J9" i="16" s="1"/>
  <c r="H10" i="16"/>
  <c r="J10" i="16" s="1"/>
  <c r="H11" i="16"/>
  <c r="J11" i="16" s="1"/>
  <c r="H12" i="16"/>
  <c r="J12" i="16" s="1"/>
  <c r="H13" i="16"/>
  <c r="J13" i="16" s="1"/>
  <c r="H14" i="16"/>
  <c r="J14" i="16" s="1"/>
  <c r="H15" i="16"/>
  <c r="J15" i="16" s="1"/>
  <c r="H16" i="16"/>
  <c r="J16" i="16" s="1"/>
  <c r="H17" i="16"/>
  <c r="J17" i="16" s="1"/>
  <c r="H18" i="16"/>
  <c r="J18" i="16" s="1"/>
  <c r="H19" i="16"/>
  <c r="J19" i="16" s="1"/>
  <c r="H20" i="16"/>
  <c r="J20" i="16" s="1"/>
  <c r="H21" i="16"/>
  <c r="J21" i="16" s="1"/>
  <c r="H22" i="16"/>
  <c r="J22" i="16" s="1"/>
  <c r="H23" i="16"/>
  <c r="J23" i="16" s="1"/>
  <c r="H24" i="16"/>
  <c r="J24" i="16" s="1"/>
  <c r="H25" i="16"/>
  <c r="J25" i="16" s="1"/>
  <c r="H26" i="16"/>
  <c r="J26" i="16" s="1"/>
  <c r="H27" i="16"/>
  <c r="J27" i="16" s="1"/>
  <c r="H28" i="16"/>
  <c r="J28" i="16" s="1"/>
  <c r="H29" i="16"/>
  <c r="J29" i="16" s="1"/>
  <c r="H30" i="16"/>
  <c r="J30" i="16" s="1"/>
  <c r="H31" i="16"/>
  <c r="J31" i="16" s="1"/>
  <c r="H32" i="16"/>
  <c r="J32" i="16" s="1"/>
  <c r="H33" i="16"/>
  <c r="J33" i="16" s="1"/>
  <c r="H34" i="16"/>
  <c r="J34" i="16" s="1"/>
  <c r="H35" i="16"/>
  <c r="J35" i="16" s="1"/>
  <c r="H36" i="16"/>
  <c r="J36" i="16" s="1"/>
  <c r="H37" i="16"/>
  <c r="J37" i="16" s="1"/>
  <c r="H38" i="16"/>
  <c r="J38" i="16" s="1"/>
  <c r="H39" i="16"/>
  <c r="J39" i="16" s="1"/>
  <c r="H40" i="16"/>
  <c r="J40" i="16" s="1"/>
  <c r="H41" i="16"/>
  <c r="J41" i="16" s="1"/>
  <c r="H3" i="17"/>
  <c r="J3" i="17" s="1"/>
  <c r="H4" i="17"/>
  <c r="J4" i="17" s="1"/>
  <c r="H5" i="17"/>
  <c r="J5" i="17" s="1"/>
  <c r="H6" i="17"/>
  <c r="J6" i="17" s="1"/>
  <c r="H7" i="17"/>
  <c r="J7" i="17" s="1"/>
  <c r="H8" i="17"/>
  <c r="J8" i="17" s="1"/>
  <c r="H9" i="17"/>
  <c r="J9" i="17" s="1"/>
  <c r="H10" i="17"/>
  <c r="J10" i="17" s="1"/>
  <c r="H11" i="17"/>
  <c r="J11" i="17" s="1"/>
  <c r="H12" i="17"/>
  <c r="J12" i="17" s="1"/>
  <c r="H13" i="17"/>
  <c r="J13" i="17" s="1"/>
  <c r="H14" i="17"/>
  <c r="J14" i="17" s="1"/>
  <c r="H15" i="17"/>
  <c r="J15" i="17" s="1"/>
  <c r="H16" i="17"/>
  <c r="J16" i="17" s="1"/>
  <c r="H17" i="17"/>
  <c r="J17" i="17" s="1"/>
  <c r="H18" i="17"/>
  <c r="J18" i="17" s="1"/>
  <c r="H19" i="17"/>
  <c r="J19" i="17" s="1"/>
  <c r="H20" i="17"/>
  <c r="J20" i="17" s="1"/>
  <c r="H21" i="17"/>
  <c r="J21" i="17" s="1"/>
  <c r="H22" i="17"/>
  <c r="J22" i="17" s="1"/>
  <c r="H23" i="17"/>
  <c r="J23" i="17" s="1"/>
  <c r="H24" i="17"/>
  <c r="J24" i="17" s="1"/>
  <c r="H25" i="17"/>
  <c r="J25" i="17" s="1"/>
  <c r="H26" i="17"/>
  <c r="J26" i="17" s="1"/>
  <c r="H27" i="17"/>
  <c r="J27" i="17" s="1"/>
  <c r="H28" i="17"/>
  <c r="J28" i="17" s="1"/>
  <c r="H29" i="17"/>
  <c r="J29" i="17" s="1"/>
  <c r="H30" i="17"/>
  <c r="J30" i="17" s="1"/>
  <c r="H31" i="17"/>
  <c r="J31" i="17" s="1"/>
  <c r="H32" i="17"/>
  <c r="J32" i="17" s="1"/>
  <c r="H33" i="17"/>
  <c r="J33" i="17" s="1"/>
  <c r="H34" i="17"/>
  <c r="J34" i="17" s="1"/>
  <c r="H35" i="17"/>
  <c r="J35" i="17" s="1"/>
  <c r="H36" i="17"/>
  <c r="J36" i="17" s="1"/>
  <c r="H37" i="17"/>
  <c r="J37" i="17" s="1"/>
  <c r="H38" i="17"/>
  <c r="J38" i="17" s="1"/>
  <c r="H39" i="17"/>
  <c r="J39" i="17" s="1"/>
  <c r="H40" i="17"/>
  <c r="J40" i="17" s="1"/>
  <c r="H41" i="17"/>
  <c r="J41" i="17" s="1"/>
  <c r="H3" i="18"/>
  <c r="J3" i="18" s="1"/>
  <c r="H4" i="18"/>
  <c r="J4" i="18" s="1"/>
  <c r="H5" i="18"/>
  <c r="J5" i="18" s="1"/>
  <c r="H6" i="18"/>
  <c r="J6" i="18" s="1"/>
  <c r="H7" i="18"/>
  <c r="J7" i="18" s="1"/>
  <c r="H8" i="18"/>
  <c r="J8" i="18" s="1"/>
  <c r="H9" i="18"/>
  <c r="J9" i="18" s="1"/>
  <c r="H10" i="18"/>
  <c r="J10" i="18" s="1"/>
  <c r="H11" i="18"/>
  <c r="J11" i="18" s="1"/>
  <c r="H12" i="18"/>
  <c r="J12" i="18" s="1"/>
  <c r="H13" i="18"/>
  <c r="J13" i="18" s="1"/>
  <c r="H14" i="18"/>
  <c r="J14" i="18" s="1"/>
  <c r="H15" i="18"/>
  <c r="J15" i="18" s="1"/>
  <c r="H16" i="18"/>
  <c r="J16" i="18" s="1"/>
  <c r="H17" i="18"/>
  <c r="J17" i="18" s="1"/>
  <c r="H18" i="18"/>
  <c r="J18" i="18" s="1"/>
  <c r="H19" i="18"/>
  <c r="J19" i="18" s="1"/>
  <c r="H20" i="18"/>
  <c r="J20" i="18" s="1"/>
  <c r="H21" i="18"/>
  <c r="J21" i="18" s="1"/>
  <c r="H22" i="18"/>
  <c r="J22" i="18" s="1"/>
  <c r="H23" i="18"/>
  <c r="J23" i="18" s="1"/>
  <c r="H24" i="18"/>
  <c r="J24" i="18" s="1"/>
  <c r="H25" i="18"/>
  <c r="J25" i="18" s="1"/>
  <c r="H26" i="18"/>
  <c r="J26" i="18" s="1"/>
  <c r="H27" i="18"/>
  <c r="J27" i="18" s="1"/>
  <c r="H28" i="18"/>
  <c r="J28" i="18" s="1"/>
  <c r="H29" i="18"/>
  <c r="J29" i="18" s="1"/>
  <c r="H30" i="18"/>
  <c r="J30" i="18" s="1"/>
  <c r="H31" i="18"/>
  <c r="J31" i="18" s="1"/>
  <c r="H32" i="18"/>
  <c r="J32" i="18" s="1"/>
  <c r="H33" i="18"/>
  <c r="J33" i="18" s="1"/>
  <c r="H34" i="18"/>
  <c r="J34" i="18" s="1"/>
  <c r="H35" i="18"/>
  <c r="J35" i="18" s="1"/>
  <c r="H36" i="18"/>
  <c r="J36" i="18" s="1"/>
  <c r="H37" i="18"/>
  <c r="J37" i="18" s="1"/>
  <c r="H38" i="18"/>
  <c r="J38" i="18" s="1"/>
  <c r="H39" i="18"/>
  <c r="J39" i="18" s="1"/>
  <c r="H40" i="18"/>
  <c r="J40" i="18" s="1"/>
  <c r="H41" i="18"/>
  <c r="J41" i="18" s="1"/>
  <c r="H3" i="19"/>
  <c r="J3" i="19" s="1"/>
  <c r="H4" i="19"/>
  <c r="J4" i="19" s="1"/>
  <c r="H5" i="19"/>
  <c r="J5" i="19" s="1"/>
  <c r="H6" i="19"/>
  <c r="J6" i="19" s="1"/>
  <c r="H7" i="19"/>
  <c r="J7" i="19" s="1"/>
  <c r="H8" i="19"/>
  <c r="J8" i="19" s="1"/>
  <c r="H9" i="19"/>
  <c r="J9" i="19" s="1"/>
  <c r="H10" i="19"/>
  <c r="J10" i="19" s="1"/>
  <c r="H11" i="19"/>
  <c r="J11" i="19" s="1"/>
  <c r="H12" i="19"/>
  <c r="J12" i="19" s="1"/>
  <c r="H13" i="19"/>
  <c r="J13" i="19" s="1"/>
  <c r="H14" i="19"/>
  <c r="J14" i="19" s="1"/>
  <c r="H15" i="19"/>
  <c r="J15" i="19" s="1"/>
  <c r="H16" i="19"/>
  <c r="J16" i="19" s="1"/>
  <c r="H17" i="19"/>
  <c r="J17" i="19" s="1"/>
  <c r="H18" i="19"/>
  <c r="J18" i="19" s="1"/>
  <c r="H19" i="19"/>
  <c r="J19" i="19" s="1"/>
  <c r="H20" i="19"/>
  <c r="J20" i="19" s="1"/>
  <c r="H21" i="19"/>
  <c r="J21" i="19" s="1"/>
  <c r="H22" i="19"/>
  <c r="J22" i="19" s="1"/>
  <c r="H23" i="19"/>
  <c r="J23" i="19" s="1"/>
  <c r="H24" i="19"/>
  <c r="J24" i="19" s="1"/>
  <c r="H25" i="19"/>
  <c r="J25" i="19" s="1"/>
  <c r="H26" i="19"/>
  <c r="J26" i="19" s="1"/>
  <c r="H27" i="19"/>
  <c r="J27" i="19" s="1"/>
  <c r="H28" i="19"/>
  <c r="J28" i="19" s="1"/>
  <c r="H29" i="19"/>
  <c r="J29" i="19" s="1"/>
  <c r="H30" i="19"/>
  <c r="J30" i="19" s="1"/>
  <c r="H31" i="19"/>
  <c r="J31" i="19" s="1"/>
  <c r="H32" i="19"/>
  <c r="J32" i="19" s="1"/>
  <c r="H33" i="19"/>
  <c r="J33" i="19" s="1"/>
  <c r="H34" i="19"/>
  <c r="J34" i="19" s="1"/>
  <c r="H35" i="19"/>
  <c r="J35" i="19" s="1"/>
  <c r="H36" i="19"/>
  <c r="J36" i="19" s="1"/>
  <c r="H37" i="19"/>
  <c r="J37" i="19" s="1"/>
  <c r="H38" i="19"/>
  <c r="J38" i="19" s="1"/>
  <c r="H39" i="19"/>
  <c r="J39" i="19" s="1"/>
  <c r="H40" i="19"/>
  <c r="J40" i="19" s="1"/>
  <c r="H41" i="19"/>
  <c r="J41" i="19" s="1"/>
  <c r="H3" i="20"/>
  <c r="J3" i="20" s="1"/>
  <c r="H4" i="20"/>
  <c r="J4" i="20" s="1"/>
  <c r="H5" i="20"/>
  <c r="J5" i="20" s="1"/>
  <c r="H6" i="20"/>
  <c r="J6" i="20" s="1"/>
  <c r="H7" i="20"/>
  <c r="J7" i="20" s="1"/>
  <c r="H8" i="20"/>
  <c r="J8" i="20" s="1"/>
  <c r="H9" i="20"/>
  <c r="J9" i="20" s="1"/>
  <c r="H10" i="20"/>
  <c r="J10" i="20" s="1"/>
  <c r="H11" i="20"/>
  <c r="J11" i="20" s="1"/>
  <c r="H12" i="20"/>
  <c r="J12" i="20" s="1"/>
  <c r="H13" i="20"/>
  <c r="J13" i="20" s="1"/>
  <c r="H14" i="20"/>
  <c r="J14" i="20" s="1"/>
  <c r="H15" i="20"/>
  <c r="J15" i="20" s="1"/>
  <c r="H16" i="20"/>
  <c r="J16" i="20" s="1"/>
  <c r="H17" i="20"/>
  <c r="J17" i="20" s="1"/>
  <c r="H18" i="20"/>
  <c r="J18" i="20" s="1"/>
  <c r="H19" i="20"/>
  <c r="J19" i="20" s="1"/>
  <c r="H20" i="20"/>
  <c r="J20" i="20" s="1"/>
  <c r="H21" i="20"/>
  <c r="J21" i="20" s="1"/>
  <c r="H22" i="20"/>
  <c r="J22" i="20" s="1"/>
  <c r="H23" i="20"/>
  <c r="J23" i="20" s="1"/>
  <c r="H24" i="20"/>
  <c r="J24" i="20" s="1"/>
  <c r="H25" i="20"/>
  <c r="J25" i="20" s="1"/>
  <c r="H26" i="20"/>
  <c r="J26" i="20" s="1"/>
  <c r="H27" i="20"/>
  <c r="J27" i="20" s="1"/>
  <c r="H28" i="20"/>
  <c r="J28" i="20" s="1"/>
  <c r="H29" i="20"/>
  <c r="J29" i="20" s="1"/>
  <c r="H30" i="20"/>
  <c r="J30" i="20" s="1"/>
  <c r="H31" i="20"/>
  <c r="J31" i="20" s="1"/>
  <c r="H32" i="20"/>
  <c r="J32" i="20" s="1"/>
  <c r="H33" i="20"/>
  <c r="J33" i="20" s="1"/>
  <c r="H34" i="20"/>
  <c r="J34" i="20" s="1"/>
  <c r="H35" i="20"/>
  <c r="J35" i="20" s="1"/>
  <c r="H36" i="20"/>
  <c r="J36" i="20" s="1"/>
  <c r="H37" i="20"/>
  <c r="J37" i="20" s="1"/>
  <c r="H38" i="20"/>
  <c r="J38" i="20" s="1"/>
  <c r="H39" i="20"/>
  <c r="J39" i="20" s="1"/>
  <c r="H40" i="20"/>
  <c r="J40" i="20" s="1"/>
  <c r="H41" i="20"/>
  <c r="J41" i="20" s="1"/>
  <c r="H3" i="21"/>
  <c r="J3" i="21" s="1"/>
  <c r="H4" i="21"/>
  <c r="J4" i="21" s="1"/>
  <c r="H5" i="21"/>
  <c r="J5" i="21" s="1"/>
  <c r="H6" i="21"/>
  <c r="J6" i="21" s="1"/>
  <c r="H7" i="21"/>
  <c r="J7" i="21" s="1"/>
  <c r="H8" i="21"/>
  <c r="J8" i="21" s="1"/>
  <c r="H9" i="21"/>
  <c r="J9" i="21" s="1"/>
  <c r="H10" i="21"/>
  <c r="J10" i="21" s="1"/>
  <c r="H11" i="21"/>
  <c r="J11" i="21" s="1"/>
  <c r="H12" i="21"/>
  <c r="J12" i="21" s="1"/>
  <c r="H13" i="21"/>
  <c r="J13" i="21" s="1"/>
  <c r="H14" i="21"/>
  <c r="J14" i="21" s="1"/>
  <c r="H15" i="21"/>
  <c r="J15" i="21" s="1"/>
  <c r="H16" i="21"/>
  <c r="J16" i="21" s="1"/>
  <c r="H17" i="21"/>
  <c r="J17" i="21" s="1"/>
  <c r="H18" i="21"/>
  <c r="J18" i="21" s="1"/>
  <c r="H19" i="21"/>
  <c r="J19" i="21" s="1"/>
  <c r="H20" i="21"/>
  <c r="J20" i="21" s="1"/>
  <c r="H21" i="21"/>
  <c r="J21" i="21" s="1"/>
  <c r="H22" i="21"/>
  <c r="J22" i="21" s="1"/>
  <c r="H23" i="21"/>
  <c r="J23" i="21" s="1"/>
  <c r="H24" i="21"/>
  <c r="J24" i="21" s="1"/>
  <c r="H25" i="21"/>
  <c r="J25" i="21" s="1"/>
  <c r="H26" i="21"/>
  <c r="J26" i="21" s="1"/>
  <c r="H27" i="21"/>
  <c r="J27" i="21" s="1"/>
  <c r="H28" i="21"/>
  <c r="J28" i="21" s="1"/>
  <c r="H29" i="21"/>
  <c r="J29" i="21" s="1"/>
  <c r="H30" i="21"/>
  <c r="J30" i="21" s="1"/>
  <c r="H31" i="21"/>
  <c r="J31" i="21" s="1"/>
  <c r="H32" i="21"/>
  <c r="J32" i="21" s="1"/>
  <c r="H33" i="21"/>
  <c r="J33" i="21" s="1"/>
  <c r="H34" i="21"/>
  <c r="J34" i="21" s="1"/>
  <c r="H35" i="21"/>
  <c r="J35" i="21" s="1"/>
  <c r="H36" i="21"/>
  <c r="J36" i="21" s="1"/>
  <c r="H37" i="21"/>
  <c r="J37" i="21" s="1"/>
  <c r="H38" i="21"/>
  <c r="J38" i="21" s="1"/>
  <c r="H39" i="21"/>
  <c r="J39" i="21" s="1"/>
  <c r="H40" i="21"/>
  <c r="J40" i="21" s="1"/>
  <c r="H41" i="21"/>
  <c r="J41" i="21" s="1"/>
  <c r="H3" i="22"/>
  <c r="J3" i="22" s="1"/>
  <c r="H4" i="22"/>
  <c r="J4" i="22" s="1"/>
  <c r="H5" i="22"/>
  <c r="J5" i="22" s="1"/>
  <c r="H6" i="22"/>
  <c r="J6" i="22" s="1"/>
  <c r="H7" i="22"/>
  <c r="J7" i="22" s="1"/>
  <c r="H8" i="22"/>
  <c r="J8" i="22" s="1"/>
  <c r="H9" i="22"/>
  <c r="J9" i="22" s="1"/>
  <c r="H10" i="22"/>
  <c r="J10" i="22" s="1"/>
  <c r="H11" i="22"/>
  <c r="J11" i="22" s="1"/>
  <c r="H12" i="22"/>
  <c r="J12" i="22" s="1"/>
  <c r="H13" i="22"/>
  <c r="J13" i="22" s="1"/>
  <c r="H14" i="22"/>
  <c r="J14" i="22" s="1"/>
  <c r="H15" i="22"/>
  <c r="J15" i="22" s="1"/>
  <c r="H16" i="22"/>
  <c r="J16" i="22" s="1"/>
  <c r="H17" i="22"/>
  <c r="J17" i="22" s="1"/>
  <c r="H18" i="22"/>
  <c r="J18" i="22" s="1"/>
  <c r="H19" i="22"/>
  <c r="J19" i="22" s="1"/>
  <c r="H20" i="22"/>
  <c r="J20" i="22" s="1"/>
  <c r="H21" i="22"/>
  <c r="J21" i="22" s="1"/>
  <c r="H22" i="22"/>
  <c r="J22" i="22" s="1"/>
  <c r="H23" i="22"/>
  <c r="J23" i="22" s="1"/>
  <c r="H24" i="22"/>
  <c r="J24" i="22" s="1"/>
  <c r="H25" i="22"/>
  <c r="J25" i="22" s="1"/>
  <c r="H26" i="22"/>
  <c r="J26" i="22" s="1"/>
  <c r="H27" i="22"/>
  <c r="J27" i="22" s="1"/>
  <c r="H28" i="22"/>
  <c r="J28" i="22" s="1"/>
  <c r="H29" i="22"/>
  <c r="J29" i="22" s="1"/>
  <c r="H30" i="22"/>
  <c r="J30" i="22" s="1"/>
  <c r="H31" i="22"/>
  <c r="J31" i="22" s="1"/>
  <c r="H32" i="22"/>
  <c r="J32" i="22" s="1"/>
  <c r="H33" i="22"/>
  <c r="J33" i="22" s="1"/>
  <c r="H34" i="22"/>
  <c r="J34" i="22" s="1"/>
  <c r="H35" i="22"/>
  <c r="J35" i="22" s="1"/>
  <c r="H36" i="22"/>
  <c r="J36" i="22" s="1"/>
  <c r="H37" i="22"/>
  <c r="J37" i="22" s="1"/>
  <c r="H38" i="22"/>
  <c r="J38" i="22" s="1"/>
  <c r="H39" i="22"/>
  <c r="J39" i="22" s="1"/>
  <c r="H40" i="22"/>
  <c r="J40" i="22" s="1"/>
  <c r="H41" i="22"/>
  <c r="J41" i="22" s="1"/>
  <c r="H3" i="23"/>
  <c r="J3" i="23" s="1"/>
  <c r="H4" i="23"/>
  <c r="J4" i="23" s="1"/>
  <c r="H5" i="23"/>
  <c r="J5" i="23" s="1"/>
  <c r="H6" i="23"/>
  <c r="J6" i="23" s="1"/>
  <c r="H7" i="23"/>
  <c r="J7" i="23" s="1"/>
  <c r="H8" i="23"/>
  <c r="J8" i="23" s="1"/>
  <c r="H9" i="23"/>
  <c r="J9" i="23" s="1"/>
  <c r="H10" i="23"/>
  <c r="J10" i="23" s="1"/>
  <c r="H11" i="23"/>
  <c r="J11" i="23" s="1"/>
  <c r="H12" i="23"/>
  <c r="J12" i="23" s="1"/>
  <c r="H13" i="23"/>
  <c r="J13" i="23" s="1"/>
  <c r="H14" i="23"/>
  <c r="J14" i="23" s="1"/>
  <c r="H15" i="23"/>
  <c r="J15" i="23" s="1"/>
  <c r="H16" i="23"/>
  <c r="J16" i="23" s="1"/>
  <c r="H17" i="23"/>
  <c r="J17" i="23" s="1"/>
  <c r="H18" i="23"/>
  <c r="J18" i="23" s="1"/>
  <c r="H19" i="23"/>
  <c r="J19" i="23" s="1"/>
  <c r="H20" i="23"/>
  <c r="J20" i="23" s="1"/>
  <c r="H21" i="23"/>
  <c r="J21" i="23" s="1"/>
  <c r="H22" i="23"/>
  <c r="J22" i="23" s="1"/>
  <c r="H23" i="23"/>
  <c r="J23" i="23" s="1"/>
  <c r="H24" i="23"/>
  <c r="J24" i="23" s="1"/>
  <c r="H25" i="23"/>
  <c r="J25" i="23" s="1"/>
  <c r="H26" i="23"/>
  <c r="J26" i="23" s="1"/>
  <c r="H27" i="23"/>
  <c r="J27" i="23" s="1"/>
  <c r="H28" i="23"/>
  <c r="J28" i="23" s="1"/>
  <c r="H29" i="23"/>
  <c r="J29" i="23" s="1"/>
  <c r="H30" i="23"/>
  <c r="J30" i="23" s="1"/>
  <c r="H31" i="23"/>
  <c r="J31" i="23" s="1"/>
  <c r="H32" i="23"/>
  <c r="J32" i="23" s="1"/>
  <c r="H33" i="23"/>
  <c r="J33" i="23" s="1"/>
  <c r="H34" i="23"/>
  <c r="J34" i="23" s="1"/>
  <c r="H35" i="23"/>
  <c r="J35" i="23" s="1"/>
  <c r="H36" i="23"/>
  <c r="J36" i="23" s="1"/>
  <c r="H3" i="24"/>
  <c r="J3" i="24" s="1"/>
  <c r="H4" i="24"/>
  <c r="J4" i="24" s="1"/>
  <c r="H5" i="24"/>
  <c r="J5" i="24" s="1"/>
  <c r="H6" i="24"/>
  <c r="J6" i="24" s="1"/>
  <c r="H7" i="24"/>
  <c r="J7" i="24" s="1"/>
  <c r="H8" i="24"/>
  <c r="J8" i="24" s="1"/>
  <c r="H9" i="24"/>
  <c r="J9" i="24" s="1"/>
  <c r="H10" i="24"/>
  <c r="J10" i="24" s="1"/>
  <c r="H11" i="24"/>
  <c r="J11" i="24" s="1"/>
  <c r="H12" i="24"/>
  <c r="J12" i="24" s="1"/>
  <c r="H13" i="24"/>
  <c r="J13" i="24" s="1"/>
  <c r="H14" i="24"/>
  <c r="J14" i="24" s="1"/>
  <c r="H15" i="24"/>
  <c r="J15" i="24" s="1"/>
  <c r="H16" i="24"/>
  <c r="J16" i="24" s="1"/>
  <c r="H17" i="24"/>
  <c r="J17" i="24" s="1"/>
  <c r="H18" i="24"/>
  <c r="J18" i="24" s="1"/>
  <c r="H19" i="24"/>
  <c r="J19" i="24" s="1"/>
  <c r="H20" i="24"/>
  <c r="J20" i="24" s="1"/>
  <c r="H21" i="24"/>
  <c r="J21" i="24" s="1"/>
  <c r="H22" i="24"/>
  <c r="J22" i="24" s="1"/>
  <c r="H23" i="24"/>
  <c r="J23" i="24" s="1"/>
  <c r="H24" i="24"/>
  <c r="J24" i="24" s="1"/>
  <c r="H25" i="24"/>
  <c r="J25" i="24" s="1"/>
  <c r="H26" i="24"/>
  <c r="J26" i="24" s="1"/>
  <c r="H27" i="24"/>
  <c r="J27" i="24" s="1"/>
  <c r="H28" i="24"/>
  <c r="J28" i="24" s="1"/>
  <c r="H29" i="24"/>
  <c r="J29" i="24" s="1"/>
  <c r="H30" i="24"/>
  <c r="J30" i="24" s="1"/>
  <c r="H31" i="24"/>
  <c r="J31" i="24" s="1"/>
  <c r="H32" i="24"/>
  <c r="J32" i="24" s="1"/>
  <c r="H33" i="24"/>
  <c r="J33" i="24" s="1"/>
  <c r="H34" i="24"/>
  <c r="J34" i="24" s="1"/>
  <c r="H35" i="24"/>
  <c r="J35" i="24" s="1"/>
  <c r="H36" i="24"/>
  <c r="J36" i="24" s="1"/>
  <c r="H3" i="25"/>
  <c r="J3" i="25" s="1"/>
  <c r="H4" i="25"/>
  <c r="J4" i="25" s="1"/>
  <c r="H5" i="25"/>
  <c r="J5" i="25" s="1"/>
  <c r="H6" i="25"/>
  <c r="J6" i="25" s="1"/>
  <c r="H7" i="25"/>
  <c r="J7" i="25" s="1"/>
  <c r="H8" i="25"/>
  <c r="J8" i="25" s="1"/>
  <c r="H9" i="25"/>
  <c r="J9" i="25" s="1"/>
  <c r="H10" i="25"/>
  <c r="J10" i="25" s="1"/>
  <c r="H11" i="25"/>
  <c r="J11" i="25" s="1"/>
  <c r="H12" i="25"/>
  <c r="J12" i="25" s="1"/>
  <c r="H13" i="25"/>
  <c r="J13" i="25" s="1"/>
  <c r="H14" i="25"/>
  <c r="J14" i="25" s="1"/>
  <c r="H15" i="25"/>
  <c r="J15" i="25" s="1"/>
  <c r="H16" i="25"/>
  <c r="J16" i="25" s="1"/>
  <c r="H17" i="25"/>
  <c r="J17" i="25" s="1"/>
  <c r="H18" i="25"/>
  <c r="J18" i="25" s="1"/>
  <c r="H19" i="25"/>
  <c r="J19" i="25" s="1"/>
  <c r="H20" i="25"/>
  <c r="J20" i="25" s="1"/>
  <c r="H21" i="25"/>
  <c r="J21" i="25" s="1"/>
  <c r="H22" i="25"/>
  <c r="J22" i="25" s="1"/>
  <c r="H23" i="25"/>
  <c r="J23" i="25" s="1"/>
  <c r="H24" i="25"/>
  <c r="J24" i="25" s="1"/>
  <c r="H25" i="25"/>
  <c r="J25" i="25" s="1"/>
  <c r="H26" i="25"/>
  <c r="J26" i="25" s="1"/>
  <c r="H27" i="25"/>
  <c r="J27" i="25" s="1"/>
  <c r="H28" i="25"/>
  <c r="J28" i="25" s="1"/>
  <c r="H29" i="25"/>
  <c r="J29" i="25" s="1"/>
  <c r="H30" i="25"/>
  <c r="J30" i="25" s="1"/>
  <c r="H31" i="25"/>
  <c r="J31" i="25" s="1"/>
  <c r="H32" i="25"/>
  <c r="J32" i="25" s="1"/>
  <c r="H33" i="25"/>
  <c r="J33" i="25" s="1"/>
  <c r="H34" i="25"/>
  <c r="J34" i="25" s="1"/>
  <c r="H35" i="25"/>
  <c r="J35" i="25" s="1"/>
  <c r="H36" i="25"/>
  <c r="J36" i="25" s="1"/>
  <c r="H3" i="26"/>
  <c r="J3" i="26" s="1"/>
  <c r="H4" i="26"/>
  <c r="J4" i="26" s="1"/>
  <c r="H5" i="26"/>
  <c r="J5" i="26" s="1"/>
  <c r="H6" i="26"/>
  <c r="J6" i="26" s="1"/>
  <c r="H7" i="26"/>
  <c r="J7" i="26" s="1"/>
  <c r="H8" i="26"/>
  <c r="J8" i="26" s="1"/>
  <c r="H9" i="26"/>
  <c r="J9" i="26" s="1"/>
  <c r="H10" i="26"/>
  <c r="J10" i="26" s="1"/>
  <c r="H11" i="26"/>
  <c r="J11" i="26" s="1"/>
  <c r="H12" i="26"/>
  <c r="J12" i="26" s="1"/>
  <c r="H13" i="26"/>
  <c r="J13" i="26" s="1"/>
  <c r="H14" i="26"/>
  <c r="J14" i="26" s="1"/>
  <c r="H15" i="26"/>
  <c r="J15" i="26" s="1"/>
  <c r="H16" i="26"/>
  <c r="J16" i="26" s="1"/>
  <c r="H17" i="26"/>
  <c r="J17" i="26" s="1"/>
  <c r="H18" i="26"/>
  <c r="J18" i="26" s="1"/>
  <c r="H19" i="26"/>
  <c r="J19" i="26" s="1"/>
  <c r="H20" i="26"/>
  <c r="J20" i="26" s="1"/>
  <c r="H21" i="26"/>
  <c r="J21" i="26" s="1"/>
  <c r="H22" i="26"/>
  <c r="J22" i="26" s="1"/>
  <c r="H23" i="26"/>
  <c r="J23" i="26" s="1"/>
  <c r="H24" i="26"/>
  <c r="J24" i="26" s="1"/>
  <c r="H25" i="26"/>
  <c r="J25" i="26" s="1"/>
  <c r="H26" i="26"/>
  <c r="J26" i="26" s="1"/>
  <c r="H27" i="26"/>
  <c r="J27" i="26" s="1"/>
  <c r="H28" i="26"/>
  <c r="J28" i="26" s="1"/>
  <c r="H29" i="26"/>
  <c r="J29" i="26" s="1"/>
  <c r="H30" i="26"/>
  <c r="J30" i="26" s="1"/>
  <c r="H31" i="26"/>
  <c r="J31" i="26" s="1"/>
  <c r="H32" i="26"/>
  <c r="J32" i="26" s="1"/>
  <c r="H33" i="26"/>
  <c r="J33" i="26" s="1"/>
  <c r="H34" i="26"/>
  <c r="J34" i="26" s="1"/>
  <c r="H35" i="26"/>
  <c r="J35" i="26" s="1"/>
  <c r="H36" i="26"/>
  <c r="J36" i="26" s="1"/>
  <c r="H3" i="27"/>
  <c r="J3" i="27" s="1"/>
  <c r="H4" i="27"/>
  <c r="J4" i="27" s="1"/>
  <c r="H5" i="27"/>
  <c r="J5" i="27" s="1"/>
  <c r="H6" i="27"/>
  <c r="J6" i="27" s="1"/>
  <c r="H7" i="27"/>
  <c r="J7" i="27" s="1"/>
  <c r="H8" i="27"/>
  <c r="J8" i="27" s="1"/>
  <c r="H9" i="27"/>
  <c r="J9" i="27" s="1"/>
  <c r="H10" i="27"/>
  <c r="J10" i="27" s="1"/>
  <c r="H11" i="27"/>
  <c r="J11" i="27" s="1"/>
  <c r="H12" i="27"/>
  <c r="J12" i="27" s="1"/>
  <c r="H13" i="27"/>
  <c r="J13" i="27" s="1"/>
  <c r="H14" i="27"/>
  <c r="J14" i="27" s="1"/>
  <c r="H15" i="27"/>
  <c r="J15" i="27" s="1"/>
  <c r="H16" i="27"/>
  <c r="J16" i="27" s="1"/>
  <c r="H17" i="27"/>
  <c r="J17" i="27" s="1"/>
  <c r="H18" i="27"/>
  <c r="J18" i="27" s="1"/>
  <c r="H19" i="27"/>
  <c r="J19" i="27" s="1"/>
  <c r="H20" i="27"/>
  <c r="J20" i="27" s="1"/>
  <c r="H21" i="27"/>
  <c r="J21" i="27" s="1"/>
  <c r="H22" i="27"/>
  <c r="J22" i="27" s="1"/>
  <c r="H23" i="27"/>
  <c r="J23" i="27" s="1"/>
  <c r="H24" i="27"/>
  <c r="J24" i="27" s="1"/>
  <c r="H25" i="27"/>
  <c r="J25" i="27" s="1"/>
  <c r="H26" i="27"/>
  <c r="J26" i="27" s="1"/>
  <c r="H27" i="27"/>
  <c r="J27" i="27" s="1"/>
  <c r="H28" i="27"/>
  <c r="J28" i="27" s="1"/>
  <c r="H29" i="27"/>
  <c r="J29" i="27" s="1"/>
  <c r="H30" i="27"/>
  <c r="J30" i="27" s="1"/>
  <c r="H31" i="27"/>
  <c r="J31" i="27" s="1"/>
  <c r="H32" i="27"/>
  <c r="J32" i="27" s="1"/>
  <c r="H33" i="27"/>
  <c r="J33" i="27" s="1"/>
  <c r="H34" i="27"/>
  <c r="J34" i="27" s="1"/>
  <c r="H35" i="27"/>
  <c r="J35" i="27" s="1"/>
  <c r="H36" i="27"/>
  <c r="J36" i="27" s="1"/>
  <c r="H3" i="28"/>
  <c r="J3" i="28" s="1"/>
  <c r="H4" i="28"/>
  <c r="J4" i="28" s="1"/>
  <c r="H5" i="28"/>
  <c r="J5" i="28" s="1"/>
  <c r="H6" i="28"/>
  <c r="J6" i="28" s="1"/>
  <c r="H7" i="28"/>
  <c r="J7" i="28" s="1"/>
  <c r="H8" i="28"/>
  <c r="J8" i="28" s="1"/>
  <c r="H9" i="28"/>
  <c r="J9" i="28" s="1"/>
  <c r="H10" i="28"/>
  <c r="J10" i="28" s="1"/>
  <c r="H11" i="28"/>
  <c r="J11" i="28" s="1"/>
  <c r="H12" i="28"/>
  <c r="J12" i="28" s="1"/>
  <c r="H13" i="28"/>
  <c r="J13" i="28" s="1"/>
  <c r="H14" i="28"/>
  <c r="J14" i="28" s="1"/>
  <c r="H15" i="28"/>
  <c r="J15" i="28" s="1"/>
  <c r="H16" i="28"/>
  <c r="J16" i="28" s="1"/>
  <c r="H17" i="28"/>
  <c r="J17" i="28" s="1"/>
  <c r="H18" i="28"/>
  <c r="J18" i="28" s="1"/>
  <c r="H19" i="28"/>
  <c r="J19" i="28" s="1"/>
  <c r="H20" i="28"/>
  <c r="J20" i="28" s="1"/>
  <c r="H21" i="28"/>
  <c r="J21" i="28" s="1"/>
  <c r="H22" i="28"/>
  <c r="J22" i="28" s="1"/>
  <c r="H23" i="28"/>
  <c r="J23" i="28" s="1"/>
  <c r="H24" i="28"/>
  <c r="J24" i="28" s="1"/>
  <c r="H25" i="28"/>
  <c r="J25" i="28" s="1"/>
  <c r="H26" i="28"/>
  <c r="J26" i="28" s="1"/>
  <c r="H27" i="28"/>
  <c r="J27" i="28" s="1"/>
  <c r="H28" i="28"/>
  <c r="J28" i="28" s="1"/>
  <c r="H29" i="28"/>
  <c r="J29" i="28" s="1"/>
  <c r="H30" i="28"/>
  <c r="J30" i="28" s="1"/>
  <c r="H31" i="28"/>
  <c r="J31" i="28" s="1"/>
  <c r="H32" i="28"/>
  <c r="J32" i="28" s="1"/>
  <c r="H33" i="28"/>
  <c r="J33" i="28" s="1"/>
  <c r="H34" i="28"/>
  <c r="J34" i="28" s="1"/>
  <c r="H35" i="28"/>
  <c r="J35" i="28" s="1"/>
  <c r="H36" i="28"/>
  <c r="J36" i="28" s="1"/>
  <c r="H3" i="29"/>
  <c r="J3" i="29" s="1"/>
  <c r="H4" i="29"/>
  <c r="J4" i="29" s="1"/>
  <c r="H5" i="29"/>
  <c r="J5" i="29" s="1"/>
  <c r="H6" i="29"/>
  <c r="J6" i="29" s="1"/>
  <c r="H7" i="29"/>
  <c r="J7" i="29" s="1"/>
  <c r="H8" i="29"/>
  <c r="J8" i="29" s="1"/>
  <c r="H9" i="29"/>
  <c r="J9" i="29" s="1"/>
  <c r="H10" i="29"/>
  <c r="J10" i="29" s="1"/>
  <c r="H11" i="29"/>
  <c r="J11" i="29" s="1"/>
  <c r="H12" i="29"/>
  <c r="J12" i="29" s="1"/>
  <c r="H13" i="29"/>
  <c r="J13" i="29" s="1"/>
  <c r="H14" i="29"/>
  <c r="J14" i="29" s="1"/>
  <c r="H15" i="29"/>
  <c r="J15" i="29" s="1"/>
  <c r="H16" i="29"/>
  <c r="J16" i="29" s="1"/>
  <c r="H17" i="29"/>
  <c r="J17" i="29" s="1"/>
  <c r="H18" i="29"/>
  <c r="J18" i="29" s="1"/>
  <c r="H19" i="29"/>
  <c r="J19" i="29" s="1"/>
  <c r="H20" i="29"/>
  <c r="J20" i="29" s="1"/>
  <c r="H21" i="29"/>
  <c r="J21" i="29" s="1"/>
  <c r="H22" i="29"/>
  <c r="J22" i="29" s="1"/>
  <c r="H23" i="29"/>
  <c r="J23" i="29" s="1"/>
  <c r="H24" i="29"/>
  <c r="J24" i="29" s="1"/>
  <c r="H25" i="29"/>
  <c r="J25" i="29" s="1"/>
  <c r="H26" i="29"/>
  <c r="J26" i="29" s="1"/>
  <c r="H27" i="29"/>
  <c r="J27" i="29" s="1"/>
  <c r="H28" i="29"/>
  <c r="J28" i="29" s="1"/>
  <c r="H29" i="29"/>
  <c r="J29" i="29" s="1"/>
  <c r="H30" i="29"/>
  <c r="J30" i="29" s="1"/>
  <c r="H31" i="29"/>
  <c r="J31" i="29" s="1"/>
  <c r="H32" i="29"/>
  <c r="J32" i="29" s="1"/>
  <c r="H33" i="29"/>
  <c r="J33" i="29" s="1"/>
  <c r="H34" i="29"/>
  <c r="J34" i="29" s="1"/>
  <c r="H35" i="29"/>
  <c r="J35" i="29" s="1"/>
  <c r="H36" i="29"/>
  <c r="J36" i="29" s="1"/>
  <c r="H3" i="30"/>
  <c r="J3" i="30" s="1"/>
  <c r="H4" i="30"/>
  <c r="J4" i="30" s="1"/>
  <c r="H5" i="30"/>
  <c r="J5" i="30" s="1"/>
  <c r="H6" i="30"/>
  <c r="J6" i="30" s="1"/>
  <c r="H7" i="30"/>
  <c r="J7" i="30" s="1"/>
  <c r="H8" i="30"/>
  <c r="J8" i="30" s="1"/>
  <c r="H9" i="30"/>
  <c r="J9" i="30" s="1"/>
  <c r="H10" i="30"/>
  <c r="J10" i="30" s="1"/>
  <c r="H11" i="30"/>
  <c r="J11" i="30" s="1"/>
  <c r="H12" i="30"/>
  <c r="J12" i="30" s="1"/>
  <c r="H13" i="30"/>
  <c r="J13" i="30" s="1"/>
  <c r="H14" i="30"/>
  <c r="J14" i="30" s="1"/>
  <c r="H15" i="30"/>
  <c r="J15" i="30" s="1"/>
  <c r="H16" i="30"/>
  <c r="J16" i="30" s="1"/>
  <c r="H17" i="30"/>
  <c r="J17" i="30" s="1"/>
  <c r="H18" i="30"/>
  <c r="J18" i="30" s="1"/>
  <c r="H19" i="30"/>
  <c r="J19" i="30" s="1"/>
  <c r="H20" i="30"/>
  <c r="J20" i="30" s="1"/>
  <c r="H21" i="30"/>
  <c r="J21" i="30" s="1"/>
  <c r="H22" i="30"/>
  <c r="J22" i="30" s="1"/>
  <c r="H23" i="30"/>
  <c r="J23" i="30" s="1"/>
  <c r="H24" i="30"/>
  <c r="J24" i="30" s="1"/>
  <c r="H25" i="30"/>
  <c r="J25" i="30" s="1"/>
  <c r="H26" i="30"/>
  <c r="J26" i="30" s="1"/>
  <c r="H27" i="30"/>
  <c r="J27" i="30" s="1"/>
  <c r="H28" i="30"/>
  <c r="J28" i="30" s="1"/>
  <c r="H29" i="30"/>
  <c r="J29" i="30" s="1"/>
  <c r="H30" i="30"/>
  <c r="J30" i="30" s="1"/>
  <c r="H31" i="30"/>
  <c r="J31" i="30" s="1"/>
  <c r="H32" i="30"/>
  <c r="J32" i="30" s="1"/>
  <c r="H33" i="30"/>
  <c r="J33" i="30" s="1"/>
  <c r="H34" i="30"/>
  <c r="J34" i="30" s="1"/>
  <c r="H35" i="30"/>
  <c r="J35" i="30" s="1"/>
  <c r="H36" i="30"/>
  <c r="J36" i="30" s="1"/>
  <c r="H3" i="31"/>
  <c r="J3" i="31" s="1"/>
  <c r="H4" i="31"/>
  <c r="J4" i="31" s="1"/>
  <c r="H5" i="31"/>
  <c r="J5" i="31" s="1"/>
  <c r="H6" i="31"/>
  <c r="J6" i="31" s="1"/>
  <c r="H7" i="31"/>
  <c r="J7" i="31" s="1"/>
  <c r="H8" i="31"/>
  <c r="J8" i="31" s="1"/>
  <c r="H9" i="31"/>
  <c r="J9" i="31" s="1"/>
  <c r="H10" i="31"/>
  <c r="J10" i="31" s="1"/>
  <c r="H11" i="31"/>
  <c r="J11" i="31" s="1"/>
  <c r="H12" i="31"/>
  <c r="J12" i="31" s="1"/>
  <c r="H13" i="31"/>
  <c r="J13" i="31" s="1"/>
  <c r="H14" i="31"/>
  <c r="J14" i="31" s="1"/>
  <c r="H15" i="31"/>
  <c r="J15" i="31" s="1"/>
  <c r="H16" i="31"/>
  <c r="J16" i="31" s="1"/>
  <c r="H17" i="31"/>
  <c r="J17" i="31" s="1"/>
  <c r="H18" i="31"/>
  <c r="J18" i="31" s="1"/>
  <c r="H19" i="31"/>
  <c r="J19" i="31" s="1"/>
  <c r="H20" i="31"/>
  <c r="J20" i="31" s="1"/>
  <c r="H21" i="31"/>
  <c r="J21" i="31" s="1"/>
  <c r="H22" i="31"/>
  <c r="J22" i="31" s="1"/>
  <c r="H23" i="31"/>
  <c r="J23" i="31" s="1"/>
  <c r="H24" i="31"/>
  <c r="J24" i="31" s="1"/>
  <c r="H25" i="31"/>
  <c r="J25" i="31" s="1"/>
  <c r="H26" i="31"/>
  <c r="J26" i="31" s="1"/>
  <c r="H27" i="31"/>
  <c r="J27" i="31" s="1"/>
  <c r="H28" i="31"/>
  <c r="J28" i="31" s="1"/>
  <c r="H29" i="31"/>
  <c r="J29" i="31" s="1"/>
  <c r="H30" i="31"/>
  <c r="J30" i="31" s="1"/>
  <c r="H31" i="31"/>
  <c r="J31" i="31" s="1"/>
  <c r="H32" i="31"/>
  <c r="J32" i="31" s="1"/>
  <c r="H33" i="31"/>
  <c r="J33" i="31" s="1"/>
  <c r="H34" i="31"/>
  <c r="J34" i="31" s="1"/>
  <c r="H35" i="31"/>
  <c r="J35" i="31" s="1"/>
  <c r="H36" i="31"/>
  <c r="J36" i="31" s="1"/>
  <c r="H3" i="32"/>
  <c r="J3" i="32" s="1"/>
  <c r="H4" i="32"/>
  <c r="J4" i="32" s="1"/>
  <c r="H5" i="32"/>
  <c r="J5" i="32" s="1"/>
  <c r="H6" i="32"/>
  <c r="J6" i="32" s="1"/>
  <c r="H7" i="32"/>
  <c r="J7" i="32" s="1"/>
  <c r="H8" i="32"/>
  <c r="J8" i="32" s="1"/>
  <c r="H9" i="32"/>
  <c r="J9" i="32" s="1"/>
  <c r="H10" i="32"/>
  <c r="J10" i="32" s="1"/>
  <c r="H11" i="32"/>
  <c r="J11" i="32" s="1"/>
  <c r="H12" i="32"/>
  <c r="J12" i="32" s="1"/>
  <c r="H13" i="32"/>
  <c r="J13" i="32" s="1"/>
  <c r="H14" i="32"/>
  <c r="J14" i="32" s="1"/>
  <c r="H15" i="32"/>
  <c r="J15" i="32" s="1"/>
  <c r="H16" i="32"/>
  <c r="J16" i="32" s="1"/>
  <c r="H17" i="32"/>
  <c r="J17" i="32" s="1"/>
  <c r="H18" i="32"/>
  <c r="J18" i="32" s="1"/>
  <c r="H19" i="32"/>
  <c r="J19" i="32" s="1"/>
  <c r="H20" i="32"/>
  <c r="J20" i="32" s="1"/>
  <c r="H21" i="32"/>
  <c r="J21" i="32" s="1"/>
  <c r="H22" i="32"/>
  <c r="J22" i="32" s="1"/>
  <c r="H23" i="32"/>
  <c r="J23" i="32" s="1"/>
  <c r="H24" i="32"/>
  <c r="J24" i="32" s="1"/>
  <c r="H25" i="32"/>
  <c r="J25" i="32" s="1"/>
  <c r="H26" i="32"/>
  <c r="J26" i="32" s="1"/>
  <c r="H27" i="32"/>
  <c r="J27" i="32" s="1"/>
  <c r="H28" i="32"/>
  <c r="J28" i="32" s="1"/>
  <c r="H29" i="32"/>
  <c r="J29" i="32" s="1"/>
  <c r="H30" i="32"/>
  <c r="J30" i="32" s="1"/>
  <c r="H31" i="32"/>
  <c r="J31" i="32" s="1"/>
  <c r="H32" i="32"/>
  <c r="J32" i="32" s="1"/>
  <c r="H33" i="32"/>
  <c r="J33" i="32" s="1"/>
  <c r="H34" i="32"/>
  <c r="J34" i="32" s="1"/>
  <c r="H35" i="32"/>
  <c r="J35" i="32" s="1"/>
  <c r="H36" i="32"/>
  <c r="J36" i="32" s="1"/>
  <c r="H3" i="33"/>
  <c r="J3" i="33" s="1"/>
  <c r="H4" i="33"/>
  <c r="J4" i="33" s="1"/>
  <c r="H5" i="33"/>
  <c r="J5" i="33" s="1"/>
  <c r="H6" i="33"/>
  <c r="J6" i="33" s="1"/>
  <c r="H7" i="33"/>
  <c r="J7" i="33" s="1"/>
  <c r="H8" i="33"/>
  <c r="J8" i="33" s="1"/>
  <c r="H9" i="33"/>
  <c r="J9" i="33" s="1"/>
  <c r="H10" i="33"/>
  <c r="J10" i="33" s="1"/>
  <c r="H11" i="33"/>
  <c r="J11" i="33" s="1"/>
  <c r="H12" i="33"/>
  <c r="J12" i="33" s="1"/>
  <c r="H13" i="33"/>
  <c r="J13" i="33" s="1"/>
  <c r="H14" i="33"/>
  <c r="J14" i="33" s="1"/>
  <c r="H15" i="33"/>
  <c r="J15" i="33" s="1"/>
  <c r="H16" i="33"/>
  <c r="J16" i="33" s="1"/>
  <c r="H17" i="33"/>
  <c r="J17" i="33" s="1"/>
  <c r="H18" i="33"/>
  <c r="J18" i="33" s="1"/>
  <c r="H19" i="33"/>
  <c r="J19" i="33" s="1"/>
  <c r="H20" i="33"/>
  <c r="J20" i="33" s="1"/>
  <c r="H21" i="33"/>
  <c r="J21" i="33" s="1"/>
  <c r="H22" i="33"/>
  <c r="J22" i="33" s="1"/>
  <c r="H23" i="33"/>
  <c r="J23" i="33" s="1"/>
  <c r="H24" i="33"/>
  <c r="J24" i="33" s="1"/>
  <c r="H25" i="33"/>
  <c r="J25" i="33" s="1"/>
  <c r="H26" i="33"/>
  <c r="J26" i="33" s="1"/>
  <c r="H27" i="33"/>
  <c r="J27" i="33" s="1"/>
  <c r="H28" i="33"/>
  <c r="J28" i="33" s="1"/>
  <c r="H29" i="33"/>
  <c r="J29" i="33" s="1"/>
  <c r="H30" i="33"/>
  <c r="J30" i="33" s="1"/>
  <c r="H31" i="33"/>
  <c r="J31" i="33" s="1"/>
  <c r="H32" i="33"/>
  <c r="J32" i="33" s="1"/>
  <c r="H33" i="33"/>
  <c r="J33" i="33" s="1"/>
  <c r="H34" i="33"/>
  <c r="J34" i="33" s="1"/>
  <c r="H35" i="33"/>
  <c r="J35" i="33" s="1"/>
  <c r="H36" i="33"/>
  <c r="J36" i="33" s="1"/>
  <c r="H3" i="34"/>
  <c r="J3" i="34" s="1"/>
  <c r="H4" i="34"/>
  <c r="J4" i="34" s="1"/>
  <c r="H5" i="34"/>
  <c r="J5" i="34" s="1"/>
  <c r="H6" i="34"/>
  <c r="J6" i="34" s="1"/>
  <c r="H7" i="34"/>
  <c r="J7" i="34" s="1"/>
  <c r="H8" i="34"/>
  <c r="J8" i="34" s="1"/>
  <c r="H9" i="34"/>
  <c r="J9" i="34" s="1"/>
  <c r="H10" i="34"/>
  <c r="J10" i="34" s="1"/>
  <c r="H11" i="34"/>
  <c r="J11" i="34" s="1"/>
  <c r="H12" i="34"/>
  <c r="J12" i="34" s="1"/>
  <c r="H13" i="34"/>
  <c r="J13" i="34" s="1"/>
  <c r="H14" i="34"/>
  <c r="J14" i="34" s="1"/>
  <c r="H15" i="34"/>
  <c r="J15" i="34" s="1"/>
  <c r="H16" i="34"/>
  <c r="J16" i="34" s="1"/>
  <c r="H17" i="34"/>
  <c r="J17" i="34" s="1"/>
  <c r="H18" i="34"/>
  <c r="J18" i="34" s="1"/>
  <c r="H19" i="34"/>
  <c r="J19" i="34" s="1"/>
  <c r="H20" i="34"/>
  <c r="J20" i="34" s="1"/>
  <c r="H21" i="34"/>
  <c r="J21" i="34" s="1"/>
  <c r="H22" i="34"/>
  <c r="J22" i="34" s="1"/>
  <c r="H23" i="34"/>
  <c r="J23" i="34" s="1"/>
  <c r="H24" i="34"/>
  <c r="J24" i="34" s="1"/>
  <c r="H25" i="34"/>
  <c r="J25" i="34" s="1"/>
  <c r="H26" i="34"/>
  <c r="J26" i="34" s="1"/>
  <c r="H27" i="34"/>
  <c r="J27" i="34" s="1"/>
  <c r="H28" i="34"/>
  <c r="J28" i="34" s="1"/>
  <c r="H29" i="34"/>
  <c r="J29" i="34" s="1"/>
  <c r="H30" i="34"/>
  <c r="J30" i="34" s="1"/>
  <c r="H31" i="34"/>
  <c r="J31" i="34" s="1"/>
  <c r="H32" i="34"/>
  <c r="J32" i="34" s="1"/>
  <c r="H33" i="34"/>
  <c r="J33" i="34" s="1"/>
  <c r="H34" i="34"/>
  <c r="J34" i="34" s="1"/>
  <c r="H35" i="34"/>
  <c r="J35" i="34" s="1"/>
  <c r="H36" i="34"/>
  <c r="J36" i="34" s="1"/>
  <c r="H37" i="34"/>
  <c r="J37" i="34" s="1"/>
  <c r="H38" i="34"/>
  <c r="J38" i="34" s="1"/>
  <c r="H39" i="34"/>
  <c r="J39" i="34" s="1"/>
  <c r="H40" i="34"/>
  <c r="J40" i="34" s="1"/>
  <c r="H41" i="34"/>
  <c r="J41" i="34" s="1"/>
  <c r="H3" i="35"/>
  <c r="J3" i="35" s="1"/>
  <c r="H4" i="35"/>
  <c r="J4" i="35" s="1"/>
  <c r="H5" i="35"/>
  <c r="J5" i="35" s="1"/>
  <c r="H6" i="35"/>
  <c r="J6" i="35" s="1"/>
  <c r="H7" i="35"/>
  <c r="J7" i="35" s="1"/>
  <c r="H8" i="35"/>
  <c r="J8" i="35" s="1"/>
  <c r="H9" i="35"/>
  <c r="J9" i="35" s="1"/>
  <c r="H10" i="35"/>
  <c r="J10" i="35" s="1"/>
  <c r="H11" i="35"/>
  <c r="J11" i="35" s="1"/>
  <c r="H12" i="35"/>
  <c r="J12" i="35" s="1"/>
  <c r="H13" i="35"/>
  <c r="J13" i="35" s="1"/>
  <c r="H14" i="35"/>
  <c r="J14" i="35" s="1"/>
  <c r="H15" i="35"/>
  <c r="J15" i="35" s="1"/>
  <c r="H16" i="35"/>
  <c r="J16" i="35" s="1"/>
  <c r="H17" i="35"/>
  <c r="J17" i="35" s="1"/>
  <c r="H18" i="35"/>
  <c r="J18" i="35" s="1"/>
  <c r="H19" i="35"/>
  <c r="J19" i="35" s="1"/>
  <c r="H20" i="35"/>
  <c r="J20" i="35" s="1"/>
  <c r="H21" i="35"/>
  <c r="J21" i="35" s="1"/>
  <c r="H22" i="35"/>
  <c r="J22" i="35" s="1"/>
  <c r="H23" i="35"/>
  <c r="J23" i="35" s="1"/>
  <c r="H24" i="35"/>
  <c r="J24" i="35" s="1"/>
  <c r="H25" i="35"/>
  <c r="J25" i="35" s="1"/>
  <c r="H26" i="35"/>
  <c r="J26" i="35" s="1"/>
  <c r="H27" i="35"/>
  <c r="J27" i="35" s="1"/>
  <c r="H28" i="35"/>
  <c r="J28" i="35" s="1"/>
  <c r="H29" i="35"/>
  <c r="J29" i="35" s="1"/>
  <c r="H30" i="35"/>
  <c r="J30" i="35" s="1"/>
  <c r="H31" i="35"/>
  <c r="J31" i="35" s="1"/>
  <c r="H32" i="35"/>
  <c r="J32" i="35" s="1"/>
  <c r="H33" i="35"/>
  <c r="J33" i="35" s="1"/>
  <c r="H34" i="35"/>
  <c r="J34" i="35" s="1"/>
  <c r="H35" i="35"/>
  <c r="J35" i="35" s="1"/>
  <c r="H36" i="35"/>
  <c r="J36" i="35" s="1"/>
  <c r="H37" i="35"/>
  <c r="J37" i="35" s="1"/>
  <c r="H38" i="35"/>
  <c r="J38" i="35" s="1"/>
  <c r="H39" i="35"/>
  <c r="J39" i="35" s="1"/>
  <c r="H40" i="35"/>
  <c r="J40" i="35" s="1"/>
  <c r="H41" i="35"/>
  <c r="J41" i="35" s="1"/>
  <c r="H3" i="36"/>
  <c r="J3" i="36" s="1"/>
  <c r="H4" i="36"/>
  <c r="J4" i="36" s="1"/>
  <c r="H5" i="36"/>
  <c r="J5" i="36" s="1"/>
  <c r="H6" i="36"/>
  <c r="J6" i="36" s="1"/>
  <c r="H7" i="36"/>
  <c r="J7" i="36" s="1"/>
  <c r="H8" i="36"/>
  <c r="J8" i="36" s="1"/>
  <c r="H9" i="36"/>
  <c r="J9" i="36" s="1"/>
  <c r="H10" i="36"/>
  <c r="J10" i="36" s="1"/>
  <c r="H11" i="36"/>
  <c r="J11" i="36" s="1"/>
  <c r="H12" i="36"/>
  <c r="J12" i="36" s="1"/>
  <c r="H13" i="36"/>
  <c r="J13" i="36" s="1"/>
  <c r="H14" i="36"/>
  <c r="J14" i="36" s="1"/>
  <c r="H15" i="36"/>
  <c r="J15" i="36" s="1"/>
  <c r="H16" i="36"/>
  <c r="J16" i="36" s="1"/>
  <c r="H17" i="36"/>
  <c r="J17" i="36" s="1"/>
  <c r="H18" i="36"/>
  <c r="J18" i="36" s="1"/>
  <c r="H19" i="36"/>
  <c r="J19" i="36" s="1"/>
  <c r="H20" i="36"/>
  <c r="J20" i="36" s="1"/>
  <c r="H21" i="36"/>
  <c r="J21" i="36" s="1"/>
  <c r="H22" i="36"/>
  <c r="J22" i="36" s="1"/>
  <c r="H23" i="36"/>
  <c r="J23" i="36" s="1"/>
  <c r="H24" i="36"/>
  <c r="J24" i="36" s="1"/>
  <c r="H25" i="36"/>
  <c r="J25" i="36" s="1"/>
  <c r="H26" i="36"/>
  <c r="J26" i="36" s="1"/>
  <c r="H27" i="36"/>
  <c r="J27" i="36" s="1"/>
  <c r="H28" i="36"/>
  <c r="J28" i="36" s="1"/>
  <c r="H29" i="36"/>
  <c r="J29" i="36" s="1"/>
  <c r="H30" i="36"/>
  <c r="J30" i="36" s="1"/>
  <c r="H31" i="36"/>
  <c r="J31" i="36" s="1"/>
  <c r="H32" i="36"/>
  <c r="J32" i="36" s="1"/>
  <c r="H33" i="36"/>
  <c r="J33" i="36" s="1"/>
  <c r="H34" i="36"/>
  <c r="J34" i="36" s="1"/>
  <c r="H35" i="36"/>
  <c r="J35" i="36" s="1"/>
  <c r="H36" i="36"/>
  <c r="J36" i="36" s="1"/>
  <c r="H37" i="36"/>
  <c r="J37" i="36" s="1"/>
  <c r="H38" i="36"/>
  <c r="J38" i="36" s="1"/>
  <c r="H39" i="36"/>
  <c r="J39" i="36" s="1"/>
  <c r="H40" i="36"/>
  <c r="J40" i="36" s="1"/>
  <c r="H41" i="36"/>
  <c r="J41" i="36" s="1"/>
  <c r="H3" i="37"/>
  <c r="J3" i="37" s="1"/>
  <c r="H4" i="37"/>
  <c r="J4" i="37" s="1"/>
  <c r="H5" i="37"/>
  <c r="J5" i="37" s="1"/>
  <c r="H6" i="37"/>
  <c r="J6" i="37" s="1"/>
  <c r="H7" i="37"/>
  <c r="J7" i="37" s="1"/>
  <c r="H8" i="37"/>
  <c r="J8" i="37" s="1"/>
  <c r="H9" i="37"/>
  <c r="J9" i="37" s="1"/>
  <c r="H10" i="37"/>
  <c r="J10" i="37" s="1"/>
  <c r="H11" i="37"/>
  <c r="J11" i="37" s="1"/>
  <c r="H12" i="37"/>
  <c r="J12" i="37" s="1"/>
  <c r="H13" i="37"/>
  <c r="J13" i="37" s="1"/>
  <c r="H14" i="37"/>
  <c r="J14" i="37" s="1"/>
  <c r="H15" i="37"/>
  <c r="J15" i="37" s="1"/>
  <c r="H16" i="37"/>
  <c r="J16" i="37" s="1"/>
  <c r="H17" i="37"/>
  <c r="J17" i="37" s="1"/>
  <c r="H18" i="37"/>
  <c r="J18" i="37" s="1"/>
  <c r="H19" i="37"/>
  <c r="J19" i="37" s="1"/>
  <c r="H20" i="37"/>
  <c r="J20" i="37" s="1"/>
  <c r="H21" i="37"/>
  <c r="J21" i="37" s="1"/>
  <c r="H22" i="37"/>
  <c r="J22" i="37" s="1"/>
  <c r="H23" i="37"/>
  <c r="J23" i="37" s="1"/>
  <c r="H24" i="37"/>
  <c r="J24" i="37" s="1"/>
  <c r="H25" i="37"/>
  <c r="J25" i="37" s="1"/>
  <c r="H26" i="37"/>
  <c r="J26" i="37" s="1"/>
  <c r="H27" i="37"/>
  <c r="J27" i="37" s="1"/>
  <c r="H28" i="37"/>
  <c r="J28" i="37" s="1"/>
  <c r="H29" i="37"/>
  <c r="J29" i="37" s="1"/>
  <c r="H30" i="37"/>
  <c r="J30" i="37" s="1"/>
  <c r="H31" i="37"/>
  <c r="J31" i="37" s="1"/>
  <c r="H32" i="37"/>
  <c r="J32" i="37" s="1"/>
  <c r="H33" i="37"/>
  <c r="J33" i="37" s="1"/>
  <c r="H34" i="37"/>
  <c r="J34" i="37" s="1"/>
  <c r="H35" i="37"/>
  <c r="J35" i="37" s="1"/>
  <c r="H36" i="37"/>
  <c r="J36" i="37" s="1"/>
  <c r="H37" i="37"/>
  <c r="J37" i="37" s="1"/>
  <c r="H38" i="37"/>
  <c r="J38" i="37" s="1"/>
  <c r="H39" i="37"/>
  <c r="J39" i="37" s="1"/>
  <c r="H40" i="37"/>
  <c r="J40" i="37" s="1"/>
  <c r="H41" i="37"/>
  <c r="J41" i="37" s="1"/>
  <c r="H3" i="38"/>
  <c r="J3" i="38" s="1"/>
  <c r="H4" i="38"/>
  <c r="J4" i="38" s="1"/>
  <c r="H5" i="38"/>
  <c r="J5" i="38" s="1"/>
  <c r="H6" i="38"/>
  <c r="J6" i="38" s="1"/>
  <c r="H7" i="38"/>
  <c r="J7" i="38" s="1"/>
  <c r="H8" i="38"/>
  <c r="J8" i="38" s="1"/>
  <c r="H9" i="38"/>
  <c r="J9" i="38" s="1"/>
  <c r="H10" i="38"/>
  <c r="J10" i="38" s="1"/>
  <c r="H11" i="38"/>
  <c r="J11" i="38" s="1"/>
  <c r="H12" i="38"/>
  <c r="J12" i="38" s="1"/>
  <c r="H13" i="38"/>
  <c r="J13" i="38" s="1"/>
  <c r="H14" i="38"/>
  <c r="J14" i="38" s="1"/>
  <c r="H15" i="38"/>
  <c r="J15" i="38" s="1"/>
  <c r="H16" i="38"/>
  <c r="J16" i="38" s="1"/>
  <c r="H17" i="38"/>
  <c r="J17" i="38" s="1"/>
  <c r="H18" i="38"/>
  <c r="J18" i="38" s="1"/>
  <c r="H19" i="38"/>
  <c r="J19" i="38" s="1"/>
  <c r="H20" i="38"/>
  <c r="J20" i="38" s="1"/>
  <c r="H21" i="38"/>
  <c r="J21" i="38" s="1"/>
  <c r="H22" i="38"/>
  <c r="J22" i="38" s="1"/>
  <c r="H23" i="38"/>
  <c r="J23" i="38" s="1"/>
  <c r="H24" i="38"/>
  <c r="J24" i="38" s="1"/>
  <c r="H25" i="38"/>
  <c r="J25" i="38" s="1"/>
  <c r="H26" i="38"/>
  <c r="J26" i="38" s="1"/>
  <c r="H27" i="38"/>
  <c r="J27" i="38" s="1"/>
  <c r="H28" i="38"/>
  <c r="J28" i="38" s="1"/>
  <c r="H29" i="38"/>
  <c r="J29" i="38" s="1"/>
  <c r="H30" i="38"/>
  <c r="J30" i="38" s="1"/>
  <c r="H31" i="38"/>
  <c r="J31" i="38" s="1"/>
  <c r="H32" i="38"/>
  <c r="J32" i="38" s="1"/>
  <c r="H33" i="38"/>
  <c r="J33" i="38" s="1"/>
  <c r="H34" i="38"/>
  <c r="J34" i="38" s="1"/>
  <c r="H35" i="38"/>
  <c r="J35" i="38" s="1"/>
  <c r="H36" i="38"/>
  <c r="J36" i="38" s="1"/>
  <c r="H37" i="38"/>
  <c r="J37" i="38" s="1"/>
  <c r="H38" i="38"/>
  <c r="J38" i="38" s="1"/>
  <c r="H39" i="38"/>
  <c r="J39" i="38" s="1"/>
  <c r="H40" i="38"/>
  <c r="J40" i="38" s="1"/>
  <c r="H41" i="38"/>
  <c r="J41" i="38" s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2" i="2"/>
  <c r="J2" i="2" s="1"/>
  <c r="H2" i="3"/>
  <c r="J2" i="3" s="1"/>
  <c r="H2" i="4"/>
  <c r="J2" i="4" s="1"/>
  <c r="H2" i="5"/>
  <c r="J2" i="5" s="1"/>
  <c r="H2" i="6"/>
  <c r="J2" i="6" s="1"/>
  <c r="H2" i="7"/>
  <c r="J2" i="7" s="1"/>
  <c r="H2" i="8"/>
  <c r="J2" i="8" s="1"/>
  <c r="H2" i="9"/>
  <c r="J2" i="9" s="1"/>
  <c r="H2" i="10"/>
  <c r="J2" i="10" s="1"/>
  <c r="H2" i="11"/>
  <c r="J2" i="11" s="1"/>
  <c r="H2" i="12"/>
  <c r="J2" i="12" s="1"/>
  <c r="H2" i="13"/>
  <c r="J2" i="13" s="1"/>
  <c r="H2" i="14"/>
  <c r="J2" i="14" s="1"/>
  <c r="H2" i="15"/>
  <c r="J2" i="15" s="1"/>
  <c r="H2" i="16"/>
  <c r="J2" i="16" s="1"/>
  <c r="H2" i="17"/>
  <c r="J2" i="17" s="1"/>
  <c r="H2" i="18"/>
  <c r="J2" i="18" s="1"/>
  <c r="H2" i="19"/>
  <c r="J2" i="19" s="1"/>
  <c r="H2" i="20"/>
  <c r="J2" i="20" s="1"/>
  <c r="H2" i="21"/>
  <c r="J2" i="21" s="1"/>
  <c r="H2" i="22"/>
  <c r="J2" i="22" s="1"/>
  <c r="H2" i="23"/>
  <c r="J2" i="23" s="1"/>
  <c r="H2" i="24"/>
  <c r="J2" i="24" s="1"/>
  <c r="H2" i="25"/>
  <c r="J2" i="25" s="1"/>
  <c r="H2" i="26"/>
  <c r="J2" i="26" s="1"/>
  <c r="H2" i="27"/>
  <c r="J2" i="27" s="1"/>
  <c r="H2" i="28"/>
  <c r="J2" i="28" s="1"/>
  <c r="H2" i="29"/>
  <c r="J2" i="29" s="1"/>
  <c r="H2" i="30"/>
  <c r="J2" i="30" s="1"/>
  <c r="H2" i="31"/>
  <c r="J2" i="31" s="1"/>
  <c r="H2" i="32"/>
  <c r="J2" i="32" s="1"/>
  <c r="H2" i="33"/>
  <c r="J2" i="33" s="1"/>
  <c r="H2" i="34"/>
  <c r="J2" i="34" s="1"/>
  <c r="H2" i="35"/>
  <c r="J2" i="35" s="1"/>
  <c r="H2" i="36"/>
  <c r="J2" i="36" s="1"/>
  <c r="H2" i="37"/>
  <c r="J2" i="37" s="1"/>
  <c r="H2" i="38"/>
  <c r="J2" i="38" s="1"/>
  <c r="H2" i="1"/>
  <c r="J2" i="1" s="1"/>
  <c r="B194" i="40" l="1"/>
  <c r="F194" i="40" s="1"/>
  <c r="B46" i="40"/>
  <c r="F46" i="40" s="1"/>
  <c r="F45" i="40"/>
  <c r="B4" i="40"/>
  <c r="B3" i="40"/>
  <c r="F3" i="40" s="1"/>
  <c r="F2" i="40"/>
  <c r="B5" i="40" l="1"/>
  <c r="F4" i="40"/>
  <c r="B47" i="40"/>
  <c r="B195" i="40"/>
  <c r="B48" i="40" l="1"/>
  <c r="F47" i="40"/>
  <c r="B196" i="40"/>
  <c r="F195" i="40"/>
  <c r="B6" i="40"/>
  <c r="F5" i="40"/>
  <c r="B197" i="40" l="1"/>
  <c r="F196" i="40"/>
  <c r="B7" i="40"/>
  <c r="F6" i="40"/>
  <c r="B49" i="40"/>
  <c r="F48" i="40"/>
  <c r="B50" i="40" l="1"/>
  <c r="F49" i="40"/>
  <c r="F7" i="40"/>
  <c r="B8" i="40"/>
  <c r="B198" i="40"/>
  <c r="F197" i="40"/>
  <c r="F198" i="40" l="1"/>
  <c r="B199" i="40"/>
  <c r="B9" i="40"/>
  <c r="F8" i="40"/>
  <c r="F50" i="40"/>
  <c r="B51" i="40"/>
  <c r="B10" i="40" l="1"/>
  <c r="F9" i="40"/>
  <c r="B52" i="40"/>
  <c r="F51" i="40"/>
  <c r="B200" i="40"/>
  <c r="F199" i="40"/>
  <c r="B201" i="40" l="1"/>
  <c r="F200" i="40"/>
  <c r="B53" i="40"/>
  <c r="F52" i="40"/>
  <c r="B11" i="40"/>
  <c r="F10" i="40"/>
  <c r="F11" i="40" l="1"/>
  <c r="B12" i="40"/>
  <c r="B54" i="40"/>
  <c r="F53" i="40"/>
  <c r="B202" i="40"/>
  <c r="F201" i="40"/>
  <c r="F202" i="40" l="1"/>
  <c r="B203" i="40"/>
  <c r="F54" i="40"/>
  <c r="B55" i="40"/>
  <c r="B13" i="40"/>
  <c r="F12" i="40"/>
  <c r="B14" i="40" l="1"/>
  <c r="F13" i="40"/>
  <c r="B56" i="40"/>
  <c r="F55" i="40"/>
  <c r="B204" i="40"/>
  <c r="F203" i="40"/>
  <c r="B205" i="40" l="1"/>
  <c r="F204" i="40"/>
  <c r="B57" i="40"/>
  <c r="F56" i="40"/>
  <c r="B15" i="40"/>
  <c r="F14" i="40"/>
  <c r="F15" i="40" l="1"/>
  <c r="B16" i="40"/>
  <c r="B58" i="40"/>
  <c r="F57" i="40"/>
  <c r="B206" i="40"/>
  <c r="F205" i="40"/>
  <c r="F206" i="40" l="1"/>
  <c r="B207" i="40"/>
  <c r="F58" i="40"/>
  <c r="B59" i="40"/>
  <c r="B17" i="40"/>
  <c r="F16" i="40"/>
  <c r="B18" i="40" l="1"/>
  <c r="F17" i="40"/>
  <c r="B60" i="40"/>
  <c r="F59" i="40"/>
  <c r="B208" i="40"/>
  <c r="F207" i="40"/>
  <c r="B209" i="40" l="1"/>
  <c r="F208" i="40"/>
  <c r="B61" i="40"/>
  <c r="F60" i="40"/>
  <c r="B19" i="40"/>
  <c r="F18" i="40"/>
  <c r="F19" i="40" l="1"/>
  <c r="B20" i="40"/>
  <c r="B62" i="40"/>
  <c r="F61" i="40"/>
  <c r="B210" i="40"/>
  <c r="F209" i="40"/>
  <c r="F210" i="40" l="1"/>
  <c r="B211" i="40"/>
  <c r="F62" i="40"/>
  <c r="B63" i="40"/>
  <c r="B21" i="40"/>
  <c r="F20" i="40"/>
  <c r="B212" i="40" l="1"/>
  <c r="F211" i="40"/>
  <c r="B22" i="40"/>
  <c r="F21" i="40"/>
  <c r="B64" i="40"/>
  <c r="F63" i="40"/>
  <c r="B65" i="40" l="1"/>
  <c r="F64" i="40"/>
  <c r="B23" i="40"/>
  <c r="F22" i="40"/>
  <c r="B213" i="40"/>
  <c r="F212" i="40"/>
  <c r="B214" i="40" l="1"/>
  <c r="F213" i="40"/>
  <c r="F23" i="40"/>
  <c r="B24" i="40"/>
  <c r="B66" i="40"/>
  <c r="F65" i="40"/>
  <c r="F66" i="40" l="1"/>
  <c r="B67" i="40"/>
  <c r="B25" i="40"/>
  <c r="F24" i="40"/>
  <c r="F214" i="40"/>
  <c r="B215" i="40"/>
  <c r="B216" i="40" l="1"/>
  <c r="F215" i="40"/>
  <c r="B26" i="40"/>
  <c r="F25" i="40"/>
  <c r="B68" i="40"/>
  <c r="F67" i="40"/>
  <c r="B69" i="40" l="1"/>
  <c r="F68" i="40"/>
  <c r="B27" i="40"/>
  <c r="F26" i="40"/>
  <c r="B217" i="40"/>
  <c r="F216" i="40"/>
  <c r="B218" i="40" l="1"/>
  <c r="F217" i="40"/>
  <c r="F27" i="40"/>
  <c r="B28" i="40"/>
  <c r="B70" i="40"/>
  <c r="F69" i="40"/>
  <c r="F70" i="40" l="1"/>
  <c r="B71" i="40"/>
  <c r="B29" i="40"/>
  <c r="F28" i="40"/>
  <c r="F218" i="40"/>
  <c r="B219" i="40"/>
  <c r="B220" i="40" l="1"/>
  <c r="F219" i="40"/>
  <c r="B72" i="40"/>
  <c r="F71" i="40"/>
  <c r="B30" i="40"/>
  <c r="F29" i="40"/>
  <c r="B73" i="40" l="1"/>
  <c r="F72" i="40"/>
  <c r="B31" i="40"/>
  <c r="F30" i="40"/>
  <c r="B221" i="40"/>
  <c r="F220" i="40"/>
  <c r="B222" i="40" l="1"/>
  <c r="F221" i="40"/>
  <c r="F31" i="40"/>
  <c r="B32" i="40"/>
  <c r="B74" i="40"/>
  <c r="F73" i="40"/>
  <c r="F74" i="40" l="1"/>
  <c r="B75" i="40"/>
  <c r="B33" i="40"/>
  <c r="F32" i="40"/>
  <c r="F222" i="40"/>
  <c r="B223" i="40"/>
  <c r="B34" i="40" l="1"/>
  <c r="F33" i="40"/>
  <c r="B224" i="40"/>
  <c r="F223" i="40"/>
  <c r="B76" i="40"/>
  <c r="F75" i="40"/>
  <c r="B77" i="40" l="1"/>
  <c r="F76" i="40"/>
  <c r="B225" i="40"/>
  <c r="F224" i="40"/>
  <c r="B35" i="40"/>
  <c r="F34" i="40"/>
  <c r="F35" i="40" l="1"/>
  <c r="B36" i="40"/>
  <c r="B226" i="40"/>
  <c r="F225" i="40"/>
  <c r="B78" i="40"/>
  <c r="F77" i="40"/>
  <c r="F78" i="40" l="1"/>
  <c r="B79" i="40"/>
  <c r="F226" i="40"/>
  <c r="B227" i="40"/>
  <c r="B37" i="40"/>
  <c r="F36" i="40"/>
  <c r="B38" i="40" l="1"/>
  <c r="F37" i="40"/>
  <c r="B228" i="40"/>
  <c r="F227" i="40"/>
  <c r="B80" i="40"/>
  <c r="F79" i="40"/>
  <c r="B81" i="40" l="1"/>
  <c r="F80" i="40"/>
  <c r="B229" i="40"/>
  <c r="F228" i="40"/>
  <c r="B39" i="40"/>
  <c r="F38" i="40"/>
  <c r="F39" i="40" l="1"/>
  <c r="B40" i="40"/>
  <c r="B230" i="40"/>
  <c r="F229" i="40"/>
  <c r="B82" i="40"/>
  <c r="F81" i="40"/>
  <c r="F230" i="40" l="1"/>
  <c r="B231" i="40"/>
  <c r="F82" i="40"/>
  <c r="B83" i="40"/>
  <c r="B41" i="40"/>
  <c r="F40" i="40"/>
  <c r="B42" i="40" l="1"/>
  <c r="F41" i="40"/>
  <c r="B84" i="40"/>
  <c r="F83" i="40"/>
  <c r="B232" i="40"/>
  <c r="F231" i="40"/>
  <c r="B233" i="40" l="1"/>
  <c r="F232" i="40"/>
  <c r="B85" i="40"/>
  <c r="F84" i="40"/>
  <c r="B43" i="40"/>
  <c r="F42" i="40"/>
  <c r="F43" i="40" l="1"/>
  <c r="B44" i="40"/>
  <c r="F44" i="40" s="1"/>
  <c r="B86" i="40"/>
  <c r="F85" i="40"/>
  <c r="B234" i="40"/>
  <c r="F233" i="40"/>
  <c r="F234" i="40" l="1"/>
  <c r="B235" i="40"/>
  <c r="F86" i="40"/>
  <c r="B87" i="40"/>
  <c r="B88" i="40" l="1"/>
  <c r="F87" i="40"/>
  <c r="B236" i="40"/>
  <c r="F235" i="40"/>
  <c r="F236" i="40" l="1"/>
  <c r="B237" i="40"/>
  <c r="B89" i="40"/>
  <c r="F88" i="40"/>
  <c r="B238" i="40" l="1"/>
  <c r="F237" i="40"/>
  <c r="B90" i="40"/>
  <c r="F89" i="40"/>
  <c r="F90" i="40" l="1"/>
  <c r="B91" i="40"/>
  <c r="F238" i="40"/>
  <c r="B239" i="40"/>
  <c r="B240" i="40" l="1"/>
  <c r="F239" i="40"/>
  <c r="B92" i="40"/>
  <c r="F91" i="40"/>
  <c r="B93" i="40" l="1"/>
  <c r="F92" i="40"/>
  <c r="B241" i="40"/>
  <c r="F240" i="40"/>
  <c r="B242" i="40" l="1"/>
  <c r="F241" i="40"/>
  <c r="B94" i="40"/>
  <c r="F93" i="40"/>
  <c r="F94" i="40" l="1"/>
  <c r="B95" i="40"/>
  <c r="F242" i="40"/>
  <c r="B243" i="40"/>
  <c r="B244" i="40" l="1"/>
  <c r="F243" i="40"/>
  <c r="B96" i="40"/>
  <c r="F95" i="40"/>
  <c r="B97" i="40" l="1"/>
  <c r="F96" i="40"/>
  <c r="F244" i="40"/>
  <c r="B245" i="40"/>
  <c r="B246" i="40" l="1"/>
  <c r="F245" i="40"/>
  <c r="B98" i="40"/>
  <c r="F97" i="40"/>
  <c r="F98" i="40" l="1"/>
  <c r="B99" i="40"/>
  <c r="F246" i="40"/>
  <c r="B247" i="40"/>
  <c r="B248" i="40" l="1"/>
  <c r="F247" i="40"/>
  <c r="B100" i="40"/>
  <c r="F99" i="40"/>
  <c r="B101" i="40" l="1"/>
  <c r="F100" i="40"/>
  <c r="F248" i="40"/>
  <c r="B249" i="40"/>
  <c r="B250" i="40" l="1"/>
  <c r="F249" i="40"/>
  <c r="B102" i="40"/>
  <c r="F101" i="40"/>
  <c r="F102" i="40" l="1"/>
  <c r="B103" i="40"/>
  <c r="F250" i="40"/>
  <c r="B251" i="40"/>
  <c r="B252" i="40" l="1"/>
  <c r="F251" i="40"/>
  <c r="B104" i="40"/>
  <c r="F103" i="40"/>
  <c r="B105" i="40" l="1"/>
  <c r="F104" i="40"/>
  <c r="B253" i="40"/>
  <c r="F252" i="40"/>
  <c r="B254" i="40" l="1"/>
  <c r="F253" i="40"/>
  <c r="B106" i="40"/>
  <c r="F105" i="40"/>
  <c r="F106" i="40" l="1"/>
  <c r="B107" i="40"/>
  <c r="F254" i="40"/>
  <c r="B255" i="40"/>
  <c r="B108" i="40" l="1"/>
  <c r="F107" i="40"/>
  <c r="B256" i="40"/>
  <c r="F255" i="40"/>
  <c r="B257" i="40" l="1"/>
  <c r="F256" i="40"/>
  <c r="B109" i="40"/>
  <c r="F108" i="40"/>
  <c r="B110" i="40" l="1"/>
  <c r="F109" i="40"/>
  <c r="B258" i="40"/>
  <c r="F257" i="40"/>
  <c r="F258" i="40" l="1"/>
  <c r="B259" i="40"/>
  <c r="F110" i="40"/>
  <c r="B111" i="40"/>
  <c r="B260" i="40" l="1"/>
  <c r="F259" i="40"/>
  <c r="B112" i="40"/>
  <c r="F111" i="40"/>
  <c r="B113" i="40" l="1"/>
  <c r="F112" i="40"/>
  <c r="B261" i="40"/>
  <c r="F260" i="40"/>
  <c r="B262" i="40" l="1"/>
  <c r="F261" i="40"/>
  <c r="B114" i="40"/>
  <c r="F113" i="40"/>
  <c r="F114" i="40" l="1"/>
  <c r="B115" i="40"/>
  <c r="F262" i="40"/>
  <c r="B263" i="40"/>
  <c r="B264" i="40" l="1"/>
  <c r="F263" i="40"/>
  <c r="B116" i="40"/>
  <c r="F115" i="40"/>
  <c r="B117" i="40" l="1"/>
  <c r="F116" i="40"/>
  <c r="F264" i="40"/>
  <c r="B265" i="40"/>
  <c r="B266" i="40" l="1"/>
  <c r="F265" i="40"/>
  <c r="B118" i="40"/>
  <c r="F117" i="40"/>
  <c r="F118" i="40" l="1"/>
  <c r="B119" i="40"/>
  <c r="F266" i="40"/>
  <c r="B267" i="40"/>
  <c r="B120" i="40" l="1"/>
  <c r="F119" i="40"/>
  <c r="B268" i="40"/>
  <c r="F267" i="40"/>
  <c r="F268" i="40" l="1"/>
  <c r="B269" i="40"/>
  <c r="B121" i="40"/>
  <c r="F120" i="40"/>
  <c r="B122" i="40" l="1"/>
  <c r="F121" i="40"/>
  <c r="B270" i="40"/>
  <c r="F269" i="40"/>
  <c r="F270" i="40" l="1"/>
  <c r="B271" i="40"/>
  <c r="F122" i="40"/>
  <c r="B123" i="40"/>
  <c r="B124" i="40" l="1"/>
  <c r="F123" i="40"/>
  <c r="B272" i="40"/>
  <c r="F271" i="40"/>
  <c r="B273" i="40" l="1"/>
  <c r="F272" i="40"/>
  <c r="B125" i="40"/>
  <c r="F124" i="40"/>
  <c r="B126" i="40" l="1"/>
  <c r="F125" i="40"/>
  <c r="B274" i="40"/>
  <c r="F273" i="40"/>
  <c r="F274" i="40" l="1"/>
  <c r="B275" i="40"/>
  <c r="F126" i="40"/>
  <c r="B127" i="40"/>
  <c r="B128" i="40" l="1"/>
  <c r="F127" i="40"/>
  <c r="B276" i="40"/>
  <c r="F275" i="40"/>
  <c r="B277" i="40" l="1"/>
  <c r="F276" i="40"/>
  <c r="B129" i="40"/>
  <c r="F128" i="40"/>
  <c r="B130" i="40" l="1"/>
  <c r="F129" i="40"/>
  <c r="B278" i="40"/>
  <c r="F277" i="40"/>
  <c r="F278" i="40" l="1"/>
  <c r="B279" i="40"/>
  <c r="F130" i="40"/>
  <c r="B131" i="40"/>
  <c r="B132" i="40" l="1"/>
  <c r="F131" i="40"/>
  <c r="B280" i="40"/>
  <c r="F279" i="40"/>
  <c r="B281" i="40" l="1"/>
  <c r="F280" i="40"/>
  <c r="B133" i="40"/>
  <c r="F132" i="40"/>
  <c r="B134" i="40" l="1"/>
  <c r="F133" i="40"/>
  <c r="B282" i="40"/>
  <c r="F281" i="40"/>
  <c r="F282" i="40" l="1"/>
  <c r="B283" i="40"/>
  <c r="F134" i="40"/>
  <c r="B135" i="40"/>
  <c r="B284" i="40" l="1"/>
  <c r="F283" i="40"/>
  <c r="B136" i="40"/>
  <c r="F135" i="40"/>
  <c r="B137" i="40" l="1"/>
  <c r="F136" i="40"/>
  <c r="F284" i="40"/>
  <c r="B285" i="40"/>
  <c r="B286" i="40" l="1"/>
  <c r="F285" i="40"/>
  <c r="B138" i="40"/>
  <c r="F137" i="40"/>
  <c r="F138" i="40" l="1"/>
  <c r="B139" i="40"/>
  <c r="F286" i="40"/>
  <c r="B287" i="40"/>
  <c r="B288" i="40" l="1"/>
  <c r="F287" i="40"/>
  <c r="B140" i="40"/>
  <c r="F139" i="40"/>
  <c r="B141" i="40" l="1"/>
  <c r="F140" i="40"/>
  <c r="F288" i="40"/>
  <c r="B289" i="40"/>
  <c r="B290" i="40" l="1"/>
  <c r="F289" i="40"/>
  <c r="B142" i="40"/>
  <c r="F141" i="40"/>
  <c r="F142" i="40" l="1"/>
  <c r="B143" i="40"/>
  <c r="F290" i="40"/>
  <c r="B291" i="40"/>
  <c r="B292" i="40" l="1"/>
  <c r="F291" i="40"/>
  <c r="B144" i="40"/>
  <c r="F143" i="40"/>
  <c r="B145" i="40" l="1"/>
  <c r="F144" i="40"/>
  <c r="B293" i="40"/>
  <c r="F292" i="40"/>
  <c r="B294" i="40" l="1"/>
  <c r="F293" i="40"/>
  <c r="B146" i="40"/>
  <c r="F145" i="40"/>
  <c r="F146" i="40" l="1"/>
  <c r="B147" i="40"/>
  <c r="F294" i="40"/>
  <c r="B295" i="40"/>
  <c r="B296" i="40" l="1"/>
  <c r="F295" i="40"/>
  <c r="B148" i="40"/>
  <c r="F147" i="40"/>
  <c r="B149" i="40" l="1"/>
  <c r="F148" i="40"/>
  <c r="B297" i="40"/>
  <c r="F296" i="40"/>
  <c r="B298" i="40" l="1"/>
  <c r="F297" i="40"/>
  <c r="B150" i="40"/>
  <c r="F149" i="40"/>
  <c r="F150" i="40" l="1"/>
  <c r="B151" i="40"/>
  <c r="F298" i="40"/>
  <c r="B299" i="40"/>
  <c r="B300" i="40" l="1"/>
  <c r="F299" i="40"/>
  <c r="B152" i="40"/>
  <c r="F151" i="40"/>
  <c r="B153" i="40" l="1"/>
  <c r="F152" i="40"/>
  <c r="F300" i="40"/>
  <c r="B301" i="40"/>
  <c r="B302" i="40" l="1"/>
  <c r="F301" i="40"/>
  <c r="B154" i="40"/>
  <c r="F153" i="40"/>
  <c r="F154" i="40" l="1"/>
  <c r="B155" i="40"/>
  <c r="F302" i="40"/>
  <c r="B303" i="40"/>
  <c r="B304" i="40" l="1"/>
  <c r="F303" i="40"/>
  <c r="B156" i="40"/>
  <c r="F155" i="40"/>
  <c r="B157" i="40" l="1"/>
  <c r="F156" i="40"/>
  <c r="B305" i="40"/>
  <c r="F304" i="40"/>
  <c r="B306" i="40" l="1"/>
  <c r="F305" i="40"/>
  <c r="B158" i="40"/>
  <c r="F157" i="40"/>
  <c r="F158" i="40" l="1"/>
  <c r="B159" i="40"/>
  <c r="F306" i="40"/>
  <c r="B307" i="40"/>
  <c r="B308" i="40" l="1"/>
  <c r="F307" i="40"/>
  <c r="B160" i="40"/>
  <c r="F159" i="40"/>
  <c r="B161" i="40" l="1"/>
  <c r="F160" i="40"/>
  <c r="B309" i="40"/>
  <c r="F308" i="40"/>
  <c r="B310" i="40" l="1"/>
  <c r="F309" i="40"/>
  <c r="B162" i="40"/>
  <c r="F161" i="40"/>
  <c r="F162" i="40" l="1"/>
  <c r="B163" i="40"/>
  <c r="F310" i="40"/>
  <c r="B311" i="40"/>
  <c r="B312" i="40" l="1"/>
  <c r="F311" i="40"/>
  <c r="B164" i="40"/>
  <c r="F163" i="40"/>
  <c r="B165" i="40" l="1"/>
  <c r="F164" i="40"/>
  <c r="B313" i="40"/>
  <c r="F312" i="40"/>
  <c r="B314" i="40" l="1"/>
  <c r="F313" i="40"/>
  <c r="B166" i="40"/>
  <c r="F165" i="40"/>
  <c r="F166" i="40" l="1"/>
  <c r="B167" i="40"/>
  <c r="F314" i="40"/>
  <c r="B315" i="40"/>
  <c r="B316" i="40" l="1"/>
  <c r="F315" i="40"/>
  <c r="B168" i="40"/>
  <c r="F167" i="40"/>
  <c r="B169" i="40" l="1"/>
  <c r="F168" i="40"/>
  <c r="B317" i="40"/>
  <c r="F316" i="40"/>
  <c r="B318" i="40" l="1"/>
  <c r="F317" i="40"/>
  <c r="B170" i="40"/>
  <c r="F169" i="40"/>
  <c r="F170" i="40" l="1"/>
  <c r="B171" i="40"/>
  <c r="F318" i="40"/>
  <c r="B319" i="40"/>
  <c r="B320" i="40" l="1"/>
  <c r="F319" i="40"/>
  <c r="B172" i="40"/>
  <c r="F171" i="40"/>
  <c r="B173" i="40" l="1"/>
  <c r="F172" i="40"/>
  <c r="F320" i="40"/>
  <c r="B321" i="40"/>
  <c r="B322" i="40" l="1"/>
  <c r="F321" i="40"/>
  <c r="B174" i="40"/>
  <c r="F173" i="40"/>
  <c r="F174" i="40" l="1"/>
  <c r="B175" i="40"/>
  <c r="F322" i="40"/>
  <c r="B323" i="40"/>
  <c r="B176" i="40" l="1"/>
  <c r="F175" i="40"/>
  <c r="B324" i="40"/>
  <c r="F323" i="40"/>
  <c r="B325" i="40" l="1"/>
  <c r="F324" i="40"/>
  <c r="B177" i="40"/>
  <c r="F176" i="40"/>
  <c r="B178" i="40" l="1"/>
  <c r="F177" i="40"/>
  <c r="B326" i="40"/>
  <c r="F326" i="40" s="1"/>
  <c r="F325" i="40"/>
  <c r="F178" i="40" l="1"/>
  <c r="B179" i="40"/>
  <c r="B180" i="40" l="1"/>
  <c r="F179" i="40"/>
  <c r="B181" i="40" l="1"/>
  <c r="F180" i="40"/>
  <c r="B182" i="40" l="1"/>
  <c r="F181" i="40"/>
  <c r="F182" i="40" l="1"/>
  <c r="B183" i="40"/>
  <c r="B184" i="40" l="1"/>
  <c r="F183" i="40"/>
  <c r="B185" i="40" l="1"/>
  <c r="F184" i="40"/>
  <c r="B186" i="40" l="1"/>
  <c r="F185" i="40"/>
  <c r="F186" i="40" l="1"/>
  <c r="B187" i="40"/>
  <c r="B188" i="40" l="1"/>
  <c r="F187" i="40"/>
  <c r="B189" i="40" l="1"/>
  <c r="F188" i="40"/>
  <c r="B190" i="40" l="1"/>
  <c r="F189" i="40"/>
  <c r="F190" i="40" l="1"/>
  <c r="B191" i="40"/>
  <c r="B192" i="40" l="1"/>
  <c r="F191" i="40"/>
  <c r="B193" i="40" l="1"/>
  <c r="F193" i="40" s="1"/>
  <c r="F192" i="40"/>
</calcChain>
</file>

<file path=xl/sharedStrings.xml><?xml version="1.0" encoding="utf-8"?>
<sst xmlns="http://schemas.openxmlformats.org/spreadsheetml/2006/main" count="827" uniqueCount="22">
  <si>
    <t>时间序列时间</t>
  </si>
  <si>
    <t>测点里程</t>
  </si>
  <si>
    <t>测点围岩等级</t>
  </si>
  <si>
    <t>测点支护</t>
  </si>
  <si>
    <t>埋深</t>
  </si>
  <si>
    <t>掌子面里程</t>
  </si>
  <si>
    <t>掌子面围岩等级</t>
  </si>
  <si>
    <t>掌子面距离</t>
  </si>
  <si>
    <t>施工方法</t>
  </si>
  <si>
    <t>里程</t>
  </si>
  <si>
    <t>时间</t>
  </si>
  <si>
    <t>时间序列变形</t>
    <phoneticPr fontId="1" type="noConversion"/>
  </si>
  <si>
    <t>监测起始日期对应的断面</t>
    <phoneticPr fontId="1" type="noConversion"/>
  </si>
  <si>
    <t>第二列少了10000，在这里加上</t>
    <phoneticPr fontId="1" type="noConversion"/>
  </si>
  <si>
    <t>IV</t>
    <phoneticPr fontId="1" type="noConversion"/>
  </si>
  <si>
    <t>III</t>
    <phoneticPr fontId="1" type="noConversion"/>
  </si>
  <si>
    <t>V</t>
    <phoneticPr fontId="1" type="noConversion"/>
  </si>
  <si>
    <t>围岩等级</t>
    <phoneticPr fontId="1" type="noConversion"/>
  </si>
  <si>
    <t>台阶数</t>
  </si>
  <si>
    <t>监测时间</t>
    <phoneticPr fontId="1" type="noConversion"/>
  </si>
  <si>
    <t>是否有新台阶开挖</t>
  </si>
  <si>
    <t>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</si>
</sst>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justify" vertical="center"/>
    </xf>
    <xf numFmtId="0" fontId="3" fillId="2" borderId="1" xfId="0" applyFont="1" applyFill="1" applyBorder="1" applyAlignment="1">
      <alignment horizontal="justify" vertical="center"/>
    </xf>
    <xf numFmtId="0" fontId="4" fillId="2" borderId="1" xfId="0" applyFont="1" applyFill="1" applyBorder="1"/>
    <xf numFmtId="14" fontId="0" fillId="0" borderId="0" xfId="0" applyNumberFormat="1"/>
    <xf numFmtId="0" fontId="0" fillId="3" borderId="0" xfId="0" applyFill="1"/>
    <xf numFmtId="0" fontId="0" fillId="2" borderId="0" xfId="0" applyFill="1"/>
    <xf numFmtId="0" fontId="0" fillId="4" borderId="0" xfId="0" applyFill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/>
    <xf numFmtId="0" fontId="5" fillId="5" borderId="0" xfId="0" applyFont="1" applyFill="1"/>
    <xf numFmtId="0" fontId="6" fillId="5" borderId="0" xfId="0" applyFont="1" applyFill="1"/>
    <xf numFmtId="0" fontId="7" fillId="5" borderId="0" xfId="0" applyFont="1" applyFill="1"/>
    <xf numFmtId="0" fontId="8" fillId="5" borderId="0" xfId="0" applyFont="1" applyFill="1"/>
    <xf numFmtId="0" fontId="0" fillId="6" borderId="0" xfId="0" applyFill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9-447F-A99E-9EF5FB7FF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612272"/>
        <c:axId val="1318604592"/>
      </c:scatterChart>
      <c:valAx>
        <c:axId val="131861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604592"/>
        <c:crosses val="autoZero"/>
        <c:crossBetween val="midCat"/>
      </c:valAx>
      <c:valAx>
        <c:axId val="13186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61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'125'!$M$2:$M$31</c:f>
              <c:numCache>
                <c:formatCode>General</c:formatCode>
                <c:ptCount val="30"/>
                <c:pt idx="0">
                  <c:v>0</c:v>
                </c:pt>
                <c:pt idx="1">
                  <c:v>4.4000000000000004</c:v>
                </c:pt>
                <c:pt idx="2">
                  <c:v>6.1</c:v>
                </c:pt>
                <c:pt idx="3">
                  <c:v>7.1</c:v>
                </c:pt>
                <c:pt idx="4">
                  <c:v>8</c:v>
                </c:pt>
                <c:pt idx="5">
                  <c:v>8.3000000000000007</c:v>
                </c:pt>
                <c:pt idx="6">
                  <c:v>8.5</c:v>
                </c:pt>
                <c:pt idx="7">
                  <c:v>9</c:v>
                </c:pt>
                <c:pt idx="8">
                  <c:v>9.3000000000000007</c:v>
                </c:pt>
                <c:pt idx="9">
                  <c:v>9.3000000000000007</c:v>
                </c:pt>
                <c:pt idx="10">
                  <c:v>9.4</c:v>
                </c:pt>
                <c:pt idx="11">
                  <c:v>9.6999999999999993</c:v>
                </c:pt>
                <c:pt idx="12">
                  <c:v>9.8000000000000007</c:v>
                </c:pt>
                <c:pt idx="13">
                  <c:v>9.9</c:v>
                </c:pt>
                <c:pt idx="14">
                  <c:v>10.3</c:v>
                </c:pt>
                <c:pt idx="15">
                  <c:v>10.3</c:v>
                </c:pt>
                <c:pt idx="16">
                  <c:v>10.9</c:v>
                </c:pt>
                <c:pt idx="17">
                  <c:v>12.7</c:v>
                </c:pt>
                <c:pt idx="18">
                  <c:v>13.6</c:v>
                </c:pt>
                <c:pt idx="19">
                  <c:v>14.3</c:v>
                </c:pt>
                <c:pt idx="20">
                  <c:v>15.3</c:v>
                </c:pt>
                <c:pt idx="21">
                  <c:v>15.9</c:v>
                </c:pt>
                <c:pt idx="22">
                  <c:v>16.2</c:v>
                </c:pt>
                <c:pt idx="23">
                  <c:v>16.5</c:v>
                </c:pt>
                <c:pt idx="24">
                  <c:v>16.7</c:v>
                </c:pt>
                <c:pt idx="25">
                  <c:v>16.8</c:v>
                </c:pt>
                <c:pt idx="26">
                  <c:v>16.8</c:v>
                </c:pt>
                <c:pt idx="27">
                  <c:v>16.899999999999999</c:v>
                </c:pt>
                <c:pt idx="28">
                  <c:v>16.899999999999999</c:v>
                </c:pt>
                <c:pt idx="2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B-4D2D-A906-5ABFEA390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14576"/>
        <c:axId val="1401716496"/>
      </c:scatterChart>
      <c:valAx>
        <c:axId val="140171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16496"/>
        <c:crosses val="autoZero"/>
        <c:crossBetween val="midCat"/>
      </c:valAx>
      <c:valAx>
        <c:axId val="14017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1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'110'!$R$2:$R$41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A-4349-A291-89E597A18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44336"/>
        <c:axId val="1401744816"/>
      </c:scatterChart>
      <c:valAx>
        <c:axId val="14017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44816"/>
        <c:crosses val="autoZero"/>
        <c:crossBetween val="midCat"/>
      </c:valAx>
      <c:valAx>
        <c:axId val="14017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4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'110'!$M$1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'110'!$M$2:$M$31</c:f>
              <c:numCache>
                <c:formatCode>General</c:formatCode>
                <c:ptCount val="30"/>
                <c:pt idx="0">
                  <c:v>0</c:v>
                </c:pt>
                <c:pt idx="1">
                  <c:v>3.5</c:v>
                </c:pt>
                <c:pt idx="2">
                  <c:v>5.2</c:v>
                </c:pt>
                <c:pt idx="3">
                  <c:v>7</c:v>
                </c:pt>
                <c:pt idx="4">
                  <c:v>7.7</c:v>
                </c:pt>
                <c:pt idx="5">
                  <c:v>7.7</c:v>
                </c:pt>
                <c:pt idx="6">
                  <c:v>7.9</c:v>
                </c:pt>
                <c:pt idx="7">
                  <c:v>8</c:v>
                </c:pt>
                <c:pt idx="8">
                  <c:v>8.3000000000000007</c:v>
                </c:pt>
                <c:pt idx="9">
                  <c:v>8.6</c:v>
                </c:pt>
                <c:pt idx="10">
                  <c:v>8.6</c:v>
                </c:pt>
                <c:pt idx="11">
                  <c:v>8.6</c:v>
                </c:pt>
                <c:pt idx="12">
                  <c:v>8.6999999999999993</c:v>
                </c:pt>
                <c:pt idx="13">
                  <c:v>8.6999999999999993</c:v>
                </c:pt>
                <c:pt idx="14">
                  <c:v>8.8000000000000007</c:v>
                </c:pt>
                <c:pt idx="15">
                  <c:v>9.1</c:v>
                </c:pt>
                <c:pt idx="16">
                  <c:v>10.3</c:v>
                </c:pt>
                <c:pt idx="17">
                  <c:v>11.9</c:v>
                </c:pt>
                <c:pt idx="18">
                  <c:v>12.6</c:v>
                </c:pt>
                <c:pt idx="19">
                  <c:v>13.2</c:v>
                </c:pt>
                <c:pt idx="20">
                  <c:v>13.7</c:v>
                </c:pt>
                <c:pt idx="21">
                  <c:v>13.9</c:v>
                </c:pt>
                <c:pt idx="22">
                  <c:v>13.9</c:v>
                </c:pt>
                <c:pt idx="23">
                  <c:v>14.2</c:v>
                </c:pt>
                <c:pt idx="24">
                  <c:v>14.8</c:v>
                </c:pt>
                <c:pt idx="25">
                  <c:v>14.8</c:v>
                </c:pt>
                <c:pt idx="26">
                  <c:v>14.8</c:v>
                </c:pt>
                <c:pt idx="27">
                  <c:v>15</c:v>
                </c:pt>
                <c:pt idx="28">
                  <c:v>15</c:v>
                </c:pt>
                <c:pt idx="29">
                  <c:v>15.1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4-49DD-AF19-8FBDAAD88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72656"/>
        <c:axId val="1401770256"/>
      </c:scatterChart>
      <c:valAx>
        <c:axId val="140177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70256"/>
        <c:crosses val="autoZero"/>
        <c:crossBetween val="midCat"/>
      </c:valAx>
      <c:valAx>
        <c:axId val="14017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7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5-4C60-9F2F-28AF2D4C0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57296"/>
        <c:axId val="1401758256"/>
      </c:scatterChart>
      <c:valAx>
        <c:axId val="14017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58256"/>
        <c:crosses val="autoZero"/>
        <c:crossBetween val="midCat"/>
      </c:valAx>
      <c:valAx>
        <c:axId val="14017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'90'!$M$2:$M$31</c:f>
              <c:numCache>
                <c:formatCode>General</c:formatCode>
                <c:ptCount val="30"/>
                <c:pt idx="0">
                  <c:v>0</c:v>
                </c:pt>
                <c:pt idx="1">
                  <c:v>4.4000000000000004</c:v>
                </c:pt>
                <c:pt idx="2">
                  <c:v>4.8</c:v>
                </c:pt>
                <c:pt idx="3">
                  <c:v>5.9</c:v>
                </c:pt>
                <c:pt idx="4">
                  <c:v>6</c:v>
                </c:pt>
                <c:pt idx="5">
                  <c:v>6.4</c:v>
                </c:pt>
                <c:pt idx="6">
                  <c:v>6.9</c:v>
                </c:pt>
                <c:pt idx="7">
                  <c:v>6.9</c:v>
                </c:pt>
                <c:pt idx="8">
                  <c:v>7.5</c:v>
                </c:pt>
                <c:pt idx="9">
                  <c:v>7.6</c:v>
                </c:pt>
                <c:pt idx="10">
                  <c:v>7.8</c:v>
                </c:pt>
                <c:pt idx="11">
                  <c:v>7.8</c:v>
                </c:pt>
                <c:pt idx="12">
                  <c:v>8</c:v>
                </c:pt>
                <c:pt idx="13">
                  <c:v>8.1</c:v>
                </c:pt>
                <c:pt idx="14">
                  <c:v>8.1</c:v>
                </c:pt>
                <c:pt idx="15">
                  <c:v>8.1999999999999993</c:v>
                </c:pt>
                <c:pt idx="16">
                  <c:v>9.4</c:v>
                </c:pt>
                <c:pt idx="17">
                  <c:v>12</c:v>
                </c:pt>
                <c:pt idx="18">
                  <c:v>12.8</c:v>
                </c:pt>
                <c:pt idx="19">
                  <c:v>13.2</c:v>
                </c:pt>
                <c:pt idx="20">
                  <c:v>13.4</c:v>
                </c:pt>
                <c:pt idx="21">
                  <c:v>13.5</c:v>
                </c:pt>
                <c:pt idx="22">
                  <c:v>13.7</c:v>
                </c:pt>
                <c:pt idx="23">
                  <c:v>13.7</c:v>
                </c:pt>
                <c:pt idx="24">
                  <c:v>13.9</c:v>
                </c:pt>
                <c:pt idx="25">
                  <c:v>13.9</c:v>
                </c:pt>
                <c:pt idx="26">
                  <c:v>14</c:v>
                </c:pt>
                <c:pt idx="27">
                  <c:v>14.4</c:v>
                </c:pt>
                <c:pt idx="28">
                  <c:v>14.5</c:v>
                </c:pt>
                <c:pt idx="29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4-4268-88A4-DFF8AF140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29936"/>
        <c:axId val="1401711696"/>
      </c:scatterChart>
      <c:valAx>
        <c:axId val="14017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11696"/>
        <c:crosses val="autoZero"/>
        <c:crossBetween val="midCat"/>
      </c:valAx>
      <c:valAx>
        <c:axId val="14017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2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8-4F55-A2E2-F613FDB35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34256"/>
        <c:axId val="1401715536"/>
      </c:scatterChart>
      <c:valAx>
        <c:axId val="14017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15536"/>
        <c:crosses val="autoZero"/>
        <c:crossBetween val="midCat"/>
      </c:valAx>
      <c:valAx>
        <c:axId val="14017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3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'70'!$M$1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'70'!$M$2:$M$31</c:f>
              <c:numCache>
                <c:formatCode>General</c:formatCode>
                <c:ptCount val="30"/>
                <c:pt idx="0">
                  <c:v>0</c:v>
                </c:pt>
                <c:pt idx="1">
                  <c:v>4.5999999999999996</c:v>
                </c:pt>
                <c:pt idx="2">
                  <c:v>7.5</c:v>
                </c:pt>
                <c:pt idx="3">
                  <c:v>8.5</c:v>
                </c:pt>
                <c:pt idx="4">
                  <c:v>9.6</c:v>
                </c:pt>
                <c:pt idx="5">
                  <c:v>10.199999999999999</c:v>
                </c:pt>
                <c:pt idx="6">
                  <c:v>10.6</c:v>
                </c:pt>
                <c:pt idx="7">
                  <c:v>10.7</c:v>
                </c:pt>
                <c:pt idx="8">
                  <c:v>11.3</c:v>
                </c:pt>
                <c:pt idx="9">
                  <c:v>11.5</c:v>
                </c:pt>
                <c:pt idx="10">
                  <c:v>11.7</c:v>
                </c:pt>
                <c:pt idx="11">
                  <c:v>12.1</c:v>
                </c:pt>
                <c:pt idx="12">
                  <c:v>12.3</c:v>
                </c:pt>
                <c:pt idx="13">
                  <c:v>12.9</c:v>
                </c:pt>
                <c:pt idx="14">
                  <c:v>13</c:v>
                </c:pt>
                <c:pt idx="15">
                  <c:v>13.3</c:v>
                </c:pt>
                <c:pt idx="16">
                  <c:v>13.9</c:v>
                </c:pt>
                <c:pt idx="17">
                  <c:v>16.2</c:v>
                </c:pt>
                <c:pt idx="18">
                  <c:v>17.5</c:v>
                </c:pt>
                <c:pt idx="19">
                  <c:v>18</c:v>
                </c:pt>
                <c:pt idx="20">
                  <c:v>19</c:v>
                </c:pt>
                <c:pt idx="21">
                  <c:v>19.600000000000001</c:v>
                </c:pt>
                <c:pt idx="22">
                  <c:v>19.600000000000001</c:v>
                </c:pt>
                <c:pt idx="23">
                  <c:v>19.899999999999999</c:v>
                </c:pt>
                <c:pt idx="24">
                  <c:v>19.899999999999999</c:v>
                </c:pt>
                <c:pt idx="25">
                  <c:v>20.2</c:v>
                </c:pt>
                <c:pt idx="26">
                  <c:v>20.3</c:v>
                </c:pt>
                <c:pt idx="27">
                  <c:v>20.5</c:v>
                </c:pt>
                <c:pt idx="28">
                  <c:v>20.5</c:v>
                </c:pt>
                <c:pt idx="29">
                  <c:v>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8-481E-A0D0-7773AF28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32816"/>
        <c:axId val="1401725616"/>
      </c:scatterChart>
      <c:valAx>
        <c:axId val="14017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25616"/>
        <c:crosses val="autoZero"/>
        <c:crossBetween val="midCat"/>
      </c:valAx>
      <c:valAx>
        <c:axId val="14017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32816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'55'!$R$2:$R$31</c:f>
              <c:numCache>
                <c:formatCode>General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A-4403-B35C-8A7570CDE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09296"/>
        <c:axId val="1401732336"/>
      </c:scatterChart>
      <c:valAx>
        <c:axId val="140170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32336"/>
        <c:crosses val="autoZero"/>
        <c:crossBetween val="midCat"/>
      </c:valAx>
      <c:valAx>
        <c:axId val="14017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0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'55'!$M$2:$M$31</c:f>
              <c:numCache>
                <c:formatCode>General</c:formatCode>
                <c:ptCount val="30"/>
                <c:pt idx="0">
                  <c:v>0</c:v>
                </c:pt>
                <c:pt idx="1">
                  <c:v>6.1</c:v>
                </c:pt>
                <c:pt idx="2">
                  <c:v>9.5</c:v>
                </c:pt>
                <c:pt idx="3">
                  <c:v>10.5</c:v>
                </c:pt>
                <c:pt idx="4">
                  <c:v>10.8</c:v>
                </c:pt>
                <c:pt idx="5">
                  <c:v>11.9</c:v>
                </c:pt>
                <c:pt idx="6">
                  <c:v>12.3</c:v>
                </c:pt>
                <c:pt idx="7">
                  <c:v>12.8</c:v>
                </c:pt>
                <c:pt idx="8">
                  <c:v>12.9</c:v>
                </c:pt>
                <c:pt idx="9">
                  <c:v>13</c:v>
                </c:pt>
                <c:pt idx="10">
                  <c:v>13</c:v>
                </c:pt>
                <c:pt idx="11">
                  <c:v>13.5</c:v>
                </c:pt>
                <c:pt idx="12">
                  <c:v>13.6</c:v>
                </c:pt>
                <c:pt idx="13">
                  <c:v>13.9</c:v>
                </c:pt>
                <c:pt idx="14">
                  <c:v>14</c:v>
                </c:pt>
                <c:pt idx="15">
                  <c:v>14.1</c:v>
                </c:pt>
                <c:pt idx="16">
                  <c:v>15</c:v>
                </c:pt>
                <c:pt idx="17">
                  <c:v>18.100000000000001</c:v>
                </c:pt>
                <c:pt idx="18">
                  <c:v>19.5</c:v>
                </c:pt>
                <c:pt idx="19">
                  <c:v>20.5</c:v>
                </c:pt>
                <c:pt idx="20">
                  <c:v>20.5</c:v>
                </c:pt>
                <c:pt idx="21">
                  <c:v>20.8</c:v>
                </c:pt>
                <c:pt idx="22">
                  <c:v>21.1</c:v>
                </c:pt>
                <c:pt idx="23">
                  <c:v>21.6</c:v>
                </c:pt>
                <c:pt idx="24">
                  <c:v>21.6</c:v>
                </c:pt>
                <c:pt idx="25">
                  <c:v>21.7</c:v>
                </c:pt>
                <c:pt idx="26">
                  <c:v>21.7</c:v>
                </c:pt>
                <c:pt idx="27">
                  <c:v>21.8</c:v>
                </c:pt>
                <c:pt idx="28">
                  <c:v>21.9</c:v>
                </c:pt>
                <c:pt idx="29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C-4A39-9A64-A07FBD3D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19376"/>
        <c:axId val="1401724176"/>
      </c:scatterChart>
      <c:valAx>
        <c:axId val="14017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24176"/>
        <c:crosses val="autoZero"/>
        <c:crossBetween val="midCat"/>
      </c:valAx>
      <c:valAx>
        <c:axId val="14017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'40'!$R$2:$R$31</c:f>
              <c:numCache>
                <c:formatCode>General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B-443A-82FE-AD7C2637D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41456"/>
        <c:axId val="1401764976"/>
      </c:scatterChart>
      <c:valAx>
        <c:axId val="140174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64976"/>
        <c:crosses val="autoZero"/>
        <c:crossBetween val="midCat"/>
      </c:valAx>
      <c:valAx>
        <c:axId val="14017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4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2.2999999999999998</c:v>
                </c:pt>
                <c:pt idx="2">
                  <c:v>3.7</c:v>
                </c:pt>
                <c:pt idx="3">
                  <c:v>5.6</c:v>
                </c:pt>
                <c:pt idx="4">
                  <c:v>6.8</c:v>
                </c:pt>
                <c:pt idx="5">
                  <c:v>10.6</c:v>
                </c:pt>
                <c:pt idx="6">
                  <c:v>12.4</c:v>
                </c:pt>
                <c:pt idx="7">
                  <c:v>13.9</c:v>
                </c:pt>
                <c:pt idx="8">
                  <c:v>14.3</c:v>
                </c:pt>
                <c:pt idx="9">
                  <c:v>15.7</c:v>
                </c:pt>
                <c:pt idx="10">
                  <c:v>16.5</c:v>
                </c:pt>
                <c:pt idx="11">
                  <c:v>17.399999999999999</c:v>
                </c:pt>
                <c:pt idx="12">
                  <c:v>17.399999999999999</c:v>
                </c:pt>
                <c:pt idx="13">
                  <c:v>17.7</c:v>
                </c:pt>
                <c:pt idx="14">
                  <c:v>18.3</c:v>
                </c:pt>
                <c:pt idx="15">
                  <c:v>18.7</c:v>
                </c:pt>
                <c:pt idx="16">
                  <c:v>18.899999999999999</c:v>
                </c:pt>
                <c:pt idx="17">
                  <c:v>19</c:v>
                </c:pt>
                <c:pt idx="18">
                  <c:v>19.600000000000001</c:v>
                </c:pt>
                <c:pt idx="19">
                  <c:v>20.9</c:v>
                </c:pt>
                <c:pt idx="20">
                  <c:v>22.7</c:v>
                </c:pt>
                <c:pt idx="21">
                  <c:v>23.6</c:v>
                </c:pt>
                <c:pt idx="22">
                  <c:v>24.2</c:v>
                </c:pt>
                <c:pt idx="23">
                  <c:v>24.6</c:v>
                </c:pt>
                <c:pt idx="24">
                  <c:v>24.8</c:v>
                </c:pt>
                <c:pt idx="25">
                  <c:v>25.1</c:v>
                </c:pt>
                <c:pt idx="26">
                  <c:v>25.1</c:v>
                </c:pt>
                <c:pt idx="27">
                  <c:v>25.2</c:v>
                </c:pt>
                <c:pt idx="28">
                  <c:v>25.3</c:v>
                </c:pt>
                <c:pt idx="29">
                  <c:v>25.6</c:v>
                </c:pt>
                <c:pt idx="30">
                  <c:v>25.8</c:v>
                </c:pt>
                <c:pt idx="31">
                  <c:v>25.9</c:v>
                </c:pt>
                <c:pt idx="32">
                  <c:v>26.1</c:v>
                </c:pt>
                <c:pt idx="33">
                  <c:v>26.1</c:v>
                </c:pt>
                <c:pt idx="3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3-42D9-94F4-B40C53DFE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633872"/>
        <c:axId val="1318605552"/>
      </c:scatterChart>
      <c:valAx>
        <c:axId val="131863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605552"/>
        <c:crosses val="autoZero"/>
        <c:crossBetween val="midCat"/>
      </c:valAx>
      <c:valAx>
        <c:axId val="13186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63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'40'!$M$2:$M$31</c:f>
              <c:numCache>
                <c:formatCode>General</c:formatCode>
                <c:ptCount val="30"/>
                <c:pt idx="0">
                  <c:v>0</c:v>
                </c:pt>
                <c:pt idx="1">
                  <c:v>3.2</c:v>
                </c:pt>
                <c:pt idx="2">
                  <c:v>5.3</c:v>
                </c:pt>
                <c:pt idx="3">
                  <c:v>6.4</c:v>
                </c:pt>
                <c:pt idx="4">
                  <c:v>7</c:v>
                </c:pt>
                <c:pt idx="5">
                  <c:v>7.3</c:v>
                </c:pt>
                <c:pt idx="6">
                  <c:v>7.5</c:v>
                </c:pt>
                <c:pt idx="7">
                  <c:v>7.9</c:v>
                </c:pt>
                <c:pt idx="8">
                  <c:v>8</c:v>
                </c:pt>
                <c:pt idx="9">
                  <c:v>8.1999999999999993</c:v>
                </c:pt>
                <c:pt idx="10">
                  <c:v>8.3000000000000007</c:v>
                </c:pt>
                <c:pt idx="11">
                  <c:v>8.8000000000000007</c:v>
                </c:pt>
                <c:pt idx="12">
                  <c:v>9.1999999999999993</c:v>
                </c:pt>
                <c:pt idx="13">
                  <c:v>9.5</c:v>
                </c:pt>
                <c:pt idx="14">
                  <c:v>9.6999999999999993</c:v>
                </c:pt>
                <c:pt idx="15">
                  <c:v>10.5</c:v>
                </c:pt>
                <c:pt idx="16">
                  <c:v>11</c:v>
                </c:pt>
                <c:pt idx="17">
                  <c:v>12.9</c:v>
                </c:pt>
                <c:pt idx="18">
                  <c:v>13.4</c:v>
                </c:pt>
                <c:pt idx="19">
                  <c:v>13.9</c:v>
                </c:pt>
                <c:pt idx="20">
                  <c:v>14.4</c:v>
                </c:pt>
                <c:pt idx="21">
                  <c:v>14.6</c:v>
                </c:pt>
                <c:pt idx="22">
                  <c:v>15</c:v>
                </c:pt>
                <c:pt idx="23">
                  <c:v>15.1</c:v>
                </c:pt>
                <c:pt idx="24">
                  <c:v>15.6</c:v>
                </c:pt>
                <c:pt idx="25">
                  <c:v>15.7</c:v>
                </c:pt>
                <c:pt idx="26">
                  <c:v>15.8</c:v>
                </c:pt>
                <c:pt idx="27">
                  <c:v>15.9</c:v>
                </c:pt>
                <c:pt idx="28">
                  <c:v>16</c:v>
                </c:pt>
                <c:pt idx="29">
                  <c:v>16.3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9-4B9A-89EE-B9BC136D5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13840"/>
        <c:axId val="1588512400"/>
      </c:scatterChart>
      <c:valAx>
        <c:axId val="158851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12400"/>
        <c:crosses val="autoZero"/>
        <c:crossBetween val="midCat"/>
      </c:valAx>
      <c:valAx>
        <c:axId val="15885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1384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1-4511-9435-35287C7E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01840"/>
        <c:axId val="1588515280"/>
      </c:scatterChart>
      <c:valAx>
        <c:axId val="158850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15280"/>
        <c:crosses val="autoZero"/>
        <c:crossBetween val="midCat"/>
      </c:valAx>
      <c:valAx>
        <c:axId val="15885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0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2.2000000000000002</c:v>
                </c:pt>
                <c:pt idx="2">
                  <c:v>4.8</c:v>
                </c:pt>
                <c:pt idx="3">
                  <c:v>6.1</c:v>
                </c:pt>
                <c:pt idx="4">
                  <c:v>8.6999999999999993</c:v>
                </c:pt>
                <c:pt idx="5">
                  <c:v>12.5</c:v>
                </c:pt>
                <c:pt idx="6">
                  <c:v>14.7</c:v>
                </c:pt>
                <c:pt idx="7">
                  <c:v>17.2</c:v>
                </c:pt>
                <c:pt idx="8">
                  <c:v>17.7</c:v>
                </c:pt>
                <c:pt idx="9">
                  <c:v>18.899999999999999</c:v>
                </c:pt>
                <c:pt idx="10">
                  <c:v>19.399999999999999</c:v>
                </c:pt>
                <c:pt idx="11">
                  <c:v>20.5</c:v>
                </c:pt>
                <c:pt idx="12">
                  <c:v>21.6</c:v>
                </c:pt>
                <c:pt idx="13">
                  <c:v>22</c:v>
                </c:pt>
                <c:pt idx="14">
                  <c:v>22.3</c:v>
                </c:pt>
                <c:pt idx="15">
                  <c:v>22.5</c:v>
                </c:pt>
                <c:pt idx="16">
                  <c:v>23.1</c:v>
                </c:pt>
                <c:pt idx="17">
                  <c:v>23.2</c:v>
                </c:pt>
                <c:pt idx="18">
                  <c:v>24</c:v>
                </c:pt>
                <c:pt idx="19">
                  <c:v>24.5</c:v>
                </c:pt>
                <c:pt idx="20">
                  <c:v>26.8</c:v>
                </c:pt>
                <c:pt idx="21">
                  <c:v>28.1</c:v>
                </c:pt>
                <c:pt idx="22">
                  <c:v>28.8</c:v>
                </c:pt>
                <c:pt idx="23">
                  <c:v>29.5</c:v>
                </c:pt>
                <c:pt idx="24">
                  <c:v>29.6</c:v>
                </c:pt>
                <c:pt idx="25">
                  <c:v>30.5</c:v>
                </c:pt>
                <c:pt idx="26">
                  <c:v>30.6</c:v>
                </c:pt>
                <c:pt idx="27">
                  <c:v>30.7</c:v>
                </c:pt>
                <c:pt idx="28">
                  <c:v>30.7</c:v>
                </c:pt>
                <c:pt idx="29">
                  <c:v>30.8</c:v>
                </c:pt>
                <c:pt idx="30">
                  <c:v>31.1</c:v>
                </c:pt>
                <c:pt idx="31">
                  <c:v>31.2</c:v>
                </c:pt>
                <c:pt idx="32">
                  <c:v>31.3</c:v>
                </c:pt>
                <c:pt idx="33">
                  <c:v>31.7</c:v>
                </c:pt>
                <c:pt idx="34">
                  <c:v>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2-44F8-9672-E152FF6FA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19120"/>
        <c:axId val="1588498960"/>
      </c:scatterChart>
      <c:valAx>
        <c:axId val="15885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98960"/>
        <c:crosses val="autoZero"/>
        <c:crossBetween val="midCat"/>
      </c:valAx>
      <c:valAx>
        <c:axId val="15884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1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D-469C-8A30-69378F43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28240"/>
        <c:axId val="1588528720"/>
      </c:scatterChart>
      <c:valAx>
        <c:axId val="15885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28720"/>
        <c:crosses val="autoZero"/>
        <c:crossBetween val="midCat"/>
      </c:valAx>
      <c:valAx>
        <c:axId val="15885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2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'5'!$M$2:$M$36</c:f>
              <c:numCache>
                <c:formatCode>General</c:formatCode>
                <c:ptCount val="35"/>
                <c:pt idx="0">
                  <c:v>0</c:v>
                </c:pt>
                <c:pt idx="1">
                  <c:v>2.2000000000000002</c:v>
                </c:pt>
                <c:pt idx="2">
                  <c:v>3.5</c:v>
                </c:pt>
                <c:pt idx="3">
                  <c:v>4.5999999999999996</c:v>
                </c:pt>
                <c:pt idx="4">
                  <c:v>6.8</c:v>
                </c:pt>
                <c:pt idx="5">
                  <c:v>10.1</c:v>
                </c:pt>
                <c:pt idx="6">
                  <c:v>11.4</c:v>
                </c:pt>
                <c:pt idx="7">
                  <c:v>13.4</c:v>
                </c:pt>
                <c:pt idx="8">
                  <c:v>14.8</c:v>
                </c:pt>
                <c:pt idx="9">
                  <c:v>14.8</c:v>
                </c:pt>
                <c:pt idx="10">
                  <c:v>15.9</c:v>
                </c:pt>
                <c:pt idx="11">
                  <c:v>16.399999999999999</c:v>
                </c:pt>
                <c:pt idx="12">
                  <c:v>16.899999999999999</c:v>
                </c:pt>
                <c:pt idx="13">
                  <c:v>16.899999999999999</c:v>
                </c:pt>
                <c:pt idx="14">
                  <c:v>17.100000000000001</c:v>
                </c:pt>
                <c:pt idx="15">
                  <c:v>17.100000000000001</c:v>
                </c:pt>
                <c:pt idx="16">
                  <c:v>17.899999999999999</c:v>
                </c:pt>
                <c:pt idx="17">
                  <c:v>18.3</c:v>
                </c:pt>
                <c:pt idx="18">
                  <c:v>18.600000000000001</c:v>
                </c:pt>
                <c:pt idx="19">
                  <c:v>19.399999999999999</c:v>
                </c:pt>
                <c:pt idx="20">
                  <c:v>20.8</c:v>
                </c:pt>
                <c:pt idx="21">
                  <c:v>22</c:v>
                </c:pt>
                <c:pt idx="22">
                  <c:v>23.1</c:v>
                </c:pt>
                <c:pt idx="23">
                  <c:v>23.5</c:v>
                </c:pt>
                <c:pt idx="24">
                  <c:v>23.7</c:v>
                </c:pt>
                <c:pt idx="25">
                  <c:v>24.1</c:v>
                </c:pt>
                <c:pt idx="26">
                  <c:v>24.2</c:v>
                </c:pt>
                <c:pt idx="27">
                  <c:v>24.3</c:v>
                </c:pt>
                <c:pt idx="28">
                  <c:v>24.4</c:v>
                </c:pt>
                <c:pt idx="29">
                  <c:v>24.4</c:v>
                </c:pt>
                <c:pt idx="30">
                  <c:v>24.4</c:v>
                </c:pt>
                <c:pt idx="31">
                  <c:v>24.6</c:v>
                </c:pt>
                <c:pt idx="32">
                  <c:v>24.7</c:v>
                </c:pt>
                <c:pt idx="33">
                  <c:v>24.8</c:v>
                </c:pt>
                <c:pt idx="34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4-48CA-9380-308D0B9C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88880"/>
        <c:axId val="1588486480"/>
      </c:scatterChart>
      <c:valAx>
        <c:axId val="15884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86480"/>
        <c:crosses val="autoZero"/>
        <c:crossBetween val="midCat"/>
      </c:valAx>
      <c:valAx>
        <c:axId val="15884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8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'990'!$R$1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'990'!$R$2:$R$41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5-491D-B9C8-A233D642C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84560"/>
        <c:axId val="1588470160"/>
      </c:scatterChart>
      <c:valAx>
        <c:axId val="15884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70160"/>
        <c:crosses val="autoZero"/>
        <c:crossBetween val="midCat"/>
      </c:valAx>
      <c:valAx>
        <c:axId val="15884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8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'990'!$M$2:$M$36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1.8</c:v>
                </c:pt>
                <c:pt idx="2">
                  <c:v>3.3</c:v>
                </c:pt>
                <c:pt idx="3">
                  <c:v>4.8</c:v>
                </c:pt>
                <c:pt idx="4">
                  <c:v>5.6</c:v>
                </c:pt>
                <c:pt idx="5">
                  <c:v>8</c:v>
                </c:pt>
                <c:pt idx="6">
                  <c:v>9.1</c:v>
                </c:pt>
                <c:pt idx="7">
                  <c:v>9.8000000000000007</c:v>
                </c:pt>
                <c:pt idx="8">
                  <c:v>11</c:v>
                </c:pt>
                <c:pt idx="9">
                  <c:v>11.3</c:v>
                </c:pt>
                <c:pt idx="10">
                  <c:v>12.2</c:v>
                </c:pt>
                <c:pt idx="11">
                  <c:v>12.7</c:v>
                </c:pt>
                <c:pt idx="12">
                  <c:v>13</c:v>
                </c:pt>
                <c:pt idx="13">
                  <c:v>13.5</c:v>
                </c:pt>
                <c:pt idx="14">
                  <c:v>13.6</c:v>
                </c:pt>
                <c:pt idx="15">
                  <c:v>13.7</c:v>
                </c:pt>
                <c:pt idx="16">
                  <c:v>14</c:v>
                </c:pt>
                <c:pt idx="17">
                  <c:v>14.7</c:v>
                </c:pt>
                <c:pt idx="18">
                  <c:v>15.1</c:v>
                </c:pt>
                <c:pt idx="19">
                  <c:v>15.2</c:v>
                </c:pt>
                <c:pt idx="20">
                  <c:v>17.100000000000001</c:v>
                </c:pt>
                <c:pt idx="21">
                  <c:v>18.3</c:v>
                </c:pt>
                <c:pt idx="22">
                  <c:v>18.899999999999999</c:v>
                </c:pt>
                <c:pt idx="23">
                  <c:v>19.2</c:v>
                </c:pt>
                <c:pt idx="24">
                  <c:v>19.5</c:v>
                </c:pt>
                <c:pt idx="25">
                  <c:v>19.5</c:v>
                </c:pt>
                <c:pt idx="26">
                  <c:v>19.8</c:v>
                </c:pt>
                <c:pt idx="27">
                  <c:v>19.8</c:v>
                </c:pt>
                <c:pt idx="28">
                  <c:v>20.399999999999999</c:v>
                </c:pt>
                <c:pt idx="29">
                  <c:v>20.399999999999999</c:v>
                </c:pt>
                <c:pt idx="30">
                  <c:v>20.5</c:v>
                </c:pt>
                <c:pt idx="31">
                  <c:v>20.6</c:v>
                </c:pt>
                <c:pt idx="32">
                  <c:v>20.6</c:v>
                </c:pt>
                <c:pt idx="33">
                  <c:v>20.7</c:v>
                </c:pt>
                <c:pt idx="34">
                  <c:v>20.7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B-4A50-8FB9-E12D1D6F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75440"/>
        <c:axId val="1588485520"/>
      </c:scatterChart>
      <c:valAx>
        <c:axId val="15884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85520"/>
        <c:crosses val="autoZero"/>
        <c:crossBetween val="midCat"/>
      </c:valAx>
      <c:valAx>
        <c:axId val="15884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'970'!$R$2:$R$41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6-41BB-B2AE-FF7F32E87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95120"/>
        <c:axId val="1588469680"/>
      </c:scatterChart>
      <c:valAx>
        <c:axId val="158849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69680"/>
        <c:crosses val="autoZero"/>
        <c:crossBetween val="midCat"/>
      </c:valAx>
      <c:valAx>
        <c:axId val="15884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9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'970'!$M$2:$M$41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1.2</c:v>
                </c:pt>
                <c:pt idx="2">
                  <c:v>3.2</c:v>
                </c:pt>
                <c:pt idx="3">
                  <c:v>3.7</c:v>
                </c:pt>
                <c:pt idx="4">
                  <c:v>5.4</c:v>
                </c:pt>
                <c:pt idx="5">
                  <c:v>8.1999999999999993</c:v>
                </c:pt>
                <c:pt idx="6">
                  <c:v>9.6999999999999993</c:v>
                </c:pt>
                <c:pt idx="7">
                  <c:v>12.7</c:v>
                </c:pt>
                <c:pt idx="8">
                  <c:v>14.9</c:v>
                </c:pt>
                <c:pt idx="9">
                  <c:v>16.100000000000001</c:v>
                </c:pt>
                <c:pt idx="10">
                  <c:v>17.600000000000001</c:v>
                </c:pt>
                <c:pt idx="11">
                  <c:v>18</c:v>
                </c:pt>
                <c:pt idx="12">
                  <c:v>19.8</c:v>
                </c:pt>
                <c:pt idx="13">
                  <c:v>20.3</c:v>
                </c:pt>
                <c:pt idx="14">
                  <c:v>20.7</c:v>
                </c:pt>
                <c:pt idx="15">
                  <c:v>22.4</c:v>
                </c:pt>
                <c:pt idx="16">
                  <c:v>22.9</c:v>
                </c:pt>
                <c:pt idx="17">
                  <c:v>23.1</c:v>
                </c:pt>
                <c:pt idx="18">
                  <c:v>23.9</c:v>
                </c:pt>
                <c:pt idx="19">
                  <c:v>24.2</c:v>
                </c:pt>
                <c:pt idx="20">
                  <c:v>24.8</c:v>
                </c:pt>
                <c:pt idx="21">
                  <c:v>25.1</c:v>
                </c:pt>
                <c:pt idx="22">
                  <c:v>25.8</c:v>
                </c:pt>
                <c:pt idx="23">
                  <c:v>25.9</c:v>
                </c:pt>
                <c:pt idx="24">
                  <c:v>26.2</c:v>
                </c:pt>
                <c:pt idx="25">
                  <c:v>26.3</c:v>
                </c:pt>
                <c:pt idx="26">
                  <c:v>27.2</c:v>
                </c:pt>
                <c:pt idx="27">
                  <c:v>27.4</c:v>
                </c:pt>
                <c:pt idx="28">
                  <c:v>27.7</c:v>
                </c:pt>
                <c:pt idx="29">
                  <c:v>28.9</c:v>
                </c:pt>
                <c:pt idx="30">
                  <c:v>30.7</c:v>
                </c:pt>
                <c:pt idx="31">
                  <c:v>31.4</c:v>
                </c:pt>
                <c:pt idx="32">
                  <c:v>31.5</c:v>
                </c:pt>
                <c:pt idx="33">
                  <c:v>32.4</c:v>
                </c:pt>
                <c:pt idx="34">
                  <c:v>32.799999999999997</c:v>
                </c:pt>
                <c:pt idx="35">
                  <c:v>33.1</c:v>
                </c:pt>
                <c:pt idx="36">
                  <c:v>33.5</c:v>
                </c:pt>
                <c:pt idx="37">
                  <c:v>33.700000000000003</c:v>
                </c:pt>
                <c:pt idx="38">
                  <c:v>33.799999999999997</c:v>
                </c:pt>
                <c:pt idx="39">
                  <c:v>33.9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D-43CC-91B0-0157E359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95120"/>
        <c:axId val="1588496080"/>
      </c:scatterChart>
      <c:valAx>
        <c:axId val="158849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96080"/>
        <c:crosses val="autoZero"/>
        <c:crossBetween val="midCat"/>
      </c:valAx>
      <c:valAx>
        <c:axId val="15884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9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'955'!$R$1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'955'!$R$2:$R$41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8-4AEE-8ACD-83C8A2E1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80720"/>
        <c:axId val="1588491760"/>
      </c:scatterChart>
      <c:valAx>
        <c:axId val="158848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91760"/>
        <c:crosses val="autoZero"/>
        <c:crossBetween val="midCat"/>
      </c:valAx>
      <c:valAx>
        <c:axId val="15884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8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'185'!$R$2:$R$43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C-415E-B5B7-1F4500A02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66784"/>
        <c:axId val="1786162944"/>
      </c:scatterChart>
      <c:valAx>
        <c:axId val="178616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62944"/>
        <c:crosses val="autoZero"/>
        <c:crossBetween val="midCat"/>
      </c:valAx>
      <c:valAx>
        <c:axId val="17861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6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'955'!$M$2:$M$41</c:f>
              <c:numCache>
                <c:formatCode>General</c:formatCode>
                <c:ptCount val="40"/>
                <c:pt idx="0">
                  <c:v>0</c:v>
                </c:pt>
                <c:pt idx="1">
                  <c:v>1.5</c:v>
                </c:pt>
                <c:pt idx="2">
                  <c:v>2.5</c:v>
                </c:pt>
                <c:pt idx="3">
                  <c:v>4.8</c:v>
                </c:pt>
                <c:pt idx="4">
                  <c:v>7</c:v>
                </c:pt>
                <c:pt idx="5">
                  <c:v>9.4</c:v>
                </c:pt>
                <c:pt idx="6">
                  <c:v>11.4</c:v>
                </c:pt>
                <c:pt idx="7">
                  <c:v>13.5</c:v>
                </c:pt>
                <c:pt idx="8">
                  <c:v>15.4</c:v>
                </c:pt>
                <c:pt idx="9">
                  <c:v>17.899999999999999</c:v>
                </c:pt>
                <c:pt idx="10">
                  <c:v>18.3</c:v>
                </c:pt>
                <c:pt idx="11">
                  <c:v>19.399999999999999</c:v>
                </c:pt>
                <c:pt idx="12">
                  <c:v>20.9</c:v>
                </c:pt>
                <c:pt idx="13">
                  <c:v>22.3</c:v>
                </c:pt>
                <c:pt idx="14">
                  <c:v>23</c:v>
                </c:pt>
                <c:pt idx="15">
                  <c:v>24.4</c:v>
                </c:pt>
                <c:pt idx="16">
                  <c:v>24.8</c:v>
                </c:pt>
                <c:pt idx="17">
                  <c:v>25.5</c:v>
                </c:pt>
                <c:pt idx="18">
                  <c:v>25.6</c:v>
                </c:pt>
                <c:pt idx="19">
                  <c:v>26.5</c:v>
                </c:pt>
                <c:pt idx="20">
                  <c:v>26.9</c:v>
                </c:pt>
                <c:pt idx="21">
                  <c:v>27.9</c:v>
                </c:pt>
                <c:pt idx="22">
                  <c:v>28</c:v>
                </c:pt>
                <c:pt idx="23">
                  <c:v>28.1</c:v>
                </c:pt>
                <c:pt idx="24">
                  <c:v>29.1</c:v>
                </c:pt>
                <c:pt idx="25">
                  <c:v>29.1</c:v>
                </c:pt>
                <c:pt idx="26">
                  <c:v>29.4</c:v>
                </c:pt>
                <c:pt idx="27">
                  <c:v>29.5</c:v>
                </c:pt>
                <c:pt idx="28">
                  <c:v>29.9</c:v>
                </c:pt>
                <c:pt idx="29">
                  <c:v>30.8</c:v>
                </c:pt>
                <c:pt idx="30">
                  <c:v>32.200000000000003</c:v>
                </c:pt>
                <c:pt idx="31">
                  <c:v>34.200000000000003</c:v>
                </c:pt>
                <c:pt idx="32">
                  <c:v>34.4</c:v>
                </c:pt>
                <c:pt idx="33">
                  <c:v>35.4</c:v>
                </c:pt>
                <c:pt idx="34">
                  <c:v>35.700000000000003</c:v>
                </c:pt>
                <c:pt idx="35">
                  <c:v>36.1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36.799999999999997</c:v>
                </c:pt>
                <c:pt idx="39">
                  <c:v>37.1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B-407F-918D-20E8FF9D3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50096"/>
        <c:axId val="1401759216"/>
      </c:scatterChart>
      <c:valAx>
        <c:axId val="14017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59216"/>
        <c:crosses val="autoZero"/>
        <c:crossBetween val="midCat"/>
      </c:valAx>
      <c:valAx>
        <c:axId val="14017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5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'945'!$R$1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'945'!$R$2:$R$41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1-46D1-85A4-2EB2D27CF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50096"/>
        <c:axId val="1401768816"/>
      </c:scatterChart>
      <c:valAx>
        <c:axId val="14017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68816"/>
        <c:crosses val="autoZero"/>
        <c:crossBetween val="midCat"/>
      </c:valAx>
      <c:valAx>
        <c:axId val="14017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5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'945'!$M$2:$M$41</c:f>
              <c:numCache>
                <c:formatCode>General</c:formatCode>
                <c:ptCount val="40"/>
                <c:pt idx="0">
                  <c:v>0</c:v>
                </c:pt>
                <c:pt idx="1">
                  <c:v>0.7</c:v>
                </c:pt>
                <c:pt idx="2">
                  <c:v>1.9</c:v>
                </c:pt>
                <c:pt idx="3">
                  <c:v>4.2</c:v>
                </c:pt>
                <c:pt idx="4">
                  <c:v>5.5</c:v>
                </c:pt>
                <c:pt idx="5">
                  <c:v>8.6999999999999993</c:v>
                </c:pt>
                <c:pt idx="6">
                  <c:v>10.1</c:v>
                </c:pt>
                <c:pt idx="7">
                  <c:v>12.7</c:v>
                </c:pt>
                <c:pt idx="8">
                  <c:v>13.6</c:v>
                </c:pt>
                <c:pt idx="9">
                  <c:v>15.9</c:v>
                </c:pt>
                <c:pt idx="10">
                  <c:v>17.8</c:v>
                </c:pt>
                <c:pt idx="11">
                  <c:v>18.899999999999999</c:v>
                </c:pt>
                <c:pt idx="12">
                  <c:v>20.100000000000001</c:v>
                </c:pt>
                <c:pt idx="13">
                  <c:v>21</c:v>
                </c:pt>
                <c:pt idx="14">
                  <c:v>22.3</c:v>
                </c:pt>
                <c:pt idx="15">
                  <c:v>22.8</c:v>
                </c:pt>
                <c:pt idx="16">
                  <c:v>22.9</c:v>
                </c:pt>
                <c:pt idx="17">
                  <c:v>23.5</c:v>
                </c:pt>
                <c:pt idx="18">
                  <c:v>25</c:v>
                </c:pt>
                <c:pt idx="19">
                  <c:v>25.4</c:v>
                </c:pt>
                <c:pt idx="20">
                  <c:v>25.8</c:v>
                </c:pt>
                <c:pt idx="21">
                  <c:v>26.3</c:v>
                </c:pt>
                <c:pt idx="22">
                  <c:v>26.7</c:v>
                </c:pt>
                <c:pt idx="23">
                  <c:v>27.5</c:v>
                </c:pt>
                <c:pt idx="24">
                  <c:v>27.5</c:v>
                </c:pt>
                <c:pt idx="25">
                  <c:v>27.7</c:v>
                </c:pt>
                <c:pt idx="26">
                  <c:v>27.9</c:v>
                </c:pt>
                <c:pt idx="27">
                  <c:v>28</c:v>
                </c:pt>
                <c:pt idx="28">
                  <c:v>29.2</c:v>
                </c:pt>
                <c:pt idx="29">
                  <c:v>29.4</c:v>
                </c:pt>
                <c:pt idx="30">
                  <c:v>31.2</c:v>
                </c:pt>
                <c:pt idx="31">
                  <c:v>31.4</c:v>
                </c:pt>
                <c:pt idx="32">
                  <c:v>32.4</c:v>
                </c:pt>
                <c:pt idx="33">
                  <c:v>33.5</c:v>
                </c:pt>
                <c:pt idx="34">
                  <c:v>34</c:v>
                </c:pt>
                <c:pt idx="35">
                  <c:v>34.200000000000003</c:v>
                </c:pt>
                <c:pt idx="36">
                  <c:v>34.700000000000003</c:v>
                </c:pt>
                <c:pt idx="37">
                  <c:v>35</c:v>
                </c:pt>
                <c:pt idx="38">
                  <c:v>35.200000000000003</c:v>
                </c:pt>
                <c:pt idx="39">
                  <c:v>35.4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8-4F55-A627-A3BDD6758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00880"/>
        <c:axId val="1588522960"/>
      </c:scatterChart>
      <c:valAx>
        <c:axId val="158850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22960"/>
        <c:crosses val="autoZero"/>
        <c:crossBetween val="midCat"/>
      </c:valAx>
      <c:valAx>
        <c:axId val="15885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0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'930'!$R$1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'930'!$R$2:$R$41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6-403B-9A01-4BFC730B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27536"/>
        <c:axId val="1401724656"/>
      </c:scatterChart>
      <c:valAx>
        <c:axId val="140172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24656"/>
        <c:crosses val="autoZero"/>
        <c:crossBetween val="midCat"/>
      </c:valAx>
      <c:valAx>
        <c:axId val="14017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2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'930'!$M$2:$M$41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1.7</c:v>
                </c:pt>
                <c:pt idx="2">
                  <c:v>3.5</c:v>
                </c:pt>
                <c:pt idx="3">
                  <c:v>4.3</c:v>
                </c:pt>
                <c:pt idx="4">
                  <c:v>6.5</c:v>
                </c:pt>
                <c:pt idx="5">
                  <c:v>8.8000000000000007</c:v>
                </c:pt>
                <c:pt idx="6">
                  <c:v>11.6</c:v>
                </c:pt>
                <c:pt idx="7">
                  <c:v>14</c:v>
                </c:pt>
                <c:pt idx="8">
                  <c:v>15.7</c:v>
                </c:pt>
                <c:pt idx="9">
                  <c:v>17.7</c:v>
                </c:pt>
                <c:pt idx="10">
                  <c:v>19.3</c:v>
                </c:pt>
                <c:pt idx="11">
                  <c:v>20.399999999999999</c:v>
                </c:pt>
                <c:pt idx="12">
                  <c:v>22.2</c:v>
                </c:pt>
                <c:pt idx="13">
                  <c:v>22.8</c:v>
                </c:pt>
                <c:pt idx="14">
                  <c:v>23.8</c:v>
                </c:pt>
                <c:pt idx="15">
                  <c:v>24.7</c:v>
                </c:pt>
                <c:pt idx="16">
                  <c:v>25.2</c:v>
                </c:pt>
                <c:pt idx="17">
                  <c:v>25.7</c:v>
                </c:pt>
                <c:pt idx="18">
                  <c:v>27</c:v>
                </c:pt>
                <c:pt idx="19">
                  <c:v>27.8</c:v>
                </c:pt>
                <c:pt idx="20">
                  <c:v>28</c:v>
                </c:pt>
                <c:pt idx="21">
                  <c:v>28.5</c:v>
                </c:pt>
                <c:pt idx="22">
                  <c:v>29</c:v>
                </c:pt>
                <c:pt idx="23">
                  <c:v>29.8</c:v>
                </c:pt>
                <c:pt idx="24">
                  <c:v>30</c:v>
                </c:pt>
                <c:pt idx="25">
                  <c:v>30.4</c:v>
                </c:pt>
                <c:pt idx="26">
                  <c:v>30.8</c:v>
                </c:pt>
                <c:pt idx="27">
                  <c:v>30.8</c:v>
                </c:pt>
                <c:pt idx="28">
                  <c:v>31.6</c:v>
                </c:pt>
                <c:pt idx="29">
                  <c:v>32</c:v>
                </c:pt>
                <c:pt idx="30">
                  <c:v>34.1</c:v>
                </c:pt>
                <c:pt idx="31">
                  <c:v>35</c:v>
                </c:pt>
                <c:pt idx="32">
                  <c:v>36.200000000000003</c:v>
                </c:pt>
                <c:pt idx="33">
                  <c:v>36.700000000000003</c:v>
                </c:pt>
                <c:pt idx="34">
                  <c:v>36.799999999999997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38.299999999999997</c:v>
                </c:pt>
                <c:pt idx="38">
                  <c:v>38.5</c:v>
                </c:pt>
                <c:pt idx="39">
                  <c:v>38.6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C-4233-A3EA-6FC759040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86720"/>
        <c:axId val="1643896800"/>
      </c:scatterChart>
      <c:valAx>
        <c:axId val="164388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96800"/>
        <c:crosses val="autoZero"/>
        <c:crossBetween val="midCat"/>
      </c:valAx>
      <c:valAx>
        <c:axId val="16438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'915'!$R$1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'915'!$R$2:$R$41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7-4D41-B5E1-D4A6FC82C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60320"/>
        <c:axId val="1643860800"/>
      </c:scatterChart>
      <c:valAx>
        <c:axId val="16438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60800"/>
        <c:crosses val="autoZero"/>
        <c:crossBetween val="midCat"/>
      </c:valAx>
      <c:valAx>
        <c:axId val="16438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'915'!$M$2:$M$41</c:f>
              <c:numCache>
                <c:formatCode>General</c:formatCode>
                <c:ptCount val="40"/>
                <c:pt idx="0">
                  <c:v>0</c:v>
                </c:pt>
                <c:pt idx="1">
                  <c:v>1.5</c:v>
                </c:pt>
                <c:pt idx="2">
                  <c:v>2.7</c:v>
                </c:pt>
                <c:pt idx="3">
                  <c:v>4.4000000000000004</c:v>
                </c:pt>
                <c:pt idx="4">
                  <c:v>5.6</c:v>
                </c:pt>
                <c:pt idx="5">
                  <c:v>9.5</c:v>
                </c:pt>
                <c:pt idx="6">
                  <c:v>10.8</c:v>
                </c:pt>
                <c:pt idx="7">
                  <c:v>13.2</c:v>
                </c:pt>
                <c:pt idx="8">
                  <c:v>15.9</c:v>
                </c:pt>
                <c:pt idx="9">
                  <c:v>16.8</c:v>
                </c:pt>
                <c:pt idx="10">
                  <c:v>19.5</c:v>
                </c:pt>
                <c:pt idx="11">
                  <c:v>19.899999999999999</c:v>
                </c:pt>
                <c:pt idx="12">
                  <c:v>22</c:v>
                </c:pt>
                <c:pt idx="13">
                  <c:v>22.5</c:v>
                </c:pt>
                <c:pt idx="14">
                  <c:v>23.4</c:v>
                </c:pt>
                <c:pt idx="15">
                  <c:v>24.3</c:v>
                </c:pt>
                <c:pt idx="16">
                  <c:v>25.1</c:v>
                </c:pt>
                <c:pt idx="17">
                  <c:v>26.2</c:v>
                </c:pt>
                <c:pt idx="18">
                  <c:v>26.6</c:v>
                </c:pt>
                <c:pt idx="19">
                  <c:v>26.9</c:v>
                </c:pt>
                <c:pt idx="20">
                  <c:v>28.3</c:v>
                </c:pt>
                <c:pt idx="21">
                  <c:v>28.7</c:v>
                </c:pt>
                <c:pt idx="22">
                  <c:v>28.7</c:v>
                </c:pt>
                <c:pt idx="23">
                  <c:v>29</c:v>
                </c:pt>
                <c:pt idx="24">
                  <c:v>29.6</c:v>
                </c:pt>
                <c:pt idx="25">
                  <c:v>30.5</c:v>
                </c:pt>
                <c:pt idx="26">
                  <c:v>30.7</c:v>
                </c:pt>
                <c:pt idx="27">
                  <c:v>31</c:v>
                </c:pt>
                <c:pt idx="28">
                  <c:v>31.1</c:v>
                </c:pt>
                <c:pt idx="29">
                  <c:v>31.3</c:v>
                </c:pt>
                <c:pt idx="30">
                  <c:v>33</c:v>
                </c:pt>
                <c:pt idx="31">
                  <c:v>34.9</c:v>
                </c:pt>
                <c:pt idx="32">
                  <c:v>35.799999999999997</c:v>
                </c:pt>
                <c:pt idx="33">
                  <c:v>36.1</c:v>
                </c:pt>
                <c:pt idx="34">
                  <c:v>37.1</c:v>
                </c:pt>
                <c:pt idx="35">
                  <c:v>37.4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38.1</c:v>
                </c:pt>
                <c:pt idx="39">
                  <c:v>38.299999999999997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8-4B92-BABE-E36D12009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03520"/>
        <c:axId val="1643885280"/>
      </c:scatterChart>
      <c:valAx>
        <c:axId val="164390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5280"/>
        <c:crosses val="autoZero"/>
        <c:crossBetween val="midCat"/>
      </c:valAx>
      <c:valAx>
        <c:axId val="16438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0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4-4D86-B50E-E07783D69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27040"/>
        <c:axId val="1643935680"/>
      </c:scatterChart>
      <c:valAx>
        <c:axId val="16439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35680"/>
        <c:crosses val="autoZero"/>
        <c:crossBetween val="midCat"/>
      </c:valAx>
      <c:valAx>
        <c:axId val="16439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'900'!$M$2:$M$41</c:f>
              <c:numCache>
                <c:formatCode>General</c:formatCode>
                <c:ptCount val="40"/>
                <c:pt idx="0">
                  <c:v>0</c:v>
                </c:pt>
                <c:pt idx="1">
                  <c:v>0.8</c:v>
                </c:pt>
                <c:pt idx="2">
                  <c:v>1.7</c:v>
                </c:pt>
                <c:pt idx="3">
                  <c:v>3.3</c:v>
                </c:pt>
                <c:pt idx="4">
                  <c:v>4</c:v>
                </c:pt>
                <c:pt idx="5">
                  <c:v>5.8</c:v>
                </c:pt>
                <c:pt idx="6">
                  <c:v>7.9</c:v>
                </c:pt>
                <c:pt idx="7">
                  <c:v>10.1</c:v>
                </c:pt>
                <c:pt idx="8">
                  <c:v>11.1</c:v>
                </c:pt>
                <c:pt idx="9">
                  <c:v>12.5</c:v>
                </c:pt>
                <c:pt idx="10">
                  <c:v>14.1</c:v>
                </c:pt>
                <c:pt idx="11">
                  <c:v>14.2</c:v>
                </c:pt>
                <c:pt idx="12">
                  <c:v>15.4</c:v>
                </c:pt>
                <c:pt idx="13">
                  <c:v>16.8</c:v>
                </c:pt>
                <c:pt idx="14">
                  <c:v>17.3</c:v>
                </c:pt>
                <c:pt idx="15">
                  <c:v>17.8</c:v>
                </c:pt>
                <c:pt idx="16">
                  <c:v>18.399999999999999</c:v>
                </c:pt>
                <c:pt idx="17">
                  <c:v>18.7</c:v>
                </c:pt>
                <c:pt idx="18">
                  <c:v>19.5</c:v>
                </c:pt>
                <c:pt idx="19">
                  <c:v>19.600000000000001</c:v>
                </c:pt>
                <c:pt idx="20">
                  <c:v>19.8</c:v>
                </c:pt>
                <c:pt idx="21">
                  <c:v>20.6</c:v>
                </c:pt>
                <c:pt idx="22">
                  <c:v>20.9</c:v>
                </c:pt>
                <c:pt idx="23">
                  <c:v>21.1</c:v>
                </c:pt>
                <c:pt idx="24">
                  <c:v>21.1</c:v>
                </c:pt>
                <c:pt idx="25">
                  <c:v>21.7</c:v>
                </c:pt>
                <c:pt idx="26">
                  <c:v>21.9</c:v>
                </c:pt>
                <c:pt idx="27">
                  <c:v>22.1</c:v>
                </c:pt>
                <c:pt idx="28">
                  <c:v>22.1</c:v>
                </c:pt>
                <c:pt idx="29">
                  <c:v>22.3</c:v>
                </c:pt>
                <c:pt idx="30">
                  <c:v>23.9</c:v>
                </c:pt>
                <c:pt idx="31">
                  <c:v>24.5</c:v>
                </c:pt>
                <c:pt idx="32">
                  <c:v>25.7</c:v>
                </c:pt>
                <c:pt idx="33">
                  <c:v>25.8</c:v>
                </c:pt>
                <c:pt idx="34">
                  <c:v>25.9</c:v>
                </c:pt>
                <c:pt idx="35">
                  <c:v>26.8</c:v>
                </c:pt>
                <c:pt idx="36">
                  <c:v>27.1</c:v>
                </c:pt>
                <c:pt idx="37">
                  <c:v>27.2</c:v>
                </c:pt>
                <c:pt idx="38">
                  <c:v>27.2</c:v>
                </c:pt>
                <c:pt idx="39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F-40CB-8E73-DD319DA04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25600"/>
        <c:axId val="1643919360"/>
      </c:scatterChart>
      <c:valAx>
        <c:axId val="16439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19360"/>
        <c:crosses val="autoZero"/>
        <c:crossBetween val="midCat"/>
      </c:valAx>
      <c:valAx>
        <c:axId val="16439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'885'!$R$1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'885'!$R$2:$R$41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9-4EA0-850D-CA7112EEC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29920"/>
        <c:axId val="1643923680"/>
      </c:scatterChart>
      <c:valAx>
        <c:axId val="16439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23680"/>
        <c:crosses val="autoZero"/>
        <c:crossBetween val="midCat"/>
      </c:valAx>
      <c:valAx>
        <c:axId val="16439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'185'!$M$1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'185'!$M$2:$M$43</c:f>
              <c:numCache>
                <c:formatCode>General</c:formatCode>
                <c:ptCount val="42"/>
                <c:pt idx="0">
                  <c:v>0</c:v>
                </c:pt>
                <c:pt idx="1">
                  <c:v>2.7</c:v>
                </c:pt>
                <c:pt idx="2">
                  <c:v>3.2</c:v>
                </c:pt>
                <c:pt idx="3">
                  <c:v>5</c:v>
                </c:pt>
                <c:pt idx="4">
                  <c:v>7.6</c:v>
                </c:pt>
                <c:pt idx="5">
                  <c:v>10.1</c:v>
                </c:pt>
                <c:pt idx="6">
                  <c:v>12</c:v>
                </c:pt>
                <c:pt idx="7">
                  <c:v>13.2</c:v>
                </c:pt>
                <c:pt idx="8">
                  <c:v>14</c:v>
                </c:pt>
                <c:pt idx="9">
                  <c:v>14.6</c:v>
                </c:pt>
                <c:pt idx="10">
                  <c:v>15.5</c:v>
                </c:pt>
                <c:pt idx="11">
                  <c:v>16.7</c:v>
                </c:pt>
                <c:pt idx="12">
                  <c:v>17</c:v>
                </c:pt>
                <c:pt idx="13">
                  <c:v>17.100000000000001</c:v>
                </c:pt>
                <c:pt idx="14">
                  <c:v>17.2</c:v>
                </c:pt>
                <c:pt idx="15">
                  <c:v>17.8</c:v>
                </c:pt>
                <c:pt idx="16">
                  <c:v>18.399999999999999</c:v>
                </c:pt>
                <c:pt idx="17">
                  <c:v>18.8</c:v>
                </c:pt>
                <c:pt idx="18">
                  <c:v>19</c:v>
                </c:pt>
                <c:pt idx="19">
                  <c:v>19.100000000000001</c:v>
                </c:pt>
                <c:pt idx="20">
                  <c:v>21.4</c:v>
                </c:pt>
                <c:pt idx="21">
                  <c:v>22</c:v>
                </c:pt>
                <c:pt idx="22">
                  <c:v>22.8</c:v>
                </c:pt>
                <c:pt idx="23">
                  <c:v>22.9</c:v>
                </c:pt>
                <c:pt idx="24">
                  <c:v>23.3</c:v>
                </c:pt>
                <c:pt idx="25">
                  <c:v>23.5</c:v>
                </c:pt>
                <c:pt idx="26">
                  <c:v>23.9</c:v>
                </c:pt>
                <c:pt idx="27">
                  <c:v>24.3</c:v>
                </c:pt>
                <c:pt idx="28">
                  <c:v>24.4</c:v>
                </c:pt>
                <c:pt idx="29">
                  <c:v>24.6</c:v>
                </c:pt>
                <c:pt idx="30">
                  <c:v>24.6</c:v>
                </c:pt>
                <c:pt idx="31">
                  <c:v>24.8</c:v>
                </c:pt>
                <c:pt idx="32">
                  <c:v>24.8</c:v>
                </c:pt>
                <c:pt idx="33">
                  <c:v>24.8</c:v>
                </c:pt>
                <c:pt idx="34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B-484B-A2E1-2C5897F1A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47104"/>
        <c:axId val="1786173024"/>
      </c:scatterChart>
      <c:valAx>
        <c:axId val="178614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73024"/>
        <c:crosses val="autoZero"/>
        <c:crossBetween val="midCat"/>
      </c:valAx>
      <c:valAx>
        <c:axId val="17861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4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'885'!$M$2:$M$41</c:f>
              <c:numCache>
                <c:formatCode>General</c:formatCode>
                <c:ptCount val="40"/>
                <c:pt idx="0">
                  <c:v>0</c:v>
                </c:pt>
                <c:pt idx="1">
                  <c:v>1.5</c:v>
                </c:pt>
                <c:pt idx="2">
                  <c:v>2.4</c:v>
                </c:pt>
                <c:pt idx="3">
                  <c:v>3.5</c:v>
                </c:pt>
                <c:pt idx="4">
                  <c:v>5.5</c:v>
                </c:pt>
                <c:pt idx="5">
                  <c:v>6.6</c:v>
                </c:pt>
                <c:pt idx="6">
                  <c:v>9.6999999999999993</c:v>
                </c:pt>
                <c:pt idx="7">
                  <c:v>11.7</c:v>
                </c:pt>
                <c:pt idx="8">
                  <c:v>12.6</c:v>
                </c:pt>
                <c:pt idx="9">
                  <c:v>14.4</c:v>
                </c:pt>
                <c:pt idx="10">
                  <c:v>15.9</c:v>
                </c:pt>
                <c:pt idx="11">
                  <c:v>16.899999999999999</c:v>
                </c:pt>
                <c:pt idx="12">
                  <c:v>17.600000000000001</c:v>
                </c:pt>
                <c:pt idx="13">
                  <c:v>18.8</c:v>
                </c:pt>
                <c:pt idx="14">
                  <c:v>18.899999999999999</c:v>
                </c:pt>
                <c:pt idx="15">
                  <c:v>20.8</c:v>
                </c:pt>
                <c:pt idx="16">
                  <c:v>21</c:v>
                </c:pt>
                <c:pt idx="17">
                  <c:v>21.7</c:v>
                </c:pt>
                <c:pt idx="18">
                  <c:v>22.1</c:v>
                </c:pt>
                <c:pt idx="19">
                  <c:v>23.1</c:v>
                </c:pt>
                <c:pt idx="20">
                  <c:v>23.5</c:v>
                </c:pt>
                <c:pt idx="21">
                  <c:v>23.5</c:v>
                </c:pt>
                <c:pt idx="22">
                  <c:v>23.6</c:v>
                </c:pt>
                <c:pt idx="23">
                  <c:v>24</c:v>
                </c:pt>
                <c:pt idx="24">
                  <c:v>24.2</c:v>
                </c:pt>
                <c:pt idx="25">
                  <c:v>24.7</c:v>
                </c:pt>
                <c:pt idx="26">
                  <c:v>25.3</c:v>
                </c:pt>
                <c:pt idx="27">
                  <c:v>25.3</c:v>
                </c:pt>
                <c:pt idx="28">
                  <c:v>25.7</c:v>
                </c:pt>
                <c:pt idx="29">
                  <c:v>25.9</c:v>
                </c:pt>
                <c:pt idx="30">
                  <c:v>27.7</c:v>
                </c:pt>
                <c:pt idx="31">
                  <c:v>28.4</c:v>
                </c:pt>
                <c:pt idx="32">
                  <c:v>29.1</c:v>
                </c:pt>
                <c:pt idx="33">
                  <c:v>30.1</c:v>
                </c:pt>
                <c:pt idx="34">
                  <c:v>30.8</c:v>
                </c:pt>
                <c:pt idx="35">
                  <c:v>31.5</c:v>
                </c:pt>
                <c:pt idx="36">
                  <c:v>31.7</c:v>
                </c:pt>
                <c:pt idx="37">
                  <c:v>31.7</c:v>
                </c:pt>
                <c:pt idx="38">
                  <c:v>32</c:v>
                </c:pt>
                <c:pt idx="39">
                  <c:v>32.1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B-4C83-BAFF-73BFA7011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40480"/>
        <c:axId val="1643943360"/>
      </c:scatterChart>
      <c:valAx>
        <c:axId val="164394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43360"/>
        <c:crosses val="autoZero"/>
        <c:crossBetween val="midCat"/>
      </c:valAx>
      <c:valAx>
        <c:axId val="16439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4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'870'!$R$2:$R$41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F-4564-96BE-029775570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0720"/>
        <c:axId val="1643939520"/>
      </c:scatterChart>
      <c:valAx>
        <c:axId val="16439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39520"/>
        <c:crosses val="autoZero"/>
        <c:crossBetween val="midCat"/>
      </c:valAx>
      <c:valAx>
        <c:axId val="16439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1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'870'!$M$1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'870'!$M$2:$M$41</c:f>
              <c:numCache>
                <c:formatCode>General</c:formatCode>
                <c:ptCount val="40"/>
                <c:pt idx="0">
                  <c:v>0</c:v>
                </c:pt>
                <c:pt idx="1">
                  <c:v>0.9</c:v>
                </c:pt>
                <c:pt idx="2">
                  <c:v>1.9</c:v>
                </c:pt>
                <c:pt idx="3">
                  <c:v>3.9</c:v>
                </c:pt>
                <c:pt idx="4">
                  <c:v>5</c:v>
                </c:pt>
                <c:pt idx="5">
                  <c:v>6.4</c:v>
                </c:pt>
                <c:pt idx="6">
                  <c:v>8.1999999999999993</c:v>
                </c:pt>
                <c:pt idx="7">
                  <c:v>10.4</c:v>
                </c:pt>
                <c:pt idx="8">
                  <c:v>11.9</c:v>
                </c:pt>
                <c:pt idx="9">
                  <c:v>14</c:v>
                </c:pt>
                <c:pt idx="10">
                  <c:v>14.9</c:v>
                </c:pt>
                <c:pt idx="11">
                  <c:v>15.6</c:v>
                </c:pt>
                <c:pt idx="12">
                  <c:v>16.7</c:v>
                </c:pt>
                <c:pt idx="13">
                  <c:v>16.8</c:v>
                </c:pt>
                <c:pt idx="14">
                  <c:v>18</c:v>
                </c:pt>
                <c:pt idx="15">
                  <c:v>18.399999999999999</c:v>
                </c:pt>
                <c:pt idx="16">
                  <c:v>19.3</c:v>
                </c:pt>
                <c:pt idx="17">
                  <c:v>19.399999999999999</c:v>
                </c:pt>
                <c:pt idx="18">
                  <c:v>20.6</c:v>
                </c:pt>
                <c:pt idx="19">
                  <c:v>21.3</c:v>
                </c:pt>
                <c:pt idx="20">
                  <c:v>21.8</c:v>
                </c:pt>
                <c:pt idx="21">
                  <c:v>22.5</c:v>
                </c:pt>
                <c:pt idx="22">
                  <c:v>22.9</c:v>
                </c:pt>
                <c:pt idx="23">
                  <c:v>23.2</c:v>
                </c:pt>
                <c:pt idx="24">
                  <c:v>23.2</c:v>
                </c:pt>
                <c:pt idx="25">
                  <c:v>23.4</c:v>
                </c:pt>
                <c:pt idx="26">
                  <c:v>23.9</c:v>
                </c:pt>
                <c:pt idx="27">
                  <c:v>24.4</c:v>
                </c:pt>
                <c:pt idx="28">
                  <c:v>24.7</c:v>
                </c:pt>
                <c:pt idx="29">
                  <c:v>25.1</c:v>
                </c:pt>
                <c:pt idx="30">
                  <c:v>26.3</c:v>
                </c:pt>
                <c:pt idx="31">
                  <c:v>26.8</c:v>
                </c:pt>
                <c:pt idx="32">
                  <c:v>27.7</c:v>
                </c:pt>
                <c:pt idx="33">
                  <c:v>28.4</c:v>
                </c:pt>
                <c:pt idx="34">
                  <c:v>28.9</c:v>
                </c:pt>
                <c:pt idx="35">
                  <c:v>29.1</c:v>
                </c:pt>
                <c:pt idx="36">
                  <c:v>29.4</c:v>
                </c:pt>
                <c:pt idx="37">
                  <c:v>29.6</c:v>
                </c:pt>
                <c:pt idx="38">
                  <c:v>29.8</c:v>
                </c:pt>
                <c:pt idx="39">
                  <c:v>29.8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0-43CB-A629-CED66DA8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28480"/>
        <c:axId val="1643933280"/>
      </c:scatterChart>
      <c:valAx>
        <c:axId val="16439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33280"/>
        <c:crosses val="autoZero"/>
        <c:crossBetween val="midCat"/>
      </c:valAx>
      <c:valAx>
        <c:axId val="16439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'858'!$R$1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'858'!$R$2:$R$41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8-436D-A203-3470A913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69280"/>
        <c:axId val="1643966880"/>
      </c:scatterChart>
      <c:valAx>
        <c:axId val="164396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66880"/>
        <c:crosses val="autoZero"/>
        <c:crossBetween val="midCat"/>
      </c:valAx>
      <c:valAx>
        <c:axId val="16439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6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'858'!$M$2:$M$41</c:f>
              <c:numCache>
                <c:formatCode>General</c:formatCode>
                <c:ptCount val="40"/>
                <c:pt idx="0">
                  <c:v>0</c:v>
                </c:pt>
                <c:pt idx="1">
                  <c:v>0.3</c:v>
                </c:pt>
                <c:pt idx="2">
                  <c:v>1.7</c:v>
                </c:pt>
                <c:pt idx="3">
                  <c:v>3.4</c:v>
                </c:pt>
                <c:pt idx="4">
                  <c:v>3.7</c:v>
                </c:pt>
                <c:pt idx="5">
                  <c:v>5.3</c:v>
                </c:pt>
                <c:pt idx="6">
                  <c:v>7.2</c:v>
                </c:pt>
                <c:pt idx="7">
                  <c:v>9.1999999999999993</c:v>
                </c:pt>
                <c:pt idx="8">
                  <c:v>10.8</c:v>
                </c:pt>
                <c:pt idx="9">
                  <c:v>12.5</c:v>
                </c:pt>
                <c:pt idx="10">
                  <c:v>13</c:v>
                </c:pt>
                <c:pt idx="11">
                  <c:v>14.9</c:v>
                </c:pt>
                <c:pt idx="12">
                  <c:v>15.1</c:v>
                </c:pt>
                <c:pt idx="13">
                  <c:v>16.2</c:v>
                </c:pt>
                <c:pt idx="14">
                  <c:v>17.8</c:v>
                </c:pt>
                <c:pt idx="15">
                  <c:v>18.100000000000001</c:v>
                </c:pt>
                <c:pt idx="16">
                  <c:v>18.100000000000001</c:v>
                </c:pt>
                <c:pt idx="17">
                  <c:v>18.8</c:v>
                </c:pt>
                <c:pt idx="18">
                  <c:v>19</c:v>
                </c:pt>
                <c:pt idx="19">
                  <c:v>19.7</c:v>
                </c:pt>
                <c:pt idx="20">
                  <c:v>20.5</c:v>
                </c:pt>
                <c:pt idx="21">
                  <c:v>20.6</c:v>
                </c:pt>
                <c:pt idx="22">
                  <c:v>20.7</c:v>
                </c:pt>
                <c:pt idx="23">
                  <c:v>21.4</c:v>
                </c:pt>
                <c:pt idx="24">
                  <c:v>21.4</c:v>
                </c:pt>
                <c:pt idx="25">
                  <c:v>22.1</c:v>
                </c:pt>
                <c:pt idx="26">
                  <c:v>22.6</c:v>
                </c:pt>
                <c:pt idx="27">
                  <c:v>22.6</c:v>
                </c:pt>
                <c:pt idx="28">
                  <c:v>22.7</c:v>
                </c:pt>
                <c:pt idx="29">
                  <c:v>22.7</c:v>
                </c:pt>
                <c:pt idx="30">
                  <c:v>24</c:v>
                </c:pt>
                <c:pt idx="31">
                  <c:v>24.8</c:v>
                </c:pt>
                <c:pt idx="32">
                  <c:v>24.9</c:v>
                </c:pt>
                <c:pt idx="33">
                  <c:v>25.6</c:v>
                </c:pt>
                <c:pt idx="34">
                  <c:v>25.8</c:v>
                </c:pt>
                <c:pt idx="35">
                  <c:v>25.9</c:v>
                </c:pt>
                <c:pt idx="36">
                  <c:v>26.5</c:v>
                </c:pt>
                <c:pt idx="37">
                  <c:v>26.5</c:v>
                </c:pt>
                <c:pt idx="38">
                  <c:v>26.8</c:v>
                </c:pt>
                <c:pt idx="3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6-41DD-BDEE-7100FDE2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54400"/>
        <c:axId val="1643954880"/>
      </c:scatterChart>
      <c:valAx>
        <c:axId val="16439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54880"/>
        <c:crosses val="autoZero"/>
        <c:crossBetween val="midCat"/>
      </c:valAx>
      <c:valAx>
        <c:axId val="16439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'840'!$R$1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'840'!$R$2:$R$41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D-4374-8A1D-3605B738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60640"/>
        <c:axId val="1643943840"/>
      </c:scatterChart>
      <c:valAx>
        <c:axId val="16439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43840"/>
        <c:crosses val="autoZero"/>
        <c:crossBetween val="midCat"/>
      </c:valAx>
      <c:valAx>
        <c:axId val="16439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6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'840'!$M$1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'840'!$M$2:$M$36</c:f>
              <c:numCache>
                <c:formatCode>General</c:formatCode>
                <c:ptCount val="35"/>
                <c:pt idx="0">
                  <c:v>0</c:v>
                </c:pt>
                <c:pt idx="1">
                  <c:v>2.4</c:v>
                </c:pt>
                <c:pt idx="2">
                  <c:v>3.8</c:v>
                </c:pt>
                <c:pt idx="3">
                  <c:v>6.3</c:v>
                </c:pt>
                <c:pt idx="4">
                  <c:v>8.1</c:v>
                </c:pt>
                <c:pt idx="5">
                  <c:v>10.9</c:v>
                </c:pt>
                <c:pt idx="6">
                  <c:v>13.4</c:v>
                </c:pt>
                <c:pt idx="7">
                  <c:v>14.6</c:v>
                </c:pt>
                <c:pt idx="8">
                  <c:v>15.6</c:v>
                </c:pt>
                <c:pt idx="9">
                  <c:v>17.5</c:v>
                </c:pt>
                <c:pt idx="10">
                  <c:v>17.600000000000001</c:v>
                </c:pt>
                <c:pt idx="11">
                  <c:v>18.600000000000001</c:v>
                </c:pt>
                <c:pt idx="12">
                  <c:v>19.100000000000001</c:v>
                </c:pt>
                <c:pt idx="13">
                  <c:v>19.2</c:v>
                </c:pt>
                <c:pt idx="14">
                  <c:v>19.5</c:v>
                </c:pt>
                <c:pt idx="15">
                  <c:v>20.399999999999999</c:v>
                </c:pt>
                <c:pt idx="16">
                  <c:v>20.5</c:v>
                </c:pt>
                <c:pt idx="17">
                  <c:v>20.6</c:v>
                </c:pt>
                <c:pt idx="18">
                  <c:v>20.7</c:v>
                </c:pt>
                <c:pt idx="19">
                  <c:v>21.6</c:v>
                </c:pt>
                <c:pt idx="20">
                  <c:v>23.6</c:v>
                </c:pt>
                <c:pt idx="21">
                  <c:v>24.9</c:v>
                </c:pt>
                <c:pt idx="22">
                  <c:v>25.3</c:v>
                </c:pt>
                <c:pt idx="23">
                  <c:v>26</c:v>
                </c:pt>
                <c:pt idx="24">
                  <c:v>26.7</c:v>
                </c:pt>
                <c:pt idx="25">
                  <c:v>27.1</c:v>
                </c:pt>
                <c:pt idx="26">
                  <c:v>27.4</c:v>
                </c:pt>
                <c:pt idx="27">
                  <c:v>27.6</c:v>
                </c:pt>
                <c:pt idx="28">
                  <c:v>27.7</c:v>
                </c:pt>
                <c:pt idx="29">
                  <c:v>27.8</c:v>
                </c:pt>
                <c:pt idx="30">
                  <c:v>27.9</c:v>
                </c:pt>
                <c:pt idx="31">
                  <c:v>28</c:v>
                </c:pt>
                <c:pt idx="32">
                  <c:v>28.3</c:v>
                </c:pt>
                <c:pt idx="33">
                  <c:v>28.5</c:v>
                </c:pt>
                <c:pt idx="34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C-4FB7-8D5E-4487EAF0D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40000"/>
        <c:axId val="1643940480"/>
      </c:scatterChart>
      <c:valAx>
        <c:axId val="16439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40480"/>
        <c:crosses val="autoZero"/>
        <c:crossBetween val="midCat"/>
      </c:valAx>
      <c:valAx>
        <c:axId val="16439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4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'825'!$R$1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'825'!$R$2:$R$41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7-4884-8E76-8CC8B532F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68800"/>
        <c:axId val="1643948160"/>
      </c:scatterChart>
      <c:valAx>
        <c:axId val="16439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48160"/>
        <c:crosses val="autoZero"/>
        <c:crossBetween val="midCat"/>
      </c:valAx>
      <c:valAx>
        <c:axId val="16439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6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'825'!$M$1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'825'!$M$2:$M$36</c:f>
              <c:numCache>
                <c:formatCode>General</c:formatCode>
                <c:ptCount val="35"/>
                <c:pt idx="0">
                  <c:v>0</c:v>
                </c:pt>
                <c:pt idx="1">
                  <c:v>1.9</c:v>
                </c:pt>
                <c:pt idx="2">
                  <c:v>3.5</c:v>
                </c:pt>
                <c:pt idx="3">
                  <c:v>3.9</c:v>
                </c:pt>
                <c:pt idx="4">
                  <c:v>6.2</c:v>
                </c:pt>
                <c:pt idx="5">
                  <c:v>9</c:v>
                </c:pt>
                <c:pt idx="6">
                  <c:v>9.6999999999999993</c:v>
                </c:pt>
                <c:pt idx="7">
                  <c:v>11.4</c:v>
                </c:pt>
                <c:pt idx="8">
                  <c:v>11.6</c:v>
                </c:pt>
                <c:pt idx="9">
                  <c:v>12.6</c:v>
                </c:pt>
                <c:pt idx="10">
                  <c:v>13.7</c:v>
                </c:pt>
                <c:pt idx="11">
                  <c:v>14.2</c:v>
                </c:pt>
                <c:pt idx="12">
                  <c:v>14.3</c:v>
                </c:pt>
                <c:pt idx="13">
                  <c:v>14.4</c:v>
                </c:pt>
                <c:pt idx="14">
                  <c:v>15</c:v>
                </c:pt>
                <c:pt idx="15">
                  <c:v>15.1</c:v>
                </c:pt>
                <c:pt idx="16">
                  <c:v>15.1</c:v>
                </c:pt>
                <c:pt idx="17">
                  <c:v>15.8</c:v>
                </c:pt>
                <c:pt idx="18">
                  <c:v>16.100000000000001</c:v>
                </c:pt>
                <c:pt idx="19">
                  <c:v>16.2</c:v>
                </c:pt>
                <c:pt idx="20">
                  <c:v>18.3</c:v>
                </c:pt>
                <c:pt idx="21">
                  <c:v>18.600000000000001</c:v>
                </c:pt>
                <c:pt idx="22">
                  <c:v>19.3</c:v>
                </c:pt>
                <c:pt idx="23">
                  <c:v>20.100000000000001</c:v>
                </c:pt>
                <c:pt idx="24">
                  <c:v>20.100000000000001</c:v>
                </c:pt>
                <c:pt idx="25">
                  <c:v>20.8</c:v>
                </c:pt>
                <c:pt idx="26">
                  <c:v>20.9</c:v>
                </c:pt>
                <c:pt idx="27">
                  <c:v>21.1</c:v>
                </c:pt>
                <c:pt idx="28">
                  <c:v>21.2</c:v>
                </c:pt>
                <c:pt idx="29">
                  <c:v>21.3</c:v>
                </c:pt>
                <c:pt idx="30">
                  <c:v>21</c:v>
                </c:pt>
                <c:pt idx="31">
                  <c:v>21.2</c:v>
                </c:pt>
                <c:pt idx="32">
                  <c:v>21.3</c:v>
                </c:pt>
                <c:pt idx="33">
                  <c:v>21.6</c:v>
                </c:pt>
                <c:pt idx="34">
                  <c:v>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1-496A-A489-C40815178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77440"/>
        <c:axId val="1643973120"/>
      </c:scatterChart>
      <c:valAx>
        <c:axId val="16439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73120"/>
        <c:crosses val="autoZero"/>
        <c:crossBetween val="midCat"/>
      </c:valAx>
      <c:valAx>
        <c:axId val="16439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7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'810'!$R$2:$R$41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E-46E6-8E26-60A24C4BA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64160"/>
        <c:axId val="1643857440"/>
      </c:scatterChart>
      <c:valAx>
        <c:axId val="16438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57440"/>
        <c:crosses val="autoZero"/>
        <c:crossBetween val="midCat"/>
      </c:valAx>
      <c:valAx>
        <c:axId val="16438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6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'170'!$R$2:$R$43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7-4132-9704-CF6D0C57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70624"/>
        <c:axId val="1786171584"/>
      </c:scatterChart>
      <c:valAx>
        <c:axId val="17861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71584"/>
        <c:crosses val="autoZero"/>
        <c:crossBetween val="midCat"/>
      </c:valAx>
      <c:valAx>
        <c:axId val="17861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'810'!$M$2:$M$36</c:f>
              <c:numCache>
                <c:formatCode>General</c:formatCode>
                <c:ptCount val="35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4.7</c:v>
                </c:pt>
                <c:pt idx="4">
                  <c:v>5.8</c:v>
                </c:pt>
                <c:pt idx="5">
                  <c:v>7.5</c:v>
                </c:pt>
                <c:pt idx="6">
                  <c:v>9.8000000000000007</c:v>
                </c:pt>
                <c:pt idx="7">
                  <c:v>10.7</c:v>
                </c:pt>
                <c:pt idx="8">
                  <c:v>11.8</c:v>
                </c:pt>
                <c:pt idx="9">
                  <c:v>12.2</c:v>
                </c:pt>
                <c:pt idx="10">
                  <c:v>12.7</c:v>
                </c:pt>
                <c:pt idx="11">
                  <c:v>12.9</c:v>
                </c:pt>
                <c:pt idx="12">
                  <c:v>13.7</c:v>
                </c:pt>
                <c:pt idx="13">
                  <c:v>13.8</c:v>
                </c:pt>
                <c:pt idx="14">
                  <c:v>13.9</c:v>
                </c:pt>
                <c:pt idx="15">
                  <c:v>14</c:v>
                </c:pt>
                <c:pt idx="16">
                  <c:v>14.7</c:v>
                </c:pt>
                <c:pt idx="17">
                  <c:v>14.7</c:v>
                </c:pt>
                <c:pt idx="18">
                  <c:v>14.9</c:v>
                </c:pt>
                <c:pt idx="19">
                  <c:v>15.2</c:v>
                </c:pt>
                <c:pt idx="20">
                  <c:v>17.3</c:v>
                </c:pt>
                <c:pt idx="21">
                  <c:v>17.600000000000001</c:v>
                </c:pt>
                <c:pt idx="22">
                  <c:v>18.2</c:v>
                </c:pt>
                <c:pt idx="23">
                  <c:v>18.5</c:v>
                </c:pt>
                <c:pt idx="24">
                  <c:v>19</c:v>
                </c:pt>
                <c:pt idx="25">
                  <c:v>19.2</c:v>
                </c:pt>
                <c:pt idx="26">
                  <c:v>19.2</c:v>
                </c:pt>
                <c:pt idx="27">
                  <c:v>19.3</c:v>
                </c:pt>
                <c:pt idx="28">
                  <c:v>19.3</c:v>
                </c:pt>
                <c:pt idx="29">
                  <c:v>19.7</c:v>
                </c:pt>
                <c:pt idx="30">
                  <c:v>19.899999999999999</c:v>
                </c:pt>
                <c:pt idx="31">
                  <c:v>20.3</c:v>
                </c:pt>
                <c:pt idx="32">
                  <c:v>20.399999999999999</c:v>
                </c:pt>
                <c:pt idx="33">
                  <c:v>20.399999999999999</c:v>
                </c:pt>
                <c:pt idx="34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8-44F9-8C79-8D5DF75C8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86240"/>
        <c:axId val="1643886720"/>
      </c:scatterChart>
      <c:valAx>
        <c:axId val="16438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6720"/>
        <c:crosses val="autoZero"/>
        <c:crossBetween val="midCat"/>
      </c:valAx>
      <c:valAx>
        <c:axId val="16438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'795'!$R$1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'795'!$R$2:$R$41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5-4C85-A935-5538AB5F6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68480"/>
        <c:axId val="1643906880"/>
      </c:scatterChart>
      <c:valAx>
        <c:axId val="164386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06880"/>
        <c:crosses val="autoZero"/>
        <c:crossBetween val="midCat"/>
      </c:valAx>
      <c:valAx>
        <c:axId val="16439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6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'795'!$M$1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'795'!$M$2:$M$36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4.4000000000000004</c:v>
                </c:pt>
                <c:pt idx="3">
                  <c:v>5.9</c:v>
                </c:pt>
                <c:pt idx="4">
                  <c:v>7.1</c:v>
                </c:pt>
                <c:pt idx="5">
                  <c:v>10.6</c:v>
                </c:pt>
                <c:pt idx="6">
                  <c:v>11.7</c:v>
                </c:pt>
                <c:pt idx="7">
                  <c:v>13.3</c:v>
                </c:pt>
                <c:pt idx="8">
                  <c:v>14.6</c:v>
                </c:pt>
                <c:pt idx="9">
                  <c:v>15.3</c:v>
                </c:pt>
                <c:pt idx="10">
                  <c:v>16.8</c:v>
                </c:pt>
                <c:pt idx="11">
                  <c:v>17.399999999999999</c:v>
                </c:pt>
                <c:pt idx="12">
                  <c:v>17.5</c:v>
                </c:pt>
                <c:pt idx="13">
                  <c:v>17.600000000000001</c:v>
                </c:pt>
                <c:pt idx="14">
                  <c:v>18</c:v>
                </c:pt>
                <c:pt idx="15">
                  <c:v>18.600000000000001</c:v>
                </c:pt>
                <c:pt idx="16">
                  <c:v>18.899999999999999</c:v>
                </c:pt>
                <c:pt idx="17">
                  <c:v>18.899999999999999</c:v>
                </c:pt>
                <c:pt idx="18">
                  <c:v>19.899999999999999</c:v>
                </c:pt>
                <c:pt idx="19">
                  <c:v>19.899999999999999</c:v>
                </c:pt>
                <c:pt idx="20">
                  <c:v>22.3</c:v>
                </c:pt>
                <c:pt idx="21">
                  <c:v>23.4</c:v>
                </c:pt>
                <c:pt idx="22">
                  <c:v>24</c:v>
                </c:pt>
                <c:pt idx="23">
                  <c:v>24.3</c:v>
                </c:pt>
                <c:pt idx="24">
                  <c:v>24.6</c:v>
                </c:pt>
                <c:pt idx="25">
                  <c:v>24.8</c:v>
                </c:pt>
                <c:pt idx="26">
                  <c:v>24.9</c:v>
                </c:pt>
                <c:pt idx="27">
                  <c:v>25.1</c:v>
                </c:pt>
                <c:pt idx="28">
                  <c:v>25.3</c:v>
                </c:pt>
                <c:pt idx="29">
                  <c:v>25.4</c:v>
                </c:pt>
                <c:pt idx="30">
                  <c:v>25.7</c:v>
                </c:pt>
                <c:pt idx="31">
                  <c:v>26.1</c:v>
                </c:pt>
                <c:pt idx="32">
                  <c:v>26.2</c:v>
                </c:pt>
                <c:pt idx="33">
                  <c:v>26.4</c:v>
                </c:pt>
                <c:pt idx="34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2-4A42-A33A-BAB66608E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87200"/>
        <c:axId val="1643900160"/>
      </c:scatterChart>
      <c:valAx>
        <c:axId val="16438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00160"/>
        <c:crosses val="autoZero"/>
        <c:crossBetween val="midCat"/>
      </c:valAx>
      <c:valAx>
        <c:axId val="16439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'785'!$R$1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'785'!$R$2:$R$41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E-4469-9F69-A7D133DE2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91520"/>
        <c:axId val="1643879040"/>
      </c:scatterChart>
      <c:valAx>
        <c:axId val="164389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79040"/>
        <c:crosses val="autoZero"/>
        <c:crossBetween val="midCat"/>
      </c:valAx>
      <c:valAx>
        <c:axId val="16438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'785'!$M$2:$M$36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2.2999999999999998</c:v>
                </c:pt>
                <c:pt idx="3">
                  <c:v>3.7</c:v>
                </c:pt>
                <c:pt idx="4">
                  <c:v>5.5</c:v>
                </c:pt>
                <c:pt idx="5">
                  <c:v>7</c:v>
                </c:pt>
                <c:pt idx="6">
                  <c:v>9.6</c:v>
                </c:pt>
                <c:pt idx="7">
                  <c:v>10.3</c:v>
                </c:pt>
                <c:pt idx="8">
                  <c:v>11.4</c:v>
                </c:pt>
                <c:pt idx="9">
                  <c:v>11.7</c:v>
                </c:pt>
                <c:pt idx="10">
                  <c:v>12</c:v>
                </c:pt>
                <c:pt idx="11">
                  <c:v>12.7</c:v>
                </c:pt>
                <c:pt idx="12">
                  <c:v>13.2</c:v>
                </c:pt>
                <c:pt idx="13">
                  <c:v>13.4</c:v>
                </c:pt>
                <c:pt idx="14">
                  <c:v>13.8</c:v>
                </c:pt>
                <c:pt idx="15">
                  <c:v>14.2</c:v>
                </c:pt>
                <c:pt idx="16">
                  <c:v>14.3</c:v>
                </c:pt>
                <c:pt idx="17">
                  <c:v>14.9</c:v>
                </c:pt>
                <c:pt idx="18">
                  <c:v>15</c:v>
                </c:pt>
                <c:pt idx="19">
                  <c:v>15</c:v>
                </c:pt>
                <c:pt idx="20">
                  <c:v>16.7</c:v>
                </c:pt>
                <c:pt idx="21">
                  <c:v>17.5</c:v>
                </c:pt>
                <c:pt idx="22">
                  <c:v>18</c:v>
                </c:pt>
                <c:pt idx="23">
                  <c:v>18.2</c:v>
                </c:pt>
                <c:pt idx="24">
                  <c:v>18.899999999999999</c:v>
                </c:pt>
                <c:pt idx="25">
                  <c:v>19</c:v>
                </c:pt>
                <c:pt idx="26">
                  <c:v>19</c:v>
                </c:pt>
                <c:pt idx="27">
                  <c:v>19.3</c:v>
                </c:pt>
                <c:pt idx="28">
                  <c:v>19.399999999999999</c:v>
                </c:pt>
                <c:pt idx="29">
                  <c:v>19.5</c:v>
                </c:pt>
                <c:pt idx="30">
                  <c:v>19.5</c:v>
                </c:pt>
                <c:pt idx="31">
                  <c:v>19.599999999999998</c:v>
                </c:pt>
                <c:pt idx="32">
                  <c:v>19.7</c:v>
                </c:pt>
                <c:pt idx="33">
                  <c:v>19.899999999999999</c:v>
                </c:pt>
                <c:pt idx="34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B-4D4D-901F-048EA0EF8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82880"/>
        <c:axId val="1643883360"/>
      </c:scatterChart>
      <c:valAx>
        <c:axId val="16438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3360"/>
        <c:crosses val="autoZero"/>
        <c:crossBetween val="midCat"/>
      </c:valAx>
      <c:valAx>
        <c:axId val="16438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'775'!$R$1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'775'!$R$2:$R$41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4-406A-A046-81B255B1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70720"/>
        <c:axId val="1643972640"/>
      </c:scatterChart>
      <c:valAx>
        <c:axId val="16439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72640"/>
        <c:crosses val="autoZero"/>
        <c:crossBetween val="midCat"/>
      </c:valAx>
      <c:valAx>
        <c:axId val="16439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7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'775'!$M$1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'775'!$M$2:$M$41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2.9</c:v>
                </c:pt>
                <c:pt idx="3">
                  <c:v>3.7</c:v>
                </c:pt>
                <c:pt idx="4">
                  <c:v>5.6</c:v>
                </c:pt>
                <c:pt idx="5">
                  <c:v>7.5</c:v>
                </c:pt>
                <c:pt idx="6">
                  <c:v>8.9</c:v>
                </c:pt>
                <c:pt idx="7">
                  <c:v>10.3</c:v>
                </c:pt>
                <c:pt idx="8">
                  <c:v>11.2</c:v>
                </c:pt>
                <c:pt idx="9">
                  <c:v>11.8</c:v>
                </c:pt>
                <c:pt idx="10">
                  <c:v>12.7</c:v>
                </c:pt>
                <c:pt idx="11">
                  <c:v>13.1</c:v>
                </c:pt>
                <c:pt idx="12">
                  <c:v>13.3</c:v>
                </c:pt>
                <c:pt idx="13">
                  <c:v>13.6</c:v>
                </c:pt>
                <c:pt idx="14">
                  <c:v>13.9</c:v>
                </c:pt>
                <c:pt idx="15">
                  <c:v>14.2</c:v>
                </c:pt>
                <c:pt idx="16">
                  <c:v>14.5</c:v>
                </c:pt>
                <c:pt idx="17">
                  <c:v>15.2</c:v>
                </c:pt>
                <c:pt idx="18">
                  <c:v>15.8</c:v>
                </c:pt>
                <c:pt idx="19">
                  <c:v>16.2</c:v>
                </c:pt>
                <c:pt idx="20">
                  <c:v>17.399999999999999</c:v>
                </c:pt>
                <c:pt idx="21">
                  <c:v>18.100000000000001</c:v>
                </c:pt>
                <c:pt idx="22">
                  <c:v>18.8</c:v>
                </c:pt>
                <c:pt idx="23">
                  <c:v>18.899999999999999</c:v>
                </c:pt>
                <c:pt idx="24">
                  <c:v>19.100000000000001</c:v>
                </c:pt>
                <c:pt idx="25">
                  <c:v>19.600000000000001</c:v>
                </c:pt>
                <c:pt idx="26">
                  <c:v>19.899999999999999</c:v>
                </c:pt>
                <c:pt idx="27">
                  <c:v>19.899999999999999</c:v>
                </c:pt>
                <c:pt idx="28">
                  <c:v>20</c:v>
                </c:pt>
                <c:pt idx="29">
                  <c:v>19.8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</c:v>
                </c:pt>
                <c:pt idx="34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F-4CBF-82E5-5778E31BE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81920"/>
        <c:axId val="1643893440"/>
      </c:scatterChart>
      <c:valAx>
        <c:axId val="16438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93440"/>
        <c:crosses val="autoZero"/>
        <c:crossBetween val="midCat"/>
      </c:valAx>
      <c:valAx>
        <c:axId val="16438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'765'!$R$1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'765'!$R$2:$R$41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2-451C-8605-3B8815FAA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2160"/>
        <c:axId val="1643912640"/>
      </c:scatterChart>
      <c:valAx>
        <c:axId val="16439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12640"/>
        <c:crosses val="autoZero"/>
        <c:crossBetween val="midCat"/>
      </c:valAx>
      <c:valAx>
        <c:axId val="16439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'765'!$M$2:$M$36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3.7</c:v>
                </c:pt>
                <c:pt idx="3">
                  <c:v>5.4</c:v>
                </c:pt>
                <c:pt idx="4">
                  <c:v>7.5</c:v>
                </c:pt>
                <c:pt idx="5">
                  <c:v>9.6</c:v>
                </c:pt>
                <c:pt idx="6">
                  <c:v>11.8</c:v>
                </c:pt>
                <c:pt idx="7">
                  <c:v>12.9</c:v>
                </c:pt>
                <c:pt idx="8">
                  <c:v>14</c:v>
                </c:pt>
                <c:pt idx="9">
                  <c:v>15.3</c:v>
                </c:pt>
                <c:pt idx="10">
                  <c:v>15.6</c:v>
                </c:pt>
                <c:pt idx="11">
                  <c:v>17.100000000000001</c:v>
                </c:pt>
                <c:pt idx="12">
                  <c:v>17.2</c:v>
                </c:pt>
                <c:pt idx="13">
                  <c:v>17.2</c:v>
                </c:pt>
                <c:pt idx="14">
                  <c:v>17.8</c:v>
                </c:pt>
                <c:pt idx="15">
                  <c:v>18.100000000000001</c:v>
                </c:pt>
                <c:pt idx="16">
                  <c:v>18.600000000000001</c:v>
                </c:pt>
                <c:pt idx="17">
                  <c:v>18.8</c:v>
                </c:pt>
                <c:pt idx="18">
                  <c:v>19</c:v>
                </c:pt>
                <c:pt idx="19">
                  <c:v>20.100000000000001</c:v>
                </c:pt>
                <c:pt idx="20">
                  <c:v>22.3</c:v>
                </c:pt>
                <c:pt idx="21">
                  <c:v>23.2</c:v>
                </c:pt>
                <c:pt idx="22">
                  <c:v>23.5</c:v>
                </c:pt>
                <c:pt idx="23">
                  <c:v>23.9</c:v>
                </c:pt>
                <c:pt idx="24">
                  <c:v>24.3</c:v>
                </c:pt>
                <c:pt idx="25">
                  <c:v>24.3</c:v>
                </c:pt>
                <c:pt idx="26">
                  <c:v>24.4</c:v>
                </c:pt>
                <c:pt idx="27">
                  <c:v>24.5</c:v>
                </c:pt>
                <c:pt idx="28">
                  <c:v>24.6</c:v>
                </c:pt>
                <c:pt idx="29">
                  <c:v>24.8</c:v>
                </c:pt>
                <c:pt idx="30">
                  <c:v>25.1</c:v>
                </c:pt>
                <c:pt idx="31">
                  <c:v>25.4</c:v>
                </c:pt>
                <c:pt idx="32">
                  <c:v>25.4</c:v>
                </c:pt>
                <c:pt idx="33">
                  <c:v>25.5</c:v>
                </c:pt>
                <c:pt idx="34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9-4966-BC9A-AA336CC91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57760"/>
        <c:axId val="1643952000"/>
      </c:scatterChart>
      <c:valAx>
        <c:axId val="16439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52000"/>
        <c:crosses val="autoZero"/>
        <c:crossBetween val="midCat"/>
      </c:valAx>
      <c:valAx>
        <c:axId val="16439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5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'755'!$R$1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A-4852-81C1-32279D5B6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63680"/>
        <c:axId val="1643849760"/>
      </c:scatterChart>
      <c:valAx>
        <c:axId val="16438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49760"/>
        <c:crosses val="autoZero"/>
        <c:crossBetween val="midCat"/>
      </c:valAx>
      <c:valAx>
        <c:axId val="16438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6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'170'!$M$2:$M$43</c:f>
              <c:numCache>
                <c:formatCode>General</c:formatCode>
                <c:ptCount val="42"/>
                <c:pt idx="0">
                  <c:v>0</c:v>
                </c:pt>
                <c:pt idx="1">
                  <c:v>2.1</c:v>
                </c:pt>
                <c:pt idx="2">
                  <c:v>4.4000000000000004</c:v>
                </c:pt>
                <c:pt idx="3">
                  <c:v>5.7</c:v>
                </c:pt>
                <c:pt idx="4">
                  <c:v>8.1</c:v>
                </c:pt>
                <c:pt idx="5">
                  <c:v>9.4</c:v>
                </c:pt>
                <c:pt idx="6">
                  <c:v>12.3</c:v>
                </c:pt>
                <c:pt idx="7">
                  <c:v>14.2</c:v>
                </c:pt>
                <c:pt idx="8">
                  <c:v>15.1</c:v>
                </c:pt>
                <c:pt idx="9">
                  <c:v>16.2</c:v>
                </c:pt>
                <c:pt idx="10">
                  <c:v>16.3</c:v>
                </c:pt>
                <c:pt idx="11">
                  <c:v>16.399999999999999</c:v>
                </c:pt>
                <c:pt idx="12">
                  <c:v>17.2</c:v>
                </c:pt>
                <c:pt idx="13">
                  <c:v>17.3</c:v>
                </c:pt>
                <c:pt idx="14">
                  <c:v>17.8</c:v>
                </c:pt>
                <c:pt idx="15">
                  <c:v>17.8</c:v>
                </c:pt>
                <c:pt idx="16">
                  <c:v>18.100000000000001</c:v>
                </c:pt>
                <c:pt idx="17">
                  <c:v>18.7</c:v>
                </c:pt>
                <c:pt idx="18">
                  <c:v>19.2</c:v>
                </c:pt>
                <c:pt idx="19">
                  <c:v>19.5</c:v>
                </c:pt>
                <c:pt idx="20">
                  <c:v>21.4</c:v>
                </c:pt>
                <c:pt idx="21">
                  <c:v>22.3</c:v>
                </c:pt>
                <c:pt idx="22">
                  <c:v>22.9</c:v>
                </c:pt>
                <c:pt idx="23">
                  <c:v>23.6</c:v>
                </c:pt>
                <c:pt idx="24">
                  <c:v>24</c:v>
                </c:pt>
                <c:pt idx="25">
                  <c:v>24.1</c:v>
                </c:pt>
                <c:pt idx="26">
                  <c:v>24.3</c:v>
                </c:pt>
                <c:pt idx="27">
                  <c:v>24.5</c:v>
                </c:pt>
                <c:pt idx="28">
                  <c:v>24.6</c:v>
                </c:pt>
                <c:pt idx="29">
                  <c:v>24.8</c:v>
                </c:pt>
                <c:pt idx="30">
                  <c:v>25.2</c:v>
                </c:pt>
                <c:pt idx="31">
                  <c:v>25.3</c:v>
                </c:pt>
                <c:pt idx="32">
                  <c:v>25.5</c:v>
                </c:pt>
                <c:pt idx="33">
                  <c:v>25.5</c:v>
                </c:pt>
                <c:pt idx="34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4-4A58-864E-CC2281948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88480"/>
        <c:axId val="1719600480"/>
      </c:scatterChart>
      <c:valAx>
        <c:axId val="17195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600480"/>
        <c:crosses val="autoZero"/>
        <c:crossBetween val="midCat"/>
      </c:valAx>
      <c:valAx>
        <c:axId val="17196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58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'755'!$M$1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'755'!$M$2:$M$41</c:f>
              <c:numCache>
                <c:formatCode>General</c:formatCode>
                <c:ptCount val="40"/>
                <c:pt idx="0">
                  <c:v>0</c:v>
                </c:pt>
                <c:pt idx="1">
                  <c:v>2.5</c:v>
                </c:pt>
                <c:pt idx="2">
                  <c:v>3.8</c:v>
                </c:pt>
                <c:pt idx="3">
                  <c:v>5.2</c:v>
                </c:pt>
                <c:pt idx="4">
                  <c:v>5.9</c:v>
                </c:pt>
                <c:pt idx="5">
                  <c:v>9.3000000000000007</c:v>
                </c:pt>
                <c:pt idx="6">
                  <c:v>10.6</c:v>
                </c:pt>
                <c:pt idx="7">
                  <c:v>12</c:v>
                </c:pt>
                <c:pt idx="8">
                  <c:v>13.6</c:v>
                </c:pt>
                <c:pt idx="9">
                  <c:v>14.3</c:v>
                </c:pt>
                <c:pt idx="10">
                  <c:v>14.7</c:v>
                </c:pt>
                <c:pt idx="11">
                  <c:v>14.8</c:v>
                </c:pt>
                <c:pt idx="12">
                  <c:v>15.3</c:v>
                </c:pt>
                <c:pt idx="13">
                  <c:v>15.8</c:v>
                </c:pt>
                <c:pt idx="14">
                  <c:v>16.600000000000001</c:v>
                </c:pt>
                <c:pt idx="15">
                  <c:v>16.8</c:v>
                </c:pt>
                <c:pt idx="16">
                  <c:v>16.8</c:v>
                </c:pt>
                <c:pt idx="17">
                  <c:v>16.7</c:v>
                </c:pt>
                <c:pt idx="18">
                  <c:v>17.3</c:v>
                </c:pt>
                <c:pt idx="19">
                  <c:v>17.899999999999999</c:v>
                </c:pt>
                <c:pt idx="20">
                  <c:v>20.100000000000001</c:v>
                </c:pt>
                <c:pt idx="21">
                  <c:v>20.9</c:v>
                </c:pt>
                <c:pt idx="22">
                  <c:v>21.1</c:v>
                </c:pt>
                <c:pt idx="23">
                  <c:v>21.7</c:v>
                </c:pt>
                <c:pt idx="24">
                  <c:v>22</c:v>
                </c:pt>
                <c:pt idx="25">
                  <c:v>22.3</c:v>
                </c:pt>
                <c:pt idx="26">
                  <c:v>22.4</c:v>
                </c:pt>
                <c:pt idx="27">
                  <c:v>22.3</c:v>
                </c:pt>
                <c:pt idx="28">
                  <c:v>22.4</c:v>
                </c:pt>
                <c:pt idx="29">
                  <c:v>22.6</c:v>
                </c:pt>
                <c:pt idx="30">
                  <c:v>22.6</c:v>
                </c:pt>
                <c:pt idx="31">
                  <c:v>23</c:v>
                </c:pt>
                <c:pt idx="32">
                  <c:v>23.2</c:v>
                </c:pt>
                <c:pt idx="33">
                  <c:v>23.2</c:v>
                </c:pt>
                <c:pt idx="34">
                  <c:v>23.3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D-4BBE-B106-DE0FB091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94880"/>
        <c:axId val="1643880000"/>
      </c:scatterChart>
      <c:valAx>
        <c:axId val="16438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80000"/>
        <c:crosses val="autoZero"/>
        <c:crossBetween val="midCat"/>
      </c:valAx>
      <c:valAx>
        <c:axId val="16438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9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'745'!$R$1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'745'!$R$2:$R$41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E-456A-9716-B9A4E11F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75040"/>
        <c:axId val="1643976960"/>
      </c:scatterChart>
      <c:valAx>
        <c:axId val="164397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76960"/>
        <c:crosses val="autoZero"/>
        <c:crossBetween val="midCat"/>
      </c:valAx>
      <c:valAx>
        <c:axId val="16439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7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'745'!$M$1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'745'!$M$2:$M$41</c:f>
              <c:numCache>
                <c:formatCode>General</c:formatCode>
                <c:ptCount val="40"/>
                <c:pt idx="0">
                  <c:v>0</c:v>
                </c:pt>
                <c:pt idx="1">
                  <c:v>2.5</c:v>
                </c:pt>
                <c:pt idx="2">
                  <c:v>3.3</c:v>
                </c:pt>
                <c:pt idx="3">
                  <c:v>4.4000000000000004</c:v>
                </c:pt>
                <c:pt idx="4">
                  <c:v>6.6</c:v>
                </c:pt>
                <c:pt idx="5">
                  <c:v>9.6</c:v>
                </c:pt>
                <c:pt idx="6">
                  <c:v>10.9</c:v>
                </c:pt>
                <c:pt idx="7">
                  <c:v>11.6</c:v>
                </c:pt>
                <c:pt idx="8">
                  <c:v>13.2</c:v>
                </c:pt>
                <c:pt idx="9">
                  <c:v>13.8</c:v>
                </c:pt>
                <c:pt idx="10">
                  <c:v>14.1</c:v>
                </c:pt>
                <c:pt idx="11">
                  <c:v>14.3</c:v>
                </c:pt>
                <c:pt idx="12">
                  <c:v>15.6</c:v>
                </c:pt>
                <c:pt idx="13">
                  <c:v>16.100000000000001</c:v>
                </c:pt>
                <c:pt idx="14">
                  <c:v>15.6</c:v>
                </c:pt>
                <c:pt idx="15">
                  <c:v>16.100000000000001</c:v>
                </c:pt>
                <c:pt idx="16">
                  <c:v>15.8</c:v>
                </c:pt>
                <c:pt idx="17">
                  <c:v>16.3</c:v>
                </c:pt>
                <c:pt idx="18">
                  <c:v>16.3</c:v>
                </c:pt>
                <c:pt idx="19">
                  <c:v>17.100000000000001</c:v>
                </c:pt>
                <c:pt idx="20">
                  <c:v>19</c:v>
                </c:pt>
                <c:pt idx="21">
                  <c:v>20.100000000000001</c:v>
                </c:pt>
                <c:pt idx="22">
                  <c:v>21.1</c:v>
                </c:pt>
                <c:pt idx="23">
                  <c:v>21.3</c:v>
                </c:pt>
                <c:pt idx="24">
                  <c:v>21.2</c:v>
                </c:pt>
                <c:pt idx="25">
                  <c:v>21.7</c:v>
                </c:pt>
                <c:pt idx="26">
                  <c:v>22</c:v>
                </c:pt>
                <c:pt idx="27">
                  <c:v>21.9</c:v>
                </c:pt>
                <c:pt idx="28">
                  <c:v>22.2</c:v>
                </c:pt>
                <c:pt idx="29">
                  <c:v>22.2</c:v>
                </c:pt>
                <c:pt idx="30">
                  <c:v>22.4</c:v>
                </c:pt>
                <c:pt idx="31">
                  <c:v>22.5</c:v>
                </c:pt>
                <c:pt idx="32">
                  <c:v>22.5</c:v>
                </c:pt>
                <c:pt idx="33">
                  <c:v>22.6</c:v>
                </c:pt>
                <c:pt idx="34">
                  <c:v>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A-4AB2-9F08-63E656AF7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34720"/>
        <c:axId val="1643924640"/>
      </c:scatterChart>
      <c:valAx>
        <c:axId val="164393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24640"/>
        <c:crosses val="autoZero"/>
        <c:crossBetween val="midCat"/>
      </c:valAx>
      <c:valAx>
        <c:axId val="16439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3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'730'!$R$1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'730'!$R$2:$R$41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9-4C48-AD5C-321FB434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64640"/>
        <c:axId val="1643869440"/>
      </c:scatterChart>
      <c:valAx>
        <c:axId val="16438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69440"/>
        <c:crosses val="autoZero"/>
        <c:crossBetween val="midCat"/>
      </c:valAx>
      <c:valAx>
        <c:axId val="16438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6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'730'!$M$1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'730'!$M$2:$M$41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3.5</c:v>
                </c:pt>
                <c:pt idx="3">
                  <c:v>5.3</c:v>
                </c:pt>
                <c:pt idx="4">
                  <c:v>7</c:v>
                </c:pt>
                <c:pt idx="5">
                  <c:v>8.8000000000000007</c:v>
                </c:pt>
                <c:pt idx="6">
                  <c:v>11</c:v>
                </c:pt>
                <c:pt idx="7">
                  <c:v>12.1</c:v>
                </c:pt>
                <c:pt idx="8">
                  <c:v>13.4</c:v>
                </c:pt>
                <c:pt idx="9">
                  <c:v>14.2</c:v>
                </c:pt>
                <c:pt idx="10">
                  <c:v>14.4</c:v>
                </c:pt>
                <c:pt idx="11">
                  <c:v>14.8</c:v>
                </c:pt>
                <c:pt idx="12">
                  <c:v>15.5</c:v>
                </c:pt>
                <c:pt idx="13">
                  <c:v>16</c:v>
                </c:pt>
                <c:pt idx="14">
                  <c:v>16.100000000000001</c:v>
                </c:pt>
                <c:pt idx="15">
                  <c:v>16.100000000000001</c:v>
                </c:pt>
                <c:pt idx="16">
                  <c:v>16.5</c:v>
                </c:pt>
                <c:pt idx="17">
                  <c:v>16.899999999999999</c:v>
                </c:pt>
                <c:pt idx="18">
                  <c:v>17.100000000000001</c:v>
                </c:pt>
                <c:pt idx="19">
                  <c:v>18.100000000000001</c:v>
                </c:pt>
                <c:pt idx="20">
                  <c:v>19.7</c:v>
                </c:pt>
                <c:pt idx="21">
                  <c:v>20.6</c:v>
                </c:pt>
                <c:pt idx="22">
                  <c:v>21.8</c:v>
                </c:pt>
                <c:pt idx="23">
                  <c:v>22</c:v>
                </c:pt>
                <c:pt idx="24">
                  <c:v>22.3</c:v>
                </c:pt>
                <c:pt idx="25">
                  <c:v>22.3</c:v>
                </c:pt>
                <c:pt idx="26">
                  <c:v>22.6</c:v>
                </c:pt>
                <c:pt idx="27">
                  <c:v>23.1</c:v>
                </c:pt>
                <c:pt idx="28">
                  <c:v>23.6</c:v>
                </c:pt>
                <c:pt idx="29">
                  <c:v>23.7</c:v>
                </c:pt>
                <c:pt idx="30">
                  <c:v>23.8</c:v>
                </c:pt>
                <c:pt idx="31">
                  <c:v>23.9</c:v>
                </c:pt>
                <c:pt idx="32">
                  <c:v>23.9</c:v>
                </c:pt>
                <c:pt idx="33">
                  <c:v>24</c:v>
                </c:pt>
                <c:pt idx="3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F-4C37-A86B-15F75D19B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98240"/>
        <c:axId val="1643905920"/>
      </c:scatterChart>
      <c:valAx>
        <c:axId val="16438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05920"/>
        <c:crosses val="autoZero"/>
        <c:crossBetween val="midCat"/>
      </c:valAx>
      <c:valAx>
        <c:axId val="16439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89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'715'!$R$1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'715'!$R$2:$R$41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6-4CDC-B888-E2B4B0DE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499920"/>
        <c:axId val="1588509520"/>
      </c:scatterChart>
      <c:valAx>
        <c:axId val="15884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509520"/>
        <c:crosses val="autoZero"/>
        <c:crossBetween val="midCat"/>
      </c:valAx>
      <c:valAx>
        <c:axId val="15885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9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'715'!$M$1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'715'!$M$2:$M$41</c:f>
              <c:numCache>
                <c:formatCode>General</c:formatCode>
                <c:ptCount val="40"/>
                <c:pt idx="0">
                  <c:v>0</c:v>
                </c:pt>
                <c:pt idx="1">
                  <c:v>1.6</c:v>
                </c:pt>
                <c:pt idx="2">
                  <c:v>2</c:v>
                </c:pt>
                <c:pt idx="3">
                  <c:v>3.5</c:v>
                </c:pt>
                <c:pt idx="4">
                  <c:v>4.7</c:v>
                </c:pt>
                <c:pt idx="5">
                  <c:v>6.3</c:v>
                </c:pt>
                <c:pt idx="6">
                  <c:v>7.5</c:v>
                </c:pt>
                <c:pt idx="7">
                  <c:v>8.9</c:v>
                </c:pt>
                <c:pt idx="8">
                  <c:v>9.5</c:v>
                </c:pt>
                <c:pt idx="9">
                  <c:v>10.4</c:v>
                </c:pt>
                <c:pt idx="10">
                  <c:v>11</c:v>
                </c:pt>
                <c:pt idx="11">
                  <c:v>11.9</c:v>
                </c:pt>
                <c:pt idx="12">
                  <c:v>11.9</c:v>
                </c:pt>
                <c:pt idx="13">
                  <c:v>12.2</c:v>
                </c:pt>
                <c:pt idx="14">
                  <c:v>12.9</c:v>
                </c:pt>
                <c:pt idx="15">
                  <c:v>13</c:v>
                </c:pt>
                <c:pt idx="16">
                  <c:v>13.5</c:v>
                </c:pt>
                <c:pt idx="17">
                  <c:v>13.7</c:v>
                </c:pt>
                <c:pt idx="18">
                  <c:v>13.9</c:v>
                </c:pt>
                <c:pt idx="19">
                  <c:v>15</c:v>
                </c:pt>
                <c:pt idx="20">
                  <c:v>16.3</c:v>
                </c:pt>
                <c:pt idx="21">
                  <c:v>17</c:v>
                </c:pt>
                <c:pt idx="22">
                  <c:v>17.8</c:v>
                </c:pt>
                <c:pt idx="23">
                  <c:v>18.600000000000001</c:v>
                </c:pt>
                <c:pt idx="24">
                  <c:v>18.899999999999999</c:v>
                </c:pt>
                <c:pt idx="25">
                  <c:v>19</c:v>
                </c:pt>
                <c:pt idx="26">
                  <c:v>19.2</c:v>
                </c:pt>
                <c:pt idx="27">
                  <c:v>19.2</c:v>
                </c:pt>
                <c:pt idx="28">
                  <c:v>19.399999999999999</c:v>
                </c:pt>
                <c:pt idx="29">
                  <c:v>19.399999999999999</c:v>
                </c:pt>
                <c:pt idx="30">
                  <c:v>19.7</c:v>
                </c:pt>
                <c:pt idx="31">
                  <c:v>19.8</c:v>
                </c:pt>
                <c:pt idx="32">
                  <c:v>19.899999999999999</c:v>
                </c:pt>
                <c:pt idx="33">
                  <c:v>20</c:v>
                </c:pt>
                <c:pt idx="34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2-4D95-8286-F94C8A346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258224"/>
        <c:axId val="1717258704"/>
      </c:scatterChart>
      <c:valAx>
        <c:axId val="17172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258704"/>
        <c:crosses val="autoZero"/>
        <c:crossBetween val="midCat"/>
      </c:valAx>
      <c:valAx>
        <c:axId val="1717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2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'700'!$R$1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'700'!$R$2:$R$41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1-4242-AF6A-E43DCB05E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37120"/>
        <c:axId val="1643910720"/>
      </c:scatterChart>
      <c:valAx>
        <c:axId val="16439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10720"/>
        <c:crosses val="autoZero"/>
        <c:crossBetween val="midCat"/>
      </c:valAx>
      <c:valAx>
        <c:axId val="16439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'700'!$M$2:$M$41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1.8</c:v>
                </c:pt>
                <c:pt idx="2">
                  <c:v>2.7</c:v>
                </c:pt>
                <c:pt idx="3">
                  <c:v>4.5999999999999996</c:v>
                </c:pt>
                <c:pt idx="4">
                  <c:v>5.2</c:v>
                </c:pt>
                <c:pt idx="5">
                  <c:v>8.6999999999999993</c:v>
                </c:pt>
                <c:pt idx="6">
                  <c:v>11</c:v>
                </c:pt>
                <c:pt idx="7">
                  <c:v>12.3</c:v>
                </c:pt>
                <c:pt idx="8">
                  <c:v>15.3</c:v>
                </c:pt>
                <c:pt idx="9">
                  <c:v>15.9</c:v>
                </c:pt>
                <c:pt idx="10">
                  <c:v>18.2</c:v>
                </c:pt>
                <c:pt idx="11">
                  <c:v>18.8</c:v>
                </c:pt>
                <c:pt idx="12">
                  <c:v>20.9</c:v>
                </c:pt>
                <c:pt idx="13">
                  <c:v>21.8</c:v>
                </c:pt>
                <c:pt idx="14">
                  <c:v>21.9</c:v>
                </c:pt>
                <c:pt idx="15">
                  <c:v>23.6</c:v>
                </c:pt>
                <c:pt idx="16">
                  <c:v>24.1</c:v>
                </c:pt>
                <c:pt idx="17">
                  <c:v>24.9</c:v>
                </c:pt>
                <c:pt idx="18">
                  <c:v>25</c:v>
                </c:pt>
                <c:pt idx="19">
                  <c:v>25.3</c:v>
                </c:pt>
                <c:pt idx="20">
                  <c:v>26</c:v>
                </c:pt>
                <c:pt idx="21">
                  <c:v>26.4</c:v>
                </c:pt>
                <c:pt idx="22">
                  <c:v>27.1</c:v>
                </c:pt>
                <c:pt idx="23">
                  <c:v>28.1</c:v>
                </c:pt>
                <c:pt idx="24">
                  <c:v>28.4</c:v>
                </c:pt>
                <c:pt idx="25">
                  <c:v>28.5</c:v>
                </c:pt>
                <c:pt idx="26">
                  <c:v>28.8</c:v>
                </c:pt>
                <c:pt idx="27">
                  <c:v>28.9</c:v>
                </c:pt>
                <c:pt idx="28">
                  <c:v>29</c:v>
                </c:pt>
                <c:pt idx="29">
                  <c:v>29.8</c:v>
                </c:pt>
                <c:pt idx="30">
                  <c:v>31.4</c:v>
                </c:pt>
                <c:pt idx="31">
                  <c:v>33</c:v>
                </c:pt>
                <c:pt idx="32">
                  <c:v>34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35</c:v>
                </c:pt>
                <c:pt idx="36">
                  <c:v>35.6</c:v>
                </c:pt>
                <c:pt idx="37">
                  <c:v>35.799999999999997</c:v>
                </c:pt>
                <c:pt idx="38">
                  <c:v>36.1</c:v>
                </c:pt>
                <c:pt idx="39">
                  <c:v>36.200000000000003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6-4380-86E0-1C8E7CC47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37120"/>
        <c:axId val="1588487920"/>
      </c:scatterChart>
      <c:valAx>
        <c:axId val="16439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487920"/>
        <c:crosses val="autoZero"/>
        <c:crossBetween val="midCat"/>
      </c:valAx>
      <c:valAx>
        <c:axId val="15884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9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'690'!$R$1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'690'!$R$2:$R$41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5-47BB-A247-1D293B9A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57184"/>
        <c:axId val="1786150464"/>
      </c:scatterChart>
      <c:valAx>
        <c:axId val="17861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50464"/>
        <c:crosses val="autoZero"/>
        <c:crossBetween val="midCat"/>
      </c:valAx>
      <c:valAx>
        <c:axId val="17861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'155'!$R$2:$R$41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7-4F08-95C4-32F310419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90560"/>
        <c:axId val="1286788640"/>
      </c:scatterChart>
      <c:valAx>
        <c:axId val="128679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788640"/>
        <c:crosses val="autoZero"/>
        <c:crossBetween val="midCat"/>
      </c:valAx>
      <c:valAx>
        <c:axId val="12867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79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'690'!$M$1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'690'!$M$2:$M$41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3.3</c:v>
                </c:pt>
                <c:pt idx="4">
                  <c:v>4.7</c:v>
                </c:pt>
                <c:pt idx="5">
                  <c:v>7.8</c:v>
                </c:pt>
                <c:pt idx="6">
                  <c:v>9.9</c:v>
                </c:pt>
                <c:pt idx="7">
                  <c:v>10.8</c:v>
                </c:pt>
                <c:pt idx="8">
                  <c:v>13.4</c:v>
                </c:pt>
                <c:pt idx="9">
                  <c:v>13.7</c:v>
                </c:pt>
                <c:pt idx="10">
                  <c:v>15.2</c:v>
                </c:pt>
                <c:pt idx="11">
                  <c:v>16.2</c:v>
                </c:pt>
                <c:pt idx="12">
                  <c:v>17</c:v>
                </c:pt>
                <c:pt idx="13">
                  <c:v>17.8</c:v>
                </c:pt>
                <c:pt idx="14">
                  <c:v>18.8</c:v>
                </c:pt>
                <c:pt idx="15">
                  <c:v>19.100000000000001</c:v>
                </c:pt>
                <c:pt idx="16">
                  <c:v>20.3</c:v>
                </c:pt>
                <c:pt idx="17">
                  <c:v>20.6</c:v>
                </c:pt>
                <c:pt idx="18">
                  <c:v>20.8</c:v>
                </c:pt>
                <c:pt idx="19">
                  <c:v>22</c:v>
                </c:pt>
                <c:pt idx="20">
                  <c:v>22.4</c:v>
                </c:pt>
                <c:pt idx="21">
                  <c:v>22.9</c:v>
                </c:pt>
                <c:pt idx="22">
                  <c:v>22.5</c:v>
                </c:pt>
                <c:pt idx="23">
                  <c:v>22.7</c:v>
                </c:pt>
                <c:pt idx="24">
                  <c:v>23.3</c:v>
                </c:pt>
                <c:pt idx="25">
                  <c:v>23.6</c:v>
                </c:pt>
                <c:pt idx="26">
                  <c:v>24.6</c:v>
                </c:pt>
                <c:pt idx="27">
                  <c:v>25</c:v>
                </c:pt>
                <c:pt idx="28">
                  <c:v>24.9</c:v>
                </c:pt>
                <c:pt idx="29">
                  <c:v>24.9</c:v>
                </c:pt>
                <c:pt idx="30">
                  <c:v>26.5</c:v>
                </c:pt>
                <c:pt idx="31">
                  <c:v>27.7</c:v>
                </c:pt>
                <c:pt idx="32">
                  <c:v>28.4</c:v>
                </c:pt>
                <c:pt idx="33">
                  <c:v>29</c:v>
                </c:pt>
                <c:pt idx="34">
                  <c:v>29.2</c:v>
                </c:pt>
                <c:pt idx="35">
                  <c:v>29.7</c:v>
                </c:pt>
                <c:pt idx="36">
                  <c:v>29.8</c:v>
                </c:pt>
                <c:pt idx="37">
                  <c:v>30.1</c:v>
                </c:pt>
                <c:pt idx="38">
                  <c:v>30.1</c:v>
                </c:pt>
                <c:pt idx="3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4-4D5E-892F-409439FDE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80592"/>
        <c:axId val="1786157664"/>
      </c:scatterChart>
      <c:valAx>
        <c:axId val="131858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157664"/>
        <c:crosses val="autoZero"/>
        <c:crossBetween val="midCat"/>
      </c:valAx>
      <c:valAx>
        <c:axId val="17861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58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'675'!$R$2:$R$41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5-4303-B736-DC3117F7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11200"/>
        <c:axId val="2093016000"/>
      </c:scatterChart>
      <c:valAx>
        <c:axId val="209301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16000"/>
        <c:crosses val="autoZero"/>
        <c:crossBetween val="midCat"/>
      </c:valAx>
      <c:valAx>
        <c:axId val="20930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1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'675'!$M$1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'675'!$M$2:$M$41</c:f>
              <c:numCache>
                <c:formatCode>General</c:formatCode>
                <c:ptCount val="40"/>
                <c:pt idx="0">
                  <c:v>0</c:v>
                </c:pt>
                <c:pt idx="1">
                  <c:v>0.9</c:v>
                </c:pt>
                <c:pt idx="2">
                  <c:v>2.1</c:v>
                </c:pt>
                <c:pt idx="3">
                  <c:v>3.3</c:v>
                </c:pt>
                <c:pt idx="4">
                  <c:v>4.0999999999999996</c:v>
                </c:pt>
                <c:pt idx="5">
                  <c:v>6.2</c:v>
                </c:pt>
                <c:pt idx="6">
                  <c:v>8.1</c:v>
                </c:pt>
                <c:pt idx="7">
                  <c:v>9.9</c:v>
                </c:pt>
                <c:pt idx="8">
                  <c:v>11.4</c:v>
                </c:pt>
                <c:pt idx="9">
                  <c:v>12.5</c:v>
                </c:pt>
                <c:pt idx="10">
                  <c:v>12.8</c:v>
                </c:pt>
                <c:pt idx="11">
                  <c:v>13.6</c:v>
                </c:pt>
                <c:pt idx="12">
                  <c:v>14.6</c:v>
                </c:pt>
                <c:pt idx="13">
                  <c:v>15.7</c:v>
                </c:pt>
                <c:pt idx="14">
                  <c:v>16</c:v>
                </c:pt>
                <c:pt idx="15">
                  <c:v>17.100000000000001</c:v>
                </c:pt>
                <c:pt idx="16">
                  <c:v>17.5</c:v>
                </c:pt>
                <c:pt idx="17">
                  <c:v>17.8</c:v>
                </c:pt>
                <c:pt idx="18">
                  <c:v>17.899999999999999</c:v>
                </c:pt>
                <c:pt idx="19">
                  <c:v>18.600000000000001</c:v>
                </c:pt>
                <c:pt idx="20">
                  <c:v>18.899999999999999</c:v>
                </c:pt>
                <c:pt idx="21">
                  <c:v>19</c:v>
                </c:pt>
                <c:pt idx="22">
                  <c:v>19.100000000000001</c:v>
                </c:pt>
                <c:pt idx="23">
                  <c:v>19.600000000000001</c:v>
                </c:pt>
                <c:pt idx="24">
                  <c:v>19.8</c:v>
                </c:pt>
                <c:pt idx="25">
                  <c:v>20.3</c:v>
                </c:pt>
                <c:pt idx="26">
                  <c:v>20.8</c:v>
                </c:pt>
                <c:pt idx="27">
                  <c:v>21</c:v>
                </c:pt>
                <c:pt idx="28">
                  <c:v>21.1</c:v>
                </c:pt>
                <c:pt idx="29">
                  <c:v>21.1</c:v>
                </c:pt>
                <c:pt idx="30">
                  <c:v>22.4</c:v>
                </c:pt>
                <c:pt idx="31">
                  <c:v>23.2</c:v>
                </c:pt>
                <c:pt idx="32">
                  <c:v>23.4</c:v>
                </c:pt>
                <c:pt idx="33">
                  <c:v>24.5</c:v>
                </c:pt>
                <c:pt idx="34">
                  <c:v>24.7</c:v>
                </c:pt>
                <c:pt idx="35">
                  <c:v>25.4</c:v>
                </c:pt>
                <c:pt idx="36">
                  <c:v>25.5</c:v>
                </c:pt>
                <c:pt idx="37">
                  <c:v>25.5</c:v>
                </c:pt>
                <c:pt idx="38">
                  <c:v>25.9</c:v>
                </c:pt>
                <c:pt idx="3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8-4598-9AC5-AA3AADC0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22720"/>
        <c:axId val="2093004000"/>
      </c:scatterChart>
      <c:valAx>
        <c:axId val="20930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04000"/>
        <c:crosses val="autoZero"/>
        <c:crossBetween val="midCat"/>
      </c:valAx>
      <c:valAx>
        <c:axId val="20930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2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'660'!$R$1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'660'!$R$2:$R$41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D-450D-9B13-50AB8EDBD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08320"/>
        <c:axId val="2093012640"/>
      </c:scatterChart>
      <c:valAx>
        <c:axId val="209300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12640"/>
        <c:crosses val="autoZero"/>
        <c:crossBetween val="midCat"/>
      </c:valAx>
      <c:valAx>
        <c:axId val="20930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0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'660'!$M$1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'660'!$M$2:$M$41</c:f>
              <c:numCache>
                <c:formatCode>General</c:formatCode>
                <c:ptCount val="40"/>
                <c:pt idx="0">
                  <c:v>0</c:v>
                </c:pt>
                <c:pt idx="1">
                  <c:v>1.7</c:v>
                </c:pt>
                <c:pt idx="2">
                  <c:v>2.4</c:v>
                </c:pt>
                <c:pt idx="3">
                  <c:v>3</c:v>
                </c:pt>
                <c:pt idx="4">
                  <c:v>4.0999999999999996</c:v>
                </c:pt>
                <c:pt idx="5">
                  <c:v>6.8</c:v>
                </c:pt>
                <c:pt idx="6">
                  <c:v>8</c:v>
                </c:pt>
                <c:pt idx="7">
                  <c:v>9.1999999999999993</c:v>
                </c:pt>
                <c:pt idx="8">
                  <c:v>10.7</c:v>
                </c:pt>
                <c:pt idx="9">
                  <c:v>11.8</c:v>
                </c:pt>
                <c:pt idx="10">
                  <c:v>12.5</c:v>
                </c:pt>
                <c:pt idx="11">
                  <c:v>13.7</c:v>
                </c:pt>
                <c:pt idx="12">
                  <c:v>14.6</c:v>
                </c:pt>
                <c:pt idx="13">
                  <c:v>15.4</c:v>
                </c:pt>
                <c:pt idx="14">
                  <c:v>16.5</c:v>
                </c:pt>
                <c:pt idx="15">
                  <c:v>16.8</c:v>
                </c:pt>
                <c:pt idx="16">
                  <c:v>17.5</c:v>
                </c:pt>
                <c:pt idx="17">
                  <c:v>17.600000000000001</c:v>
                </c:pt>
                <c:pt idx="18">
                  <c:v>18</c:v>
                </c:pt>
                <c:pt idx="19">
                  <c:v>18.399999999999999</c:v>
                </c:pt>
                <c:pt idx="20">
                  <c:v>19</c:v>
                </c:pt>
                <c:pt idx="21">
                  <c:v>19.3</c:v>
                </c:pt>
                <c:pt idx="22">
                  <c:v>19.899999999999999</c:v>
                </c:pt>
                <c:pt idx="23">
                  <c:v>20</c:v>
                </c:pt>
                <c:pt idx="24">
                  <c:v>20.5</c:v>
                </c:pt>
                <c:pt idx="25">
                  <c:v>20.7</c:v>
                </c:pt>
                <c:pt idx="26">
                  <c:v>20.9</c:v>
                </c:pt>
                <c:pt idx="27">
                  <c:v>21.2</c:v>
                </c:pt>
                <c:pt idx="28">
                  <c:v>21.3</c:v>
                </c:pt>
                <c:pt idx="29">
                  <c:v>21.4</c:v>
                </c:pt>
                <c:pt idx="30">
                  <c:v>23.1</c:v>
                </c:pt>
                <c:pt idx="31">
                  <c:v>24.1</c:v>
                </c:pt>
                <c:pt idx="32">
                  <c:v>24.3</c:v>
                </c:pt>
                <c:pt idx="33">
                  <c:v>25.2</c:v>
                </c:pt>
                <c:pt idx="34">
                  <c:v>25.3</c:v>
                </c:pt>
                <c:pt idx="35">
                  <c:v>25.4</c:v>
                </c:pt>
                <c:pt idx="36">
                  <c:v>25.8</c:v>
                </c:pt>
                <c:pt idx="37">
                  <c:v>25.9</c:v>
                </c:pt>
                <c:pt idx="38">
                  <c:v>26</c:v>
                </c:pt>
                <c:pt idx="39">
                  <c:v>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E-4735-9038-7DEDC02A9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27040"/>
        <c:axId val="2093011200"/>
      </c:scatterChart>
      <c:valAx>
        <c:axId val="20930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11200"/>
        <c:crosses val="autoZero"/>
        <c:crossBetween val="midCat"/>
      </c:valAx>
      <c:valAx>
        <c:axId val="20930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'645'!$R$2:$R$41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A-450C-B07B-C0717F8F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27040"/>
        <c:axId val="2093004960"/>
      </c:scatterChart>
      <c:valAx>
        <c:axId val="20930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04960"/>
        <c:crosses val="autoZero"/>
        <c:crossBetween val="midCat"/>
      </c:valAx>
      <c:valAx>
        <c:axId val="20930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'645'!$M$1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'645'!$M$2:$M$41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2.6</c:v>
                </c:pt>
                <c:pt idx="3">
                  <c:v>4.4000000000000004</c:v>
                </c:pt>
                <c:pt idx="4">
                  <c:v>6</c:v>
                </c:pt>
                <c:pt idx="5">
                  <c:v>7.3</c:v>
                </c:pt>
                <c:pt idx="6">
                  <c:v>9.4</c:v>
                </c:pt>
                <c:pt idx="7">
                  <c:v>11.9</c:v>
                </c:pt>
                <c:pt idx="8">
                  <c:v>13.3</c:v>
                </c:pt>
                <c:pt idx="9">
                  <c:v>15.2</c:v>
                </c:pt>
                <c:pt idx="10">
                  <c:v>15.7</c:v>
                </c:pt>
                <c:pt idx="11">
                  <c:v>17.2</c:v>
                </c:pt>
                <c:pt idx="12">
                  <c:v>17.8</c:v>
                </c:pt>
                <c:pt idx="13">
                  <c:v>18.600000000000001</c:v>
                </c:pt>
                <c:pt idx="14">
                  <c:v>19.100000000000001</c:v>
                </c:pt>
                <c:pt idx="15">
                  <c:v>20</c:v>
                </c:pt>
                <c:pt idx="16">
                  <c:v>21.1</c:v>
                </c:pt>
                <c:pt idx="17">
                  <c:v>21.8</c:v>
                </c:pt>
                <c:pt idx="18">
                  <c:v>22.4</c:v>
                </c:pt>
                <c:pt idx="19">
                  <c:v>22.4</c:v>
                </c:pt>
                <c:pt idx="20">
                  <c:v>23</c:v>
                </c:pt>
                <c:pt idx="21">
                  <c:v>23.8</c:v>
                </c:pt>
                <c:pt idx="22">
                  <c:v>23.8</c:v>
                </c:pt>
                <c:pt idx="23">
                  <c:v>24.4</c:v>
                </c:pt>
                <c:pt idx="24">
                  <c:v>24.4</c:v>
                </c:pt>
                <c:pt idx="25">
                  <c:v>25</c:v>
                </c:pt>
                <c:pt idx="26">
                  <c:v>25.3</c:v>
                </c:pt>
                <c:pt idx="27">
                  <c:v>25.6</c:v>
                </c:pt>
                <c:pt idx="28">
                  <c:v>25.7</c:v>
                </c:pt>
                <c:pt idx="29">
                  <c:v>26.9</c:v>
                </c:pt>
                <c:pt idx="30">
                  <c:v>27.9</c:v>
                </c:pt>
                <c:pt idx="31">
                  <c:v>28.7</c:v>
                </c:pt>
                <c:pt idx="32">
                  <c:v>29.9</c:v>
                </c:pt>
                <c:pt idx="33">
                  <c:v>30.2</c:v>
                </c:pt>
                <c:pt idx="34">
                  <c:v>30.9</c:v>
                </c:pt>
                <c:pt idx="35">
                  <c:v>31</c:v>
                </c:pt>
                <c:pt idx="36">
                  <c:v>31.1</c:v>
                </c:pt>
                <c:pt idx="37">
                  <c:v>31.6</c:v>
                </c:pt>
                <c:pt idx="38">
                  <c:v>31.9</c:v>
                </c:pt>
                <c:pt idx="3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4-4A08-9324-AAD2A176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35680"/>
        <c:axId val="2093039520"/>
      </c:scatterChart>
      <c:valAx>
        <c:axId val="209303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39520"/>
        <c:crosses val="autoZero"/>
        <c:crossBetween val="midCat"/>
      </c:valAx>
      <c:valAx>
        <c:axId val="20930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3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'155'!$M$1</c:f>
              <c:strCache>
                <c:ptCount val="1"/>
                <c:pt idx="0">
                  <c:v>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'155'!$M$2:$M$31</c:f>
              <c:numCache>
                <c:formatCode>General</c:formatCode>
                <c:ptCount val="30"/>
                <c:pt idx="0">
                  <c:v>0</c:v>
                </c:pt>
                <c:pt idx="1">
                  <c:v>3.7</c:v>
                </c:pt>
                <c:pt idx="2">
                  <c:v>5.7</c:v>
                </c:pt>
                <c:pt idx="3">
                  <c:v>6.8</c:v>
                </c:pt>
                <c:pt idx="4">
                  <c:v>7.3</c:v>
                </c:pt>
                <c:pt idx="5">
                  <c:v>7.5</c:v>
                </c:pt>
                <c:pt idx="6">
                  <c:v>7.7</c:v>
                </c:pt>
                <c:pt idx="7">
                  <c:v>8</c:v>
                </c:pt>
                <c:pt idx="8">
                  <c:v>8.5</c:v>
                </c:pt>
                <c:pt idx="9">
                  <c:v>8.6</c:v>
                </c:pt>
                <c:pt idx="10">
                  <c:v>8.6</c:v>
                </c:pt>
                <c:pt idx="11">
                  <c:v>8.9</c:v>
                </c:pt>
                <c:pt idx="12">
                  <c:v>9</c:v>
                </c:pt>
                <c:pt idx="13">
                  <c:v>9.1</c:v>
                </c:pt>
                <c:pt idx="14">
                  <c:v>9.4</c:v>
                </c:pt>
                <c:pt idx="15">
                  <c:v>9.4</c:v>
                </c:pt>
                <c:pt idx="16">
                  <c:v>10.1</c:v>
                </c:pt>
                <c:pt idx="17">
                  <c:v>12.9</c:v>
                </c:pt>
                <c:pt idx="18">
                  <c:v>13.6</c:v>
                </c:pt>
                <c:pt idx="19">
                  <c:v>13.7</c:v>
                </c:pt>
                <c:pt idx="20">
                  <c:v>14.1</c:v>
                </c:pt>
                <c:pt idx="21">
                  <c:v>14.3</c:v>
                </c:pt>
                <c:pt idx="22">
                  <c:v>14.4</c:v>
                </c:pt>
                <c:pt idx="23">
                  <c:v>14.5</c:v>
                </c:pt>
                <c:pt idx="24">
                  <c:v>14.7</c:v>
                </c:pt>
                <c:pt idx="25">
                  <c:v>14.8</c:v>
                </c:pt>
                <c:pt idx="26">
                  <c:v>14.8</c:v>
                </c:pt>
                <c:pt idx="27">
                  <c:v>14.9</c:v>
                </c:pt>
                <c:pt idx="28">
                  <c:v>15</c:v>
                </c:pt>
                <c:pt idx="2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D-43A1-AE5A-812233043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91360"/>
        <c:axId val="1719596160"/>
      </c:scatterChart>
      <c:valAx>
        <c:axId val="171959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596160"/>
        <c:crosses val="autoZero"/>
        <c:crossBetween val="midCat"/>
      </c:valAx>
      <c:valAx>
        <c:axId val="17195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59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'125'!$R$1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'125'!$R$2:$R$41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D-45C7-A8A0-48E4619A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64016"/>
        <c:axId val="1401747696"/>
      </c:scatterChart>
      <c:valAx>
        <c:axId val="14017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47696"/>
        <c:crosses val="autoZero"/>
        <c:crossBetween val="midCat"/>
      </c:valAx>
      <c:valAx>
        <c:axId val="14017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7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402590</xdr:colOff>
      <xdr:row>11</xdr:row>
      <xdr:rowOff>62230</xdr:rowOff>
    </xdr:from>
    <xdr:to>
      <xdr:col>25</xdr:col>
      <xdr:colOff>332740</xdr:colOff>
      <xdr:row>27</xdr:row>
      <xdr:rowOff>5080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00F471-0B75-8B03-E26F-26623E81D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82550</xdr:colOff>
      <xdr:row>13</xdr:row>
      <xdr:rowOff>146050</xdr:rowOff>
    </xdr:from>
    <xdr:to>
      <xdr:col>10</xdr:col>
      <xdr:colOff>652780</xdr:colOff>
      <xdr:row>29</xdr:row>
      <xdr:rowOff>88900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CADF1FF-3BE2-42A1-CD9B-7D2481A35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584200</xdr:colOff>
      <xdr:row>8</xdr:row>
      <xdr:rowOff>130810</xdr:rowOff>
    </xdr:from>
    <xdr:to>
      <xdr:col>25</xdr:col>
      <xdr:colOff>516890</xdr:colOff>
      <xdr:row>24</xdr:row>
      <xdr:rowOff>73660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0E456D-47B1-D318-739D-924E3086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210820</xdr:colOff>
      <xdr:row>8</xdr:row>
      <xdr:rowOff>85090</xdr:rowOff>
    </xdr:from>
    <xdr:to>
      <xdr:col>9</xdr:col>
      <xdr:colOff>142240</xdr:colOff>
      <xdr:row>24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C5F3BBB-174C-62F5-477C-4D475A5B4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81280</xdr:colOff>
      <xdr:row>13</xdr:row>
      <xdr:rowOff>39370</xdr:rowOff>
    </xdr:from>
    <xdr:to>
      <xdr:col>25</xdr:col>
      <xdr:colOff>13970</xdr:colOff>
      <xdr:row>28</xdr:row>
      <xdr:rowOff>157480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1BA006-089B-5EFA-AEAD-BC84CD000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497840</xdr:colOff>
      <xdr:row>12</xdr:row>
      <xdr:rowOff>22860</xdr:rowOff>
    </xdr:from>
    <xdr:to>
      <xdr:col>8</xdr:col>
      <xdr:colOff>157480</xdr:colOff>
      <xdr:row>27</xdr:row>
      <xdr:rowOff>138430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0283A4-A34E-8091-9984-CA364786E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116840</xdr:colOff>
      <xdr:row>12</xdr:row>
      <xdr:rowOff>123190</xdr:rowOff>
    </xdr:from>
    <xdr:to>
      <xdr:col>25</xdr:col>
      <xdr:colOff>43180</xdr:colOff>
      <xdr:row>28</xdr:row>
      <xdr:rowOff>66040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5173064-8C15-2592-70CC-A51E8A22E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502920</xdr:colOff>
      <xdr:row>10</xdr:row>
      <xdr:rowOff>93980</xdr:rowOff>
    </xdr:from>
    <xdr:to>
      <xdr:col>9</xdr:col>
      <xdr:colOff>429260</xdr:colOff>
      <xdr:row>26</xdr:row>
      <xdr:rowOff>33020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5EB34A-D3E6-4430-A987-6E322AC4B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515620</xdr:colOff>
      <xdr:row>14</xdr:row>
      <xdr:rowOff>161290</xdr:rowOff>
    </xdr:from>
    <xdr:to>
      <xdr:col>24</xdr:col>
      <xdr:colOff>74930</xdr:colOff>
      <xdr:row>30</xdr:row>
      <xdr:rowOff>104140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FD258A-42E3-0D39-A522-A41CA80B4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554990</xdr:colOff>
      <xdr:row>13</xdr:row>
      <xdr:rowOff>25400</xdr:rowOff>
    </xdr:from>
    <xdr:to>
      <xdr:col>8</xdr:col>
      <xdr:colOff>215900</xdr:colOff>
      <xdr:row>28</xdr:row>
      <xdr:rowOff>143510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2C5348-D930-D8FB-033D-53FBEF7D9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50800</xdr:colOff>
      <xdr:row>13</xdr:row>
      <xdr:rowOff>62230</xdr:rowOff>
    </xdr:from>
    <xdr:to>
      <xdr:col>25</xdr:col>
      <xdr:colOff>646430</xdr:colOff>
      <xdr:row>29</xdr:row>
      <xdr:rowOff>5080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B4B7A1-9B25-E79B-9FD1-550ECE6E5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935990</xdr:colOff>
      <xdr:row>12</xdr:row>
      <xdr:rowOff>113030</xdr:rowOff>
    </xdr:from>
    <xdr:to>
      <xdr:col>8</xdr:col>
      <xdr:colOff>595630</xdr:colOff>
      <xdr:row>28</xdr:row>
      <xdr:rowOff>55880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AB6283D-72C9-CCA2-FF5C-1B91B6EFF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73660</xdr:colOff>
      <xdr:row>12</xdr:row>
      <xdr:rowOff>54610</xdr:rowOff>
    </xdr:from>
    <xdr:to>
      <xdr:col>26</xdr:col>
      <xdr:colOff>6350</xdr:colOff>
      <xdr:row>27</xdr:row>
      <xdr:rowOff>172720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975BCB-BFCA-E47D-856B-CD1634449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210820</xdr:colOff>
      <xdr:row>15</xdr:row>
      <xdr:rowOff>27940</xdr:rowOff>
    </xdr:from>
    <xdr:to>
      <xdr:col>9</xdr:col>
      <xdr:colOff>144780</xdr:colOff>
      <xdr:row>30</xdr:row>
      <xdr:rowOff>146050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0F7893-7126-B697-0517-5AC0B7D65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751840</xdr:colOff>
      <xdr:row>9</xdr:row>
      <xdr:rowOff>107950</xdr:rowOff>
    </xdr:from>
    <xdr:to>
      <xdr:col>24</xdr:col>
      <xdr:colOff>311150</xdr:colOff>
      <xdr:row>25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F15492D-764E-CC35-F3E3-50994B5E9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</xdr:colOff>
      <xdr:row>13</xdr:row>
      <xdr:rowOff>69850</xdr:rowOff>
    </xdr:from>
    <xdr:to>
      <xdr:col>8</xdr:col>
      <xdr:colOff>600710</xdr:colOff>
      <xdr:row>29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FAA9A1-2A4F-9C47-F8EC-A7AC6186F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584200</xdr:colOff>
      <xdr:row>13</xdr:row>
      <xdr:rowOff>100330</xdr:rowOff>
    </xdr:from>
    <xdr:to>
      <xdr:col>24</xdr:col>
      <xdr:colOff>143510</xdr:colOff>
      <xdr:row>29</xdr:row>
      <xdr:rowOff>43180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7198230-DDD8-F08A-CDFD-E1233154B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439420</xdr:colOff>
      <xdr:row>11</xdr:row>
      <xdr:rowOff>77470</xdr:rowOff>
    </xdr:from>
    <xdr:to>
      <xdr:col>9</xdr:col>
      <xdr:colOff>372110</xdr:colOff>
      <xdr:row>27</xdr:row>
      <xdr:rowOff>20320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C7C5D59-680E-510A-84CE-2E95A9F86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901700</xdr:colOff>
      <xdr:row>11</xdr:row>
      <xdr:rowOff>69850</xdr:rowOff>
    </xdr:from>
    <xdr:to>
      <xdr:col>24</xdr:col>
      <xdr:colOff>454660</xdr:colOff>
      <xdr:row>27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A63C7-465E-9F59-AEF2-E1B80505E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670560</xdr:colOff>
      <xdr:row>12</xdr:row>
      <xdr:rowOff>107950</xdr:rowOff>
    </xdr:from>
    <xdr:to>
      <xdr:col>8</xdr:col>
      <xdr:colOff>340360</xdr:colOff>
      <xdr:row>28</xdr:row>
      <xdr:rowOff>52070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69B8522-F668-8998-7FF0-41E03B073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260350</xdr:colOff>
      <xdr:row>11</xdr:row>
      <xdr:rowOff>6350</xdr:rowOff>
    </xdr:from>
    <xdr:to>
      <xdr:col>25</xdr:col>
      <xdr:colOff>193040</xdr:colOff>
      <xdr:row>26</xdr:row>
      <xdr:rowOff>128270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61A1DC-ADEC-B1A1-2406-9137B2947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66040</xdr:colOff>
      <xdr:row>9</xdr:row>
      <xdr:rowOff>92710</xdr:rowOff>
    </xdr:from>
    <xdr:to>
      <xdr:col>9</xdr:col>
      <xdr:colOff>661670</xdr:colOff>
      <xdr:row>25</xdr:row>
      <xdr:rowOff>35560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59F159C-F2EE-5377-98DD-F881C4D35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184150</xdr:colOff>
      <xdr:row>12</xdr:row>
      <xdr:rowOff>69850</xdr:rowOff>
    </xdr:from>
    <xdr:to>
      <xdr:col>25</xdr:col>
      <xdr:colOff>109220</xdr:colOff>
      <xdr:row>28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FF2693-6D93-5FBE-4EDD-BC6438A33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699770</xdr:colOff>
      <xdr:row>13</xdr:row>
      <xdr:rowOff>2540</xdr:rowOff>
    </xdr:from>
    <xdr:to>
      <xdr:col>10</xdr:col>
      <xdr:colOff>370840</xdr:colOff>
      <xdr:row>28</xdr:row>
      <xdr:rowOff>116840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89E5466-9E37-A23A-B7B1-2F65323FB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774700</xdr:colOff>
      <xdr:row>12</xdr:row>
      <xdr:rowOff>1270</xdr:rowOff>
    </xdr:from>
    <xdr:to>
      <xdr:col>24</xdr:col>
      <xdr:colOff>334010</xdr:colOff>
      <xdr:row>27</xdr:row>
      <xdr:rowOff>119380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5CE54D8-1E89-B26D-EB1C-AB1964AB3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614680</xdr:colOff>
      <xdr:row>11</xdr:row>
      <xdr:rowOff>130810</xdr:rowOff>
    </xdr:from>
    <xdr:to>
      <xdr:col>9</xdr:col>
      <xdr:colOff>547370</xdr:colOff>
      <xdr:row>27</xdr:row>
      <xdr:rowOff>73660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9EC0E38-729C-9BD3-DBC5-122821931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173990</xdr:colOff>
      <xdr:row>12</xdr:row>
      <xdr:rowOff>162560</xdr:rowOff>
    </xdr:from>
    <xdr:to>
      <xdr:col>25</xdr:col>
      <xdr:colOff>109220</xdr:colOff>
      <xdr:row>28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8CA785F-51A4-F4C6-46F9-2582EC60C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233680</xdr:colOff>
      <xdr:row>14</xdr:row>
      <xdr:rowOff>8890</xdr:rowOff>
    </xdr:from>
    <xdr:to>
      <xdr:col>9</xdr:col>
      <xdr:colOff>166370</xdr:colOff>
      <xdr:row>29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066D3F1-1DB7-FC3B-1652-22BB96127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266700</xdr:colOff>
      <xdr:row>12</xdr:row>
      <xdr:rowOff>54610</xdr:rowOff>
    </xdr:from>
    <xdr:to>
      <xdr:col>25</xdr:col>
      <xdr:colOff>199390</xdr:colOff>
      <xdr:row>27</xdr:row>
      <xdr:rowOff>172720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0CB1B3-BA21-A3E8-588A-12A28ECF2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11</xdr:row>
      <xdr:rowOff>39370</xdr:rowOff>
    </xdr:from>
    <xdr:to>
      <xdr:col>9</xdr:col>
      <xdr:colOff>275590</xdr:colOff>
      <xdr:row>26</xdr:row>
      <xdr:rowOff>157480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FAE2F1A-5976-7F86-29FA-1E2F46D8B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408940</xdr:colOff>
      <xdr:row>12</xdr:row>
      <xdr:rowOff>62230</xdr:rowOff>
    </xdr:from>
    <xdr:to>
      <xdr:col>25</xdr:col>
      <xdr:colOff>341630</xdr:colOff>
      <xdr:row>28</xdr:row>
      <xdr:rowOff>5080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57367F-0178-EF27-DB12-8C8B366F4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919480</xdr:colOff>
      <xdr:row>13</xdr:row>
      <xdr:rowOff>99060</xdr:rowOff>
    </xdr:from>
    <xdr:to>
      <xdr:col>8</xdr:col>
      <xdr:colOff>579120</xdr:colOff>
      <xdr:row>29</xdr:row>
      <xdr:rowOff>45720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E586DD0-148F-CF8B-1BB6-359BEE023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426720</xdr:colOff>
      <xdr:row>10</xdr:row>
      <xdr:rowOff>132080</xdr:rowOff>
    </xdr:from>
    <xdr:to>
      <xdr:col>25</xdr:col>
      <xdr:colOff>358140</xdr:colOff>
      <xdr:row>26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33E1127-9CBA-726D-78ED-95AEB62F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1035050</xdr:colOff>
      <xdr:row>9</xdr:row>
      <xdr:rowOff>48260</xdr:rowOff>
    </xdr:from>
    <xdr:to>
      <xdr:col>8</xdr:col>
      <xdr:colOff>541020</xdr:colOff>
      <xdr:row>24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B05F91-785C-BAB6-6113-32E4DC8A4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337820</xdr:colOff>
      <xdr:row>11</xdr:row>
      <xdr:rowOff>107950</xdr:rowOff>
    </xdr:from>
    <xdr:to>
      <xdr:col>25</xdr:col>
      <xdr:colOff>264160</xdr:colOff>
      <xdr:row>27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C0A265-ECCF-F14C-F486-97E01DBB3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93980</xdr:colOff>
      <xdr:row>11</xdr:row>
      <xdr:rowOff>69850</xdr:rowOff>
    </xdr:from>
    <xdr:to>
      <xdr:col>9</xdr:col>
      <xdr:colOff>20320</xdr:colOff>
      <xdr:row>27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DD4354F-4EE0-2CE5-3C9E-CAA08D5AE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256540</xdr:colOff>
      <xdr:row>10</xdr:row>
      <xdr:rowOff>100330</xdr:rowOff>
    </xdr:from>
    <xdr:to>
      <xdr:col>25</xdr:col>
      <xdr:colOff>189230</xdr:colOff>
      <xdr:row>26</xdr:row>
      <xdr:rowOff>43180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9CAE8D-BFA1-9D7B-8782-1B0B8B56C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142240</xdr:colOff>
      <xdr:row>11</xdr:row>
      <xdr:rowOff>16510</xdr:rowOff>
    </xdr:from>
    <xdr:to>
      <xdr:col>9</xdr:col>
      <xdr:colOff>76200</xdr:colOff>
      <xdr:row>26</xdr:row>
      <xdr:rowOff>135890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D270ABD-61D5-78A1-232D-1B7BBD9BB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203200</xdr:colOff>
      <xdr:row>10</xdr:row>
      <xdr:rowOff>146050</xdr:rowOff>
    </xdr:from>
    <xdr:to>
      <xdr:col>25</xdr:col>
      <xdr:colOff>135890</xdr:colOff>
      <xdr:row>26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49EF63-0403-D941-B347-95FEED9C8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12</xdr:row>
      <xdr:rowOff>146050</xdr:rowOff>
    </xdr:from>
    <xdr:to>
      <xdr:col>9</xdr:col>
      <xdr:colOff>288290</xdr:colOff>
      <xdr:row>28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DC2C39-2FA9-D24C-3120-CB087C79A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208280</xdr:colOff>
      <xdr:row>12</xdr:row>
      <xdr:rowOff>31750</xdr:rowOff>
    </xdr:from>
    <xdr:to>
      <xdr:col>25</xdr:col>
      <xdr:colOff>134620</xdr:colOff>
      <xdr:row>27</xdr:row>
      <xdr:rowOff>149860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D44F47-39C7-6640-6D54-9EB7F6F05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458470</xdr:colOff>
      <xdr:row>13</xdr:row>
      <xdr:rowOff>129540</xdr:rowOff>
    </xdr:from>
    <xdr:to>
      <xdr:col>9</xdr:col>
      <xdr:colOff>387350</xdr:colOff>
      <xdr:row>29</xdr:row>
      <xdr:rowOff>77470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DA1286-AE77-12BE-CE7C-82E541B9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401320</xdr:colOff>
      <xdr:row>11</xdr:row>
      <xdr:rowOff>24130</xdr:rowOff>
    </xdr:from>
    <xdr:to>
      <xdr:col>26</xdr:col>
      <xdr:colOff>334010</xdr:colOff>
      <xdr:row>26</xdr:row>
      <xdr:rowOff>142240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54DFD5-A007-CAEF-2AE7-80FE2BF1E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478790</xdr:colOff>
      <xdr:row>11</xdr:row>
      <xdr:rowOff>154940</xdr:rowOff>
    </xdr:from>
    <xdr:to>
      <xdr:col>9</xdr:col>
      <xdr:colOff>412750</xdr:colOff>
      <xdr:row>27</xdr:row>
      <xdr:rowOff>93980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3378B6-2B2F-2297-BAF5-D729881F1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250190</xdr:colOff>
      <xdr:row>12</xdr:row>
      <xdr:rowOff>77470</xdr:rowOff>
    </xdr:from>
    <xdr:to>
      <xdr:col>25</xdr:col>
      <xdr:colOff>180340</xdr:colOff>
      <xdr:row>28</xdr:row>
      <xdr:rowOff>20320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81E71F-863C-B33C-5A3A-0CF1629A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</xdr:colOff>
      <xdr:row>13</xdr:row>
      <xdr:rowOff>115570</xdr:rowOff>
    </xdr:from>
    <xdr:to>
      <xdr:col>8</xdr:col>
      <xdr:colOff>873760</xdr:colOff>
      <xdr:row>29</xdr:row>
      <xdr:rowOff>58420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A070CD-B592-8AF1-44D0-37CB9B99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382270</xdr:colOff>
      <xdr:row>13</xdr:row>
      <xdr:rowOff>20320</xdr:rowOff>
    </xdr:from>
    <xdr:to>
      <xdr:col>26</xdr:col>
      <xdr:colOff>311150</xdr:colOff>
      <xdr:row>28</xdr:row>
      <xdr:rowOff>138430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84A7F9-31CB-B9DC-A07F-9AF20D91A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11</xdr:row>
      <xdr:rowOff>111760</xdr:rowOff>
    </xdr:from>
    <xdr:to>
      <xdr:col>9</xdr:col>
      <xdr:colOff>612140</xdr:colOff>
      <xdr:row>27</xdr:row>
      <xdr:rowOff>54610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F2A3C32-298E-B204-0A9F-B8E00911C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172720</xdr:colOff>
      <xdr:row>12</xdr:row>
      <xdr:rowOff>46990</xdr:rowOff>
    </xdr:from>
    <xdr:to>
      <xdr:col>25</xdr:col>
      <xdr:colOff>105410</xdr:colOff>
      <xdr:row>27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3FC42D-AD59-6FB3-FFAE-CEE62713A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241300</xdr:colOff>
      <xdr:row>12</xdr:row>
      <xdr:rowOff>69850</xdr:rowOff>
    </xdr:from>
    <xdr:to>
      <xdr:col>10</xdr:col>
      <xdr:colOff>176530</xdr:colOff>
      <xdr:row>28</xdr:row>
      <xdr:rowOff>17780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4A5348A-92CF-6F4D-A6A3-73FF25CFD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248920</xdr:colOff>
      <xdr:row>11</xdr:row>
      <xdr:rowOff>54610</xdr:rowOff>
    </xdr:from>
    <xdr:to>
      <xdr:col>25</xdr:col>
      <xdr:colOff>181610</xdr:colOff>
      <xdr:row>26</xdr:row>
      <xdr:rowOff>172720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47EE841-8A06-F223-B67F-AAB114919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472440</xdr:colOff>
      <xdr:row>10</xdr:row>
      <xdr:rowOff>2540</xdr:rowOff>
    </xdr:from>
    <xdr:to>
      <xdr:col>9</xdr:col>
      <xdr:colOff>402590</xdr:colOff>
      <xdr:row>25</xdr:row>
      <xdr:rowOff>120650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57737B3-F16D-8009-F801-3EBA8E72E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78740</xdr:colOff>
      <xdr:row>13</xdr:row>
      <xdr:rowOff>77470</xdr:rowOff>
    </xdr:from>
    <xdr:to>
      <xdr:col>26</xdr:col>
      <xdr:colOff>5080</xdr:colOff>
      <xdr:row>29</xdr:row>
      <xdr:rowOff>20320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80EE41-3E1E-F0E8-93A2-68DB18EA9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341630</xdr:colOff>
      <xdr:row>12</xdr:row>
      <xdr:rowOff>39370</xdr:rowOff>
    </xdr:from>
    <xdr:to>
      <xdr:col>8</xdr:col>
      <xdr:colOff>2540</xdr:colOff>
      <xdr:row>27</xdr:row>
      <xdr:rowOff>161290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4B15358-D795-DDF6-8E9D-A4F1C715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393700</xdr:colOff>
      <xdr:row>12</xdr:row>
      <xdr:rowOff>31750</xdr:rowOff>
    </xdr:from>
    <xdr:to>
      <xdr:col>25</xdr:col>
      <xdr:colOff>326390</xdr:colOff>
      <xdr:row>27</xdr:row>
      <xdr:rowOff>149860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3333B3-720B-B383-BF45-F05499D0A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100330</xdr:colOff>
      <xdr:row>9</xdr:row>
      <xdr:rowOff>127000</xdr:rowOff>
    </xdr:from>
    <xdr:to>
      <xdr:col>7</xdr:col>
      <xdr:colOff>530860</xdr:colOff>
      <xdr:row>25</xdr:row>
      <xdr:rowOff>66040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16989DF-EE57-DB2D-17FC-0E4192C1D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355600</xdr:colOff>
      <xdr:row>12</xdr:row>
      <xdr:rowOff>77470</xdr:rowOff>
    </xdr:from>
    <xdr:to>
      <xdr:col>26</xdr:col>
      <xdr:colOff>288290</xdr:colOff>
      <xdr:row>28</xdr:row>
      <xdr:rowOff>20320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1C5AACA-1305-24EB-8AF7-A29A1E940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12</xdr:row>
      <xdr:rowOff>22860</xdr:rowOff>
    </xdr:from>
    <xdr:to>
      <xdr:col>7</xdr:col>
      <xdr:colOff>381000</xdr:colOff>
      <xdr:row>27</xdr:row>
      <xdr:rowOff>142240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B9BBF76-D4A5-3AD5-171B-43B667A4B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469900</xdr:colOff>
      <xdr:row>13</xdr:row>
      <xdr:rowOff>107950</xdr:rowOff>
    </xdr:from>
    <xdr:to>
      <xdr:col>25</xdr:col>
      <xdr:colOff>402590</xdr:colOff>
      <xdr:row>29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8CBFC75-CC34-F15B-05AE-8C9876161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403860</xdr:colOff>
      <xdr:row>9</xdr:row>
      <xdr:rowOff>107950</xdr:rowOff>
    </xdr:from>
    <xdr:to>
      <xdr:col>8</xdr:col>
      <xdr:colOff>63500</xdr:colOff>
      <xdr:row>25</xdr:row>
      <xdr:rowOff>54610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C3203A-84BF-2A65-75C5-A9935E3E9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157480</xdr:colOff>
      <xdr:row>11</xdr:row>
      <xdr:rowOff>138430</xdr:rowOff>
    </xdr:from>
    <xdr:to>
      <xdr:col>26</xdr:col>
      <xdr:colOff>90170</xdr:colOff>
      <xdr:row>27</xdr:row>
      <xdr:rowOff>81280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5A9B98-D23A-594E-D859-20E99FB56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71120</xdr:colOff>
      <xdr:row>12</xdr:row>
      <xdr:rowOff>74930</xdr:rowOff>
    </xdr:from>
    <xdr:to>
      <xdr:col>7</xdr:col>
      <xdr:colOff>394970</xdr:colOff>
      <xdr:row>28</xdr:row>
      <xdr:rowOff>25400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FE480AA-9182-2719-6076-468CCA395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530860</xdr:colOff>
      <xdr:row>11</xdr:row>
      <xdr:rowOff>153670</xdr:rowOff>
    </xdr:from>
    <xdr:to>
      <xdr:col>25</xdr:col>
      <xdr:colOff>463550</xdr:colOff>
      <xdr:row>27</xdr:row>
      <xdr:rowOff>96520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6A58B3-E4F4-DD11-AC9C-0658BB4D7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637540</xdr:colOff>
      <xdr:row>12</xdr:row>
      <xdr:rowOff>69850</xdr:rowOff>
    </xdr:from>
    <xdr:to>
      <xdr:col>8</xdr:col>
      <xdr:colOff>297180</xdr:colOff>
      <xdr:row>28</xdr:row>
      <xdr:rowOff>13970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C39490-E63F-248E-20E1-9D3172905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81280</xdr:colOff>
      <xdr:row>14</xdr:row>
      <xdr:rowOff>168910</xdr:rowOff>
    </xdr:from>
    <xdr:to>
      <xdr:col>25</xdr:col>
      <xdr:colOff>13970</xdr:colOff>
      <xdr:row>30</xdr:row>
      <xdr:rowOff>111760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A78CF25-2C42-D5D8-64AB-7C2488E7D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314960</xdr:colOff>
      <xdr:row>13</xdr:row>
      <xdr:rowOff>59690</xdr:rowOff>
    </xdr:from>
    <xdr:to>
      <xdr:col>11</xdr:col>
      <xdr:colOff>250190</xdr:colOff>
      <xdr:row>29</xdr:row>
      <xdr:rowOff>6350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89E5008-64D9-A430-181E-D9D8F29E3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589280</xdr:colOff>
      <xdr:row>14</xdr:row>
      <xdr:rowOff>54610</xdr:rowOff>
    </xdr:from>
    <xdr:to>
      <xdr:col>25</xdr:col>
      <xdr:colOff>524510</xdr:colOff>
      <xdr:row>29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58AC0C-08C7-3574-3A13-2050385A1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157480</xdr:colOff>
      <xdr:row>11</xdr:row>
      <xdr:rowOff>39370</xdr:rowOff>
    </xdr:from>
    <xdr:to>
      <xdr:col>10</xdr:col>
      <xdr:colOff>90170</xdr:colOff>
      <xdr:row>26</xdr:row>
      <xdr:rowOff>157480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502B68-E9B1-5F31-BEBC-23A1393BA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205740</xdr:colOff>
      <xdr:row>12</xdr:row>
      <xdr:rowOff>153670</xdr:rowOff>
    </xdr:from>
    <xdr:to>
      <xdr:col>25</xdr:col>
      <xdr:colOff>135890</xdr:colOff>
      <xdr:row>28</xdr:row>
      <xdr:rowOff>96520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0857FD-8055-AB41-D5EB-0AD761699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231140</xdr:colOff>
      <xdr:row>12</xdr:row>
      <xdr:rowOff>50800</xdr:rowOff>
    </xdr:from>
    <xdr:to>
      <xdr:col>10</xdr:col>
      <xdr:colOff>162560</xdr:colOff>
      <xdr:row>27</xdr:row>
      <xdr:rowOff>168910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C5064B-CF56-439A-9449-1342A193D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5080</xdr:colOff>
      <xdr:row>14</xdr:row>
      <xdr:rowOff>54610</xdr:rowOff>
    </xdr:from>
    <xdr:to>
      <xdr:col>24</xdr:col>
      <xdr:colOff>600710</xdr:colOff>
      <xdr:row>29</xdr:row>
      <xdr:rowOff>172720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0BB4F2E-A028-98AE-5693-750989B5B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157480</xdr:colOff>
      <xdr:row>13</xdr:row>
      <xdr:rowOff>8890</xdr:rowOff>
    </xdr:from>
    <xdr:to>
      <xdr:col>9</xdr:col>
      <xdr:colOff>90170</xdr:colOff>
      <xdr:row>28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E957041-A34B-BB9E-41F2-F8E76FA0A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820420</xdr:colOff>
      <xdr:row>13</xdr:row>
      <xdr:rowOff>100330</xdr:rowOff>
    </xdr:from>
    <xdr:to>
      <xdr:col>24</xdr:col>
      <xdr:colOff>379730</xdr:colOff>
      <xdr:row>29</xdr:row>
      <xdr:rowOff>43180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87B64E-4CBC-B721-83D6-8E8895AAA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706120</xdr:colOff>
      <xdr:row>10</xdr:row>
      <xdr:rowOff>168910</xdr:rowOff>
    </xdr:from>
    <xdr:to>
      <xdr:col>8</xdr:col>
      <xdr:colOff>364490</xdr:colOff>
      <xdr:row>26</xdr:row>
      <xdr:rowOff>111760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046C147-49C3-8835-06E5-77AA2A007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450850</xdr:colOff>
      <xdr:row>12</xdr:row>
      <xdr:rowOff>1270</xdr:rowOff>
    </xdr:from>
    <xdr:to>
      <xdr:col>25</xdr:col>
      <xdr:colOff>383540</xdr:colOff>
      <xdr:row>27</xdr:row>
      <xdr:rowOff>119380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8AF7656-EDCC-93FD-E432-ECF8EC252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455930</xdr:colOff>
      <xdr:row>12</xdr:row>
      <xdr:rowOff>134620</xdr:rowOff>
    </xdr:from>
    <xdr:to>
      <xdr:col>9</xdr:col>
      <xdr:colOff>389890</xdr:colOff>
      <xdr:row>28</xdr:row>
      <xdr:rowOff>73660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266DBD-14EF-103B-E2C1-E41820CA3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6"/>
  <sheetViews>
    <sheetView workbookViewId="0">
      <selection activeCell="P9" sqref="P9"/>
    </sheetView>
  </sheetViews>
  <sheetFormatPr defaultRowHeight="13.8" x14ac:dyDescent="0.25"/>
  <cols>
    <col min="1" max="2" width="12.77734375" customWidth="1"/>
    <col min="3" max="3" width="12.109375" customWidth="1"/>
    <col min="5" max="5" width="11.77734375" customWidth="1"/>
    <col min="8" max="8" width="11" customWidth="1"/>
    <col min="9" max="9" width="15.441406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5" t="s">
        <v>2</v>
      </c>
      <c r="F1" s="14" t="s">
        <v>3</v>
      </c>
      <c r="G1" s="13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5" t="s">
        <v>18</v>
      </c>
      <c r="M1" s="12" t="s">
        <v>21</v>
      </c>
      <c r="N1" s="18" t="s">
        <v>20</v>
      </c>
    </row>
    <row r="2" spans="1:14" x14ac:dyDescent="0.25">
      <c r="A2" s="4">
        <v>44611</v>
      </c>
      <c r="B2">
        <v>1</v>
      </c>
      <c r="D2">
        <v>37200</v>
      </c>
      <c r="E2" s="5">
        <v>4</v>
      </c>
      <c r="F2" s="5">
        <v>3</v>
      </c>
      <c r="G2">
        <v>377.47900000000033</v>
      </c>
      <c r="H2">
        <f>VLOOKUP(A2,时序里程总表!A:G,6,FALSE)</f>
        <v>37198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44612</v>
      </c>
      <c r="B3">
        <v>2</v>
      </c>
      <c r="H3">
        <f>VLOOKUP(A3,时序里程总表!A:G,6,FALSE)</f>
        <v>37195</v>
      </c>
      <c r="I3" s="5">
        <f>VLOOKUP(A3,时序里程总表!A:G,7,FALSE)</f>
        <v>4</v>
      </c>
      <c r="J3">
        <f t="shared" ref="J3:J36" si="0">$D$2-H3</f>
        <v>5</v>
      </c>
      <c r="M3">
        <v>2.2999999999999998</v>
      </c>
      <c r="N3">
        <v>0</v>
      </c>
    </row>
    <row r="4" spans="1:14" x14ac:dyDescent="0.25">
      <c r="A4" s="4">
        <v>44613</v>
      </c>
      <c r="B4">
        <v>3</v>
      </c>
      <c r="H4">
        <f>VLOOKUP(A4,时序里程总表!A:G,6,FALSE)</f>
        <v>37192</v>
      </c>
      <c r="I4" s="5">
        <f>VLOOKUP(A4,时序里程总表!A:G,7,FALSE)</f>
        <v>4</v>
      </c>
      <c r="J4">
        <f t="shared" si="0"/>
        <v>8</v>
      </c>
      <c r="M4">
        <v>3.7</v>
      </c>
      <c r="N4">
        <v>0</v>
      </c>
    </row>
    <row r="5" spans="1:14" x14ac:dyDescent="0.25">
      <c r="A5" s="4">
        <v>44614</v>
      </c>
      <c r="B5">
        <v>4</v>
      </c>
      <c r="H5">
        <f>VLOOKUP(A5,时序里程总表!A:G,6,FALSE)</f>
        <v>37189</v>
      </c>
      <c r="I5" s="5">
        <f>VLOOKUP(A5,时序里程总表!A:G,7,FALSE)</f>
        <v>4</v>
      </c>
      <c r="J5">
        <f t="shared" si="0"/>
        <v>11</v>
      </c>
      <c r="M5">
        <v>5.6</v>
      </c>
      <c r="N5">
        <v>0</v>
      </c>
    </row>
    <row r="6" spans="1:14" x14ac:dyDescent="0.25">
      <c r="A6" s="4">
        <v>44615</v>
      </c>
      <c r="B6">
        <v>5</v>
      </c>
      <c r="H6">
        <f>VLOOKUP(A6,时序里程总表!A:G,6,FALSE)</f>
        <v>37186</v>
      </c>
      <c r="I6" s="5">
        <f>VLOOKUP(A6,时序里程总表!A:G,7,FALSE)</f>
        <v>4</v>
      </c>
      <c r="J6">
        <f t="shared" si="0"/>
        <v>14</v>
      </c>
      <c r="M6">
        <v>6.8</v>
      </c>
      <c r="N6">
        <v>1</v>
      </c>
    </row>
    <row r="7" spans="1:14" x14ac:dyDescent="0.25">
      <c r="A7" s="4">
        <v>44616</v>
      </c>
      <c r="B7">
        <v>6</v>
      </c>
      <c r="H7">
        <f>VLOOKUP(A7,时序里程总表!A:G,6,FALSE)</f>
        <v>37183</v>
      </c>
      <c r="I7" s="5">
        <f>VLOOKUP(A7,时序里程总表!A:G,7,FALSE)</f>
        <v>4</v>
      </c>
      <c r="J7">
        <f t="shared" si="0"/>
        <v>17</v>
      </c>
      <c r="M7">
        <v>10.6</v>
      </c>
      <c r="N7">
        <v>0</v>
      </c>
    </row>
    <row r="8" spans="1:14" x14ac:dyDescent="0.25">
      <c r="A8" s="4">
        <v>44617</v>
      </c>
      <c r="B8">
        <v>7</v>
      </c>
      <c r="H8">
        <f>VLOOKUP(A8,时序里程总表!A:G,6,FALSE)</f>
        <v>37180</v>
      </c>
      <c r="I8" s="5">
        <f>VLOOKUP(A8,时序里程总表!A:G,7,FALSE)</f>
        <v>4</v>
      </c>
      <c r="J8">
        <f t="shared" si="0"/>
        <v>20</v>
      </c>
      <c r="M8">
        <v>12.4</v>
      </c>
      <c r="N8">
        <v>0</v>
      </c>
    </row>
    <row r="9" spans="1:14" x14ac:dyDescent="0.25">
      <c r="A9" s="4">
        <v>44618</v>
      </c>
      <c r="B9">
        <v>8</v>
      </c>
      <c r="H9">
        <f>VLOOKUP(A9,时序里程总表!A:G,6,FALSE)</f>
        <v>37177</v>
      </c>
      <c r="I9" s="5">
        <f>VLOOKUP(A9,时序里程总表!A:G,7,FALSE)</f>
        <v>4</v>
      </c>
      <c r="J9">
        <f t="shared" si="0"/>
        <v>23</v>
      </c>
      <c r="M9">
        <v>13.9</v>
      </c>
      <c r="N9">
        <v>0</v>
      </c>
    </row>
    <row r="10" spans="1:14" x14ac:dyDescent="0.25">
      <c r="A10" s="4">
        <v>44619</v>
      </c>
      <c r="B10">
        <v>9</v>
      </c>
      <c r="H10">
        <f>VLOOKUP(A10,时序里程总表!A:G,6,FALSE)</f>
        <v>37174</v>
      </c>
      <c r="I10" s="5">
        <f>VLOOKUP(A10,时序里程总表!A:G,7,FALSE)</f>
        <v>4</v>
      </c>
      <c r="J10">
        <f t="shared" si="0"/>
        <v>26</v>
      </c>
      <c r="M10">
        <v>14.3</v>
      </c>
      <c r="N10">
        <v>0</v>
      </c>
    </row>
    <row r="11" spans="1:14" x14ac:dyDescent="0.25">
      <c r="A11" s="4">
        <v>44620</v>
      </c>
      <c r="B11">
        <v>10</v>
      </c>
      <c r="H11">
        <f>VLOOKUP(A11,时序里程总表!A:G,6,FALSE)</f>
        <v>37171</v>
      </c>
      <c r="I11" s="5">
        <f>VLOOKUP(A11,时序里程总表!A:G,7,FALSE)</f>
        <v>4</v>
      </c>
      <c r="J11">
        <f t="shared" si="0"/>
        <v>29</v>
      </c>
      <c r="M11">
        <v>15.7</v>
      </c>
      <c r="N11">
        <v>0</v>
      </c>
    </row>
    <row r="12" spans="1:14" x14ac:dyDescent="0.25">
      <c r="A12" s="4">
        <v>44621</v>
      </c>
      <c r="B12">
        <v>11</v>
      </c>
      <c r="H12">
        <f>VLOOKUP(A12,时序里程总表!A:G,6,FALSE)</f>
        <v>37168</v>
      </c>
      <c r="I12" s="5">
        <f>VLOOKUP(A12,时序里程总表!A:G,7,FALSE)</f>
        <v>4</v>
      </c>
      <c r="J12">
        <f t="shared" si="0"/>
        <v>32</v>
      </c>
      <c r="M12">
        <v>16.5</v>
      </c>
      <c r="N12">
        <v>0</v>
      </c>
    </row>
    <row r="13" spans="1:14" x14ac:dyDescent="0.25">
      <c r="A13" s="4">
        <v>44622</v>
      </c>
      <c r="B13">
        <v>12</v>
      </c>
      <c r="H13">
        <f>VLOOKUP(A13,时序里程总表!A:G,6,FALSE)</f>
        <v>37165</v>
      </c>
      <c r="I13" s="5">
        <f>VLOOKUP(A13,时序里程总表!A:G,7,FALSE)</f>
        <v>4</v>
      </c>
      <c r="J13">
        <f t="shared" si="0"/>
        <v>35</v>
      </c>
      <c r="M13">
        <v>17.399999999999999</v>
      </c>
      <c r="N13">
        <v>0</v>
      </c>
    </row>
    <row r="14" spans="1:14" x14ac:dyDescent="0.25">
      <c r="A14" s="4">
        <v>44623</v>
      </c>
      <c r="B14">
        <v>13</v>
      </c>
      <c r="H14">
        <f>VLOOKUP(A14,时序里程总表!A:G,6,FALSE)</f>
        <v>37162</v>
      </c>
      <c r="I14" s="5">
        <f>VLOOKUP(A14,时序里程总表!A:G,7,FALSE)</f>
        <v>3</v>
      </c>
      <c r="J14">
        <f t="shared" si="0"/>
        <v>38</v>
      </c>
      <c r="M14">
        <v>17.399999999999999</v>
      </c>
      <c r="N14">
        <v>0</v>
      </c>
    </row>
    <row r="15" spans="1:14" x14ac:dyDescent="0.25">
      <c r="A15" s="4">
        <v>44624</v>
      </c>
      <c r="B15">
        <v>14</v>
      </c>
      <c r="H15">
        <f>VLOOKUP(A15,时序里程总表!A:G,6,FALSE)</f>
        <v>37157.5</v>
      </c>
      <c r="I15" s="5">
        <f>VLOOKUP(A15,时序里程总表!A:G,7,FALSE)</f>
        <v>3</v>
      </c>
      <c r="J15">
        <f t="shared" si="0"/>
        <v>42.5</v>
      </c>
      <c r="M15">
        <v>17.7</v>
      </c>
      <c r="N15">
        <v>0</v>
      </c>
    </row>
    <row r="16" spans="1:14" x14ac:dyDescent="0.25">
      <c r="A16" s="4">
        <v>44625</v>
      </c>
      <c r="B16">
        <v>15</v>
      </c>
      <c r="H16">
        <f>VLOOKUP(A16,时序里程总表!A:G,6,FALSE)</f>
        <v>37153</v>
      </c>
      <c r="I16" s="5">
        <f>VLOOKUP(A16,时序里程总表!A:G,7,FALSE)</f>
        <v>3</v>
      </c>
      <c r="J16">
        <f t="shared" si="0"/>
        <v>47</v>
      </c>
      <c r="M16">
        <v>18.3</v>
      </c>
      <c r="N16">
        <v>0</v>
      </c>
    </row>
    <row r="17" spans="1:14" x14ac:dyDescent="0.25">
      <c r="A17" s="4">
        <v>44626</v>
      </c>
      <c r="B17">
        <v>16</v>
      </c>
      <c r="H17">
        <f>VLOOKUP(A17,时序里程总表!A:G,6,FALSE)</f>
        <v>37148.5</v>
      </c>
      <c r="I17" s="5">
        <f>VLOOKUP(A17,时序里程总表!A:G,7,FALSE)</f>
        <v>3</v>
      </c>
      <c r="J17">
        <f t="shared" si="0"/>
        <v>51.5</v>
      </c>
      <c r="M17">
        <v>18.7</v>
      </c>
      <c r="N17">
        <v>0</v>
      </c>
    </row>
    <row r="18" spans="1:14" x14ac:dyDescent="0.25">
      <c r="A18" s="4">
        <v>44627</v>
      </c>
      <c r="B18">
        <v>17</v>
      </c>
      <c r="H18">
        <f>VLOOKUP(A18,时序里程总表!A:G,6,FALSE)</f>
        <v>37144</v>
      </c>
      <c r="I18" s="5">
        <f>VLOOKUP(A18,时序里程总表!A:G,7,FALSE)</f>
        <v>3</v>
      </c>
      <c r="J18">
        <f t="shared" si="0"/>
        <v>56</v>
      </c>
      <c r="M18">
        <v>18.899999999999999</v>
      </c>
      <c r="N18">
        <v>0</v>
      </c>
    </row>
    <row r="19" spans="1:14" x14ac:dyDescent="0.25">
      <c r="A19" s="4">
        <v>44628</v>
      </c>
      <c r="B19">
        <v>18</v>
      </c>
      <c r="H19">
        <f>VLOOKUP(A19,时序里程总表!A:G,6,FALSE)</f>
        <v>37139.5</v>
      </c>
      <c r="I19" s="5">
        <f>VLOOKUP(A19,时序里程总表!A:G,7,FALSE)</f>
        <v>3</v>
      </c>
      <c r="J19">
        <f t="shared" si="0"/>
        <v>60.5</v>
      </c>
      <c r="M19">
        <v>19</v>
      </c>
      <c r="N19">
        <v>0</v>
      </c>
    </row>
    <row r="20" spans="1:14" x14ac:dyDescent="0.25">
      <c r="A20" s="4">
        <v>44629</v>
      </c>
      <c r="B20">
        <v>19</v>
      </c>
      <c r="H20">
        <f>VLOOKUP(A20,时序里程总表!A:G,6,FALSE)</f>
        <v>37135</v>
      </c>
      <c r="I20" s="5">
        <f>VLOOKUP(A20,时序里程总表!A:G,7,FALSE)</f>
        <v>3</v>
      </c>
      <c r="J20">
        <f t="shared" si="0"/>
        <v>65</v>
      </c>
      <c r="M20">
        <v>19.600000000000001</v>
      </c>
      <c r="N20">
        <v>0</v>
      </c>
    </row>
    <row r="21" spans="1:14" x14ac:dyDescent="0.25">
      <c r="A21" s="4">
        <v>44630</v>
      </c>
      <c r="B21">
        <v>20</v>
      </c>
      <c r="H21">
        <f>VLOOKUP(A21,时序里程总表!A:G,6,FALSE)</f>
        <v>37130.5</v>
      </c>
      <c r="I21" s="5">
        <f>VLOOKUP(A21,时序里程总表!A:G,7,FALSE)</f>
        <v>3</v>
      </c>
      <c r="J21">
        <f t="shared" si="0"/>
        <v>69.5</v>
      </c>
      <c r="M21">
        <v>20.9</v>
      </c>
      <c r="N21">
        <v>1</v>
      </c>
    </row>
    <row r="22" spans="1:14" x14ac:dyDescent="0.25">
      <c r="A22" s="4">
        <v>44631</v>
      </c>
      <c r="B22">
        <v>21</v>
      </c>
      <c r="H22">
        <f>VLOOKUP(A22,时序里程总表!A:G,6,FALSE)</f>
        <v>37126</v>
      </c>
      <c r="I22" s="5">
        <f>VLOOKUP(A22,时序里程总表!A:G,7,FALSE)</f>
        <v>3</v>
      </c>
      <c r="J22">
        <f t="shared" si="0"/>
        <v>74</v>
      </c>
      <c r="M22">
        <v>22.7</v>
      </c>
      <c r="N22">
        <v>0</v>
      </c>
    </row>
    <row r="23" spans="1:14" x14ac:dyDescent="0.25">
      <c r="A23" s="4">
        <v>44632</v>
      </c>
      <c r="B23">
        <v>22</v>
      </c>
      <c r="H23">
        <f>VLOOKUP(A23,时序里程总表!A:G,6,FALSE)</f>
        <v>37121.5</v>
      </c>
      <c r="I23" s="5">
        <f>VLOOKUP(A23,时序里程总表!A:G,7,FALSE)</f>
        <v>3</v>
      </c>
      <c r="J23">
        <f t="shared" si="0"/>
        <v>78.5</v>
      </c>
      <c r="M23">
        <v>23.6</v>
      </c>
      <c r="N23">
        <v>0</v>
      </c>
    </row>
    <row r="24" spans="1:14" x14ac:dyDescent="0.25">
      <c r="A24" s="4">
        <v>44633</v>
      </c>
      <c r="B24">
        <v>23</v>
      </c>
      <c r="H24">
        <f>VLOOKUP(A24,时序里程总表!A:G,6,FALSE)</f>
        <v>37117</v>
      </c>
      <c r="I24" s="5">
        <f>VLOOKUP(A24,时序里程总表!A:G,7,FALSE)</f>
        <v>3</v>
      </c>
      <c r="J24">
        <f t="shared" si="0"/>
        <v>83</v>
      </c>
      <c r="M24">
        <v>24.2</v>
      </c>
      <c r="N24">
        <v>0</v>
      </c>
    </row>
    <row r="25" spans="1:14" x14ac:dyDescent="0.25">
      <c r="A25" s="4">
        <v>44634</v>
      </c>
      <c r="B25">
        <v>24</v>
      </c>
      <c r="H25">
        <f>VLOOKUP(A25,时序里程总表!A:G,6,FALSE)</f>
        <v>37112.5</v>
      </c>
      <c r="I25" s="5">
        <f>VLOOKUP(A25,时序里程总表!A:G,7,FALSE)</f>
        <v>3</v>
      </c>
      <c r="J25">
        <f t="shared" si="0"/>
        <v>87.5</v>
      </c>
      <c r="M25">
        <v>24.6</v>
      </c>
      <c r="N25">
        <v>0</v>
      </c>
    </row>
    <row r="26" spans="1:14" x14ac:dyDescent="0.25">
      <c r="A26" s="4">
        <v>44635</v>
      </c>
      <c r="B26">
        <v>25</v>
      </c>
      <c r="H26">
        <f>VLOOKUP(A26,时序里程总表!A:G,6,FALSE)</f>
        <v>37108</v>
      </c>
      <c r="I26" s="5">
        <f>VLOOKUP(A26,时序里程总表!A:G,7,FALSE)</f>
        <v>3</v>
      </c>
      <c r="J26">
        <f t="shared" si="0"/>
        <v>92</v>
      </c>
      <c r="M26">
        <v>24.8</v>
      </c>
      <c r="N26">
        <v>0</v>
      </c>
    </row>
    <row r="27" spans="1:14" x14ac:dyDescent="0.25">
      <c r="A27" s="4">
        <v>44636</v>
      </c>
      <c r="B27">
        <v>26</v>
      </c>
      <c r="H27">
        <f>VLOOKUP(A27,时序里程总表!A:G,6,FALSE)</f>
        <v>37103.5</v>
      </c>
      <c r="I27" s="5">
        <f>VLOOKUP(A27,时序里程总表!A:G,7,FALSE)</f>
        <v>3</v>
      </c>
      <c r="J27">
        <f t="shared" si="0"/>
        <v>96.5</v>
      </c>
      <c r="M27">
        <v>25.1</v>
      </c>
      <c r="N27">
        <v>0</v>
      </c>
    </row>
    <row r="28" spans="1:14" x14ac:dyDescent="0.25">
      <c r="A28" s="4">
        <v>44637</v>
      </c>
      <c r="B28">
        <v>27</v>
      </c>
      <c r="H28">
        <f>VLOOKUP(A28,时序里程总表!A:G,6,FALSE)</f>
        <v>37099</v>
      </c>
      <c r="I28" s="5">
        <f>VLOOKUP(A28,时序里程总表!A:G,7,FALSE)</f>
        <v>3</v>
      </c>
      <c r="J28">
        <f t="shared" si="0"/>
        <v>101</v>
      </c>
      <c r="M28">
        <v>25.1</v>
      </c>
      <c r="N28">
        <v>0</v>
      </c>
    </row>
    <row r="29" spans="1:14" x14ac:dyDescent="0.25">
      <c r="A29" s="4">
        <v>44638</v>
      </c>
      <c r="B29">
        <v>28</v>
      </c>
      <c r="H29">
        <f>VLOOKUP(A29,时序里程总表!A:G,6,FALSE)</f>
        <v>37094.5</v>
      </c>
      <c r="I29" s="5">
        <f>VLOOKUP(A29,时序里程总表!A:G,7,FALSE)</f>
        <v>3</v>
      </c>
      <c r="J29">
        <f t="shared" si="0"/>
        <v>105.5</v>
      </c>
      <c r="M29">
        <v>25.2</v>
      </c>
      <c r="N29">
        <v>0</v>
      </c>
    </row>
    <row r="30" spans="1:14" x14ac:dyDescent="0.25">
      <c r="A30" s="4">
        <v>44639</v>
      </c>
      <c r="B30">
        <v>29</v>
      </c>
      <c r="H30">
        <f>VLOOKUP(A30,时序里程总表!A:G,6,FALSE)</f>
        <v>37090</v>
      </c>
      <c r="I30" s="5">
        <f>VLOOKUP(A30,时序里程总表!A:G,7,FALSE)</f>
        <v>3</v>
      </c>
      <c r="J30">
        <f t="shared" si="0"/>
        <v>110</v>
      </c>
      <c r="M30">
        <v>25.3</v>
      </c>
      <c r="N30">
        <v>0</v>
      </c>
    </row>
    <row r="31" spans="1:14" x14ac:dyDescent="0.25">
      <c r="A31" s="4">
        <v>44640</v>
      </c>
      <c r="B31">
        <v>30</v>
      </c>
      <c r="H31">
        <f>VLOOKUP(A31,时序里程总表!A:G,6,FALSE)</f>
        <v>37085.5</v>
      </c>
      <c r="I31" s="5">
        <f>VLOOKUP(A31,时序里程总表!A:G,7,FALSE)</f>
        <v>3</v>
      </c>
      <c r="J31">
        <f t="shared" si="0"/>
        <v>114.5</v>
      </c>
      <c r="M31">
        <v>25.6</v>
      </c>
      <c r="N31">
        <v>0</v>
      </c>
    </row>
    <row r="32" spans="1:14" x14ac:dyDescent="0.25">
      <c r="A32" s="4">
        <v>44641</v>
      </c>
      <c r="B32">
        <v>31</v>
      </c>
      <c r="H32">
        <f>VLOOKUP(A32,时序里程总表!A:G,6,FALSE)</f>
        <v>37081</v>
      </c>
      <c r="I32" s="5">
        <f>VLOOKUP(A32,时序里程总表!A:G,7,FALSE)</f>
        <v>3</v>
      </c>
      <c r="J32">
        <f t="shared" si="0"/>
        <v>119</v>
      </c>
      <c r="M32">
        <v>25.8</v>
      </c>
      <c r="N32">
        <v>0</v>
      </c>
    </row>
    <row r="33" spans="1:14" x14ac:dyDescent="0.25">
      <c r="A33" s="4">
        <v>44642</v>
      </c>
      <c r="B33">
        <v>32</v>
      </c>
      <c r="H33">
        <f>VLOOKUP(A33,时序里程总表!A:G,6,FALSE)</f>
        <v>37076.5</v>
      </c>
      <c r="I33" s="5">
        <f>VLOOKUP(A33,时序里程总表!A:G,7,FALSE)</f>
        <v>3</v>
      </c>
      <c r="J33">
        <f t="shared" si="0"/>
        <v>123.5</v>
      </c>
      <c r="M33">
        <v>25.9</v>
      </c>
      <c r="N33">
        <v>0</v>
      </c>
    </row>
    <row r="34" spans="1:14" x14ac:dyDescent="0.25">
      <c r="A34" s="4">
        <v>44643</v>
      </c>
      <c r="B34">
        <v>33</v>
      </c>
      <c r="H34">
        <f>VLOOKUP(A34,时序里程总表!A:G,6,FALSE)</f>
        <v>37072</v>
      </c>
      <c r="I34" s="5">
        <f>VLOOKUP(A34,时序里程总表!A:G,7,FALSE)</f>
        <v>3</v>
      </c>
      <c r="J34">
        <f t="shared" si="0"/>
        <v>128</v>
      </c>
      <c r="M34">
        <v>26.1</v>
      </c>
      <c r="N34">
        <v>0</v>
      </c>
    </row>
    <row r="35" spans="1:14" x14ac:dyDescent="0.25">
      <c r="A35" s="4">
        <v>44644</v>
      </c>
      <c r="B35">
        <v>34</v>
      </c>
      <c r="H35">
        <f>VLOOKUP(A35,时序里程总表!A:G,6,FALSE)</f>
        <v>37067.5</v>
      </c>
      <c r="I35" s="5">
        <f>VLOOKUP(A35,时序里程总表!A:G,7,FALSE)</f>
        <v>3</v>
      </c>
      <c r="J35">
        <f t="shared" si="0"/>
        <v>132.5</v>
      </c>
      <c r="M35">
        <v>26.1</v>
      </c>
      <c r="N35">
        <v>0</v>
      </c>
    </row>
    <row r="36" spans="1:14" x14ac:dyDescent="0.25">
      <c r="A36" s="4">
        <v>44645</v>
      </c>
      <c r="B36">
        <v>35</v>
      </c>
      <c r="H36">
        <f>VLOOKUP(A36,时序里程总表!A:G,6,FALSE)</f>
        <v>37063</v>
      </c>
      <c r="I36" s="5">
        <f>VLOOKUP(A36,时序里程总表!A:G,7,FALSE)</f>
        <v>3</v>
      </c>
      <c r="J36">
        <f t="shared" si="0"/>
        <v>137</v>
      </c>
      <c r="M36">
        <v>26.2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P3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44651</v>
      </c>
      <c r="B2">
        <v>1</v>
      </c>
      <c r="D2" s="6">
        <v>37040</v>
      </c>
      <c r="E2" s="5">
        <v>3</v>
      </c>
      <c r="F2" s="5">
        <v>1</v>
      </c>
      <c r="G2">
        <v>392.42800000000011</v>
      </c>
      <c r="H2">
        <f>VLOOKUP(A2,时序里程总表!A:G,6,FALSE)</f>
        <v>37036</v>
      </c>
      <c r="I2" s="5">
        <f>VLOOKUP(A2,时序里程总表!A:G,7,FALSE)</f>
        <v>3</v>
      </c>
      <c r="J2">
        <f>$D$2-H2</f>
        <v>4</v>
      </c>
      <c r="K2">
        <v>1</v>
      </c>
      <c r="L2">
        <v>2</v>
      </c>
      <c r="M2">
        <v>0</v>
      </c>
      <c r="N2">
        <v>1</v>
      </c>
    </row>
    <row r="3" spans="1:14" x14ac:dyDescent="0.25">
      <c r="A3" s="4">
        <v>44652</v>
      </c>
      <c r="B3">
        <v>2</v>
      </c>
      <c r="H3">
        <f>VLOOKUP(A3,时序里程总表!A:G,6,FALSE)</f>
        <v>37031.5</v>
      </c>
      <c r="I3" s="5">
        <f>VLOOKUP(A3,时序里程总表!A:G,7,FALSE)</f>
        <v>3</v>
      </c>
      <c r="J3">
        <f t="shared" ref="J3:J31" si="0">$D$2-H3</f>
        <v>8.5</v>
      </c>
      <c r="M3">
        <v>3.2</v>
      </c>
      <c r="N3">
        <v>0</v>
      </c>
    </row>
    <row r="4" spans="1:14" x14ac:dyDescent="0.25">
      <c r="A4" s="4">
        <v>44653</v>
      </c>
      <c r="B4">
        <v>3</v>
      </c>
      <c r="H4">
        <f>VLOOKUP(A4,时序里程总表!A:G,6,FALSE)</f>
        <v>37027</v>
      </c>
      <c r="I4" s="5">
        <f>VLOOKUP(A4,时序里程总表!A:G,7,FALSE)</f>
        <v>3</v>
      </c>
      <c r="J4">
        <f t="shared" si="0"/>
        <v>13</v>
      </c>
      <c r="M4">
        <v>5.3</v>
      </c>
      <c r="N4">
        <v>0</v>
      </c>
    </row>
    <row r="5" spans="1:14" x14ac:dyDescent="0.25">
      <c r="A5" s="4">
        <v>44654</v>
      </c>
      <c r="B5">
        <v>4</v>
      </c>
      <c r="H5">
        <f>VLOOKUP(A5,时序里程总表!A:G,6,FALSE)</f>
        <v>37024</v>
      </c>
      <c r="I5" s="5">
        <f>VLOOKUP(A5,时序里程总表!A:G,7,FALSE)</f>
        <v>4</v>
      </c>
      <c r="J5">
        <f t="shared" si="0"/>
        <v>16</v>
      </c>
      <c r="M5">
        <v>6.4</v>
      </c>
      <c r="N5">
        <v>0</v>
      </c>
    </row>
    <row r="6" spans="1:14" x14ac:dyDescent="0.25">
      <c r="A6" s="4">
        <v>44655</v>
      </c>
      <c r="B6">
        <v>5</v>
      </c>
      <c r="H6">
        <f>VLOOKUP(A6,时序里程总表!A:G,6,FALSE)</f>
        <v>37021</v>
      </c>
      <c r="I6" s="5">
        <f>VLOOKUP(A6,时序里程总表!A:G,7,FALSE)</f>
        <v>4</v>
      </c>
      <c r="J6">
        <f t="shared" si="0"/>
        <v>19</v>
      </c>
      <c r="M6">
        <v>7</v>
      </c>
      <c r="N6">
        <v>0</v>
      </c>
    </row>
    <row r="7" spans="1:14" x14ac:dyDescent="0.25">
      <c r="A7" s="4">
        <v>44656</v>
      </c>
      <c r="B7">
        <v>6</v>
      </c>
      <c r="H7">
        <f>VLOOKUP(A7,时序里程总表!A:G,6,FALSE)</f>
        <v>37018</v>
      </c>
      <c r="I7" s="5">
        <f>VLOOKUP(A7,时序里程总表!A:G,7,FALSE)</f>
        <v>4</v>
      </c>
      <c r="J7">
        <f t="shared" si="0"/>
        <v>22</v>
      </c>
      <c r="M7">
        <v>7.3</v>
      </c>
      <c r="N7">
        <v>0</v>
      </c>
    </row>
    <row r="8" spans="1:14" x14ac:dyDescent="0.25">
      <c r="A8" s="4">
        <v>44657</v>
      </c>
      <c r="B8">
        <v>7</v>
      </c>
      <c r="H8">
        <f>VLOOKUP(A8,时序里程总表!A:G,6,FALSE)</f>
        <v>37015</v>
      </c>
      <c r="I8" s="5">
        <f>VLOOKUP(A8,时序里程总表!A:G,7,FALSE)</f>
        <v>4</v>
      </c>
      <c r="J8">
        <f t="shared" si="0"/>
        <v>25</v>
      </c>
      <c r="M8">
        <v>7.5</v>
      </c>
      <c r="N8">
        <v>0</v>
      </c>
    </row>
    <row r="9" spans="1:14" x14ac:dyDescent="0.25">
      <c r="A9" s="4">
        <v>44658</v>
      </c>
      <c r="B9">
        <v>8</v>
      </c>
      <c r="H9">
        <f>VLOOKUP(A9,时序里程总表!A:G,6,FALSE)</f>
        <v>37012</v>
      </c>
      <c r="I9" s="5">
        <f>VLOOKUP(A9,时序里程总表!A:G,7,FALSE)</f>
        <v>4</v>
      </c>
      <c r="J9">
        <f t="shared" si="0"/>
        <v>28</v>
      </c>
      <c r="M9">
        <v>7.9</v>
      </c>
      <c r="N9">
        <v>0</v>
      </c>
    </row>
    <row r="10" spans="1:14" x14ac:dyDescent="0.25">
      <c r="A10" s="4">
        <v>44659</v>
      </c>
      <c r="B10">
        <v>9</v>
      </c>
      <c r="H10">
        <f>VLOOKUP(A10,时序里程总表!A:G,6,FALSE)</f>
        <v>37009</v>
      </c>
      <c r="I10" s="5">
        <f>VLOOKUP(A10,时序里程总表!A:G,7,FALSE)</f>
        <v>4</v>
      </c>
      <c r="J10">
        <f t="shared" si="0"/>
        <v>31</v>
      </c>
      <c r="M10">
        <v>8</v>
      </c>
      <c r="N10">
        <v>0</v>
      </c>
    </row>
    <row r="11" spans="1:14" x14ac:dyDescent="0.25">
      <c r="A11" s="4">
        <v>44660</v>
      </c>
      <c r="B11">
        <v>10</v>
      </c>
      <c r="H11">
        <f>VLOOKUP(A11,时序里程总表!A:G,6,FALSE)</f>
        <v>37006</v>
      </c>
      <c r="I11" s="5">
        <f>VLOOKUP(A11,时序里程总表!A:G,7,FALSE)</f>
        <v>4</v>
      </c>
      <c r="J11">
        <f t="shared" si="0"/>
        <v>34</v>
      </c>
      <c r="M11">
        <v>8.1999999999999993</v>
      </c>
      <c r="N11">
        <v>0</v>
      </c>
    </row>
    <row r="12" spans="1:14" x14ac:dyDescent="0.25">
      <c r="A12" s="4">
        <v>44661</v>
      </c>
      <c r="B12">
        <v>11</v>
      </c>
      <c r="H12">
        <f>VLOOKUP(A12,时序里程总表!A:G,6,FALSE)</f>
        <v>37003</v>
      </c>
      <c r="I12" s="5">
        <f>VLOOKUP(A12,时序里程总表!A:G,7,FALSE)</f>
        <v>4</v>
      </c>
      <c r="J12">
        <f t="shared" si="0"/>
        <v>37</v>
      </c>
      <c r="M12">
        <v>8.3000000000000007</v>
      </c>
      <c r="N12">
        <v>0</v>
      </c>
    </row>
    <row r="13" spans="1:14" x14ac:dyDescent="0.25">
      <c r="A13" s="4">
        <v>44662</v>
      </c>
      <c r="B13">
        <v>12</v>
      </c>
      <c r="H13">
        <f>VLOOKUP(A13,时序里程总表!A:G,6,FALSE)</f>
        <v>37000</v>
      </c>
      <c r="I13" s="5">
        <f>VLOOKUP(A13,时序里程总表!A:G,7,FALSE)</f>
        <v>4</v>
      </c>
      <c r="J13">
        <f t="shared" si="0"/>
        <v>40</v>
      </c>
      <c r="M13">
        <v>8.8000000000000007</v>
      </c>
      <c r="N13">
        <v>0</v>
      </c>
    </row>
    <row r="14" spans="1:14" x14ac:dyDescent="0.25">
      <c r="A14" s="4">
        <v>44663</v>
      </c>
      <c r="B14">
        <v>13</v>
      </c>
      <c r="H14">
        <f>VLOOKUP(A14,时序里程总表!A:G,6,FALSE)</f>
        <v>36997</v>
      </c>
      <c r="I14" s="5">
        <f>VLOOKUP(A14,时序里程总表!A:G,7,FALSE)</f>
        <v>4</v>
      </c>
      <c r="J14">
        <f t="shared" si="0"/>
        <v>43</v>
      </c>
      <c r="M14">
        <v>9.1999999999999993</v>
      </c>
      <c r="N14">
        <v>0</v>
      </c>
    </row>
    <row r="15" spans="1:14" x14ac:dyDescent="0.25">
      <c r="A15" s="4">
        <v>44664</v>
      </c>
      <c r="B15">
        <v>14</v>
      </c>
      <c r="H15">
        <f>VLOOKUP(A15,时序里程总表!A:G,6,FALSE)</f>
        <v>36994</v>
      </c>
      <c r="I15" s="5">
        <f>VLOOKUP(A15,时序里程总表!A:G,7,FALSE)</f>
        <v>4</v>
      </c>
      <c r="J15">
        <f t="shared" si="0"/>
        <v>46</v>
      </c>
      <c r="M15">
        <v>9.5</v>
      </c>
      <c r="N15">
        <v>0</v>
      </c>
    </row>
    <row r="16" spans="1:14" x14ac:dyDescent="0.25">
      <c r="A16" s="4">
        <v>44665</v>
      </c>
      <c r="B16">
        <v>15</v>
      </c>
      <c r="H16">
        <f>VLOOKUP(A16,时序里程总表!A:G,6,FALSE)</f>
        <v>36991</v>
      </c>
      <c r="I16" s="5">
        <f>VLOOKUP(A16,时序里程总表!A:G,7,FALSE)</f>
        <v>4</v>
      </c>
      <c r="J16">
        <f t="shared" si="0"/>
        <v>49</v>
      </c>
      <c r="M16">
        <v>9.6999999999999993</v>
      </c>
      <c r="N16">
        <v>0</v>
      </c>
    </row>
    <row r="17" spans="1:14" x14ac:dyDescent="0.25">
      <c r="A17" s="4">
        <v>44666</v>
      </c>
      <c r="B17">
        <v>16</v>
      </c>
      <c r="H17">
        <f>VLOOKUP(A17,时序里程总表!A:G,6,FALSE)</f>
        <v>36988</v>
      </c>
      <c r="I17" s="5">
        <f>VLOOKUP(A17,时序里程总表!A:G,7,FALSE)</f>
        <v>4</v>
      </c>
      <c r="J17">
        <f t="shared" si="0"/>
        <v>52</v>
      </c>
      <c r="M17">
        <v>10.5</v>
      </c>
      <c r="N17">
        <v>0</v>
      </c>
    </row>
    <row r="18" spans="1:14" x14ac:dyDescent="0.25">
      <c r="A18" s="4">
        <v>44667</v>
      </c>
      <c r="B18">
        <v>17</v>
      </c>
      <c r="H18">
        <f>VLOOKUP(A18,时序里程总表!A:G,6,FALSE)</f>
        <v>36985</v>
      </c>
      <c r="I18" s="5">
        <f>VLOOKUP(A18,时序里程总表!A:G,7,FALSE)</f>
        <v>4</v>
      </c>
      <c r="J18">
        <f t="shared" si="0"/>
        <v>55</v>
      </c>
      <c r="M18">
        <v>11</v>
      </c>
      <c r="N18">
        <v>1</v>
      </c>
    </row>
    <row r="19" spans="1:14" x14ac:dyDescent="0.25">
      <c r="A19" s="4">
        <v>44668</v>
      </c>
      <c r="B19">
        <v>18</v>
      </c>
      <c r="H19">
        <f>VLOOKUP(A19,时序里程总表!A:G,6,FALSE)</f>
        <v>36982</v>
      </c>
      <c r="I19" s="5">
        <f>VLOOKUP(A19,时序里程总表!A:G,7,FALSE)</f>
        <v>4</v>
      </c>
      <c r="J19">
        <f t="shared" si="0"/>
        <v>58</v>
      </c>
      <c r="M19">
        <v>12.9</v>
      </c>
      <c r="N19">
        <v>0</v>
      </c>
    </row>
    <row r="20" spans="1:14" x14ac:dyDescent="0.25">
      <c r="A20" s="4">
        <v>44669</v>
      </c>
      <c r="B20">
        <v>19</v>
      </c>
      <c r="H20">
        <f>VLOOKUP(A20,时序里程总表!A:G,6,FALSE)</f>
        <v>36979</v>
      </c>
      <c r="I20" s="5">
        <f>VLOOKUP(A20,时序里程总表!A:G,7,FALSE)</f>
        <v>5</v>
      </c>
      <c r="J20">
        <f t="shared" si="0"/>
        <v>61</v>
      </c>
      <c r="M20">
        <v>13.4</v>
      </c>
      <c r="N20">
        <v>0</v>
      </c>
    </row>
    <row r="21" spans="1:14" x14ac:dyDescent="0.25">
      <c r="A21" s="4">
        <v>44670</v>
      </c>
      <c r="B21">
        <v>20</v>
      </c>
      <c r="H21">
        <f>VLOOKUP(A21,时序里程总表!A:G,6,FALSE)</f>
        <v>36977.5</v>
      </c>
      <c r="I21" s="5">
        <f>VLOOKUP(A21,时序里程总表!A:G,7,FALSE)</f>
        <v>5</v>
      </c>
      <c r="J21">
        <f t="shared" si="0"/>
        <v>62.5</v>
      </c>
      <c r="M21">
        <v>13.9</v>
      </c>
      <c r="N21">
        <v>0</v>
      </c>
    </row>
    <row r="22" spans="1:14" x14ac:dyDescent="0.25">
      <c r="A22" s="4">
        <v>44671</v>
      </c>
      <c r="B22">
        <v>21</v>
      </c>
      <c r="H22">
        <f>VLOOKUP(A22,时序里程总表!A:G,6,FALSE)</f>
        <v>36976</v>
      </c>
      <c r="I22" s="5">
        <f>VLOOKUP(A22,时序里程总表!A:G,7,FALSE)</f>
        <v>5</v>
      </c>
      <c r="J22">
        <f t="shared" si="0"/>
        <v>64</v>
      </c>
      <c r="M22">
        <v>14.4</v>
      </c>
      <c r="N22">
        <v>0</v>
      </c>
    </row>
    <row r="23" spans="1:14" x14ac:dyDescent="0.25">
      <c r="A23" s="4">
        <v>44672</v>
      </c>
      <c r="B23">
        <v>22</v>
      </c>
      <c r="H23">
        <f>VLOOKUP(A23,时序里程总表!A:G,6,FALSE)</f>
        <v>36974.5</v>
      </c>
      <c r="I23" s="5">
        <f>VLOOKUP(A23,时序里程总表!A:G,7,FALSE)</f>
        <v>5</v>
      </c>
      <c r="J23">
        <f t="shared" si="0"/>
        <v>65.5</v>
      </c>
      <c r="M23">
        <v>14.6</v>
      </c>
      <c r="N23">
        <v>0</v>
      </c>
    </row>
    <row r="24" spans="1:14" x14ac:dyDescent="0.25">
      <c r="A24" s="4">
        <v>44673</v>
      </c>
      <c r="B24">
        <v>23</v>
      </c>
      <c r="H24">
        <f>VLOOKUP(A24,时序里程总表!A:G,6,FALSE)</f>
        <v>36973</v>
      </c>
      <c r="I24" s="5">
        <f>VLOOKUP(A24,时序里程总表!A:G,7,FALSE)</f>
        <v>5</v>
      </c>
      <c r="J24">
        <f t="shared" si="0"/>
        <v>67</v>
      </c>
      <c r="M24">
        <v>15</v>
      </c>
      <c r="N24">
        <v>0</v>
      </c>
    </row>
    <row r="25" spans="1:14" x14ac:dyDescent="0.25">
      <c r="A25" s="4">
        <v>44674</v>
      </c>
      <c r="B25">
        <v>24</v>
      </c>
      <c r="H25">
        <f>VLOOKUP(A25,时序里程总表!A:G,6,FALSE)</f>
        <v>36971.5</v>
      </c>
      <c r="I25" s="5">
        <f>VLOOKUP(A25,时序里程总表!A:G,7,FALSE)</f>
        <v>5</v>
      </c>
      <c r="J25">
        <f t="shared" si="0"/>
        <v>68.5</v>
      </c>
      <c r="M25">
        <v>15.1</v>
      </c>
      <c r="N25">
        <v>0</v>
      </c>
    </row>
    <row r="26" spans="1:14" x14ac:dyDescent="0.25">
      <c r="A26" s="4">
        <v>44675</v>
      </c>
      <c r="B26">
        <v>25</v>
      </c>
      <c r="H26">
        <f>VLOOKUP(A26,时序里程总表!A:G,6,FALSE)</f>
        <v>36970</v>
      </c>
      <c r="I26" s="5">
        <f>VLOOKUP(A26,时序里程总表!A:G,7,FALSE)</f>
        <v>5</v>
      </c>
      <c r="J26">
        <f t="shared" si="0"/>
        <v>70</v>
      </c>
      <c r="M26">
        <v>15.6</v>
      </c>
      <c r="N26">
        <v>0</v>
      </c>
    </row>
    <row r="27" spans="1:14" x14ac:dyDescent="0.25">
      <c r="A27" s="4">
        <v>44676</v>
      </c>
      <c r="B27">
        <v>26</v>
      </c>
      <c r="H27">
        <f>VLOOKUP(A27,时序里程总表!A:G,6,FALSE)</f>
        <v>36968.5</v>
      </c>
      <c r="I27" s="5">
        <f>VLOOKUP(A27,时序里程总表!A:G,7,FALSE)</f>
        <v>5</v>
      </c>
      <c r="J27">
        <f t="shared" si="0"/>
        <v>71.5</v>
      </c>
      <c r="M27">
        <v>15.7</v>
      </c>
      <c r="N27">
        <v>0</v>
      </c>
    </row>
    <row r="28" spans="1:14" x14ac:dyDescent="0.25">
      <c r="A28" s="4">
        <v>44677</v>
      </c>
      <c r="B28">
        <v>27</v>
      </c>
      <c r="H28">
        <f>VLOOKUP(A28,时序里程总表!A:G,6,FALSE)</f>
        <v>36967</v>
      </c>
      <c r="I28" s="5">
        <f>VLOOKUP(A28,时序里程总表!A:G,7,FALSE)</f>
        <v>5</v>
      </c>
      <c r="J28">
        <f t="shared" si="0"/>
        <v>73</v>
      </c>
      <c r="M28">
        <v>15.8</v>
      </c>
      <c r="N28">
        <v>0</v>
      </c>
    </row>
    <row r="29" spans="1:14" x14ac:dyDescent="0.25">
      <c r="A29" s="4">
        <v>44678</v>
      </c>
      <c r="B29">
        <v>28</v>
      </c>
      <c r="H29">
        <f>VLOOKUP(A29,时序里程总表!A:G,6,FALSE)</f>
        <v>36965.5</v>
      </c>
      <c r="I29" s="5">
        <f>VLOOKUP(A29,时序里程总表!A:G,7,FALSE)</f>
        <v>5</v>
      </c>
      <c r="J29">
        <f t="shared" si="0"/>
        <v>74.5</v>
      </c>
      <c r="M29">
        <v>15.9</v>
      </c>
      <c r="N29">
        <v>0</v>
      </c>
    </row>
    <row r="30" spans="1:14" x14ac:dyDescent="0.25">
      <c r="A30" s="4">
        <v>44679</v>
      </c>
      <c r="B30">
        <v>29</v>
      </c>
      <c r="H30">
        <f>VLOOKUP(A30,时序里程总表!A:G,6,FALSE)</f>
        <v>36964</v>
      </c>
      <c r="I30" s="5">
        <f>VLOOKUP(A30,时序里程总表!A:G,7,FALSE)</f>
        <v>5</v>
      </c>
      <c r="J30">
        <f t="shared" si="0"/>
        <v>76</v>
      </c>
      <c r="M30">
        <v>16</v>
      </c>
      <c r="N30">
        <v>0</v>
      </c>
    </row>
    <row r="31" spans="1:14" x14ac:dyDescent="0.25">
      <c r="A31" s="4">
        <v>44680</v>
      </c>
      <c r="B31">
        <v>30</v>
      </c>
      <c r="H31">
        <f>VLOOKUP(A31,时序里程总表!A:G,6,FALSE)</f>
        <v>36962.5</v>
      </c>
      <c r="I31" s="5">
        <f>VLOOKUP(A31,时序里程总表!A:G,7,FALSE)</f>
        <v>5</v>
      </c>
      <c r="J31">
        <f t="shared" si="0"/>
        <v>77.5</v>
      </c>
      <c r="M31">
        <v>16.3</v>
      </c>
      <c r="N31">
        <v>0</v>
      </c>
    </row>
  </sheetData>
  <sortState xmlns:xlrd2="http://schemas.microsoft.com/office/spreadsheetml/2017/richdata2" ref="M19:M31">
    <sortCondition ref="M19:M3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P36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44656</v>
      </c>
      <c r="B2">
        <v>1</v>
      </c>
      <c r="D2" s="6">
        <v>37020</v>
      </c>
      <c r="E2" s="5">
        <v>4</v>
      </c>
      <c r="F2" s="5">
        <v>3</v>
      </c>
      <c r="G2">
        <v>390.76300000000009</v>
      </c>
      <c r="H2">
        <f>VLOOKUP(A2,时序里程总表!A:G,6,FALSE)</f>
        <v>37018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44657</v>
      </c>
      <c r="B3">
        <v>2</v>
      </c>
      <c r="H3">
        <f>VLOOKUP(A3,时序里程总表!A:G,6,FALSE)</f>
        <v>37015</v>
      </c>
      <c r="I3" s="5">
        <f>VLOOKUP(A3,时序里程总表!A:G,7,FALSE)</f>
        <v>4</v>
      </c>
      <c r="J3">
        <f t="shared" ref="J3:J36" si="0">$D$2-H3</f>
        <v>5</v>
      </c>
      <c r="M3">
        <v>2.2000000000000002</v>
      </c>
      <c r="N3">
        <v>0</v>
      </c>
    </row>
    <row r="4" spans="1:14" x14ac:dyDescent="0.25">
      <c r="A4" s="4">
        <v>44658</v>
      </c>
      <c r="B4">
        <v>3</v>
      </c>
      <c r="H4">
        <f>VLOOKUP(A4,时序里程总表!A:G,6,FALSE)</f>
        <v>37012</v>
      </c>
      <c r="I4" s="5">
        <f>VLOOKUP(A4,时序里程总表!A:G,7,FALSE)</f>
        <v>4</v>
      </c>
      <c r="J4">
        <f t="shared" si="0"/>
        <v>8</v>
      </c>
      <c r="M4">
        <v>4.8</v>
      </c>
      <c r="N4">
        <v>0</v>
      </c>
    </row>
    <row r="5" spans="1:14" x14ac:dyDescent="0.25">
      <c r="A5" s="4">
        <v>44659</v>
      </c>
      <c r="B5">
        <v>4</v>
      </c>
      <c r="H5">
        <f>VLOOKUP(A5,时序里程总表!A:G,6,FALSE)</f>
        <v>37009</v>
      </c>
      <c r="I5" s="5">
        <f>VLOOKUP(A5,时序里程总表!A:G,7,FALSE)</f>
        <v>4</v>
      </c>
      <c r="J5">
        <f t="shared" si="0"/>
        <v>11</v>
      </c>
      <c r="M5">
        <v>6.1</v>
      </c>
      <c r="N5">
        <v>0</v>
      </c>
    </row>
    <row r="6" spans="1:14" x14ac:dyDescent="0.25">
      <c r="A6" s="4">
        <v>44660</v>
      </c>
      <c r="B6">
        <v>5</v>
      </c>
      <c r="H6">
        <f>VLOOKUP(A6,时序里程总表!A:G,6,FALSE)</f>
        <v>37006</v>
      </c>
      <c r="I6" s="5">
        <f>VLOOKUP(A6,时序里程总表!A:G,7,FALSE)</f>
        <v>4</v>
      </c>
      <c r="J6">
        <f t="shared" si="0"/>
        <v>14</v>
      </c>
      <c r="M6">
        <v>8.6999999999999993</v>
      </c>
      <c r="N6">
        <v>1</v>
      </c>
    </row>
    <row r="7" spans="1:14" x14ac:dyDescent="0.25">
      <c r="A7" s="4">
        <v>44661</v>
      </c>
      <c r="B7">
        <v>6</v>
      </c>
      <c r="H7">
        <f>VLOOKUP(A7,时序里程总表!A:G,6,FALSE)</f>
        <v>37003</v>
      </c>
      <c r="I7" s="5">
        <f>VLOOKUP(A7,时序里程总表!A:G,7,FALSE)</f>
        <v>4</v>
      </c>
      <c r="J7">
        <f t="shared" si="0"/>
        <v>17</v>
      </c>
      <c r="M7">
        <v>12.5</v>
      </c>
      <c r="N7">
        <v>0</v>
      </c>
    </row>
    <row r="8" spans="1:14" x14ac:dyDescent="0.25">
      <c r="A8" s="4">
        <v>44662</v>
      </c>
      <c r="B8">
        <v>7</v>
      </c>
      <c r="H8">
        <f>VLOOKUP(A8,时序里程总表!A:G,6,FALSE)</f>
        <v>37000</v>
      </c>
      <c r="I8" s="5">
        <f>VLOOKUP(A8,时序里程总表!A:G,7,FALSE)</f>
        <v>4</v>
      </c>
      <c r="J8">
        <f t="shared" si="0"/>
        <v>20</v>
      </c>
      <c r="M8">
        <v>14.7</v>
      </c>
      <c r="N8">
        <v>0</v>
      </c>
    </row>
    <row r="9" spans="1:14" x14ac:dyDescent="0.25">
      <c r="A9" s="4">
        <v>44663</v>
      </c>
      <c r="B9">
        <v>8</v>
      </c>
      <c r="H9">
        <f>VLOOKUP(A9,时序里程总表!A:G,6,FALSE)</f>
        <v>36997</v>
      </c>
      <c r="I9" s="5">
        <f>VLOOKUP(A9,时序里程总表!A:G,7,FALSE)</f>
        <v>4</v>
      </c>
      <c r="J9">
        <f t="shared" si="0"/>
        <v>23</v>
      </c>
      <c r="M9">
        <v>17.2</v>
      </c>
      <c r="N9">
        <v>0</v>
      </c>
    </row>
    <row r="10" spans="1:14" x14ac:dyDescent="0.25">
      <c r="A10" s="4">
        <v>44664</v>
      </c>
      <c r="B10">
        <v>9</v>
      </c>
      <c r="H10">
        <f>VLOOKUP(A10,时序里程总表!A:G,6,FALSE)</f>
        <v>36994</v>
      </c>
      <c r="I10" s="5">
        <f>VLOOKUP(A10,时序里程总表!A:G,7,FALSE)</f>
        <v>4</v>
      </c>
      <c r="J10">
        <f t="shared" si="0"/>
        <v>26</v>
      </c>
      <c r="M10">
        <v>17.7</v>
      </c>
      <c r="N10">
        <v>0</v>
      </c>
    </row>
    <row r="11" spans="1:14" x14ac:dyDescent="0.25">
      <c r="A11" s="4">
        <v>44665</v>
      </c>
      <c r="B11">
        <v>10</v>
      </c>
      <c r="H11">
        <f>VLOOKUP(A11,时序里程总表!A:G,6,FALSE)</f>
        <v>36991</v>
      </c>
      <c r="I11" s="5">
        <f>VLOOKUP(A11,时序里程总表!A:G,7,FALSE)</f>
        <v>4</v>
      </c>
      <c r="J11">
        <f t="shared" si="0"/>
        <v>29</v>
      </c>
      <c r="M11">
        <v>18.899999999999999</v>
      </c>
      <c r="N11">
        <v>0</v>
      </c>
    </row>
    <row r="12" spans="1:14" x14ac:dyDescent="0.25">
      <c r="A12" s="4">
        <v>44666</v>
      </c>
      <c r="B12">
        <v>11</v>
      </c>
      <c r="H12">
        <f>VLOOKUP(A12,时序里程总表!A:G,6,FALSE)</f>
        <v>36988</v>
      </c>
      <c r="I12" s="5">
        <f>VLOOKUP(A12,时序里程总表!A:G,7,FALSE)</f>
        <v>4</v>
      </c>
      <c r="J12">
        <f t="shared" si="0"/>
        <v>32</v>
      </c>
      <c r="M12">
        <v>19.399999999999999</v>
      </c>
      <c r="N12">
        <v>0</v>
      </c>
    </row>
    <row r="13" spans="1:14" x14ac:dyDescent="0.25">
      <c r="A13" s="4">
        <v>44667</v>
      </c>
      <c r="B13">
        <v>12</v>
      </c>
      <c r="H13">
        <f>VLOOKUP(A13,时序里程总表!A:G,6,FALSE)</f>
        <v>36985</v>
      </c>
      <c r="I13" s="5">
        <f>VLOOKUP(A13,时序里程总表!A:G,7,FALSE)</f>
        <v>4</v>
      </c>
      <c r="J13">
        <f t="shared" si="0"/>
        <v>35</v>
      </c>
      <c r="M13">
        <v>20.5</v>
      </c>
      <c r="N13">
        <v>0</v>
      </c>
    </row>
    <row r="14" spans="1:14" x14ac:dyDescent="0.25">
      <c r="A14" s="4">
        <v>44668</v>
      </c>
      <c r="B14">
        <v>13</v>
      </c>
      <c r="H14">
        <f>VLOOKUP(A14,时序里程总表!A:G,6,FALSE)</f>
        <v>36982</v>
      </c>
      <c r="I14" s="5">
        <f>VLOOKUP(A14,时序里程总表!A:G,7,FALSE)</f>
        <v>4</v>
      </c>
      <c r="J14">
        <f t="shared" si="0"/>
        <v>38</v>
      </c>
      <c r="M14">
        <v>21.6</v>
      </c>
      <c r="N14">
        <v>0</v>
      </c>
    </row>
    <row r="15" spans="1:14" x14ac:dyDescent="0.25">
      <c r="A15" s="4">
        <v>44669</v>
      </c>
      <c r="B15">
        <v>14</v>
      </c>
      <c r="H15">
        <f>VLOOKUP(A15,时序里程总表!A:G,6,FALSE)</f>
        <v>36979</v>
      </c>
      <c r="I15" s="5">
        <f>VLOOKUP(A15,时序里程总表!A:G,7,FALSE)</f>
        <v>5</v>
      </c>
      <c r="J15">
        <f t="shared" si="0"/>
        <v>41</v>
      </c>
      <c r="M15">
        <v>22</v>
      </c>
      <c r="N15">
        <v>0</v>
      </c>
    </row>
    <row r="16" spans="1:14" x14ac:dyDescent="0.25">
      <c r="A16" s="4">
        <v>44670</v>
      </c>
      <c r="B16">
        <v>15</v>
      </c>
      <c r="H16">
        <f>VLOOKUP(A16,时序里程总表!A:G,6,FALSE)</f>
        <v>36977.5</v>
      </c>
      <c r="I16" s="5">
        <f>VLOOKUP(A16,时序里程总表!A:G,7,FALSE)</f>
        <v>5</v>
      </c>
      <c r="J16">
        <f t="shared" si="0"/>
        <v>42.5</v>
      </c>
      <c r="M16">
        <v>22.3</v>
      </c>
      <c r="N16">
        <v>0</v>
      </c>
    </row>
    <row r="17" spans="1:14" x14ac:dyDescent="0.25">
      <c r="A17" s="4">
        <v>44671</v>
      </c>
      <c r="B17">
        <v>16</v>
      </c>
      <c r="H17">
        <f>VLOOKUP(A17,时序里程总表!A:G,6,FALSE)</f>
        <v>36976</v>
      </c>
      <c r="I17" s="5">
        <f>VLOOKUP(A17,时序里程总表!A:G,7,FALSE)</f>
        <v>5</v>
      </c>
      <c r="J17">
        <f t="shared" si="0"/>
        <v>44</v>
      </c>
      <c r="M17">
        <v>22.5</v>
      </c>
      <c r="N17">
        <v>0</v>
      </c>
    </row>
    <row r="18" spans="1:14" x14ac:dyDescent="0.25">
      <c r="A18" s="4">
        <v>44672</v>
      </c>
      <c r="B18">
        <v>17</v>
      </c>
      <c r="H18">
        <f>VLOOKUP(A18,时序里程总表!A:G,6,FALSE)</f>
        <v>36974.5</v>
      </c>
      <c r="I18" s="5">
        <f>VLOOKUP(A18,时序里程总表!A:G,7,FALSE)</f>
        <v>5</v>
      </c>
      <c r="J18">
        <f t="shared" si="0"/>
        <v>45.5</v>
      </c>
      <c r="M18">
        <v>23.1</v>
      </c>
      <c r="N18">
        <v>0</v>
      </c>
    </row>
    <row r="19" spans="1:14" x14ac:dyDescent="0.25">
      <c r="A19" s="4">
        <v>44673</v>
      </c>
      <c r="B19">
        <v>18</v>
      </c>
      <c r="H19">
        <f>VLOOKUP(A19,时序里程总表!A:G,6,FALSE)</f>
        <v>36973</v>
      </c>
      <c r="I19" s="5">
        <f>VLOOKUP(A19,时序里程总表!A:G,7,FALSE)</f>
        <v>5</v>
      </c>
      <c r="J19">
        <f t="shared" si="0"/>
        <v>47</v>
      </c>
      <c r="M19">
        <v>23.2</v>
      </c>
      <c r="N19">
        <v>0</v>
      </c>
    </row>
    <row r="20" spans="1:14" x14ac:dyDescent="0.25">
      <c r="A20" s="4">
        <v>44674</v>
      </c>
      <c r="B20">
        <v>19</v>
      </c>
      <c r="H20">
        <f>VLOOKUP(A20,时序里程总表!A:G,6,FALSE)</f>
        <v>36971.5</v>
      </c>
      <c r="I20" s="5">
        <f>VLOOKUP(A20,时序里程总表!A:G,7,FALSE)</f>
        <v>5</v>
      </c>
      <c r="J20">
        <f t="shared" si="0"/>
        <v>48.5</v>
      </c>
      <c r="M20">
        <v>24</v>
      </c>
      <c r="N20">
        <v>0</v>
      </c>
    </row>
    <row r="21" spans="1:14" x14ac:dyDescent="0.25">
      <c r="A21" s="4">
        <v>44675</v>
      </c>
      <c r="B21">
        <v>20</v>
      </c>
      <c r="H21">
        <f>VLOOKUP(A21,时序里程总表!A:G,6,FALSE)</f>
        <v>36970</v>
      </c>
      <c r="I21" s="5">
        <f>VLOOKUP(A21,时序里程总表!A:G,7,FALSE)</f>
        <v>5</v>
      </c>
      <c r="J21">
        <f t="shared" si="0"/>
        <v>50</v>
      </c>
      <c r="M21">
        <v>24.5</v>
      </c>
      <c r="N21">
        <v>1</v>
      </c>
    </row>
    <row r="22" spans="1:14" x14ac:dyDescent="0.25">
      <c r="A22" s="4">
        <v>44676</v>
      </c>
      <c r="B22">
        <v>21</v>
      </c>
      <c r="H22">
        <f>VLOOKUP(A22,时序里程总表!A:G,6,FALSE)</f>
        <v>36968.5</v>
      </c>
      <c r="I22" s="5">
        <f>VLOOKUP(A22,时序里程总表!A:G,7,FALSE)</f>
        <v>5</v>
      </c>
      <c r="J22">
        <f t="shared" si="0"/>
        <v>51.5</v>
      </c>
      <c r="M22">
        <v>26.8</v>
      </c>
      <c r="N22">
        <v>0</v>
      </c>
    </row>
    <row r="23" spans="1:14" x14ac:dyDescent="0.25">
      <c r="A23" s="4">
        <v>44677</v>
      </c>
      <c r="B23">
        <v>22</v>
      </c>
      <c r="H23">
        <f>VLOOKUP(A23,时序里程总表!A:G,6,FALSE)</f>
        <v>36967</v>
      </c>
      <c r="I23" s="5">
        <f>VLOOKUP(A23,时序里程总表!A:G,7,FALSE)</f>
        <v>5</v>
      </c>
      <c r="J23">
        <f t="shared" si="0"/>
        <v>53</v>
      </c>
      <c r="M23">
        <v>28.1</v>
      </c>
      <c r="N23">
        <v>0</v>
      </c>
    </row>
    <row r="24" spans="1:14" x14ac:dyDescent="0.25">
      <c r="A24" s="4">
        <v>44678</v>
      </c>
      <c r="B24">
        <v>23</v>
      </c>
      <c r="H24">
        <f>VLOOKUP(A24,时序里程总表!A:G,6,FALSE)</f>
        <v>36965.5</v>
      </c>
      <c r="I24" s="5">
        <f>VLOOKUP(A24,时序里程总表!A:G,7,FALSE)</f>
        <v>5</v>
      </c>
      <c r="J24">
        <f t="shared" si="0"/>
        <v>54.5</v>
      </c>
      <c r="M24">
        <v>28.8</v>
      </c>
      <c r="N24">
        <v>0</v>
      </c>
    </row>
    <row r="25" spans="1:14" x14ac:dyDescent="0.25">
      <c r="A25" s="4">
        <v>44679</v>
      </c>
      <c r="B25">
        <v>24</v>
      </c>
      <c r="H25">
        <f>VLOOKUP(A25,时序里程总表!A:G,6,FALSE)</f>
        <v>36964</v>
      </c>
      <c r="I25" s="5">
        <f>VLOOKUP(A25,时序里程总表!A:G,7,FALSE)</f>
        <v>5</v>
      </c>
      <c r="J25">
        <f t="shared" si="0"/>
        <v>56</v>
      </c>
      <c r="M25">
        <v>29.5</v>
      </c>
      <c r="N25">
        <v>0</v>
      </c>
    </row>
    <row r="26" spans="1:14" x14ac:dyDescent="0.25">
      <c r="A26" s="4">
        <v>44680</v>
      </c>
      <c r="B26">
        <v>25</v>
      </c>
      <c r="H26">
        <f>VLOOKUP(A26,时序里程总表!A:G,6,FALSE)</f>
        <v>36962.5</v>
      </c>
      <c r="I26" s="5">
        <f>VLOOKUP(A26,时序里程总表!A:G,7,FALSE)</f>
        <v>5</v>
      </c>
      <c r="J26">
        <f t="shared" si="0"/>
        <v>57.5</v>
      </c>
      <c r="M26">
        <v>29.6</v>
      </c>
      <c r="N26">
        <v>0</v>
      </c>
    </row>
    <row r="27" spans="1:14" x14ac:dyDescent="0.25">
      <c r="A27" s="4">
        <v>44681</v>
      </c>
      <c r="B27">
        <v>26</v>
      </c>
      <c r="H27">
        <f>VLOOKUP(A27,时序里程总表!A:G,6,FALSE)</f>
        <v>36961</v>
      </c>
      <c r="I27" s="5">
        <f>VLOOKUP(A27,时序里程总表!A:G,7,FALSE)</f>
        <v>5</v>
      </c>
      <c r="J27">
        <f t="shared" si="0"/>
        <v>59</v>
      </c>
      <c r="M27">
        <v>30.5</v>
      </c>
      <c r="N27">
        <v>0</v>
      </c>
    </row>
    <row r="28" spans="1:14" x14ac:dyDescent="0.25">
      <c r="A28" s="4">
        <v>44682</v>
      </c>
      <c r="B28">
        <v>27</v>
      </c>
      <c r="H28">
        <f>VLOOKUP(A28,时序里程总表!A:G,6,FALSE)</f>
        <v>36959.5</v>
      </c>
      <c r="I28" s="5">
        <f>VLOOKUP(A28,时序里程总表!A:G,7,FALSE)</f>
        <v>5</v>
      </c>
      <c r="J28">
        <f t="shared" si="0"/>
        <v>60.5</v>
      </c>
      <c r="M28">
        <v>30.6</v>
      </c>
      <c r="N28">
        <v>0</v>
      </c>
    </row>
    <row r="29" spans="1:14" x14ac:dyDescent="0.25">
      <c r="A29" s="4">
        <v>44683</v>
      </c>
      <c r="B29">
        <v>28</v>
      </c>
      <c r="H29">
        <f>VLOOKUP(A29,时序里程总表!A:G,6,FALSE)</f>
        <v>36958</v>
      </c>
      <c r="I29" s="5">
        <f>VLOOKUP(A29,时序里程总表!A:G,7,FALSE)</f>
        <v>5</v>
      </c>
      <c r="J29">
        <f t="shared" si="0"/>
        <v>62</v>
      </c>
      <c r="M29">
        <v>30.7</v>
      </c>
      <c r="N29">
        <v>0</v>
      </c>
    </row>
    <row r="30" spans="1:14" x14ac:dyDescent="0.25">
      <c r="A30" s="4">
        <v>44684</v>
      </c>
      <c r="B30">
        <v>29</v>
      </c>
      <c r="H30">
        <f>VLOOKUP(A30,时序里程总表!A:G,6,FALSE)</f>
        <v>36956.5</v>
      </c>
      <c r="I30" s="5">
        <f>VLOOKUP(A30,时序里程总表!A:G,7,FALSE)</f>
        <v>5</v>
      </c>
      <c r="J30">
        <f t="shared" si="0"/>
        <v>63.5</v>
      </c>
      <c r="M30">
        <v>30.7</v>
      </c>
      <c r="N30">
        <v>0</v>
      </c>
    </row>
    <row r="31" spans="1:14" x14ac:dyDescent="0.25">
      <c r="A31" s="4">
        <v>44685</v>
      </c>
      <c r="B31">
        <v>30</v>
      </c>
      <c r="H31">
        <f>VLOOKUP(A31,时序里程总表!A:G,6,FALSE)</f>
        <v>36955</v>
      </c>
      <c r="I31" s="5">
        <f>VLOOKUP(A31,时序里程总表!A:G,7,FALSE)</f>
        <v>5</v>
      </c>
      <c r="J31">
        <f t="shared" si="0"/>
        <v>65</v>
      </c>
      <c r="M31">
        <v>30.8</v>
      </c>
      <c r="N31">
        <v>0</v>
      </c>
    </row>
    <row r="32" spans="1:14" x14ac:dyDescent="0.25">
      <c r="A32" s="4">
        <v>44686</v>
      </c>
      <c r="B32">
        <v>31</v>
      </c>
      <c r="H32">
        <f>VLOOKUP(A32,时序里程总表!A:G,6,FALSE)</f>
        <v>36953.5</v>
      </c>
      <c r="I32" s="5">
        <f>VLOOKUP(A32,时序里程总表!A:G,7,FALSE)</f>
        <v>5</v>
      </c>
      <c r="J32">
        <f t="shared" si="0"/>
        <v>66.5</v>
      </c>
      <c r="M32">
        <v>31.1</v>
      </c>
      <c r="N32">
        <v>0</v>
      </c>
    </row>
    <row r="33" spans="1:14" x14ac:dyDescent="0.25">
      <c r="A33" s="4">
        <v>44687</v>
      </c>
      <c r="B33">
        <v>32</v>
      </c>
      <c r="H33">
        <f>VLOOKUP(A33,时序里程总表!A:G,6,FALSE)</f>
        <v>36952</v>
      </c>
      <c r="I33" s="5">
        <f>VLOOKUP(A33,时序里程总表!A:G,7,FALSE)</f>
        <v>5</v>
      </c>
      <c r="J33">
        <f t="shared" si="0"/>
        <v>68</v>
      </c>
      <c r="M33">
        <v>31.2</v>
      </c>
      <c r="N33">
        <v>0</v>
      </c>
    </row>
    <row r="34" spans="1:14" x14ac:dyDescent="0.25">
      <c r="A34" s="4">
        <v>44688</v>
      </c>
      <c r="B34">
        <v>33</v>
      </c>
      <c r="H34">
        <f>VLOOKUP(A34,时序里程总表!A:G,6,FALSE)</f>
        <v>36950.5</v>
      </c>
      <c r="I34" s="5">
        <f>VLOOKUP(A34,时序里程总表!A:G,7,FALSE)</f>
        <v>5</v>
      </c>
      <c r="J34">
        <f t="shared" si="0"/>
        <v>69.5</v>
      </c>
      <c r="M34">
        <v>31.3</v>
      </c>
      <c r="N34">
        <v>0</v>
      </c>
    </row>
    <row r="35" spans="1:14" x14ac:dyDescent="0.25">
      <c r="A35" s="4">
        <v>44689</v>
      </c>
      <c r="B35">
        <v>34</v>
      </c>
      <c r="H35">
        <f>VLOOKUP(A35,时序里程总表!A:G,6,FALSE)</f>
        <v>36949</v>
      </c>
      <c r="I35" s="5">
        <f>VLOOKUP(A35,时序里程总表!A:G,7,FALSE)</f>
        <v>5</v>
      </c>
      <c r="J35">
        <f t="shared" si="0"/>
        <v>71</v>
      </c>
      <c r="M35">
        <v>31.7</v>
      </c>
      <c r="N35">
        <v>0</v>
      </c>
    </row>
    <row r="36" spans="1:14" x14ac:dyDescent="0.25">
      <c r="A36" s="4">
        <v>44690</v>
      </c>
      <c r="B36">
        <v>35</v>
      </c>
      <c r="H36">
        <f>VLOOKUP(A36,时序里程总表!A:G,6,FALSE)</f>
        <v>36947.5</v>
      </c>
      <c r="I36" s="5">
        <f>VLOOKUP(A36,时序里程总表!A:G,7,FALSE)</f>
        <v>5</v>
      </c>
      <c r="J36">
        <f t="shared" si="0"/>
        <v>72.5</v>
      </c>
      <c r="M36">
        <v>31.7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P36"/>
  <sheetViews>
    <sheetView workbookViewId="0">
      <selection activeCell="O9" sqref="O9"/>
    </sheetView>
  </sheetViews>
  <sheetFormatPr defaultRowHeight="13.8" x14ac:dyDescent="0.25"/>
  <cols>
    <col min="1" max="2" width="9.1093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44661</v>
      </c>
      <c r="B2">
        <v>1</v>
      </c>
      <c r="D2" s="6">
        <v>37005</v>
      </c>
      <c r="E2" s="5">
        <v>4</v>
      </c>
      <c r="F2" s="5">
        <v>3</v>
      </c>
      <c r="G2">
        <v>387.27549999999991</v>
      </c>
      <c r="H2">
        <f>VLOOKUP(A2,时序里程总表!A:G,6,FALSE)</f>
        <v>37003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44662</v>
      </c>
      <c r="B3">
        <v>2</v>
      </c>
      <c r="H3">
        <f>VLOOKUP(A3,时序里程总表!A:G,6,FALSE)</f>
        <v>37000</v>
      </c>
      <c r="I3" s="5">
        <f>VLOOKUP(A3,时序里程总表!A:G,7,FALSE)</f>
        <v>4</v>
      </c>
      <c r="J3">
        <f t="shared" ref="J3:J36" si="0">$D$2-H3</f>
        <v>5</v>
      </c>
      <c r="M3">
        <v>2.2000000000000002</v>
      </c>
      <c r="N3">
        <v>0</v>
      </c>
    </row>
    <row r="4" spans="1:14" x14ac:dyDescent="0.25">
      <c r="A4" s="4">
        <v>44663</v>
      </c>
      <c r="B4">
        <v>3</v>
      </c>
      <c r="H4">
        <f>VLOOKUP(A4,时序里程总表!A:G,6,FALSE)</f>
        <v>36997</v>
      </c>
      <c r="I4" s="5">
        <f>VLOOKUP(A4,时序里程总表!A:G,7,FALSE)</f>
        <v>4</v>
      </c>
      <c r="J4">
        <f t="shared" si="0"/>
        <v>8</v>
      </c>
      <c r="M4">
        <v>3.5</v>
      </c>
      <c r="N4">
        <v>0</v>
      </c>
    </row>
    <row r="5" spans="1:14" x14ac:dyDescent="0.25">
      <c r="A5" s="4">
        <v>44664</v>
      </c>
      <c r="B5">
        <v>4</v>
      </c>
      <c r="H5">
        <f>VLOOKUP(A5,时序里程总表!A:G,6,FALSE)</f>
        <v>36994</v>
      </c>
      <c r="I5" s="5">
        <f>VLOOKUP(A5,时序里程总表!A:G,7,FALSE)</f>
        <v>4</v>
      </c>
      <c r="J5">
        <f t="shared" si="0"/>
        <v>11</v>
      </c>
      <c r="M5">
        <v>4.5999999999999996</v>
      </c>
      <c r="N5">
        <v>0</v>
      </c>
    </row>
    <row r="6" spans="1:14" x14ac:dyDescent="0.25">
      <c r="A6" s="4">
        <v>44665</v>
      </c>
      <c r="B6">
        <v>5</v>
      </c>
      <c r="H6">
        <f>VLOOKUP(A6,时序里程总表!A:G,6,FALSE)</f>
        <v>36991</v>
      </c>
      <c r="I6" s="5">
        <f>VLOOKUP(A6,时序里程总表!A:G,7,FALSE)</f>
        <v>4</v>
      </c>
      <c r="J6">
        <f t="shared" si="0"/>
        <v>14</v>
      </c>
      <c r="M6">
        <v>6.8</v>
      </c>
      <c r="N6">
        <v>1</v>
      </c>
    </row>
    <row r="7" spans="1:14" x14ac:dyDescent="0.25">
      <c r="A7" s="4">
        <v>44666</v>
      </c>
      <c r="B7">
        <v>6</v>
      </c>
      <c r="H7">
        <f>VLOOKUP(A7,时序里程总表!A:G,6,FALSE)</f>
        <v>36988</v>
      </c>
      <c r="I7" s="5">
        <f>VLOOKUP(A7,时序里程总表!A:G,7,FALSE)</f>
        <v>4</v>
      </c>
      <c r="J7">
        <f t="shared" si="0"/>
        <v>17</v>
      </c>
      <c r="M7">
        <v>10.1</v>
      </c>
      <c r="N7">
        <v>0</v>
      </c>
    </row>
    <row r="8" spans="1:14" x14ac:dyDescent="0.25">
      <c r="A8" s="4">
        <v>44667</v>
      </c>
      <c r="B8">
        <v>7</v>
      </c>
      <c r="H8">
        <f>VLOOKUP(A8,时序里程总表!A:G,6,FALSE)</f>
        <v>36985</v>
      </c>
      <c r="I8" s="5">
        <f>VLOOKUP(A8,时序里程总表!A:G,7,FALSE)</f>
        <v>4</v>
      </c>
      <c r="J8">
        <f t="shared" si="0"/>
        <v>20</v>
      </c>
      <c r="M8">
        <v>11.4</v>
      </c>
      <c r="N8">
        <v>0</v>
      </c>
    </row>
    <row r="9" spans="1:14" x14ac:dyDescent="0.25">
      <c r="A9" s="4">
        <v>44668</v>
      </c>
      <c r="B9">
        <v>8</v>
      </c>
      <c r="H9">
        <f>VLOOKUP(A9,时序里程总表!A:G,6,FALSE)</f>
        <v>36982</v>
      </c>
      <c r="I9" s="5">
        <f>VLOOKUP(A9,时序里程总表!A:G,7,FALSE)</f>
        <v>4</v>
      </c>
      <c r="J9">
        <f t="shared" si="0"/>
        <v>23</v>
      </c>
      <c r="M9">
        <v>13.4</v>
      </c>
      <c r="N9">
        <v>0</v>
      </c>
    </row>
    <row r="10" spans="1:14" x14ac:dyDescent="0.25">
      <c r="A10" s="4">
        <v>44669</v>
      </c>
      <c r="B10">
        <v>9</v>
      </c>
      <c r="H10">
        <f>VLOOKUP(A10,时序里程总表!A:G,6,FALSE)</f>
        <v>36979</v>
      </c>
      <c r="I10" s="5">
        <f>VLOOKUP(A10,时序里程总表!A:G,7,FALSE)</f>
        <v>5</v>
      </c>
      <c r="J10">
        <f t="shared" si="0"/>
        <v>26</v>
      </c>
      <c r="M10">
        <v>14.8</v>
      </c>
      <c r="N10">
        <v>0</v>
      </c>
    </row>
    <row r="11" spans="1:14" x14ac:dyDescent="0.25">
      <c r="A11" s="4">
        <v>44670</v>
      </c>
      <c r="B11">
        <v>10</v>
      </c>
      <c r="H11">
        <f>VLOOKUP(A11,时序里程总表!A:G,6,FALSE)</f>
        <v>36977.5</v>
      </c>
      <c r="I11" s="5">
        <f>VLOOKUP(A11,时序里程总表!A:G,7,FALSE)</f>
        <v>5</v>
      </c>
      <c r="J11">
        <f t="shared" si="0"/>
        <v>27.5</v>
      </c>
      <c r="M11">
        <v>14.8</v>
      </c>
      <c r="N11">
        <v>0</v>
      </c>
    </row>
    <row r="12" spans="1:14" x14ac:dyDescent="0.25">
      <c r="A12" s="4">
        <v>44671</v>
      </c>
      <c r="B12">
        <v>11</v>
      </c>
      <c r="H12">
        <f>VLOOKUP(A12,时序里程总表!A:G,6,FALSE)</f>
        <v>36976</v>
      </c>
      <c r="I12" s="5">
        <f>VLOOKUP(A12,时序里程总表!A:G,7,FALSE)</f>
        <v>5</v>
      </c>
      <c r="J12">
        <f t="shared" si="0"/>
        <v>29</v>
      </c>
      <c r="M12">
        <v>15.9</v>
      </c>
      <c r="N12">
        <v>0</v>
      </c>
    </row>
    <row r="13" spans="1:14" x14ac:dyDescent="0.25">
      <c r="A13" s="4">
        <v>44672</v>
      </c>
      <c r="B13">
        <v>12</v>
      </c>
      <c r="H13">
        <f>VLOOKUP(A13,时序里程总表!A:G,6,FALSE)</f>
        <v>36974.5</v>
      </c>
      <c r="I13" s="5">
        <f>VLOOKUP(A13,时序里程总表!A:G,7,FALSE)</f>
        <v>5</v>
      </c>
      <c r="J13">
        <f t="shared" si="0"/>
        <v>30.5</v>
      </c>
      <c r="M13">
        <v>16.399999999999999</v>
      </c>
      <c r="N13">
        <v>0</v>
      </c>
    </row>
    <row r="14" spans="1:14" x14ac:dyDescent="0.25">
      <c r="A14" s="4">
        <v>44673</v>
      </c>
      <c r="B14">
        <v>13</v>
      </c>
      <c r="H14">
        <f>VLOOKUP(A14,时序里程总表!A:G,6,FALSE)</f>
        <v>36973</v>
      </c>
      <c r="I14" s="5">
        <f>VLOOKUP(A14,时序里程总表!A:G,7,FALSE)</f>
        <v>5</v>
      </c>
      <c r="J14">
        <f t="shared" si="0"/>
        <v>32</v>
      </c>
      <c r="M14">
        <v>16.899999999999999</v>
      </c>
      <c r="N14">
        <v>0</v>
      </c>
    </row>
    <row r="15" spans="1:14" x14ac:dyDescent="0.25">
      <c r="A15" s="4">
        <v>44674</v>
      </c>
      <c r="B15">
        <v>14</v>
      </c>
      <c r="H15">
        <f>VLOOKUP(A15,时序里程总表!A:G,6,FALSE)</f>
        <v>36971.5</v>
      </c>
      <c r="I15" s="5">
        <f>VLOOKUP(A15,时序里程总表!A:G,7,FALSE)</f>
        <v>5</v>
      </c>
      <c r="J15">
        <f t="shared" si="0"/>
        <v>33.5</v>
      </c>
      <c r="M15">
        <v>16.899999999999999</v>
      </c>
      <c r="N15">
        <v>0</v>
      </c>
    </row>
    <row r="16" spans="1:14" x14ac:dyDescent="0.25">
      <c r="A16" s="4">
        <v>44675</v>
      </c>
      <c r="B16">
        <v>15</v>
      </c>
      <c r="H16">
        <f>VLOOKUP(A16,时序里程总表!A:G,6,FALSE)</f>
        <v>36970</v>
      </c>
      <c r="I16" s="5">
        <f>VLOOKUP(A16,时序里程总表!A:G,7,FALSE)</f>
        <v>5</v>
      </c>
      <c r="J16">
        <f t="shared" si="0"/>
        <v>35</v>
      </c>
      <c r="M16">
        <v>17.100000000000001</v>
      </c>
      <c r="N16">
        <v>0</v>
      </c>
    </row>
    <row r="17" spans="1:14" x14ac:dyDescent="0.25">
      <c r="A17" s="4">
        <v>44676</v>
      </c>
      <c r="B17">
        <v>16</v>
      </c>
      <c r="H17">
        <f>VLOOKUP(A17,时序里程总表!A:G,6,FALSE)</f>
        <v>36968.5</v>
      </c>
      <c r="I17" s="5">
        <f>VLOOKUP(A17,时序里程总表!A:G,7,FALSE)</f>
        <v>5</v>
      </c>
      <c r="J17">
        <f t="shared" si="0"/>
        <v>36.5</v>
      </c>
      <c r="M17">
        <v>17.100000000000001</v>
      </c>
      <c r="N17">
        <v>0</v>
      </c>
    </row>
    <row r="18" spans="1:14" x14ac:dyDescent="0.25">
      <c r="A18" s="4">
        <v>44677</v>
      </c>
      <c r="B18">
        <v>17</v>
      </c>
      <c r="H18">
        <f>VLOOKUP(A18,时序里程总表!A:G,6,FALSE)</f>
        <v>36967</v>
      </c>
      <c r="I18" s="5">
        <f>VLOOKUP(A18,时序里程总表!A:G,7,FALSE)</f>
        <v>5</v>
      </c>
      <c r="J18">
        <f t="shared" si="0"/>
        <v>38</v>
      </c>
      <c r="M18">
        <v>17.899999999999999</v>
      </c>
      <c r="N18">
        <v>0</v>
      </c>
    </row>
    <row r="19" spans="1:14" x14ac:dyDescent="0.25">
      <c r="A19" s="4">
        <v>44678</v>
      </c>
      <c r="B19">
        <v>18</v>
      </c>
      <c r="H19">
        <f>VLOOKUP(A19,时序里程总表!A:G,6,FALSE)</f>
        <v>36965.5</v>
      </c>
      <c r="I19" s="5">
        <f>VLOOKUP(A19,时序里程总表!A:G,7,FALSE)</f>
        <v>5</v>
      </c>
      <c r="J19">
        <f t="shared" si="0"/>
        <v>39.5</v>
      </c>
      <c r="M19">
        <v>18.3</v>
      </c>
      <c r="N19">
        <v>0</v>
      </c>
    </row>
    <row r="20" spans="1:14" x14ac:dyDescent="0.25">
      <c r="A20" s="4">
        <v>44679</v>
      </c>
      <c r="B20">
        <v>19</v>
      </c>
      <c r="H20">
        <f>VLOOKUP(A20,时序里程总表!A:G,6,FALSE)</f>
        <v>36964</v>
      </c>
      <c r="I20" s="5">
        <f>VLOOKUP(A20,时序里程总表!A:G,7,FALSE)</f>
        <v>5</v>
      </c>
      <c r="J20">
        <f t="shared" si="0"/>
        <v>41</v>
      </c>
      <c r="M20">
        <v>18.600000000000001</v>
      </c>
      <c r="N20">
        <v>0</v>
      </c>
    </row>
    <row r="21" spans="1:14" x14ac:dyDescent="0.25">
      <c r="A21" s="4">
        <v>44680</v>
      </c>
      <c r="B21">
        <v>20</v>
      </c>
      <c r="H21">
        <f>VLOOKUP(A21,时序里程总表!A:G,6,FALSE)</f>
        <v>36962.5</v>
      </c>
      <c r="I21" s="5">
        <f>VLOOKUP(A21,时序里程总表!A:G,7,FALSE)</f>
        <v>5</v>
      </c>
      <c r="J21">
        <f t="shared" si="0"/>
        <v>42.5</v>
      </c>
      <c r="M21">
        <v>19.399999999999999</v>
      </c>
      <c r="N21">
        <v>1</v>
      </c>
    </row>
    <row r="22" spans="1:14" x14ac:dyDescent="0.25">
      <c r="A22" s="4">
        <v>44681</v>
      </c>
      <c r="B22">
        <v>21</v>
      </c>
      <c r="H22">
        <f>VLOOKUP(A22,时序里程总表!A:G,6,FALSE)</f>
        <v>36961</v>
      </c>
      <c r="I22" s="5">
        <f>VLOOKUP(A22,时序里程总表!A:G,7,FALSE)</f>
        <v>5</v>
      </c>
      <c r="J22">
        <f t="shared" si="0"/>
        <v>44</v>
      </c>
      <c r="M22">
        <v>20.8</v>
      </c>
      <c r="N22">
        <v>0</v>
      </c>
    </row>
    <row r="23" spans="1:14" x14ac:dyDescent="0.25">
      <c r="A23" s="4">
        <v>44682</v>
      </c>
      <c r="B23">
        <v>22</v>
      </c>
      <c r="H23">
        <f>VLOOKUP(A23,时序里程总表!A:G,6,FALSE)</f>
        <v>36959.5</v>
      </c>
      <c r="I23" s="5">
        <f>VLOOKUP(A23,时序里程总表!A:G,7,FALSE)</f>
        <v>5</v>
      </c>
      <c r="J23">
        <f t="shared" si="0"/>
        <v>45.5</v>
      </c>
      <c r="M23">
        <v>22</v>
      </c>
      <c r="N23">
        <v>0</v>
      </c>
    </row>
    <row r="24" spans="1:14" x14ac:dyDescent="0.25">
      <c r="A24" s="4">
        <v>44683</v>
      </c>
      <c r="B24">
        <v>23</v>
      </c>
      <c r="H24">
        <f>VLOOKUP(A24,时序里程总表!A:G,6,FALSE)</f>
        <v>36958</v>
      </c>
      <c r="I24" s="5">
        <f>VLOOKUP(A24,时序里程总表!A:G,7,FALSE)</f>
        <v>5</v>
      </c>
      <c r="J24">
        <f t="shared" si="0"/>
        <v>47</v>
      </c>
      <c r="M24">
        <v>23.1</v>
      </c>
      <c r="N24">
        <v>0</v>
      </c>
    </row>
    <row r="25" spans="1:14" x14ac:dyDescent="0.25">
      <c r="A25" s="4">
        <v>44684</v>
      </c>
      <c r="B25">
        <v>24</v>
      </c>
      <c r="H25">
        <f>VLOOKUP(A25,时序里程总表!A:G,6,FALSE)</f>
        <v>36956.5</v>
      </c>
      <c r="I25" s="5">
        <f>VLOOKUP(A25,时序里程总表!A:G,7,FALSE)</f>
        <v>5</v>
      </c>
      <c r="J25">
        <f t="shared" si="0"/>
        <v>48.5</v>
      </c>
      <c r="M25">
        <v>23.5</v>
      </c>
      <c r="N25">
        <v>0</v>
      </c>
    </row>
    <row r="26" spans="1:14" x14ac:dyDescent="0.25">
      <c r="A26" s="4">
        <v>44685</v>
      </c>
      <c r="B26">
        <v>25</v>
      </c>
      <c r="H26">
        <f>VLOOKUP(A26,时序里程总表!A:G,6,FALSE)</f>
        <v>36955</v>
      </c>
      <c r="I26" s="5">
        <f>VLOOKUP(A26,时序里程总表!A:G,7,FALSE)</f>
        <v>5</v>
      </c>
      <c r="J26">
        <f t="shared" si="0"/>
        <v>50</v>
      </c>
      <c r="M26">
        <v>23.7</v>
      </c>
      <c r="N26">
        <v>0</v>
      </c>
    </row>
    <row r="27" spans="1:14" x14ac:dyDescent="0.25">
      <c r="A27" s="4">
        <v>44686</v>
      </c>
      <c r="B27">
        <v>26</v>
      </c>
      <c r="H27">
        <f>VLOOKUP(A27,时序里程总表!A:G,6,FALSE)</f>
        <v>36953.5</v>
      </c>
      <c r="I27" s="5">
        <f>VLOOKUP(A27,时序里程总表!A:G,7,FALSE)</f>
        <v>5</v>
      </c>
      <c r="J27">
        <f t="shared" si="0"/>
        <v>51.5</v>
      </c>
      <c r="M27">
        <v>24.1</v>
      </c>
      <c r="N27">
        <v>0</v>
      </c>
    </row>
    <row r="28" spans="1:14" x14ac:dyDescent="0.25">
      <c r="A28" s="4">
        <v>44687</v>
      </c>
      <c r="B28">
        <v>27</v>
      </c>
      <c r="H28">
        <f>VLOOKUP(A28,时序里程总表!A:G,6,FALSE)</f>
        <v>36952</v>
      </c>
      <c r="I28" s="5">
        <f>VLOOKUP(A28,时序里程总表!A:G,7,FALSE)</f>
        <v>5</v>
      </c>
      <c r="J28">
        <f t="shared" si="0"/>
        <v>53</v>
      </c>
      <c r="M28">
        <v>24.2</v>
      </c>
      <c r="N28">
        <v>0</v>
      </c>
    </row>
    <row r="29" spans="1:14" x14ac:dyDescent="0.25">
      <c r="A29" s="4">
        <v>44688</v>
      </c>
      <c r="B29">
        <v>28</v>
      </c>
      <c r="H29">
        <f>VLOOKUP(A29,时序里程总表!A:G,6,FALSE)</f>
        <v>36950.5</v>
      </c>
      <c r="I29" s="5">
        <f>VLOOKUP(A29,时序里程总表!A:G,7,FALSE)</f>
        <v>5</v>
      </c>
      <c r="J29">
        <f t="shared" si="0"/>
        <v>54.5</v>
      </c>
      <c r="M29">
        <v>24.3</v>
      </c>
      <c r="N29">
        <v>0</v>
      </c>
    </row>
    <row r="30" spans="1:14" x14ac:dyDescent="0.25">
      <c r="A30" s="4">
        <v>44689</v>
      </c>
      <c r="B30">
        <v>29</v>
      </c>
      <c r="H30">
        <f>VLOOKUP(A30,时序里程总表!A:G,6,FALSE)</f>
        <v>36949</v>
      </c>
      <c r="I30" s="5">
        <f>VLOOKUP(A30,时序里程总表!A:G,7,FALSE)</f>
        <v>5</v>
      </c>
      <c r="J30">
        <f t="shared" si="0"/>
        <v>56</v>
      </c>
      <c r="M30">
        <v>24.4</v>
      </c>
      <c r="N30">
        <v>0</v>
      </c>
    </row>
    <row r="31" spans="1:14" x14ac:dyDescent="0.25">
      <c r="A31" s="4">
        <v>44690</v>
      </c>
      <c r="B31">
        <v>30</v>
      </c>
      <c r="H31">
        <f>VLOOKUP(A31,时序里程总表!A:G,6,FALSE)</f>
        <v>36947.5</v>
      </c>
      <c r="I31" s="5">
        <f>VLOOKUP(A31,时序里程总表!A:G,7,FALSE)</f>
        <v>5</v>
      </c>
      <c r="J31">
        <f t="shared" si="0"/>
        <v>57.5</v>
      </c>
      <c r="M31">
        <v>24.4</v>
      </c>
      <c r="N31">
        <v>0</v>
      </c>
    </row>
    <row r="32" spans="1:14" x14ac:dyDescent="0.25">
      <c r="A32" s="4">
        <v>44691</v>
      </c>
      <c r="B32">
        <v>31</v>
      </c>
      <c r="H32">
        <f>VLOOKUP(A32,时序里程总表!A:G,6,FALSE)</f>
        <v>36946</v>
      </c>
      <c r="I32" s="5">
        <f>VLOOKUP(A32,时序里程总表!A:G,7,FALSE)</f>
        <v>5</v>
      </c>
      <c r="J32">
        <f t="shared" si="0"/>
        <v>59</v>
      </c>
      <c r="M32">
        <v>24.4</v>
      </c>
      <c r="N32">
        <v>0</v>
      </c>
    </row>
    <row r="33" spans="1:14" x14ac:dyDescent="0.25">
      <c r="A33" s="4">
        <v>44692</v>
      </c>
      <c r="B33">
        <v>32</v>
      </c>
      <c r="H33">
        <f>VLOOKUP(A33,时序里程总表!A:G,6,FALSE)</f>
        <v>36944.5</v>
      </c>
      <c r="I33" s="5">
        <f>VLOOKUP(A33,时序里程总表!A:G,7,FALSE)</f>
        <v>5</v>
      </c>
      <c r="J33">
        <f t="shared" si="0"/>
        <v>60.5</v>
      </c>
      <c r="M33">
        <v>24.6</v>
      </c>
      <c r="N33">
        <v>0</v>
      </c>
    </row>
    <row r="34" spans="1:14" x14ac:dyDescent="0.25">
      <c r="A34" s="4">
        <v>44693</v>
      </c>
      <c r="B34">
        <v>33</v>
      </c>
      <c r="H34">
        <f>VLOOKUP(A34,时序里程总表!A:G,6,FALSE)</f>
        <v>36943</v>
      </c>
      <c r="I34" s="5">
        <f>VLOOKUP(A34,时序里程总表!A:G,7,FALSE)</f>
        <v>5</v>
      </c>
      <c r="J34">
        <f t="shared" si="0"/>
        <v>62</v>
      </c>
      <c r="M34">
        <v>24.7</v>
      </c>
      <c r="N34">
        <v>0</v>
      </c>
    </row>
    <row r="35" spans="1:14" x14ac:dyDescent="0.25">
      <c r="A35" s="4">
        <v>44694</v>
      </c>
      <c r="B35">
        <v>34</v>
      </c>
      <c r="H35">
        <f>VLOOKUP(A35,时序里程总表!A:G,6,FALSE)</f>
        <v>36941.5</v>
      </c>
      <c r="I35" s="5">
        <f>VLOOKUP(A35,时序里程总表!A:G,7,FALSE)</f>
        <v>5</v>
      </c>
      <c r="J35">
        <f t="shared" si="0"/>
        <v>63.5</v>
      </c>
      <c r="M35">
        <v>24.8</v>
      </c>
      <c r="N35">
        <v>0</v>
      </c>
    </row>
    <row r="36" spans="1:14" x14ac:dyDescent="0.25">
      <c r="A36" s="4">
        <v>44695</v>
      </c>
      <c r="B36">
        <v>35</v>
      </c>
      <c r="H36">
        <f>VLOOKUP(A36,时序里程总表!A:G,6,FALSE)</f>
        <v>36940</v>
      </c>
      <c r="I36" s="5">
        <f>VLOOKUP(A36,时序里程总表!A:G,7,FALSE)</f>
        <v>5</v>
      </c>
      <c r="J36">
        <f t="shared" si="0"/>
        <v>65</v>
      </c>
      <c r="M36">
        <v>24.9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P36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44666</v>
      </c>
      <c r="B2">
        <v>1</v>
      </c>
      <c r="D2" s="6">
        <v>36990</v>
      </c>
      <c r="E2" s="5">
        <v>4</v>
      </c>
      <c r="F2" s="5">
        <v>3</v>
      </c>
      <c r="G2">
        <v>383.21249999999992</v>
      </c>
      <c r="H2">
        <f>VLOOKUP(A2,时序里程总表!A:G,6,FALSE)</f>
        <v>36988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44667</v>
      </c>
      <c r="B3">
        <v>2</v>
      </c>
      <c r="H3">
        <f>VLOOKUP(A3,时序里程总表!A:G,6,FALSE)</f>
        <v>36985</v>
      </c>
      <c r="I3" s="5">
        <f>VLOOKUP(A3,时序里程总表!A:G,7,FALSE)</f>
        <v>4</v>
      </c>
      <c r="J3">
        <f t="shared" ref="J3:J36" si="0">$D$2-H3</f>
        <v>5</v>
      </c>
      <c r="M3">
        <v>1.8</v>
      </c>
      <c r="N3">
        <v>0</v>
      </c>
    </row>
    <row r="4" spans="1:14" x14ac:dyDescent="0.25">
      <c r="A4" s="4">
        <v>44668</v>
      </c>
      <c r="B4">
        <v>3</v>
      </c>
      <c r="H4">
        <f>VLOOKUP(A4,时序里程总表!A:G,6,FALSE)</f>
        <v>36982</v>
      </c>
      <c r="I4" s="5">
        <f>VLOOKUP(A4,时序里程总表!A:G,7,FALSE)</f>
        <v>4</v>
      </c>
      <c r="J4">
        <f t="shared" si="0"/>
        <v>8</v>
      </c>
      <c r="M4">
        <v>3.3</v>
      </c>
      <c r="N4">
        <v>0</v>
      </c>
    </row>
    <row r="5" spans="1:14" x14ac:dyDescent="0.25">
      <c r="A5" s="4">
        <v>44669</v>
      </c>
      <c r="B5">
        <v>4</v>
      </c>
      <c r="H5">
        <f>VLOOKUP(A5,时序里程总表!A:G,6,FALSE)</f>
        <v>36979</v>
      </c>
      <c r="I5" s="5">
        <f>VLOOKUP(A5,时序里程总表!A:G,7,FALSE)</f>
        <v>5</v>
      </c>
      <c r="J5">
        <f t="shared" si="0"/>
        <v>11</v>
      </c>
      <c r="M5">
        <v>4.8</v>
      </c>
      <c r="N5">
        <v>0</v>
      </c>
    </row>
    <row r="6" spans="1:14" x14ac:dyDescent="0.25">
      <c r="A6" s="4">
        <v>44670</v>
      </c>
      <c r="B6">
        <v>5</v>
      </c>
      <c r="H6">
        <f>VLOOKUP(A6,时序里程总表!A:G,6,FALSE)</f>
        <v>36977.5</v>
      </c>
      <c r="I6" s="5">
        <f>VLOOKUP(A6,时序里程总表!A:G,7,FALSE)</f>
        <v>5</v>
      </c>
      <c r="J6">
        <f t="shared" si="0"/>
        <v>12.5</v>
      </c>
      <c r="M6">
        <v>5.6</v>
      </c>
      <c r="N6">
        <v>1</v>
      </c>
    </row>
    <row r="7" spans="1:14" x14ac:dyDescent="0.25">
      <c r="A7" s="4">
        <v>44671</v>
      </c>
      <c r="B7">
        <v>6</v>
      </c>
      <c r="H7">
        <f>VLOOKUP(A7,时序里程总表!A:G,6,FALSE)</f>
        <v>36976</v>
      </c>
      <c r="I7" s="5">
        <f>VLOOKUP(A7,时序里程总表!A:G,7,FALSE)</f>
        <v>5</v>
      </c>
      <c r="J7">
        <f t="shared" si="0"/>
        <v>14</v>
      </c>
      <c r="M7">
        <v>8</v>
      </c>
      <c r="N7">
        <v>0</v>
      </c>
    </row>
    <row r="8" spans="1:14" x14ac:dyDescent="0.25">
      <c r="A8" s="4">
        <v>44672</v>
      </c>
      <c r="B8">
        <v>7</v>
      </c>
      <c r="H8">
        <f>VLOOKUP(A8,时序里程总表!A:G,6,FALSE)</f>
        <v>36974.5</v>
      </c>
      <c r="I8" s="5">
        <f>VLOOKUP(A8,时序里程总表!A:G,7,FALSE)</f>
        <v>5</v>
      </c>
      <c r="J8">
        <f t="shared" si="0"/>
        <v>15.5</v>
      </c>
      <c r="M8">
        <v>9.1</v>
      </c>
      <c r="N8">
        <v>0</v>
      </c>
    </row>
    <row r="9" spans="1:14" x14ac:dyDescent="0.25">
      <c r="A9" s="4">
        <v>44673</v>
      </c>
      <c r="B9">
        <v>8</v>
      </c>
      <c r="H9">
        <f>VLOOKUP(A9,时序里程总表!A:G,6,FALSE)</f>
        <v>36973</v>
      </c>
      <c r="I9" s="5">
        <f>VLOOKUP(A9,时序里程总表!A:G,7,FALSE)</f>
        <v>5</v>
      </c>
      <c r="J9">
        <f t="shared" si="0"/>
        <v>17</v>
      </c>
      <c r="M9">
        <v>9.8000000000000007</v>
      </c>
      <c r="N9">
        <v>0</v>
      </c>
    </row>
    <row r="10" spans="1:14" x14ac:dyDescent="0.25">
      <c r="A10" s="4">
        <v>44674</v>
      </c>
      <c r="B10">
        <v>9</v>
      </c>
      <c r="H10">
        <f>VLOOKUP(A10,时序里程总表!A:G,6,FALSE)</f>
        <v>36971.5</v>
      </c>
      <c r="I10" s="5">
        <f>VLOOKUP(A10,时序里程总表!A:G,7,FALSE)</f>
        <v>5</v>
      </c>
      <c r="J10">
        <f t="shared" si="0"/>
        <v>18.5</v>
      </c>
      <c r="M10">
        <v>11</v>
      </c>
      <c r="N10">
        <v>0</v>
      </c>
    </row>
    <row r="11" spans="1:14" x14ac:dyDescent="0.25">
      <c r="A11" s="4">
        <v>44675</v>
      </c>
      <c r="B11">
        <v>10</v>
      </c>
      <c r="H11">
        <f>VLOOKUP(A11,时序里程总表!A:G,6,FALSE)</f>
        <v>36970</v>
      </c>
      <c r="I11" s="5">
        <f>VLOOKUP(A11,时序里程总表!A:G,7,FALSE)</f>
        <v>5</v>
      </c>
      <c r="J11">
        <f t="shared" si="0"/>
        <v>20</v>
      </c>
      <c r="M11">
        <v>11.3</v>
      </c>
      <c r="N11">
        <v>0</v>
      </c>
    </row>
    <row r="12" spans="1:14" x14ac:dyDescent="0.25">
      <c r="A12" s="4">
        <v>44676</v>
      </c>
      <c r="B12">
        <v>11</v>
      </c>
      <c r="H12">
        <f>VLOOKUP(A12,时序里程总表!A:G,6,FALSE)</f>
        <v>36968.5</v>
      </c>
      <c r="I12" s="5">
        <f>VLOOKUP(A12,时序里程总表!A:G,7,FALSE)</f>
        <v>5</v>
      </c>
      <c r="J12">
        <f t="shared" si="0"/>
        <v>21.5</v>
      </c>
      <c r="M12">
        <v>12.2</v>
      </c>
      <c r="N12">
        <v>0</v>
      </c>
    </row>
    <row r="13" spans="1:14" x14ac:dyDescent="0.25">
      <c r="A13" s="4">
        <v>44677</v>
      </c>
      <c r="B13">
        <v>12</v>
      </c>
      <c r="H13">
        <f>VLOOKUP(A13,时序里程总表!A:G,6,FALSE)</f>
        <v>36967</v>
      </c>
      <c r="I13" s="5">
        <f>VLOOKUP(A13,时序里程总表!A:G,7,FALSE)</f>
        <v>5</v>
      </c>
      <c r="J13">
        <f t="shared" si="0"/>
        <v>23</v>
      </c>
      <c r="M13">
        <v>12.7</v>
      </c>
      <c r="N13">
        <v>0</v>
      </c>
    </row>
    <row r="14" spans="1:14" x14ac:dyDescent="0.25">
      <c r="A14" s="4">
        <v>44678</v>
      </c>
      <c r="B14">
        <v>13</v>
      </c>
      <c r="H14">
        <f>VLOOKUP(A14,时序里程总表!A:G,6,FALSE)</f>
        <v>36965.5</v>
      </c>
      <c r="I14" s="5">
        <f>VLOOKUP(A14,时序里程总表!A:G,7,FALSE)</f>
        <v>5</v>
      </c>
      <c r="J14">
        <f t="shared" si="0"/>
        <v>24.5</v>
      </c>
      <c r="M14">
        <v>13</v>
      </c>
      <c r="N14">
        <v>0</v>
      </c>
    </row>
    <row r="15" spans="1:14" x14ac:dyDescent="0.25">
      <c r="A15" s="4">
        <v>44679</v>
      </c>
      <c r="B15">
        <v>14</v>
      </c>
      <c r="H15">
        <f>VLOOKUP(A15,时序里程总表!A:G,6,FALSE)</f>
        <v>36964</v>
      </c>
      <c r="I15" s="5">
        <f>VLOOKUP(A15,时序里程总表!A:G,7,FALSE)</f>
        <v>5</v>
      </c>
      <c r="J15">
        <f t="shared" si="0"/>
        <v>26</v>
      </c>
      <c r="M15">
        <v>13.5</v>
      </c>
      <c r="N15">
        <v>0</v>
      </c>
    </row>
    <row r="16" spans="1:14" x14ac:dyDescent="0.25">
      <c r="A16" s="4">
        <v>44680</v>
      </c>
      <c r="B16">
        <v>15</v>
      </c>
      <c r="H16">
        <f>VLOOKUP(A16,时序里程总表!A:G,6,FALSE)</f>
        <v>36962.5</v>
      </c>
      <c r="I16" s="5">
        <f>VLOOKUP(A16,时序里程总表!A:G,7,FALSE)</f>
        <v>5</v>
      </c>
      <c r="J16">
        <f t="shared" si="0"/>
        <v>27.5</v>
      </c>
      <c r="M16">
        <v>13.6</v>
      </c>
      <c r="N16">
        <v>0</v>
      </c>
    </row>
    <row r="17" spans="1:14" x14ac:dyDescent="0.25">
      <c r="A17" s="4">
        <v>44681</v>
      </c>
      <c r="B17">
        <v>16</v>
      </c>
      <c r="H17">
        <f>VLOOKUP(A17,时序里程总表!A:G,6,FALSE)</f>
        <v>36961</v>
      </c>
      <c r="I17" s="5">
        <f>VLOOKUP(A17,时序里程总表!A:G,7,FALSE)</f>
        <v>5</v>
      </c>
      <c r="J17">
        <f t="shared" si="0"/>
        <v>29</v>
      </c>
      <c r="M17">
        <v>13.7</v>
      </c>
      <c r="N17">
        <v>0</v>
      </c>
    </row>
    <row r="18" spans="1:14" x14ac:dyDescent="0.25">
      <c r="A18" s="4">
        <v>44682</v>
      </c>
      <c r="B18">
        <v>17</v>
      </c>
      <c r="H18">
        <f>VLOOKUP(A18,时序里程总表!A:G,6,FALSE)</f>
        <v>36959.5</v>
      </c>
      <c r="I18" s="5">
        <f>VLOOKUP(A18,时序里程总表!A:G,7,FALSE)</f>
        <v>5</v>
      </c>
      <c r="J18">
        <f t="shared" si="0"/>
        <v>30.5</v>
      </c>
      <c r="M18">
        <v>14</v>
      </c>
      <c r="N18">
        <v>0</v>
      </c>
    </row>
    <row r="19" spans="1:14" x14ac:dyDescent="0.25">
      <c r="A19" s="4">
        <v>44683</v>
      </c>
      <c r="B19">
        <v>18</v>
      </c>
      <c r="H19">
        <f>VLOOKUP(A19,时序里程总表!A:G,6,FALSE)</f>
        <v>36958</v>
      </c>
      <c r="I19" s="5">
        <f>VLOOKUP(A19,时序里程总表!A:G,7,FALSE)</f>
        <v>5</v>
      </c>
      <c r="J19">
        <f t="shared" si="0"/>
        <v>32</v>
      </c>
      <c r="M19">
        <v>14.7</v>
      </c>
      <c r="N19">
        <v>0</v>
      </c>
    </row>
    <row r="20" spans="1:14" x14ac:dyDescent="0.25">
      <c r="A20" s="4">
        <v>44684</v>
      </c>
      <c r="B20">
        <v>19</v>
      </c>
      <c r="H20">
        <f>VLOOKUP(A20,时序里程总表!A:G,6,FALSE)</f>
        <v>36956.5</v>
      </c>
      <c r="I20" s="5">
        <f>VLOOKUP(A20,时序里程总表!A:G,7,FALSE)</f>
        <v>5</v>
      </c>
      <c r="J20">
        <f t="shared" si="0"/>
        <v>33.5</v>
      </c>
      <c r="M20">
        <v>15.1</v>
      </c>
      <c r="N20">
        <v>0</v>
      </c>
    </row>
    <row r="21" spans="1:14" x14ac:dyDescent="0.25">
      <c r="A21" s="4">
        <v>44685</v>
      </c>
      <c r="B21">
        <v>20</v>
      </c>
      <c r="H21">
        <f>VLOOKUP(A21,时序里程总表!A:G,6,FALSE)</f>
        <v>36955</v>
      </c>
      <c r="I21" s="5">
        <f>VLOOKUP(A21,时序里程总表!A:G,7,FALSE)</f>
        <v>5</v>
      </c>
      <c r="J21">
        <f t="shared" si="0"/>
        <v>35</v>
      </c>
      <c r="M21">
        <v>15.2</v>
      </c>
      <c r="N21">
        <v>1</v>
      </c>
    </row>
    <row r="22" spans="1:14" x14ac:dyDescent="0.25">
      <c r="A22" s="4">
        <v>44686</v>
      </c>
      <c r="B22">
        <v>21</v>
      </c>
      <c r="H22">
        <f>VLOOKUP(A22,时序里程总表!A:G,6,FALSE)</f>
        <v>36953.5</v>
      </c>
      <c r="I22" s="5">
        <f>VLOOKUP(A22,时序里程总表!A:G,7,FALSE)</f>
        <v>5</v>
      </c>
      <c r="J22">
        <f t="shared" si="0"/>
        <v>36.5</v>
      </c>
      <c r="M22">
        <v>17.100000000000001</v>
      </c>
      <c r="N22">
        <v>0</v>
      </c>
    </row>
    <row r="23" spans="1:14" x14ac:dyDescent="0.25">
      <c r="A23" s="4">
        <v>44687</v>
      </c>
      <c r="B23">
        <v>22</v>
      </c>
      <c r="H23">
        <f>VLOOKUP(A23,时序里程总表!A:G,6,FALSE)</f>
        <v>36952</v>
      </c>
      <c r="I23" s="5">
        <f>VLOOKUP(A23,时序里程总表!A:G,7,FALSE)</f>
        <v>5</v>
      </c>
      <c r="J23">
        <f t="shared" si="0"/>
        <v>38</v>
      </c>
      <c r="M23">
        <v>18.3</v>
      </c>
      <c r="N23">
        <v>0</v>
      </c>
    </row>
    <row r="24" spans="1:14" x14ac:dyDescent="0.25">
      <c r="A24" s="4">
        <v>44688</v>
      </c>
      <c r="B24">
        <v>23</v>
      </c>
      <c r="H24">
        <f>VLOOKUP(A24,时序里程总表!A:G,6,FALSE)</f>
        <v>36950.5</v>
      </c>
      <c r="I24" s="5">
        <f>VLOOKUP(A24,时序里程总表!A:G,7,FALSE)</f>
        <v>5</v>
      </c>
      <c r="J24">
        <f t="shared" si="0"/>
        <v>39.5</v>
      </c>
      <c r="M24">
        <v>18.899999999999999</v>
      </c>
      <c r="N24">
        <v>0</v>
      </c>
    </row>
    <row r="25" spans="1:14" x14ac:dyDescent="0.25">
      <c r="A25" s="4">
        <v>44689</v>
      </c>
      <c r="B25">
        <v>24</v>
      </c>
      <c r="H25">
        <f>VLOOKUP(A25,时序里程总表!A:G,6,FALSE)</f>
        <v>36949</v>
      </c>
      <c r="I25" s="5">
        <f>VLOOKUP(A25,时序里程总表!A:G,7,FALSE)</f>
        <v>5</v>
      </c>
      <c r="J25">
        <f t="shared" si="0"/>
        <v>41</v>
      </c>
      <c r="M25">
        <v>19.2</v>
      </c>
      <c r="N25">
        <v>0</v>
      </c>
    </row>
    <row r="26" spans="1:14" x14ac:dyDescent="0.25">
      <c r="A26" s="4">
        <v>44690</v>
      </c>
      <c r="B26">
        <v>25</v>
      </c>
      <c r="H26">
        <f>VLOOKUP(A26,时序里程总表!A:G,6,FALSE)</f>
        <v>36947.5</v>
      </c>
      <c r="I26" s="5">
        <f>VLOOKUP(A26,时序里程总表!A:G,7,FALSE)</f>
        <v>5</v>
      </c>
      <c r="J26">
        <f t="shared" si="0"/>
        <v>42.5</v>
      </c>
      <c r="M26">
        <v>19.5</v>
      </c>
      <c r="N26">
        <v>0</v>
      </c>
    </row>
    <row r="27" spans="1:14" x14ac:dyDescent="0.25">
      <c r="A27" s="4">
        <v>44691</v>
      </c>
      <c r="B27">
        <v>26</v>
      </c>
      <c r="H27">
        <f>VLOOKUP(A27,时序里程总表!A:G,6,FALSE)</f>
        <v>36946</v>
      </c>
      <c r="I27" s="5">
        <f>VLOOKUP(A27,时序里程总表!A:G,7,FALSE)</f>
        <v>5</v>
      </c>
      <c r="J27">
        <f t="shared" si="0"/>
        <v>44</v>
      </c>
      <c r="M27">
        <v>19.5</v>
      </c>
      <c r="N27">
        <v>0</v>
      </c>
    </row>
    <row r="28" spans="1:14" x14ac:dyDescent="0.25">
      <c r="A28" s="4">
        <v>44692</v>
      </c>
      <c r="B28">
        <v>27</v>
      </c>
      <c r="H28">
        <f>VLOOKUP(A28,时序里程总表!A:G,6,FALSE)</f>
        <v>36944.5</v>
      </c>
      <c r="I28" s="5">
        <f>VLOOKUP(A28,时序里程总表!A:G,7,FALSE)</f>
        <v>5</v>
      </c>
      <c r="J28">
        <f t="shared" si="0"/>
        <v>45.5</v>
      </c>
      <c r="M28">
        <v>19.8</v>
      </c>
      <c r="N28">
        <v>0</v>
      </c>
    </row>
    <row r="29" spans="1:14" x14ac:dyDescent="0.25">
      <c r="A29" s="4">
        <v>44693</v>
      </c>
      <c r="B29">
        <v>28</v>
      </c>
      <c r="H29">
        <f>VLOOKUP(A29,时序里程总表!A:G,6,FALSE)</f>
        <v>36943</v>
      </c>
      <c r="I29" s="5">
        <f>VLOOKUP(A29,时序里程总表!A:G,7,FALSE)</f>
        <v>5</v>
      </c>
      <c r="J29">
        <f t="shared" si="0"/>
        <v>47</v>
      </c>
      <c r="M29">
        <v>19.8</v>
      </c>
      <c r="N29">
        <v>0</v>
      </c>
    </row>
    <row r="30" spans="1:14" x14ac:dyDescent="0.25">
      <c r="A30" s="4">
        <v>44694</v>
      </c>
      <c r="B30">
        <v>29</v>
      </c>
      <c r="H30">
        <f>VLOOKUP(A30,时序里程总表!A:G,6,FALSE)</f>
        <v>36941.5</v>
      </c>
      <c r="I30" s="5">
        <f>VLOOKUP(A30,时序里程总表!A:G,7,FALSE)</f>
        <v>5</v>
      </c>
      <c r="J30">
        <f t="shared" si="0"/>
        <v>48.5</v>
      </c>
      <c r="M30">
        <v>20.399999999999999</v>
      </c>
      <c r="N30">
        <v>0</v>
      </c>
    </row>
    <row r="31" spans="1:14" x14ac:dyDescent="0.25">
      <c r="A31" s="4">
        <v>44695</v>
      </c>
      <c r="B31">
        <v>30</v>
      </c>
      <c r="H31">
        <f>VLOOKUP(A31,时序里程总表!A:G,6,FALSE)</f>
        <v>36940</v>
      </c>
      <c r="I31" s="5">
        <f>VLOOKUP(A31,时序里程总表!A:G,7,FALSE)</f>
        <v>5</v>
      </c>
      <c r="J31">
        <f t="shared" si="0"/>
        <v>50</v>
      </c>
      <c r="M31">
        <v>20.399999999999999</v>
      </c>
      <c r="N31">
        <v>0</v>
      </c>
    </row>
    <row r="32" spans="1:14" x14ac:dyDescent="0.25">
      <c r="A32" s="4">
        <v>44696</v>
      </c>
      <c r="B32">
        <v>31</v>
      </c>
      <c r="H32">
        <f>VLOOKUP(A32,时序里程总表!A:G,6,FALSE)</f>
        <v>36938.5</v>
      </c>
      <c r="I32" s="5">
        <f>VLOOKUP(A32,时序里程总表!A:G,7,FALSE)</f>
        <v>5</v>
      </c>
      <c r="J32">
        <f t="shared" si="0"/>
        <v>51.5</v>
      </c>
      <c r="M32">
        <v>20.5</v>
      </c>
      <c r="N32">
        <v>0</v>
      </c>
    </row>
    <row r="33" spans="1:14" x14ac:dyDescent="0.25">
      <c r="A33" s="4">
        <v>44697</v>
      </c>
      <c r="B33">
        <v>32</v>
      </c>
      <c r="H33">
        <f>VLOOKUP(A33,时序里程总表!A:G,6,FALSE)</f>
        <v>36937</v>
      </c>
      <c r="I33" s="5">
        <f>VLOOKUP(A33,时序里程总表!A:G,7,FALSE)</f>
        <v>5</v>
      </c>
      <c r="J33">
        <f t="shared" si="0"/>
        <v>53</v>
      </c>
      <c r="M33">
        <v>20.6</v>
      </c>
      <c r="N33">
        <v>0</v>
      </c>
    </row>
    <row r="34" spans="1:14" x14ac:dyDescent="0.25">
      <c r="A34" s="4">
        <v>44698</v>
      </c>
      <c r="B34">
        <v>33</v>
      </c>
      <c r="H34">
        <f>VLOOKUP(A34,时序里程总表!A:G,6,FALSE)</f>
        <v>36935.5</v>
      </c>
      <c r="I34" s="5">
        <f>VLOOKUP(A34,时序里程总表!A:G,7,FALSE)</f>
        <v>5</v>
      </c>
      <c r="J34">
        <f t="shared" si="0"/>
        <v>54.5</v>
      </c>
      <c r="M34">
        <v>20.6</v>
      </c>
      <c r="N34">
        <v>0</v>
      </c>
    </row>
    <row r="35" spans="1:14" x14ac:dyDescent="0.25">
      <c r="A35" s="4">
        <v>44699</v>
      </c>
      <c r="B35">
        <v>34</v>
      </c>
      <c r="H35">
        <f>VLOOKUP(A35,时序里程总表!A:G,6,FALSE)</f>
        <v>36934</v>
      </c>
      <c r="I35" s="5">
        <f>VLOOKUP(A35,时序里程总表!A:G,7,FALSE)</f>
        <v>5</v>
      </c>
      <c r="J35">
        <f t="shared" si="0"/>
        <v>56</v>
      </c>
      <c r="M35">
        <v>20.7</v>
      </c>
      <c r="N35">
        <v>0</v>
      </c>
    </row>
    <row r="36" spans="1:14" x14ac:dyDescent="0.25">
      <c r="A36" s="4">
        <v>44700</v>
      </c>
      <c r="B36">
        <v>35</v>
      </c>
      <c r="H36">
        <f>VLOOKUP(A36,时序里程总表!A:G,6,FALSE)</f>
        <v>36932.5</v>
      </c>
      <c r="I36" s="5">
        <f>VLOOKUP(A36,时序里程总表!A:G,7,FALSE)</f>
        <v>5</v>
      </c>
      <c r="J36">
        <f t="shared" si="0"/>
        <v>57.5</v>
      </c>
      <c r="M36">
        <v>20.7</v>
      </c>
      <c r="N36">
        <v>0</v>
      </c>
    </row>
  </sheetData>
  <sortState xmlns:xlrd2="http://schemas.microsoft.com/office/spreadsheetml/2017/richdata2" ref="M14:M21">
    <sortCondition ref="M14:M2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4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44676</v>
      </c>
      <c r="B2">
        <v>1</v>
      </c>
      <c r="D2" s="6">
        <v>36970</v>
      </c>
      <c r="E2" s="5">
        <v>5</v>
      </c>
      <c r="F2" s="5">
        <v>4</v>
      </c>
      <c r="G2">
        <v>378.08799999999991</v>
      </c>
      <c r="H2">
        <f>VLOOKUP(A2,时序里程总表!A:G,6,FALSE)</f>
        <v>36968.5</v>
      </c>
      <c r="I2" s="5">
        <f>VLOOKUP(A2,时序里程总表!A:G,7,FALSE)</f>
        <v>5</v>
      </c>
      <c r="J2">
        <f>$D$2-H2</f>
        <v>1.5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44677</v>
      </c>
      <c r="B3">
        <v>2</v>
      </c>
      <c r="H3">
        <f>VLOOKUP(A3,时序里程总表!A:G,6,FALSE)</f>
        <v>36967</v>
      </c>
      <c r="I3" s="5">
        <f>VLOOKUP(A3,时序里程总表!A:G,7,FALSE)</f>
        <v>5</v>
      </c>
      <c r="J3">
        <f t="shared" ref="J3:J41" si="0">$D$2-H3</f>
        <v>3</v>
      </c>
      <c r="M3">
        <v>1.2</v>
      </c>
      <c r="N3">
        <v>0</v>
      </c>
    </row>
    <row r="4" spans="1:14" x14ac:dyDescent="0.25">
      <c r="A4" s="4">
        <v>44678</v>
      </c>
      <c r="B4">
        <v>3</v>
      </c>
      <c r="H4">
        <f>VLOOKUP(A4,时序里程总表!A:G,6,FALSE)</f>
        <v>36965.5</v>
      </c>
      <c r="I4" s="5">
        <f>VLOOKUP(A4,时序里程总表!A:G,7,FALSE)</f>
        <v>5</v>
      </c>
      <c r="J4">
        <f t="shared" si="0"/>
        <v>4.5</v>
      </c>
      <c r="M4">
        <v>3.2</v>
      </c>
      <c r="N4">
        <v>0</v>
      </c>
    </row>
    <row r="5" spans="1:14" x14ac:dyDescent="0.25">
      <c r="A5" s="4">
        <v>44679</v>
      </c>
      <c r="B5">
        <v>4</v>
      </c>
      <c r="H5">
        <f>VLOOKUP(A5,时序里程总表!A:G,6,FALSE)</f>
        <v>36964</v>
      </c>
      <c r="I5" s="5">
        <f>VLOOKUP(A5,时序里程总表!A:G,7,FALSE)</f>
        <v>5</v>
      </c>
      <c r="J5">
        <f t="shared" si="0"/>
        <v>6</v>
      </c>
      <c r="M5">
        <v>3.7</v>
      </c>
      <c r="N5">
        <v>0</v>
      </c>
    </row>
    <row r="6" spans="1:14" x14ac:dyDescent="0.25">
      <c r="A6" s="4">
        <v>44680</v>
      </c>
      <c r="B6">
        <v>5</v>
      </c>
      <c r="H6">
        <f>VLOOKUP(A6,时序里程总表!A:G,6,FALSE)</f>
        <v>36962.5</v>
      </c>
      <c r="I6" s="5">
        <f>VLOOKUP(A6,时序里程总表!A:G,7,FALSE)</f>
        <v>5</v>
      </c>
      <c r="J6">
        <f t="shared" si="0"/>
        <v>7.5</v>
      </c>
      <c r="M6">
        <v>5.4</v>
      </c>
      <c r="N6">
        <v>1</v>
      </c>
    </row>
    <row r="7" spans="1:14" x14ac:dyDescent="0.25">
      <c r="A7" s="4">
        <v>44681</v>
      </c>
      <c r="B7">
        <v>6</v>
      </c>
      <c r="H7">
        <f>VLOOKUP(A7,时序里程总表!A:G,6,FALSE)</f>
        <v>36961</v>
      </c>
      <c r="I7" s="5">
        <f>VLOOKUP(A7,时序里程总表!A:G,7,FALSE)</f>
        <v>5</v>
      </c>
      <c r="J7">
        <f t="shared" si="0"/>
        <v>9</v>
      </c>
      <c r="M7">
        <v>8.1999999999999993</v>
      </c>
      <c r="N7">
        <v>0</v>
      </c>
    </row>
    <row r="8" spans="1:14" x14ac:dyDescent="0.25">
      <c r="A8" s="4">
        <v>44682</v>
      </c>
      <c r="B8">
        <v>7</v>
      </c>
      <c r="H8">
        <f>VLOOKUP(A8,时序里程总表!A:G,6,FALSE)</f>
        <v>36959.5</v>
      </c>
      <c r="I8" s="5">
        <f>VLOOKUP(A8,时序里程总表!A:G,7,FALSE)</f>
        <v>5</v>
      </c>
      <c r="J8">
        <f t="shared" si="0"/>
        <v>10.5</v>
      </c>
      <c r="M8">
        <v>9.6999999999999993</v>
      </c>
      <c r="N8">
        <v>0</v>
      </c>
    </row>
    <row r="9" spans="1:14" x14ac:dyDescent="0.25">
      <c r="A9" s="4">
        <v>44683</v>
      </c>
      <c r="B9">
        <v>8</v>
      </c>
      <c r="H9">
        <f>VLOOKUP(A9,时序里程总表!A:G,6,FALSE)</f>
        <v>36958</v>
      </c>
      <c r="I9" s="5">
        <f>VLOOKUP(A9,时序里程总表!A:G,7,FALSE)</f>
        <v>5</v>
      </c>
      <c r="J9">
        <f t="shared" si="0"/>
        <v>12</v>
      </c>
      <c r="M9">
        <v>12.7</v>
      </c>
      <c r="N9">
        <v>0</v>
      </c>
    </row>
    <row r="10" spans="1:14" x14ac:dyDescent="0.25">
      <c r="A10" s="4">
        <v>44684</v>
      </c>
      <c r="B10">
        <v>9</v>
      </c>
      <c r="H10">
        <f>VLOOKUP(A10,时序里程总表!A:G,6,FALSE)</f>
        <v>36956.5</v>
      </c>
      <c r="I10" s="5">
        <f>VLOOKUP(A10,时序里程总表!A:G,7,FALSE)</f>
        <v>5</v>
      </c>
      <c r="J10">
        <f t="shared" si="0"/>
        <v>13.5</v>
      </c>
      <c r="M10">
        <v>14.9</v>
      </c>
      <c r="N10">
        <v>0</v>
      </c>
    </row>
    <row r="11" spans="1:14" x14ac:dyDescent="0.25">
      <c r="A11" s="4">
        <v>44685</v>
      </c>
      <c r="B11">
        <v>10</v>
      </c>
      <c r="H11">
        <f>VLOOKUP(A11,时序里程总表!A:G,6,FALSE)</f>
        <v>36955</v>
      </c>
      <c r="I11" s="5">
        <f>VLOOKUP(A11,时序里程总表!A:G,7,FALSE)</f>
        <v>5</v>
      </c>
      <c r="J11">
        <f t="shared" si="0"/>
        <v>15</v>
      </c>
      <c r="M11">
        <v>16.100000000000001</v>
      </c>
      <c r="N11">
        <v>0</v>
      </c>
    </row>
    <row r="12" spans="1:14" x14ac:dyDescent="0.25">
      <c r="A12" s="4">
        <v>44686</v>
      </c>
      <c r="B12">
        <v>11</v>
      </c>
      <c r="H12">
        <f>VLOOKUP(A12,时序里程总表!A:G,6,FALSE)</f>
        <v>36953.5</v>
      </c>
      <c r="I12" s="5">
        <f>VLOOKUP(A12,时序里程总表!A:G,7,FALSE)</f>
        <v>5</v>
      </c>
      <c r="J12">
        <f t="shared" si="0"/>
        <v>16.5</v>
      </c>
      <c r="M12">
        <v>17.600000000000001</v>
      </c>
      <c r="N12">
        <v>0</v>
      </c>
    </row>
    <row r="13" spans="1:14" x14ac:dyDescent="0.25">
      <c r="A13" s="4">
        <v>44687</v>
      </c>
      <c r="B13">
        <v>12</v>
      </c>
      <c r="H13">
        <f>VLOOKUP(A13,时序里程总表!A:G,6,FALSE)</f>
        <v>36952</v>
      </c>
      <c r="I13" s="5">
        <f>VLOOKUP(A13,时序里程总表!A:G,7,FALSE)</f>
        <v>5</v>
      </c>
      <c r="J13">
        <f t="shared" si="0"/>
        <v>18</v>
      </c>
      <c r="M13">
        <v>18</v>
      </c>
      <c r="N13">
        <v>0</v>
      </c>
    </row>
    <row r="14" spans="1:14" x14ac:dyDescent="0.25">
      <c r="A14" s="4">
        <v>44688</v>
      </c>
      <c r="B14">
        <v>13</v>
      </c>
      <c r="H14">
        <f>VLOOKUP(A14,时序里程总表!A:G,6,FALSE)</f>
        <v>36950.5</v>
      </c>
      <c r="I14" s="5">
        <f>VLOOKUP(A14,时序里程总表!A:G,7,FALSE)</f>
        <v>5</v>
      </c>
      <c r="J14">
        <f t="shared" si="0"/>
        <v>19.5</v>
      </c>
      <c r="M14">
        <v>19.8</v>
      </c>
      <c r="N14">
        <v>0</v>
      </c>
    </row>
    <row r="15" spans="1:14" x14ac:dyDescent="0.25">
      <c r="A15" s="4">
        <v>44689</v>
      </c>
      <c r="B15">
        <v>14</v>
      </c>
      <c r="H15">
        <f>VLOOKUP(A15,时序里程总表!A:G,6,FALSE)</f>
        <v>36949</v>
      </c>
      <c r="I15" s="5">
        <f>VLOOKUP(A15,时序里程总表!A:G,7,FALSE)</f>
        <v>5</v>
      </c>
      <c r="J15">
        <f t="shared" si="0"/>
        <v>21</v>
      </c>
      <c r="M15">
        <v>20.3</v>
      </c>
      <c r="N15">
        <v>0</v>
      </c>
    </row>
    <row r="16" spans="1:14" x14ac:dyDescent="0.25">
      <c r="A16" s="4">
        <v>44690</v>
      </c>
      <c r="B16">
        <v>15</v>
      </c>
      <c r="H16">
        <f>VLOOKUP(A16,时序里程总表!A:G,6,FALSE)</f>
        <v>36947.5</v>
      </c>
      <c r="I16" s="5">
        <f>VLOOKUP(A16,时序里程总表!A:G,7,FALSE)</f>
        <v>5</v>
      </c>
      <c r="J16">
        <f t="shared" si="0"/>
        <v>22.5</v>
      </c>
      <c r="M16">
        <v>20.7</v>
      </c>
      <c r="N16">
        <v>0</v>
      </c>
    </row>
    <row r="17" spans="1:14" x14ac:dyDescent="0.25">
      <c r="A17" s="4">
        <v>44691</v>
      </c>
      <c r="B17">
        <v>16</v>
      </c>
      <c r="H17">
        <f>VLOOKUP(A17,时序里程总表!A:G,6,FALSE)</f>
        <v>36946</v>
      </c>
      <c r="I17" s="5">
        <f>VLOOKUP(A17,时序里程总表!A:G,7,FALSE)</f>
        <v>5</v>
      </c>
      <c r="J17">
        <f t="shared" si="0"/>
        <v>24</v>
      </c>
      <c r="M17">
        <v>22.4</v>
      </c>
      <c r="N17">
        <v>0</v>
      </c>
    </row>
    <row r="18" spans="1:14" x14ac:dyDescent="0.25">
      <c r="A18" s="4">
        <v>44692</v>
      </c>
      <c r="B18">
        <v>17</v>
      </c>
      <c r="H18">
        <f>VLOOKUP(A18,时序里程总表!A:G,6,FALSE)</f>
        <v>36944.5</v>
      </c>
      <c r="I18" s="5">
        <f>VLOOKUP(A18,时序里程总表!A:G,7,FALSE)</f>
        <v>5</v>
      </c>
      <c r="J18">
        <f t="shared" si="0"/>
        <v>25.5</v>
      </c>
      <c r="M18">
        <v>22.9</v>
      </c>
      <c r="N18">
        <v>0</v>
      </c>
    </row>
    <row r="19" spans="1:14" x14ac:dyDescent="0.25">
      <c r="A19" s="4">
        <v>44693</v>
      </c>
      <c r="B19">
        <v>18</v>
      </c>
      <c r="H19">
        <f>VLOOKUP(A19,时序里程总表!A:G,6,FALSE)</f>
        <v>36943</v>
      </c>
      <c r="I19" s="5">
        <f>VLOOKUP(A19,时序里程总表!A:G,7,FALSE)</f>
        <v>5</v>
      </c>
      <c r="J19">
        <f t="shared" si="0"/>
        <v>27</v>
      </c>
      <c r="M19">
        <v>23.1</v>
      </c>
      <c r="N19">
        <v>0</v>
      </c>
    </row>
    <row r="20" spans="1:14" x14ac:dyDescent="0.25">
      <c r="A20" s="4">
        <v>44694</v>
      </c>
      <c r="B20">
        <v>19</v>
      </c>
      <c r="H20">
        <f>VLOOKUP(A20,时序里程总表!A:G,6,FALSE)</f>
        <v>36941.5</v>
      </c>
      <c r="I20" s="5">
        <f>VLOOKUP(A20,时序里程总表!A:G,7,FALSE)</f>
        <v>5</v>
      </c>
      <c r="J20">
        <f t="shared" si="0"/>
        <v>28.5</v>
      </c>
      <c r="M20">
        <v>23.9</v>
      </c>
      <c r="N20">
        <v>0</v>
      </c>
    </row>
    <row r="21" spans="1:14" x14ac:dyDescent="0.25">
      <c r="A21" s="4">
        <v>44695</v>
      </c>
      <c r="B21">
        <v>20</v>
      </c>
      <c r="H21">
        <f>VLOOKUP(A21,时序里程总表!A:G,6,FALSE)</f>
        <v>36940</v>
      </c>
      <c r="I21" s="5">
        <f>VLOOKUP(A21,时序里程总表!A:G,7,FALSE)</f>
        <v>5</v>
      </c>
      <c r="J21">
        <f t="shared" si="0"/>
        <v>30</v>
      </c>
      <c r="M21">
        <v>24.2</v>
      </c>
      <c r="N21">
        <v>0</v>
      </c>
    </row>
    <row r="22" spans="1:14" x14ac:dyDescent="0.25">
      <c r="A22" s="4">
        <v>44696</v>
      </c>
      <c r="B22">
        <v>21</v>
      </c>
      <c r="H22">
        <f>VLOOKUP(A22,时序里程总表!A:G,6,FALSE)</f>
        <v>36938.5</v>
      </c>
      <c r="I22" s="5">
        <f>VLOOKUP(A22,时序里程总表!A:G,7,FALSE)</f>
        <v>5</v>
      </c>
      <c r="J22">
        <f t="shared" si="0"/>
        <v>31.5</v>
      </c>
      <c r="M22">
        <v>24.8</v>
      </c>
      <c r="N22">
        <v>0</v>
      </c>
    </row>
    <row r="23" spans="1:14" x14ac:dyDescent="0.25">
      <c r="A23" s="4">
        <v>44697</v>
      </c>
      <c r="B23">
        <v>22</v>
      </c>
      <c r="H23">
        <f>VLOOKUP(A23,时序里程总表!A:G,6,FALSE)</f>
        <v>36937</v>
      </c>
      <c r="I23" s="5">
        <f>VLOOKUP(A23,时序里程总表!A:G,7,FALSE)</f>
        <v>5</v>
      </c>
      <c r="J23">
        <f t="shared" si="0"/>
        <v>33</v>
      </c>
      <c r="M23">
        <v>25.1</v>
      </c>
      <c r="N23">
        <v>0</v>
      </c>
    </row>
    <row r="24" spans="1:14" x14ac:dyDescent="0.25">
      <c r="A24" s="4">
        <v>44698</v>
      </c>
      <c r="B24">
        <v>23</v>
      </c>
      <c r="H24">
        <f>VLOOKUP(A24,时序里程总表!A:G,6,FALSE)</f>
        <v>36935.5</v>
      </c>
      <c r="I24" s="5">
        <f>VLOOKUP(A24,时序里程总表!A:G,7,FALSE)</f>
        <v>5</v>
      </c>
      <c r="J24">
        <f t="shared" si="0"/>
        <v>34.5</v>
      </c>
      <c r="M24">
        <v>25.8</v>
      </c>
      <c r="N24">
        <v>0</v>
      </c>
    </row>
    <row r="25" spans="1:14" x14ac:dyDescent="0.25">
      <c r="A25" s="4">
        <v>44699</v>
      </c>
      <c r="B25">
        <v>24</v>
      </c>
      <c r="H25">
        <f>VLOOKUP(A25,时序里程总表!A:G,6,FALSE)</f>
        <v>36934</v>
      </c>
      <c r="I25" s="5">
        <f>VLOOKUP(A25,时序里程总表!A:G,7,FALSE)</f>
        <v>5</v>
      </c>
      <c r="J25">
        <f t="shared" si="0"/>
        <v>36</v>
      </c>
      <c r="M25">
        <v>25.9</v>
      </c>
      <c r="N25">
        <v>0</v>
      </c>
    </row>
    <row r="26" spans="1:14" x14ac:dyDescent="0.25">
      <c r="A26" s="4">
        <v>44700</v>
      </c>
      <c r="B26">
        <v>25</v>
      </c>
      <c r="H26">
        <f>VLOOKUP(A26,时序里程总表!A:G,6,FALSE)</f>
        <v>36932.5</v>
      </c>
      <c r="I26" s="5">
        <f>VLOOKUP(A26,时序里程总表!A:G,7,FALSE)</f>
        <v>5</v>
      </c>
      <c r="J26">
        <f t="shared" si="0"/>
        <v>37.5</v>
      </c>
      <c r="M26">
        <v>26.2</v>
      </c>
      <c r="N26">
        <v>0</v>
      </c>
    </row>
    <row r="27" spans="1:14" x14ac:dyDescent="0.25">
      <c r="A27" s="4">
        <v>44701</v>
      </c>
      <c r="B27">
        <v>26</v>
      </c>
      <c r="H27">
        <f>VLOOKUP(A27,时序里程总表!A:G,6,FALSE)</f>
        <v>36931</v>
      </c>
      <c r="I27" s="5">
        <f>VLOOKUP(A27,时序里程总表!A:G,7,FALSE)</f>
        <v>5</v>
      </c>
      <c r="J27">
        <f t="shared" si="0"/>
        <v>39</v>
      </c>
      <c r="M27">
        <v>26.3</v>
      </c>
      <c r="N27">
        <v>0</v>
      </c>
    </row>
    <row r="28" spans="1:14" x14ac:dyDescent="0.25">
      <c r="A28" s="4">
        <v>44702</v>
      </c>
      <c r="B28">
        <v>27</v>
      </c>
      <c r="H28">
        <f>VLOOKUP(A28,时序里程总表!A:G,6,FALSE)</f>
        <v>36929.5</v>
      </c>
      <c r="I28" s="5">
        <f>VLOOKUP(A28,时序里程总表!A:G,7,FALSE)</f>
        <v>5</v>
      </c>
      <c r="J28">
        <f t="shared" si="0"/>
        <v>40.5</v>
      </c>
      <c r="M28">
        <v>27.2</v>
      </c>
      <c r="N28">
        <v>0</v>
      </c>
    </row>
    <row r="29" spans="1:14" x14ac:dyDescent="0.25">
      <c r="A29" s="4">
        <v>44703</v>
      </c>
      <c r="B29">
        <v>28</v>
      </c>
      <c r="H29">
        <f>VLOOKUP(A29,时序里程总表!A:G,6,FALSE)</f>
        <v>36928</v>
      </c>
      <c r="I29" s="5">
        <f>VLOOKUP(A29,时序里程总表!A:G,7,FALSE)</f>
        <v>5</v>
      </c>
      <c r="J29">
        <f t="shared" si="0"/>
        <v>42</v>
      </c>
      <c r="M29">
        <v>27.4</v>
      </c>
      <c r="N29">
        <v>0</v>
      </c>
    </row>
    <row r="30" spans="1:14" x14ac:dyDescent="0.25">
      <c r="A30" s="4">
        <v>44704</v>
      </c>
      <c r="B30">
        <v>29</v>
      </c>
      <c r="H30">
        <f>VLOOKUP(A30,时序里程总表!A:G,6,FALSE)</f>
        <v>36926.5</v>
      </c>
      <c r="I30" s="5">
        <f>VLOOKUP(A30,时序里程总表!A:G,7,FALSE)</f>
        <v>5</v>
      </c>
      <c r="J30">
        <f t="shared" si="0"/>
        <v>43.5</v>
      </c>
      <c r="M30">
        <v>27.7</v>
      </c>
      <c r="N30">
        <v>0</v>
      </c>
    </row>
    <row r="31" spans="1:14" x14ac:dyDescent="0.25">
      <c r="A31" s="4">
        <v>44705</v>
      </c>
      <c r="B31">
        <v>30</v>
      </c>
      <c r="H31">
        <f>VLOOKUP(A31,时序里程总表!A:G,6,FALSE)</f>
        <v>36925</v>
      </c>
      <c r="I31" s="5">
        <f>VLOOKUP(A31,时序里程总表!A:G,7,FALSE)</f>
        <v>5</v>
      </c>
      <c r="J31">
        <f t="shared" si="0"/>
        <v>45</v>
      </c>
      <c r="M31">
        <v>28.9</v>
      </c>
      <c r="N31">
        <v>1</v>
      </c>
    </row>
    <row r="32" spans="1:14" x14ac:dyDescent="0.25">
      <c r="A32" s="4">
        <v>44706</v>
      </c>
      <c r="B32">
        <v>31</v>
      </c>
      <c r="H32">
        <f>VLOOKUP(A32,时序里程总表!A:G,6,FALSE)</f>
        <v>36923.5</v>
      </c>
      <c r="I32" s="5">
        <f>VLOOKUP(A32,时序里程总表!A:G,7,FALSE)</f>
        <v>5</v>
      </c>
      <c r="J32">
        <f t="shared" si="0"/>
        <v>46.5</v>
      </c>
      <c r="M32">
        <v>30.7</v>
      </c>
      <c r="N32">
        <v>0</v>
      </c>
    </row>
    <row r="33" spans="1:14" x14ac:dyDescent="0.25">
      <c r="A33" s="4">
        <v>44707</v>
      </c>
      <c r="B33">
        <v>32</v>
      </c>
      <c r="H33">
        <f>VLOOKUP(A33,时序里程总表!A:G,6,FALSE)</f>
        <v>36922</v>
      </c>
      <c r="I33" s="5">
        <f>VLOOKUP(A33,时序里程总表!A:G,7,FALSE)</f>
        <v>5</v>
      </c>
      <c r="J33">
        <f t="shared" si="0"/>
        <v>48</v>
      </c>
      <c r="M33">
        <v>31.4</v>
      </c>
      <c r="N33">
        <v>0</v>
      </c>
    </row>
    <row r="34" spans="1:14" x14ac:dyDescent="0.25">
      <c r="A34" s="4">
        <v>44708</v>
      </c>
      <c r="B34">
        <v>33</v>
      </c>
      <c r="H34">
        <f>VLOOKUP(A34,时序里程总表!A:G,6,FALSE)</f>
        <v>36920.5</v>
      </c>
      <c r="I34" s="5">
        <f>VLOOKUP(A34,时序里程总表!A:G,7,FALSE)</f>
        <v>5</v>
      </c>
      <c r="J34">
        <f t="shared" si="0"/>
        <v>49.5</v>
      </c>
      <c r="M34">
        <v>31.5</v>
      </c>
      <c r="N34">
        <v>0</v>
      </c>
    </row>
    <row r="35" spans="1:14" x14ac:dyDescent="0.25">
      <c r="A35" s="4">
        <v>44709</v>
      </c>
      <c r="B35">
        <v>34</v>
      </c>
      <c r="H35">
        <f>VLOOKUP(A35,时序里程总表!A:G,6,FALSE)</f>
        <v>36919</v>
      </c>
      <c r="I35" s="5">
        <f>VLOOKUP(A35,时序里程总表!A:G,7,FALSE)</f>
        <v>5</v>
      </c>
      <c r="J35">
        <f t="shared" si="0"/>
        <v>51</v>
      </c>
      <c r="M35">
        <v>32.4</v>
      </c>
      <c r="N35">
        <v>0</v>
      </c>
    </row>
    <row r="36" spans="1:14" x14ac:dyDescent="0.25">
      <c r="A36" s="4">
        <v>44710</v>
      </c>
      <c r="B36">
        <v>35</v>
      </c>
      <c r="H36">
        <f>VLOOKUP(A36,时序里程总表!A:G,6,FALSE)</f>
        <v>36917.5</v>
      </c>
      <c r="I36" s="5">
        <f>VLOOKUP(A36,时序里程总表!A:G,7,FALSE)</f>
        <v>5</v>
      </c>
      <c r="J36">
        <f t="shared" si="0"/>
        <v>52.5</v>
      </c>
      <c r="M36">
        <v>32.799999999999997</v>
      </c>
      <c r="N36">
        <v>0</v>
      </c>
    </row>
    <row r="37" spans="1:14" x14ac:dyDescent="0.25">
      <c r="A37" s="4">
        <v>44711</v>
      </c>
      <c r="B37">
        <v>36</v>
      </c>
      <c r="H37">
        <f>VLOOKUP(A37,时序里程总表!A:G,6,FALSE)</f>
        <v>36916</v>
      </c>
      <c r="I37" s="5">
        <f>VLOOKUP(A37,时序里程总表!A:G,7,FALSE)</f>
        <v>5</v>
      </c>
      <c r="J37">
        <f t="shared" si="0"/>
        <v>54</v>
      </c>
      <c r="M37">
        <v>33.1</v>
      </c>
      <c r="N37">
        <v>0</v>
      </c>
    </row>
    <row r="38" spans="1:14" x14ac:dyDescent="0.25">
      <c r="A38" s="4">
        <v>44712</v>
      </c>
      <c r="B38">
        <v>37</v>
      </c>
      <c r="H38">
        <f>VLOOKUP(A38,时序里程总表!A:G,6,FALSE)</f>
        <v>36914.5</v>
      </c>
      <c r="I38" s="5">
        <f>VLOOKUP(A38,时序里程总表!A:G,7,FALSE)</f>
        <v>5</v>
      </c>
      <c r="J38">
        <f t="shared" si="0"/>
        <v>55.5</v>
      </c>
      <c r="M38">
        <v>33.5</v>
      </c>
      <c r="N38">
        <v>0</v>
      </c>
    </row>
    <row r="39" spans="1:14" x14ac:dyDescent="0.25">
      <c r="A39" s="4">
        <v>44713</v>
      </c>
      <c r="B39">
        <v>38</v>
      </c>
      <c r="H39">
        <f>VLOOKUP(A39,时序里程总表!A:G,6,FALSE)</f>
        <v>36913</v>
      </c>
      <c r="I39" s="5">
        <f>VLOOKUP(A39,时序里程总表!A:G,7,FALSE)</f>
        <v>5</v>
      </c>
      <c r="J39">
        <f t="shared" si="0"/>
        <v>57</v>
      </c>
      <c r="M39">
        <v>33.700000000000003</v>
      </c>
      <c r="N39">
        <v>0</v>
      </c>
    </row>
    <row r="40" spans="1:14" x14ac:dyDescent="0.25">
      <c r="A40" s="4">
        <v>44714</v>
      </c>
      <c r="B40">
        <v>39</v>
      </c>
      <c r="H40">
        <f>VLOOKUP(A40,时序里程总表!A:G,6,FALSE)</f>
        <v>36911.5</v>
      </c>
      <c r="I40" s="5">
        <f>VLOOKUP(A40,时序里程总表!A:G,7,FALSE)</f>
        <v>5</v>
      </c>
      <c r="J40">
        <f t="shared" si="0"/>
        <v>58.5</v>
      </c>
      <c r="M40">
        <v>33.799999999999997</v>
      </c>
      <c r="N40">
        <v>0</v>
      </c>
    </row>
    <row r="41" spans="1:14" x14ac:dyDescent="0.25">
      <c r="A41" s="4">
        <v>44715</v>
      </c>
      <c r="B41">
        <v>40</v>
      </c>
      <c r="H41">
        <f>VLOOKUP(A41,时序里程总表!A:G,6,FALSE)</f>
        <v>36910</v>
      </c>
      <c r="I41" s="5">
        <f>VLOOKUP(A41,时序里程总表!A:G,7,FALSE)</f>
        <v>5</v>
      </c>
      <c r="J41">
        <f t="shared" si="0"/>
        <v>60</v>
      </c>
      <c r="M41">
        <v>33.9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P4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44686</v>
      </c>
      <c r="B2">
        <v>1</v>
      </c>
      <c r="D2" s="6">
        <v>36955</v>
      </c>
      <c r="E2" s="5">
        <v>5</v>
      </c>
      <c r="F2" s="5">
        <v>4</v>
      </c>
      <c r="G2">
        <v>375.32124999999991</v>
      </c>
      <c r="H2">
        <f>VLOOKUP(A2,时序里程总表!A:G,6,FALSE)</f>
        <v>36953.5</v>
      </c>
      <c r="I2" s="5">
        <f>VLOOKUP(A2,时序里程总表!A:G,7,FALSE)</f>
        <v>5</v>
      </c>
      <c r="J2">
        <f>$D$2-H2</f>
        <v>1.5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44687</v>
      </c>
      <c r="B3">
        <v>2</v>
      </c>
      <c r="H3">
        <f>VLOOKUP(A3,时序里程总表!A:G,6,FALSE)</f>
        <v>36952</v>
      </c>
      <c r="I3" s="5">
        <f>VLOOKUP(A3,时序里程总表!A:G,7,FALSE)</f>
        <v>5</v>
      </c>
      <c r="J3">
        <f t="shared" ref="J3:J41" si="0">$D$2-H3</f>
        <v>3</v>
      </c>
      <c r="M3">
        <v>1.5</v>
      </c>
      <c r="N3">
        <v>0</v>
      </c>
    </row>
    <row r="4" spans="1:14" x14ac:dyDescent="0.25">
      <c r="A4" s="4">
        <v>44688</v>
      </c>
      <c r="B4">
        <v>3</v>
      </c>
      <c r="H4">
        <f>VLOOKUP(A4,时序里程总表!A:G,6,FALSE)</f>
        <v>36950.5</v>
      </c>
      <c r="I4" s="5">
        <f>VLOOKUP(A4,时序里程总表!A:G,7,FALSE)</f>
        <v>5</v>
      </c>
      <c r="J4">
        <f t="shared" si="0"/>
        <v>4.5</v>
      </c>
      <c r="M4">
        <v>2.5</v>
      </c>
      <c r="N4">
        <v>0</v>
      </c>
    </row>
    <row r="5" spans="1:14" x14ac:dyDescent="0.25">
      <c r="A5" s="4">
        <v>44689</v>
      </c>
      <c r="B5">
        <v>4</v>
      </c>
      <c r="H5">
        <f>VLOOKUP(A5,时序里程总表!A:G,6,FALSE)</f>
        <v>36949</v>
      </c>
      <c r="I5" s="5">
        <f>VLOOKUP(A5,时序里程总表!A:G,7,FALSE)</f>
        <v>5</v>
      </c>
      <c r="J5">
        <f t="shared" si="0"/>
        <v>6</v>
      </c>
      <c r="M5">
        <v>4.8</v>
      </c>
      <c r="N5">
        <v>0</v>
      </c>
    </row>
    <row r="6" spans="1:14" x14ac:dyDescent="0.25">
      <c r="A6" s="4">
        <v>44690</v>
      </c>
      <c r="B6">
        <v>5</v>
      </c>
      <c r="H6">
        <f>VLOOKUP(A6,时序里程总表!A:G,6,FALSE)</f>
        <v>36947.5</v>
      </c>
      <c r="I6" s="5">
        <f>VLOOKUP(A6,时序里程总表!A:G,7,FALSE)</f>
        <v>5</v>
      </c>
      <c r="J6">
        <f t="shared" si="0"/>
        <v>7.5</v>
      </c>
      <c r="M6">
        <v>7</v>
      </c>
      <c r="N6">
        <v>1</v>
      </c>
    </row>
    <row r="7" spans="1:14" x14ac:dyDescent="0.25">
      <c r="A7" s="4">
        <v>44691</v>
      </c>
      <c r="B7">
        <v>6</v>
      </c>
      <c r="H7">
        <f>VLOOKUP(A7,时序里程总表!A:G,6,FALSE)</f>
        <v>36946</v>
      </c>
      <c r="I7" s="5">
        <f>VLOOKUP(A7,时序里程总表!A:G,7,FALSE)</f>
        <v>5</v>
      </c>
      <c r="J7">
        <f t="shared" si="0"/>
        <v>9</v>
      </c>
      <c r="M7">
        <v>9.4</v>
      </c>
      <c r="N7">
        <v>0</v>
      </c>
    </row>
    <row r="8" spans="1:14" x14ac:dyDescent="0.25">
      <c r="A8" s="4">
        <v>44692</v>
      </c>
      <c r="B8">
        <v>7</v>
      </c>
      <c r="H8">
        <f>VLOOKUP(A8,时序里程总表!A:G,6,FALSE)</f>
        <v>36944.5</v>
      </c>
      <c r="I8" s="5">
        <f>VLOOKUP(A8,时序里程总表!A:G,7,FALSE)</f>
        <v>5</v>
      </c>
      <c r="J8">
        <f t="shared" si="0"/>
        <v>10.5</v>
      </c>
      <c r="M8">
        <v>11.4</v>
      </c>
      <c r="N8">
        <v>0</v>
      </c>
    </row>
    <row r="9" spans="1:14" x14ac:dyDescent="0.25">
      <c r="A9" s="4">
        <v>44693</v>
      </c>
      <c r="B9">
        <v>8</v>
      </c>
      <c r="H9">
        <f>VLOOKUP(A9,时序里程总表!A:G,6,FALSE)</f>
        <v>36943</v>
      </c>
      <c r="I9" s="5">
        <f>VLOOKUP(A9,时序里程总表!A:G,7,FALSE)</f>
        <v>5</v>
      </c>
      <c r="J9">
        <f t="shared" si="0"/>
        <v>12</v>
      </c>
      <c r="M9">
        <v>13.5</v>
      </c>
      <c r="N9">
        <v>0</v>
      </c>
    </row>
    <row r="10" spans="1:14" x14ac:dyDescent="0.25">
      <c r="A10" s="4">
        <v>44694</v>
      </c>
      <c r="B10">
        <v>9</v>
      </c>
      <c r="H10">
        <f>VLOOKUP(A10,时序里程总表!A:G,6,FALSE)</f>
        <v>36941.5</v>
      </c>
      <c r="I10" s="5">
        <f>VLOOKUP(A10,时序里程总表!A:G,7,FALSE)</f>
        <v>5</v>
      </c>
      <c r="J10">
        <f t="shared" si="0"/>
        <v>13.5</v>
      </c>
      <c r="M10">
        <v>15.4</v>
      </c>
      <c r="N10">
        <v>0</v>
      </c>
    </row>
    <row r="11" spans="1:14" x14ac:dyDescent="0.25">
      <c r="A11" s="4">
        <v>44695</v>
      </c>
      <c r="B11">
        <v>10</v>
      </c>
      <c r="H11">
        <f>VLOOKUP(A11,时序里程总表!A:G,6,FALSE)</f>
        <v>36940</v>
      </c>
      <c r="I11" s="5">
        <f>VLOOKUP(A11,时序里程总表!A:G,7,FALSE)</f>
        <v>5</v>
      </c>
      <c r="J11">
        <f t="shared" si="0"/>
        <v>15</v>
      </c>
      <c r="M11">
        <v>17.899999999999999</v>
      </c>
      <c r="N11">
        <v>0</v>
      </c>
    </row>
    <row r="12" spans="1:14" x14ac:dyDescent="0.25">
      <c r="A12" s="4">
        <v>44696</v>
      </c>
      <c r="B12">
        <v>11</v>
      </c>
      <c r="H12">
        <f>VLOOKUP(A12,时序里程总表!A:G,6,FALSE)</f>
        <v>36938.5</v>
      </c>
      <c r="I12" s="5">
        <f>VLOOKUP(A12,时序里程总表!A:G,7,FALSE)</f>
        <v>5</v>
      </c>
      <c r="J12">
        <f t="shared" si="0"/>
        <v>16.5</v>
      </c>
      <c r="M12">
        <v>18.3</v>
      </c>
      <c r="N12">
        <v>0</v>
      </c>
    </row>
    <row r="13" spans="1:14" x14ac:dyDescent="0.25">
      <c r="A13" s="4">
        <v>44697</v>
      </c>
      <c r="B13">
        <v>12</v>
      </c>
      <c r="H13">
        <f>VLOOKUP(A13,时序里程总表!A:G,6,FALSE)</f>
        <v>36937</v>
      </c>
      <c r="I13" s="5">
        <f>VLOOKUP(A13,时序里程总表!A:G,7,FALSE)</f>
        <v>5</v>
      </c>
      <c r="J13">
        <f t="shared" si="0"/>
        <v>18</v>
      </c>
      <c r="M13">
        <v>19.399999999999999</v>
      </c>
      <c r="N13">
        <v>0</v>
      </c>
    </row>
    <row r="14" spans="1:14" x14ac:dyDescent="0.25">
      <c r="A14" s="4">
        <v>44698</v>
      </c>
      <c r="B14">
        <v>13</v>
      </c>
      <c r="H14">
        <f>VLOOKUP(A14,时序里程总表!A:G,6,FALSE)</f>
        <v>36935.5</v>
      </c>
      <c r="I14" s="5">
        <f>VLOOKUP(A14,时序里程总表!A:G,7,FALSE)</f>
        <v>5</v>
      </c>
      <c r="J14">
        <f t="shared" si="0"/>
        <v>19.5</v>
      </c>
      <c r="M14">
        <v>20.9</v>
      </c>
      <c r="N14">
        <v>0</v>
      </c>
    </row>
    <row r="15" spans="1:14" x14ac:dyDescent="0.25">
      <c r="A15" s="4">
        <v>44699</v>
      </c>
      <c r="B15">
        <v>14</v>
      </c>
      <c r="H15">
        <f>VLOOKUP(A15,时序里程总表!A:G,6,FALSE)</f>
        <v>36934</v>
      </c>
      <c r="I15" s="5">
        <f>VLOOKUP(A15,时序里程总表!A:G,7,FALSE)</f>
        <v>5</v>
      </c>
      <c r="J15">
        <f t="shared" si="0"/>
        <v>21</v>
      </c>
      <c r="M15">
        <v>22.3</v>
      </c>
      <c r="N15">
        <v>0</v>
      </c>
    </row>
    <row r="16" spans="1:14" x14ac:dyDescent="0.25">
      <c r="A16" s="4">
        <v>44700</v>
      </c>
      <c r="B16">
        <v>15</v>
      </c>
      <c r="H16">
        <f>VLOOKUP(A16,时序里程总表!A:G,6,FALSE)</f>
        <v>36932.5</v>
      </c>
      <c r="I16" s="5">
        <f>VLOOKUP(A16,时序里程总表!A:G,7,FALSE)</f>
        <v>5</v>
      </c>
      <c r="J16">
        <f t="shared" si="0"/>
        <v>22.5</v>
      </c>
      <c r="M16">
        <v>23</v>
      </c>
      <c r="N16">
        <v>0</v>
      </c>
    </row>
    <row r="17" spans="1:14" x14ac:dyDescent="0.25">
      <c r="A17" s="4">
        <v>44701</v>
      </c>
      <c r="B17">
        <v>16</v>
      </c>
      <c r="H17">
        <f>VLOOKUP(A17,时序里程总表!A:G,6,FALSE)</f>
        <v>36931</v>
      </c>
      <c r="I17" s="5">
        <f>VLOOKUP(A17,时序里程总表!A:G,7,FALSE)</f>
        <v>5</v>
      </c>
      <c r="J17">
        <f t="shared" si="0"/>
        <v>24</v>
      </c>
      <c r="M17">
        <v>24.4</v>
      </c>
      <c r="N17">
        <v>0</v>
      </c>
    </row>
    <row r="18" spans="1:14" x14ac:dyDescent="0.25">
      <c r="A18" s="4">
        <v>44702</v>
      </c>
      <c r="B18">
        <v>17</v>
      </c>
      <c r="H18">
        <f>VLOOKUP(A18,时序里程总表!A:G,6,FALSE)</f>
        <v>36929.5</v>
      </c>
      <c r="I18" s="5">
        <f>VLOOKUP(A18,时序里程总表!A:G,7,FALSE)</f>
        <v>5</v>
      </c>
      <c r="J18">
        <f t="shared" si="0"/>
        <v>25.5</v>
      </c>
      <c r="M18">
        <v>24.8</v>
      </c>
      <c r="N18">
        <v>0</v>
      </c>
    </row>
    <row r="19" spans="1:14" x14ac:dyDescent="0.25">
      <c r="A19" s="4">
        <v>44703</v>
      </c>
      <c r="B19">
        <v>18</v>
      </c>
      <c r="H19">
        <f>VLOOKUP(A19,时序里程总表!A:G,6,FALSE)</f>
        <v>36928</v>
      </c>
      <c r="I19" s="5">
        <f>VLOOKUP(A19,时序里程总表!A:G,7,FALSE)</f>
        <v>5</v>
      </c>
      <c r="J19">
        <f t="shared" si="0"/>
        <v>27</v>
      </c>
      <c r="M19">
        <v>25.5</v>
      </c>
      <c r="N19">
        <v>0</v>
      </c>
    </row>
    <row r="20" spans="1:14" x14ac:dyDescent="0.25">
      <c r="A20" s="4">
        <v>44704</v>
      </c>
      <c r="B20">
        <v>19</v>
      </c>
      <c r="H20">
        <f>VLOOKUP(A20,时序里程总表!A:G,6,FALSE)</f>
        <v>36926.5</v>
      </c>
      <c r="I20" s="5">
        <f>VLOOKUP(A20,时序里程总表!A:G,7,FALSE)</f>
        <v>5</v>
      </c>
      <c r="J20">
        <f t="shared" si="0"/>
        <v>28.5</v>
      </c>
      <c r="M20">
        <v>25.6</v>
      </c>
      <c r="N20">
        <v>0</v>
      </c>
    </row>
    <row r="21" spans="1:14" x14ac:dyDescent="0.25">
      <c r="A21" s="4">
        <v>44705</v>
      </c>
      <c r="B21">
        <v>20</v>
      </c>
      <c r="H21">
        <f>VLOOKUP(A21,时序里程总表!A:G,6,FALSE)</f>
        <v>36925</v>
      </c>
      <c r="I21" s="5">
        <f>VLOOKUP(A21,时序里程总表!A:G,7,FALSE)</f>
        <v>5</v>
      </c>
      <c r="J21">
        <f t="shared" si="0"/>
        <v>30</v>
      </c>
      <c r="M21">
        <v>26.5</v>
      </c>
      <c r="N21">
        <v>0</v>
      </c>
    </row>
    <row r="22" spans="1:14" x14ac:dyDescent="0.25">
      <c r="A22" s="4">
        <v>44706</v>
      </c>
      <c r="B22">
        <v>21</v>
      </c>
      <c r="H22">
        <f>VLOOKUP(A22,时序里程总表!A:G,6,FALSE)</f>
        <v>36923.5</v>
      </c>
      <c r="I22" s="5">
        <f>VLOOKUP(A22,时序里程总表!A:G,7,FALSE)</f>
        <v>5</v>
      </c>
      <c r="J22">
        <f t="shared" si="0"/>
        <v>31.5</v>
      </c>
      <c r="M22">
        <v>26.9</v>
      </c>
      <c r="N22">
        <v>0</v>
      </c>
    </row>
    <row r="23" spans="1:14" x14ac:dyDescent="0.25">
      <c r="A23" s="4">
        <v>44707</v>
      </c>
      <c r="B23">
        <v>22</v>
      </c>
      <c r="H23">
        <f>VLOOKUP(A23,时序里程总表!A:G,6,FALSE)</f>
        <v>36922</v>
      </c>
      <c r="I23" s="5">
        <f>VLOOKUP(A23,时序里程总表!A:G,7,FALSE)</f>
        <v>5</v>
      </c>
      <c r="J23">
        <f t="shared" si="0"/>
        <v>33</v>
      </c>
      <c r="M23">
        <v>27.9</v>
      </c>
      <c r="N23">
        <v>0</v>
      </c>
    </row>
    <row r="24" spans="1:14" x14ac:dyDescent="0.25">
      <c r="A24" s="4">
        <v>44708</v>
      </c>
      <c r="B24">
        <v>23</v>
      </c>
      <c r="H24">
        <f>VLOOKUP(A24,时序里程总表!A:G,6,FALSE)</f>
        <v>36920.5</v>
      </c>
      <c r="I24" s="5">
        <f>VLOOKUP(A24,时序里程总表!A:G,7,FALSE)</f>
        <v>5</v>
      </c>
      <c r="J24">
        <f t="shared" si="0"/>
        <v>34.5</v>
      </c>
      <c r="M24">
        <v>28</v>
      </c>
      <c r="N24">
        <v>0</v>
      </c>
    </row>
    <row r="25" spans="1:14" x14ac:dyDescent="0.25">
      <c r="A25" s="4">
        <v>44709</v>
      </c>
      <c r="B25">
        <v>24</v>
      </c>
      <c r="H25">
        <f>VLOOKUP(A25,时序里程总表!A:G,6,FALSE)</f>
        <v>36919</v>
      </c>
      <c r="I25" s="5">
        <f>VLOOKUP(A25,时序里程总表!A:G,7,FALSE)</f>
        <v>5</v>
      </c>
      <c r="J25">
        <f t="shared" si="0"/>
        <v>36</v>
      </c>
      <c r="M25">
        <v>28.1</v>
      </c>
      <c r="N25">
        <v>0</v>
      </c>
    </row>
    <row r="26" spans="1:14" x14ac:dyDescent="0.25">
      <c r="A26" s="4">
        <v>44710</v>
      </c>
      <c r="B26">
        <v>25</v>
      </c>
      <c r="H26">
        <f>VLOOKUP(A26,时序里程总表!A:G,6,FALSE)</f>
        <v>36917.5</v>
      </c>
      <c r="I26" s="5">
        <f>VLOOKUP(A26,时序里程总表!A:G,7,FALSE)</f>
        <v>5</v>
      </c>
      <c r="J26">
        <f t="shared" si="0"/>
        <v>37.5</v>
      </c>
      <c r="M26">
        <v>29.1</v>
      </c>
      <c r="N26">
        <v>0</v>
      </c>
    </row>
    <row r="27" spans="1:14" x14ac:dyDescent="0.25">
      <c r="A27" s="4">
        <v>44711</v>
      </c>
      <c r="B27">
        <v>26</v>
      </c>
      <c r="H27">
        <f>VLOOKUP(A27,时序里程总表!A:G,6,FALSE)</f>
        <v>36916</v>
      </c>
      <c r="I27" s="5">
        <f>VLOOKUP(A27,时序里程总表!A:G,7,FALSE)</f>
        <v>5</v>
      </c>
      <c r="J27">
        <f t="shared" si="0"/>
        <v>39</v>
      </c>
      <c r="M27">
        <v>29.1</v>
      </c>
      <c r="N27">
        <v>0</v>
      </c>
    </row>
    <row r="28" spans="1:14" x14ac:dyDescent="0.25">
      <c r="A28" s="4">
        <v>44712</v>
      </c>
      <c r="B28">
        <v>27</v>
      </c>
      <c r="H28">
        <f>VLOOKUP(A28,时序里程总表!A:G,6,FALSE)</f>
        <v>36914.5</v>
      </c>
      <c r="I28" s="5">
        <f>VLOOKUP(A28,时序里程总表!A:G,7,FALSE)</f>
        <v>5</v>
      </c>
      <c r="J28">
        <f t="shared" si="0"/>
        <v>40.5</v>
      </c>
      <c r="M28">
        <v>29.4</v>
      </c>
      <c r="N28">
        <v>0</v>
      </c>
    </row>
    <row r="29" spans="1:14" x14ac:dyDescent="0.25">
      <c r="A29" s="4">
        <v>44713</v>
      </c>
      <c r="B29">
        <v>28</v>
      </c>
      <c r="H29">
        <f>VLOOKUP(A29,时序里程总表!A:G,6,FALSE)</f>
        <v>36913</v>
      </c>
      <c r="I29" s="5">
        <f>VLOOKUP(A29,时序里程总表!A:G,7,FALSE)</f>
        <v>5</v>
      </c>
      <c r="J29">
        <f t="shared" si="0"/>
        <v>42</v>
      </c>
      <c r="M29">
        <v>29.5</v>
      </c>
      <c r="N29">
        <v>0</v>
      </c>
    </row>
    <row r="30" spans="1:14" x14ac:dyDescent="0.25">
      <c r="A30" s="4">
        <v>44714</v>
      </c>
      <c r="B30">
        <v>29</v>
      </c>
      <c r="H30">
        <f>VLOOKUP(A30,时序里程总表!A:G,6,FALSE)</f>
        <v>36911.5</v>
      </c>
      <c r="I30" s="5">
        <f>VLOOKUP(A30,时序里程总表!A:G,7,FALSE)</f>
        <v>5</v>
      </c>
      <c r="J30">
        <f t="shared" si="0"/>
        <v>43.5</v>
      </c>
      <c r="M30">
        <v>29.9</v>
      </c>
      <c r="N30">
        <v>0</v>
      </c>
    </row>
    <row r="31" spans="1:14" x14ac:dyDescent="0.25">
      <c r="A31" s="4">
        <v>44715</v>
      </c>
      <c r="B31">
        <v>30</v>
      </c>
      <c r="H31">
        <f>VLOOKUP(A31,时序里程总表!A:G,6,FALSE)</f>
        <v>36910</v>
      </c>
      <c r="I31" s="5">
        <f>VLOOKUP(A31,时序里程总表!A:G,7,FALSE)</f>
        <v>5</v>
      </c>
      <c r="J31">
        <f t="shared" si="0"/>
        <v>45</v>
      </c>
      <c r="M31">
        <v>30.8</v>
      </c>
      <c r="N31">
        <v>1</v>
      </c>
    </row>
    <row r="32" spans="1:14" x14ac:dyDescent="0.25">
      <c r="A32" s="4">
        <v>44716</v>
      </c>
      <c r="B32">
        <v>31</v>
      </c>
      <c r="H32">
        <f>VLOOKUP(A32,时序里程总表!A:G,6,FALSE)</f>
        <v>36908.5</v>
      </c>
      <c r="I32" s="5">
        <f>VLOOKUP(A32,时序里程总表!A:G,7,FALSE)</f>
        <v>5</v>
      </c>
      <c r="J32">
        <f t="shared" si="0"/>
        <v>46.5</v>
      </c>
      <c r="M32">
        <v>32.200000000000003</v>
      </c>
      <c r="N32">
        <v>0</v>
      </c>
    </row>
    <row r="33" spans="1:14" x14ac:dyDescent="0.25">
      <c r="A33" s="4">
        <v>44717</v>
      </c>
      <c r="B33">
        <v>32</v>
      </c>
      <c r="H33">
        <f>VLOOKUP(A33,时序里程总表!A:G,6,FALSE)</f>
        <v>36907</v>
      </c>
      <c r="I33" s="5">
        <f>VLOOKUP(A33,时序里程总表!A:G,7,FALSE)</f>
        <v>5</v>
      </c>
      <c r="J33">
        <f t="shared" si="0"/>
        <v>48</v>
      </c>
      <c r="M33">
        <v>34.200000000000003</v>
      </c>
      <c r="N33">
        <v>0</v>
      </c>
    </row>
    <row r="34" spans="1:14" x14ac:dyDescent="0.25">
      <c r="A34" s="4">
        <v>44718</v>
      </c>
      <c r="B34">
        <v>33</v>
      </c>
      <c r="H34">
        <f>VLOOKUP(A34,时序里程总表!A:G,6,FALSE)</f>
        <v>36905.5</v>
      </c>
      <c r="I34" s="5">
        <f>VLOOKUP(A34,时序里程总表!A:G,7,FALSE)</f>
        <v>5</v>
      </c>
      <c r="J34">
        <f t="shared" si="0"/>
        <v>49.5</v>
      </c>
      <c r="M34">
        <v>34.4</v>
      </c>
      <c r="N34">
        <v>0</v>
      </c>
    </row>
    <row r="35" spans="1:14" x14ac:dyDescent="0.25">
      <c r="A35" s="4">
        <v>44719</v>
      </c>
      <c r="B35">
        <v>34</v>
      </c>
      <c r="H35">
        <f>VLOOKUP(A35,时序里程总表!A:G,6,FALSE)</f>
        <v>36904</v>
      </c>
      <c r="I35" s="5">
        <f>VLOOKUP(A35,时序里程总表!A:G,7,FALSE)</f>
        <v>5</v>
      </c>
      <c r="J35">
        <f t="shared" si="0"/>
        <v>51</v>
      </c>
      <c r="M35">
        <v>35.4</v>
      </c>
      <c r="N35">
        <v>0</v>
      </c>
    </row>
    <row r="36" spans="1:14" x14ac:dyDescent="0.25">
      <c r="A36" s="4">
        <v>44720</v>
      </c>
      <c r="B36">
        <v>35</v>
      </c>
      <c r="H36">
        <f>VLOOKUP(A36,时序里程总表!A:G,6,FALSE)</f>
        <v>36902.5</v>
      </c>
      <c r="I36" s="5">
        <f>VLOOKUP(A36,时序里程总表!A:G,7,FALSE)</f>
        <v>5</v>
      </c>
      <c r="J36">
        <f t="shared" si="0"/>
        <v>52.5</v>
      </c>
      <c r="M36">
        <v>35.700000000000003</v>
      </c>
      <c r="N36">
        <v>0</v>
      </c>
    </row>
    <row r="37" spans="1:14" x14ac:dyDescent="0.25">
      <c r="A37" s="4">
        <v>44721</v>
      </c>
      <c r="B37">
        <v>36</v>
      </c>
      <c r="H37">
        <f>VLOOKUP(A37,时序里程总表!A:G,6,FALSE)</f>
        <v>36901</v>
      </c>
      <c r="I37" s="5">
        <f>VLOOKUP(A37,时序里程总表!A:G,7,FALSE)</f>
        <v>5</v>
      </c>
      <c r="J37">
        <f t="shared" si="0"/>
        <v>54</v>
      </c>
      <c r="M37">
        <v>36.1</v>
      </c>
      <c r="N37">
        <v>0</v>
      </c>
    </row>
    <row r="38" spans="1:14" x14ac:dyDescent="0.25">
      <c r="A38" s="4">
        <v>44722</v>
      </c>
      <c r="B38">
        <v>37</v>
      </c>
      <c r="H38">
        <f>VLOOKUP(A38,时序里程总表!A:G,6,FALSE)</f>
        <v>36899.5</v>
      </c>
      <c r="I38" s="5">
        <f>VLOOKUP(A38,时序里程总表!A:G,7,FALSE)</f>
        <v>5</v>
      </c>
      <c r="J38">
        <f t="shared" si="0"/>
        <v>55.5</v>
      </c>
      <c r="M38">
        <v>36.6</v>
      </c>
      <c r="N38">
        <v>0</v>
      </c>
    </row>
    <row r="39" spans="1:14" x14ac:dyDescent="0.25">
      <c r="A39" s="4">
        <v>44723</v>
      </c>
      <c r="B39">
        <v>38</v>
      </c>
      <c r="H39">
        <f>VLOOKUP(A39,时序里程总表!A:G,6,FALSE)</f>
        <v>36898</v>
      </c>
      <c r="I39" s="5">
        <f>VLOOKUP(A39,时序里程总表!A:G,7,FALSE)</f>
        <v>5</v>
      </c>
      <c r="J39">
        <f t="shared" si="0"/>
        <v>57</v>
      </c>
      <c r="M39">
        <v>36.700000000000003</v>
      </c>
      <c r="N39">
        <v>0</v>
      </c>
    </row>
    <row r="40" spans="1:14" x14ac:dyDescent="0.25">
      <c r="A40" s="4">
        <v>44724</v>
      </c>
      <c r="B40">
        <v>39</v>
      </c>
      <c r="H40">
        <f>VLOOKUP(A40,时序里程总表!A:G,6,FALSE)</f>
        <v>36896.5</v>
      </c>
      <c r="I40" s="5">
        <f>VLOOKUP(A40,时序里程总表!A:G,7,FALSE)</f>
        <v>5</v>
      </c>
      <c r="J40">
        <f t="shared" si="0"/>
        <v>58.5</v>
      </c>
      <c r="M40">
        <v>36.799999999999997</v>
      </c>
      <c r="N40">
        <v>0</v>
      </c>
    </row>
    <row r="41" spans="1:14" x14ac:dyDescent="0.25">
      <c r="A41" s="4">
        <v>44725</v>
      </c>
      <c r="B41">
        <v>40</v>
      </c>
      <c r="H41">
        <f>VLOOKUP(A41,时序里程总表!A:G,6,FALSE)</f>
        <v>36895</v>
      </c>
      <c r="I41" s="5">
        <f>VLOOKUP(A41,时序里程总表!A:G,7,FALSE)</f>
        <v>5</v>
      </c>
      <c r="J41">
        <f t="shared" si="0"/>
        <v>60</v>
      </c>
      <c r="M41">
        <v>37.1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P4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44692</v>
      </c>
      <c r="B2">
        <v>1</v>
      </c>
      <c r="D2" s="6">
        <v>36945</v>
      </c>
      <c r="E2" s="5">
        <v>5</v>
      </c>
      <c r="F2" s="5">
        <v>4</v>
      </c>
      <c r="G2">
        <v>374.23575000000011</v>
      </c>
      <c r="H2">
        <f>VLOOKUP(A2,时序里程总表!A:G,6,FALSE)</f>
        <v>36944.5</v>
      </c>
      <c r="I2" s="5">
        <f>VLOOKUP(A2,时序里程总表!A:G,7,FALSE)</f>
        <v>5</v>
      </c>
      <c r="J2">
        <f>$D$2-H2</f>
        <v>0.5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44693</v>
      </c>
      <c r="B3">
        <v>2</v>
      </c>
      <c r="H3">
        <f>VLOOKUP(A3,时序里程总表!A:G,6,FALSE)</f>
        <v>36943</v>
      </c>
      <c r="I3" s="5">
        <f>VLOOKUP(A3,时序里程总表!A:G,7,FALSE)</f>
        <v>5</v>
      </c>
      <c r="J3">
        <f t="shared" ref="J3:J41" si="0">$D$2-H3</f>
        <v>2</v>
      </c>
      <c r="M3">
        <v>0.7</v>
      </c>
      <c r="N3">
        <v>0</v>
      </c>
    </row>
    <row r="4" spans="1:14" x14ac:dyDescent="0.25">
      <c r="A4" s="4">
        <v>44694</v>
      </c>
      <c r="B4">
        <v>3</v>
      </c>
      <c r="H4">
        <f>VLOOKUP(A4,时序里程总表!A:G,6,FALSE)</f>
        <v>36941.5</v>
      </c>
      <c r="I4" s="5">
        <f>VLOOKUP(A4,时序里程总表!A:G,7,FALSE)</f>
        <v>5</v>
      </c>
      <c r="J4">
        <f t="shared" si="0"/>
        <v>3.5</v>
      </c>
      <c r="M4">
        <v>1.9</v>
      </c>
      <c r="N4">
        <v>0</v>
      </c>
    </row>
    <row r="5" spans="1:14" x14ac:dyDescent="0.25">
      <c r="A5" s="4">
        <v>44695</v>
      </c>
      <c r="B5">
        <v>4</v>
      </c>
      <c r="H5">
        <f>VLOOKUP(A5,时序里程总表!A:G,6,FALSE)</f>
        <v>36940</v>
      </c>
      <c r="I5" s="5">
        <f>VLOOKUP(A5,时序里程总表!A:G,7,FALSE)</f>
        <v>5</v>
      </c>
      <c r="J5">
        <f t="shared" si="0"/>
        <v>5</v>
      </c>
      <c r="M5">
        <v>4.2</v>
      </c>
      <c r="N5">
        <v>0</v>
      </c>
    </row>
    <row r="6" spans="1:14" x14ac:dyDescent="0.25">
      <c r="A6" s="4">
        <v>44696</v>
      </c>
      <c r="B6">
        <v>5</v>
      </c>
      <c r="H6">
        <f>VLOOKUP(A6,时序里程总表!A:G,6,FALSE)</f>
        <v>36938.5</v>
      </c>
      <c r="I6" s="5">
        <f>VLOOKUP(A6,时序里程总表!A:G,7,FALSE)</f>
        <v>5</v>
      </c>
      <c r="J6">
        <f t="shared" si="0"/>
        <v>6.5</v>
      </c>
      <c r="M6">
        <v>5.5</v>
      </c>
      <c r="N6">
        <v>1</v>
      </c>
    </row>
    <row r="7" spans="1:14" x14ac:dyDescent="0.25">
      <c r="A7" s="4">
        <v>44697</v>
      </c>
      <c r="B7">
        <v>6</v>
      </c>
      <c r="H7">
        <f>VLOOKUP(A7,时序里程总表!A:G,6,FALSE)</f>
        <v>36937</v>
      </c>
      <c r="I7" s="5">
        <f>VLOOKUP(A7,时序里程总表!A:G,7,FALSE)</f>
        <v>5</v>
      </c>
      <c r="J7">
        <f t="shared" si="0"/>
        <v>8</v>
      </c>
      <c r="M7">
        <v>8.6999999999999993</v>
      </c>
      <c r="N7">
        <v>0</v>
      </c>
    </row>
    <row r="8" spans="1:14" x14ac:dyDescent="0.25">
      <c r="A8" s="4">
        <v>44698</v>
      </c>
      <c r="B8">
        <v>7</v>
      </c>
      <c r="H8">
        <f>VLOOKUP(A8,时序里程总表!A:G,6,FALSE)</f>
        <v>36935.5</v>
      </c>
      <c r="I8" s="5">
        <f>VLOOKUP(A8,时序里程总表!A:G,7,FALSE)</f>
        <v>5</v>
      </c>
      <c r="J8">
        <f t="shared" si="0"/>
        <v>9.5</v>
      </c>
      <c r="M8">
        <v>10.1</v>
      </c>
      <c r="N8">
        <v>0</v>
      </c>
    </row>
    <row r="9" spans="1:14" x14ac:dyDescent="0.25">
      <c r="A9" s="4">
        <v>44699</v>
      </c>
      <c r="B9">
        <v>8</v>
      </c>
      <c r="H9">
        <f>VLOOKUP(A9,时序里程总表!A:G,6,FALSE)</f>
        <v>36934</v>
      </c>
      <c r="I9" s="5">
        <f>VLOOKUP(A9,时序里程总表!A:G,7,FALSE)</f>
        <v>5</v>
      </c>
      <c r="J9">
        <f t="shared" si="0"/>
        <v>11</v>
      </c>
      <c r="M9">
        <v>12.7</v>
      </c>
      <c r="N9">
        <v>0</v>
      </c>
    </row>
    <row r="10" spans="1:14" x14ac:dyDescent="0.25">
      <c r="A10" s="4">
        <v>44700</v>
      </c>
      <c r="B10">
        <v>9</v>
      </c>
      <c r="H10">
        <f>VLOOKUP(A10,时序里程总表!A:G,6,FALSE)</f>
        <v>36932.5</v>
      </c>
      <c r="I10" s="5">
        <f>VLOOKUP(A10,时序里程总表!A:G,7,FALSE)</f>
        <v>5</v>
      </c>
      <c r="J10">
        <f t="shared" si="0"/>
        <v>12.5</v>
      </c>
      <c r="M10">
        <v>13.6</v>
      </c>
      <c r="N10">
        <v>0</v>
      </c>
    </row>
    <row r="11" spans="1:14" x14ac:dyDescent="0.25">
      <c r="A11" s="4">
        <v>44701</v>
      </c>
      <c r="B11">
        <v>10</v>
      </c>
      <c r="H11">
        <f>VLOOKUP(A11,时序里程总表!A:G,6,FALSE)</f>
        <v>36931</v>
      </c>
      <c r="I11" s="5">
        <f>VLOOKUP(A11,时序里程总表!A:G,7,FALSE)</f>
        <v>5</v>
      </c>
      <c r="J11">
        <f t="shared" si="0"/>
        <v>14</v>
      </c>
      <c r="M11">
        <v>15.9</v>
      </c>
      <c r="N11">
        <v>0</v>
      </c>
    </row>
    <row r="12" spans="1:14" x14ac:dyDescent="0.25">
      <c r="A12" s="4">
        <v>44702</v>
      </c>
      <c r="B12">
        <v>11</v>
      </c>
      <c r="H12">
        <f>VLOOKUP(A12,时序里程总表!A:G,6,FALSE)</f>
        <v>36929.5</v>
      </c>
      <c r="I12" s="5">
        <f>VLOOKUP(A12,时序里程总表!A:G,7,FALSE)</f>
        <v>5</v>
      </c>
      <c r="J12">
        <f t="shared" si="0"/>
        <v>15.5</v>
      </c>
      <c r="M12">
        <v>17.8</v>
      </c>
      <c r="N12">
        <v>0</v>
      </c>
    </row>
    <row r="13" spans="1:14" x14ac:dyDescent="0.25">
      <c r="A13" s="4">
        <v>44703</v>
      </c>
      <c r="B13">
        <v>12</v>
      </c>
      <c r="H13">
        <f>VLOOKUP(A13,时序里程总表!A:G,6,FALSE)</f>
        <v>36928</v>
      </c>
      <c r="I13" s="5">
        <f>VLOOKUP(A13,时序里程总表!A:G,7,FALSE)</f>
        <v>5</v>
      </c>
      <c r="J13">
        <f t="shared" si="0"/>
        <v>17</v>
      </c>
      <c r="M13">
        <v>18.899999999999999</v>
      </c>
      <c r="N13">
        <v>0</v>
      </c>
    </row>
    <row r="14" spans="1:14" x14ac:dyDescent="0.25">
      <c r="A14" s="4">
        <v>44704</v>
      </c>
      <c r="B14">
        <v>13</v>
      </c>
      <c r="H14">
        <f>VLOOKUP(A14,时序里程总表!A:G,6,FALSE)</f>
        <v>36926.5</v>
      </c>
      <c r="I14" s="5">
        <f>VLOOKUP(A14,时序里程总表!A:G,7,FALSE)</f>
        <v>5</v>
      </c>
      <c r="J14">
        <f t="shared" si="0"/>
        <v>18.5</v>
      </c>
      <c r="M14">
        <v>20.100000000000001</v>
      </c>
      <c r="N14">
        <v>0</v>
      </c>
    </row>
    <row r="15" spans="1:14" x14ac:dyDescent="0.25">
      <c r="A15" s="4">
        <v>44705</v>
      </c>
      <c r="B15">
        <v>14</v>
      </c>
      <c r="H15">
        <f>VLOOKUP(A15,时序里程总表!A:G,6,FALSE)</f>
        <v>36925</v>
      </c>
      <c r="I15" s="5">
        <f>VLOOKUP(A15,时序里程总表!A:G,7,FALSE)</f>
        <v>5</v>
      </c>
      <c r="J15">
        <f t="shared" si="0"/>
        <v>20</v>
      </c>
      <c r="M15">
        <v>21</v>
      </c>
      <c r="N15">
        <v>0</v>
      </c>
    </row>
    <row r="16" spans="1:14" x14ac:dyDescent="0.25">
      <c r="A16" s="4">
        <v>44706</v>
      </c>
      <c r="B16">
        <v>15</v>
      </c>
      <c r="H16">
        <f>VLOOKUP(A16,时序里程总表!A:G,6,FALSE)</f>
        <v>36923.5</v>
      </c>
      <c r="I16" s="5">
        <f>VLOOKUP(A16,时序里程总表!A:G,7,FALSE)</f>
        <v>5</v>
      </c>
      <c r="J16">
        <f t="shared" si="0"/>
        <v>21.5</v>
      </c>
      <c r="M16">
        <v>22.3</v>
      </c>
      <c r="N16">
        <v>0</v>
      </c>
    </row>
    <row r="17" spans="1:14" x14ac:dyDescent="0.25">
      <c r="A17" s="4">
        <v>44707</v>
      </c>
      <c r="B17">
        <v>16</v>
      </c>
      <c r="H17">
        <f>VLOOKUP(A17,时序里程总表!A:G,6,FALSE)</f>
        <v>36922</v>
      </c>
      <c r="I17" s="5">
        <f>VLOOKUP(A17,时序里程总表!A:G,7,FALSE)</f>
        <v>5</v>
      </c>
      <c r="J17">
        <f t="shared" si="0"/>
        <v>23</v>
      </c>
      <c r="M17">
        <v>22.8</v>
      </c>
      <c r="N17">
        <v>0</v>
      </c>
    </row>
    <row r="18" spans="1:14" x14ac:dyDescent="0.25">
      <c r="A18" s="4">
        <v>44708</v>
      </c>
      <c r="B18">
        <v>17</v>
      </c>
      <c r="H18">
        <f>VLOOKUP(A18,时序里程总表!A:G,6,FALSE)</f>
        <v>36920.5</v>
      </c>
      <c r="I18" s="5">
        <f>VLOOKUP(A18,时序里程总表!A:G,7,FALSE)</f>
        <v>5</v>
      </c>
      <c r="J18">
        <f t="shared" si="0"/>
        <v>24.5</v>
      </c>
      <c r="M18">
        <v>22.9</v>
      </c>
      <c r="N18">
        <v>0</v>
      </c>
    </row>
    <row r="19" spans="1:14" x14ac:dyDescent="0.25">
      <c r="A19" s="4">
        <v>44709</v>
      </c>
      <c r="B19">
        <v>18</v>
      </c>
      <c r="H19">
        <f>VLOOKUP(A19,时序里程总表!A:G,6,FALSE)</f>
        <v>36919</v>
      </c>
      <c r="I19" s="5">
        <f>VLOOKUP(A19,时序里程总表!A:G,7,FALSE)</f>
        <v>5</v>
      </c>
      <c r="J19">
        <f t="shared" si="0"/>
        <v>26</v>
      </c>
      <c r="M19">
        <v>23.5</v>
      </c>
      <c r="N19">
        <v>0</v>
      </c>
    </row>
    <row r="20" spans="1:14" x14ac:dyDescent="0.25">
      <c r="A20" s="4">
        <v>44710</v>
      </c>
      <c r="B20">
        <v>19</v>
      </c>
      <c r="H20">
        <f>VLOOKUP(A20,时序里程总表!A:G,6,FALSE)</f>
        <v>36917.5</v>
      </c>
      <c r="I20" s="5">
        <f>VLOOKUP(A20,时序里程总表!A:G,7,FALSE)</f>
        <v>5</v>
      </c>
      <c r="J20">
        <f t="shared" si="0"/>
        <v>27.5</v>
      </c>
      <c r="M20">
        <v>25</v>
      </c>
      <c r="N20">
        <v>0</v>
      </c>
    </row>
    <row r="21" spans="1:14" x14ac:dyDescent="0.25">
      <c r="A21" s="4">
        <v>44711</v>
      </c>
      <c r="B21">
        <v>20</v>
      </c>
      <c r="H21">
        <f>VLOOKUP(A21,时序里程总表!A:G,6,FALSE)</f>
        <v>36916</v>
      </c>
      <c r="I21" s="5">
        <f>VLOOKUP(A21,时序里程总表!A:G,7,FALSE)</f>
        <v>5</v>
      </c>
      <c r="J21">
        <f t="shared" si="0"/>
        <v>29</v>
      </c>
      <c r="M21">
        <v>25.4</v>
      </c>
      <c r="N21">
        <v>0</v>
      </c>
    </row>
    <row r="22" spans="1:14" x14ac:dyDescent="0.25">
      <c r="A22" s="4">
        <v>44712</v>
      </c>
      <c r="B22">
        <v>21</v>
      </c>
      <c r="H22">
        <f>VLOOKUP(A22,时序里程总表!A:G,6,FALSE)</f>
        <v>36914.5</v>
      </c>
      <c r="I22" s="5">
        <f>VLOOKUP(A22,时序里程总表!A:G,7,FALSE)</f>
        <v>5</v>
      </c>
      <c r="J22">
        <f t="shared" si="0"/>
        <v>30.5</v>
      </c>
      <c r="M22">
        <v>25.8</v>
      </c>
      <c r="N22">
        <v>0</v>
      </c>
    </row>
    <row r="23" spans="1:14" x14ac:dyDescent="0.25">
      <c r="A23" s="4">
        <v>44713</v>
      </c>
      <c r="B23">
        <v>22</v>
      </c>
      <c r="H23">
        <f>VLOOKUP(A23,时序里程总表!A:G,6,FALSE)</f>
        <v>36913</v>
      </c>
      <c r="I23" s="5">
        <f>VLOOKUP(A23,时序里程总表!A:G,7,FALSE)</f>
        <v>5</v>
      </c>
      <c r="J23">
        <f t="shared" si="0"/>
        <v>32</v>
      </c>
      <c r="M23">
        <v>26.3</v>
      </c>
      <c r="N23">
        <v>0</v>
      </c>
    </row>
    <row r="24" spans="1:14" x14ac:dyDescent="0.25">
      <c r="A24" s="4">
        <v>44714</v>
      </c>
      <c r="B24">
        <v>23</v>
      </c>
      <c r="H24">
        <f>VLOOKUP(A24,时序里程总表!A:G,6,FALSE)</f>
        <v>36911.5</v>
      </c>
      <c r="I24" s="5">
        <f>VLOOKUP(A24,时序里程总表!A:G,7,FALSE)</f>
        <v>5</v>
      </c>
      <c r="J24">
        <f t="shared" si="0"/>
        <v>33.5</v>
      </c>
      <c r="M24">
        <v>26.7</v>
      </c>
      <c r="N24">
        <v>0</v>
      </c>
    </row>
    <row r="25" spans="1:14" x14ac:dyDescent="0.25">
      <c r="A25" s="4">
        <v>44715</v>
      </c>
      <c r="B25">
        <v>24</v>
      </c>
      <c r="H25">
        <f>VLOOKUP(A25,时序里程总表!A:G,6,FALSE)</f>
        <v>36910</v>
      </c>
      <c r="I25" s="5">
        <f>VLOOKUP(A25,时序里程总表!A:G,7,FALSE)</f>
        <v>5</v>
      </c>
      <c r="J25">
        <f t="shared" si="0"/>
        <v>35</v>
      </c>
      <c r="M25">
        <v>27.5</v>
      </c>
      <c r="N25">
        <v>0</v>
      </c>
    </row>
    <row r="26" spans="1:14" x14ac:dyDescent="0.25">
      <c r="A26" s="4">
        <v>44716</v>
      </c>
      <c r="B26">
        <v>25</v>
      </c>
      <c r="H26">
        <f>VLOOKUP(A26,时序里程总表!A:G,6,FALSE)</f>
        <v>36908.5</v>
      </c>
      <c r="I26" s="5">
        <f>VLOOKUP(A26,时序里程总表!A:G,7,FALSE)</f>
        <v>5</v>
      </c>
      <c r="J26">
        <f t="shared" si="0"/>
        <v>36.5</v>
      </c>
      <c r="M26">
        <v>27.5</v>
      </c>
      <c r="N26">
        <v>0</v>
      </c>
    </row>
    <row r="27" spans="1:14" x14ac:dyDescent="0.25">
      <c r="A27" s="4">
        <v>44717</v>
      </c>
      <c r="B27">
        <v>26</v>
      </c>
      <c r="H27">
        <f>VLOOKUP(A27,时序里程总表!A:G,6,FALSE)</f>
        <v>36907</v>
      </c>
      <c r="I27" s="5">
        <f>VLOOKUP(A27,时序里程总表!A:G,7,FALSE)</f>
        <v>5</v>
      </c>
      <c r="J27">
        <f t="shared" si="0"/>
        <v>38</v>
      </c>
      <c r="M27">
        <v>27.7</v>
      </c>
      <c r="N27">
        <v>0</v>
      </c>
    </row>
    <row r="28" spans="1:14" x14ac:dyDescent="0.25">
      <c r="A28" s="4">
        <v>44718</v>
      </c>
      <c r="B28">
        <v>27</v>
      </c>
      <c r="H28">
        <f>VLOOKUP(A28,时序里程总表!A:G,6,FALSE)</f>
        <v>36905.5</v>
      </c>
      <c r="I28" s="5">
        <f>VLOOKUP(A28,时序里程总表!A:G,7,FALSE)</f>
        <v>5</v>
      </c>
      <c r="J28">
        <f t="shared" si="0"/>
        <v>39.5</v>
      </c>
      <c r="M28">
        <v>27.9</v>
      </c>
      <c r="N28">
        <v>0</v>
      </c>
    </row>
    <row r="29" spans="1:14" x14ac:dyDescent="0.25">
      <c r="A29" s="4">
        <v>44719</v>
      </c>
      <c r="B29">
        <v>28</v>
      </c>
      <c r="H29">
        <f>VLOOKUP(A29,时序里程总表!A:G,6,FALSE)</f>
        <v>36904</v>
      </c>
      <c r="I29" s="5">
        <f>VLOOKUP(A29,时序里程总表!A:G,7,FALSE)</f>
        <v>5</v>
      </c>
      <c r="J29">
        <f t="shared" si="0"/>
        <v>41</v>
      </c>
      <c r="M29">
        <v>28</v>
      </c>
      <c r="N29">
        <v>0</v>
      </c>
    </row>
    <row r="30" spans="1:14" x14ac:dyDescent="0.25">
      <c r="A30" s="4">
        <v>44720</v>
      </c>
      <c r="B30">
        <v>29</v>
      </c>
      <c r="H30">
        <f>VLOOKUP(A30,时序里程总表!A:G,6,FALSE)</f>
        <v>36902.5</v>
      </c>
      <c r="I30" s="5">
        <f>VLOOKUP(A30,时序里程总表!A:G,7,FALSE)</f>
        <v>5</v>
      </c>
      <c r="J30">
        <f t="shared" si="0"/>
        <v>42.5</v>
      </c>
      <c r="M30">
        <v>29.2</v>
      </c>
      <c r="N30">
        <v>0</v>
      </c>
    </row>
    <row r="31" spans="1:14" x14ac:dyDescent="0.25">
      <c r="A31" s="4">
        <v>44721</v>
      </c>
      <c r="B31">
        <v>30</v>
      </c>
      <c r="H31">
        <f>VLOOKUP(A31,时序里程总表!A:G,6,FALSE)</f>
        <v>36901</v>
      </c>
      <c r="I31" s="5">
        <f>VLOOKUP(A31,时序里程总表!A:G,7,FALSE)</f>
        <v>5</v>
      </c>
      <c r="J31">
        <f t="shared" si="0"/>
        <v>44</v>
      </c>
      <c r="M31">
        <v>29.4</v>
      </c>
      <c r="N31">
        <v>1</v>
      </c>
    </row>
    <row r="32" spans="1:14" x14ac:dyDescent="0.25">
      <c r="A32" s="4">
        <v>44722</v>
      </c>
      <c r="B32">
        <v>31</v>
      </c>
      <c r="H32">
        <f>VLOOKUP(A32,时序里程总表!A:G,6,FALSE)</f>
        <v>36899.5</v>
      </c>
      <c r="I32" s="5">
        <f>VLOOKUP(A32,时序里程总表!A:G,7,FALSE)</f>
        <v>5</v>
      </c>
      <c r="J32">
        <f t="shared" si="0"/>
        <v>45.5</v>
      </c>
      <c r="M32">
        <v>31.2</v>
      </c>
      <c r="N32">
        <v>0</v>
      </c>
    </row>
    <row r="33" spans="1:14" x14ac:dyDescent="0.25">
      <c r="A33" s="4">
        <v>44723</v>
      </c>
      <c r="B33">
        <v>32</v>
      </c>
      <c r="H33">
        <f>VLOOKUP(A33,时序里程总表!A:G,6,FALSE)</f>
        <v>36898</v>
      </c>
      <c r="I33" s="5">
        <f>VLOOKUP(A33,时序里程总表!A:G,7,FALSE)</f>
        <v>5</v>
      </c>
      <c r="J33">
        <f t="shared" si="0"/>
        <v>47</v>
      </c>
      <c r="M33">
        <v>31.4</v>
      </c>
      <c r="N33">
        <v>0</v>
      </c>
    </row>
    <row r="34" spans="1:14" x14ac:dyDescent="0.25">
      <c r="A34" s="4">
        <v>44724</v>
      </c>
      <c r="B34">
        <v>33</v>
      </c>
      <c r="H34">
        <f>VLOOKUP(A34,时序里程总表!A:G,6,FALSE)</f>
        <v>36896.5</v>
      </c>
      <c r="I34" s="5">
        <f>VLOOKUP(A34,时序里程总表!A:G,7,FALSE)</f>
        <v>5</v>
      </c>
      <c r="J34">
        <f t="shared" si="0"/>
        <v>48.5</v>
      </c>
      <c r="M34">
        <v>32.4</v>
      </c>
      <c r="N34">
        <v>0</v>
      </c>
    </row>
    <row r="35" spans="1:14" x14ac:dyDescent="0.25">
      <c r="A35" s="4">
        <v>44725</v>
      </c>
      <c r="B35">
        <v>34</v>
      </c>
      <c r="H35">
        <f>VLOOKUP(A35,时序里程总表!A:G,6,FALSE)</f>
        <v>36895</v>
      </c>
      <c r="I35" s="5">
        <f>VLOOKUP(A35,时序里程总表!A:G,7,FALSE)</f>
        <v>5</v>
      </c>
      <c r="J35">
        <f t="shared" si="0"/>
        <v>50</v>
      </c>
      <c r="M35">
        <v>33.5</v>
      </c>
      <c r="N35">
        <v>0</v>
      </c>
    </row>
    <row r="36" spans="1:14" x14ac:dyDescent="0.25">
      <c r="A36" s="4">
        <v>44726</v>
      </c>
      <c r="B36">
        <v>35</v>
      </c>
      <c r="H36">
        <f>VLOOKUP(A36,时序里程总表!A:G,6,FALSE)</f>
        <v>36893.5</v>
      </c>
      <c r="I36" s="5">
        <f>VLOOKUP(A36,时序里程总表!A:G,7,FALSE)</f>
        <v>5</v>
      </c>
      <c r="J36">
        <f t="shared" si="0"/>
        <v>51.5</v>
      </c>
      <c r="M36">
        <v>34</v>
      </c>
      <c r="N36">
        <v>0</v>
      </c>
    </row>
    <row r="37" spans="1:14" x14ac:dyDescent="0.25">
      <c r="A37" s="4">
        <v>44727</v>
      </c>
      <c r="B37">
        <v>36</v>
      </c>
      <c r="H37">
        <f>VLOOKUP(A37,时序里程总表!A:G,6,FALSE)</f>
        <v>36892</v>
      </c>
      <c r="I37" s="5">
        <f>VLOOKUP(A37,时序里程总表!A:G,7,FALSE)</f>
        <v>5</v>
      </c>
      <c r="J37">
        <f t="shared" si="0"/>
        <v>53</v>
      </c>
      <c r="M37">
        <v>34.200000000000003</v>
      </c>
      <c r="N37">
        <v>0</v>
      </c>
    </row>
    <row r="38" spans="1:14" x14ac:dyDescent="0.25">
      <c r="A38" s="4">
        <v>44728</v>
      </c>
      <c r="B38">
        <v>37</v>
      </c>
      <c r="H38">
        <f>VLOOKUP(A38,时序里程总表!A:G,6,FALSE)</f>
        <v>36890.5</v>
      </c>
      <c r="I38" s="5">
        <f>VLOOKUP(A38,时序里程总表!A:G,7,FALSE)</f>
        <v>5</v>
      </c>
      <c r="J38">
        <f t="shared" si="0"/>
        <v>54.5</v>
      </c>
      <c r="M38">
        <v>34.700000000000003</v>
      </c>
      <c r="N38">
        <v>0</v>
      </c>
    </row>
    <row r="39" spans="1:14" x14ac:dyDescent="0.25">
      <c r="A39" s="4">
        <v>44729</v>
      </c>
      <c r="B39">
        <v>38</v>
      </c>
      <c r="H39">
        <f>VLOOKUP(A39,时序里程总表!A:G,6,FALSE)</f>
        <v>36889</v>
      </c>
      <c r="I39" s="5">
        <f>VLOOKUP(A39,时序里程总表!A:G,7,FALSE)</f>
        <v>5</v>
      </c>
      <c r="J39">
        <f t="shared" si="0"/>
        <v>56</v>
      </c>
      <c r="M39">
        <v>35</v>
      </c>
      <c r="N39">
        <v>0</v>
      </c>
    </row>
    <row r="40" spans="1:14" x14ac:dyDescent="0.25">
      <c r="A40" s="4">
        <v>44730</v>
      </c>
      <c r="B40">
        <v>39</v>
      </c>
      <c r="H40">
        <f>VLOOKUP(A40,时序里程总表!A:G,6,FALSE)</f>
        <v>36887.5</v>
      </c>
      <c r="I40" s="5">
        <f>VLOOKUP(A40,时序里程总表!A:G,7,FALSE)</f>
        <v>5</v>
      </c>
      <c r="J40">
        <f t="shared" si="0"/>
        <v>57.5</v>
      </c>
      <c r="M40">
        <v>35.200000000000003</v>
      </c>
      <c r="N40">
        <v>0</v>
      </c>
    </row>
    <row r="41" spans="1:14" x14ac:dyDescent="0.25">
      <c r="A41" s="4">
        <v>44731</v>
      </c>
      <c r="B41">
        <v>40</v>
      </c>
      <c r="H41">
        <f>VLOOKUP(A41,时序里程总表!A:G,6,FALSE)</f>
        <v>36886</v>
      </c>
      <c r="I41" s="5">
        <f>VLOOKUP(A41,时序里程总表!A:G,7,FALSE)</f>
        <v>5</v>
      </c>
      <c r="J41">
        <f t="shared" si="0"/>
        <v>59</v>
      </c>
      <c r="M41">
        <v>35.4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P4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44702</v>
      </c>
      <c r="B2">
        <v>1</v>
      </c>
      <c r="D2" s="6">
        <v>36930</v>
      </c>
      <c r="E2" s="5">
        <v>5</v>
      </c>
      <c r="F2" s="5">
        <v>4</v>
      </c>
      <c r="G2">
        <v>372.46950000000021</v>
      </c>
      <c r="H2">
        <f>VLOOKUP(A2,时序里程总表!A:G,6,FALSE)</f>
        <v>36929.5</v>
      </c>
      <c r="I2" s="5">
        <f>VLOOKUP(A2,时序里程总表!A:G,7,FALSE)</f>
        <v>5</v>
      </c>
      <c r="J2">
        <f>$D$2-H2</f>
        <v>0.5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44703</v>
      </c>
      <c r="B3">
        <v>2</v>
      </c>
      <c r="H3">
        <f>VLOOKUP(A3,时序里程总表!A:G,6,FALSE)</f>
        <v>36928</v>
      </c>
      <c r="I3" s="5">
        <f>VLOOKUP(A3,时序里程总表!A:G,7,FALSE)</f>
        <v>5</v>
      </c>
      <c r="J3">
        <f t="shared" ref="J3:J41" si="0">$D$2-H3</f>
        <v>2</v>
      </c>
      <c r="M3">
        <v>1.7</v>
      </c>
      <c r="N3">
        <v>0</v>
      </c>
    </row>
    <row r="4" spans="1:14" x14ac:dyDescent="0.25">
      <c r="A4" s="4">
        <v>44704</v>
      </c>
      <c r="B4">
        <v>3</v>
      </c>
      <c r="H4">
        <f>VLOOKUP(A4,时序里程总表!A:G,6,FALSE)</f>
        <v>36926.5</v>
      </c>
      <c r="I4" s="5">
        <f>VLOOKUP(A4,时序里程总表!A:G,7,FALSE)</f>
        <v>5</v>
      </c>
      <c r="J4">
        <f t="shared" si="0"/>
        <v>3.5</v>
      </c>
      <c r="M4">
        <v>3.5</v>
      </c>
      <c r="N4">
        <v>0</v>
      </c>
    </row>
    <row r="5" spans="1:14" x14ac:dyDescent="0.25">
      <c r="A5" s="4">
        <v>44705</v>
      </c>
      <c r="B5">
        <v>4</v>
      </c>
      <c r="H5">
        <f>VLOOKUP(A5,时序里程总表!A:G,6,FALSE)</f>
        <v>36925</v>
      </c>
      <c r="I5" s="5">
        <f>VLOOKUP(A5,时序里程总表!A:G,7,FALSE)</f>
        <v>5</v>
      </c>
      <c r="J5">
        <f t="shared" si="0"/>
        <v>5</v>
      </c>
      <c r="M5">
        <v>4.3</v>
      </c>
      <c r="N5">
        <v>0</v>
      </c>
    </row>
    <row r="6" spans="1:14" x14ac:dyDescent="0.25">
      <c r="A6" s="4">
        <v>44706</v>
      </c>
      <c r="B6">
        <v>5</v>
      </c>
      <c r="H6">
        <f>VLOOKUP(A6,时序里程总表!A:G,6,FALSE)</f>
        <v>36923.5</v>
      </c>
      <c r="I6" s="5">
        <f>VLOOKUP(A6,时序里程总表!A:G,7,FALSE)</f>
        <v>5</v>
      </c>
      <c r="J6">
        <f t="shared" si="0"/>
        <v>6.5</v>
      </c>
      <c r="M6">
        <v>6.5</v>
      </c>
      <c r="N6">
        <v>1</v>
      </c>
    </row>
    <row r="7" spans="1:14" x14ac:dyDescent="0.25">
      <c r="A7" s="4">
        <v>44707</v>
      </c>
      <c r="B7">
        <v>6</v>
      </c>
      <c r="H7">
        <f>VLOOKUP(A7,时序里程总表!A:G,6,FALSE)</f>
        <v>36922</v>
      </c>
      <c r="I7" s="5">
        <f>VLOOKUP(A7,时序里程总表!A:G,7,FALSE)</f>
        <v>5</v>
      </c>
      <c r="J7">
        <f t="shared" si="0"/>
        <v>8</v>
      </c>
      <c r="M7">
        <v>8.8000000000000007</v>
      </c>
      <c r="N7">
        <v>0</v>
      </c>
    </row>
    <row r="8" spans="1:14" x14ac:dyDescent="0.25">
      <c r="A8" s="4">
        <v>44708</v>
      </c>
      <c r="B8">
        <v>7</v>
      </c>
      <c r="H8">
        <f>VLOOKUP(A8,时序里程总表!A:G,6,FALSE)</f>
        <v>36920.5</v>
      </c>
      <c r="I8" s="5">
        <f>VLOOKUP(A8,时序里程总表!A:G,7,FALSE)</f>
        <v>5</v>
      </c>
      <c r="J8">
        <f t="shared" si="0"/>
        <v>9.5</v>
      </c>
      <c r="M8">
        <v>11.6</v>
      </c>
      <c r="N8">
        <v>0</v>
      </c>
    </row>
    <row r="9" spans="1:14" x14ac:dyDescent="0.25">
      <c r="A9" s="4">
        <v>44709</v>
      </c>
      <c r="B9">
        <v>8</v>
      </c>
      <c r="H9">
        <f>VLOOKUP(A9,时序里程总表!A:G,6,FALSE)</f>
        <v>36919</v>
      </c>
      <c r="I9" s="5">
        <f>VLOOKUP(A9,时序里程总表!A:G,7,FALSE)</f>
        <v>5</v>
      </c>
      <c r="J9">
        <f t="shared" si="0"/>
        <v>11</v>
      </c>
      <c r="M9">
        <v>14</v>
      </c>
      <c r="N9">
        <v>0</v>
      </c>
    </row>
    <row r="10" spans="1:14" x14ac:dyDescent="0.25">
      <c r="A10" s="4">
        <v>44710</v>
      </c>
      <c r="B10">
        <v>9</v>
      </c>
      <c r="H10">
        <f>VLOOKUP(A10,时序里程总表!A:G,6,FALSE)</f>
        <v>36917.5</v>
      </c>
      <c r="I10" s="5">
        <f>VLOOKUP(A10,时序里程总表!A:G,7,FALSE)</f>
        <v>5</v>
      </c>
      <c r="J10">
        <f t="shared" si="0"/>
        <v>12.5</v>
      </c>
      <c r="M10">
        <v>15.7</v>
      </c>
      <c r="N10">
        <v>0</v>
      </c>
    </row>
    <row r="11" spans="1:14" x14ac:dyDescent="0.25">
      <c r="A11" s="4">
        <v>44711</v>
      </c>
      <c r="B11">
        <v>10</v>
      </c>
      <c r="H11">
        <f>VLOOKUP(A11,时序里程总表!A:G,6,FALSE)</f>
        <v>36916</v>
      </c>
      <c r="I11" s="5">
        <f>VLOOKUP(A11,时序里程总表!A:G,7,FALSE)</f>
        <v>5</v>
      </c>
      <c r="J11">
        <f t="shared" si="0"/>
        <v>14</v>
      </c>
      <c r="M11">
        <v>17.7</v>
      </c>
      <c r="N11">
        <v>0</v>
      </c>
    </row>
    <row r="12" spans="1:14" x14ac:dyDescent="0.25">
      <c r="A12" s="4">
        <v>44712</v>
      </c>
      <c r="B12">
        <v>11</v>
      </c>
      <c r="H12">
        <f>VLOOKUP(A12,时序里程总表!A:G,6,FALSE)</f>
        <v>36914.5</v>
      </c>
      <c r="I12" s="5">
        <f>VLOOKUP(A12,时序里程总表!A:G,7,FALSE)</f>
        <v>5</v>
      </c>
      <c r="J12">
        <f t="shared" si="0"/>
        <v>15.5</v>
      </c>
      <c r="M12">
        <v>19.3</v>
      </c>
      <c r="N12">
        <v>0</v>
      </c>
    </row>
    <row r="13" spans="1:14" x14ac:dyDescent="0.25">
      <c r="A13" s="4">
        <v>44713</v>
      </c>
      <c r="B13">
        <v>12</v>
      </c>
      <c r="H13">
        <f>VLOOKUP(A13,时序里程总表!A:G,6,FALSE)</f>
        <v>36913</v>
      </c>
      <c r="I13" s="5">
        <f>VLOOKUP(A13,时序里程总表!A:G,7,FALSE)</f>
        <v>5</v>
      </c>
      <c r="J13">
        <f t="shared" si="0"/>
        <v>17</v>
      </c>
      <c r="M13">
        <v>20.399999999999999</v>
      </c>
      <c r="N13">
        <v>0</v>
      </c>
    </row>
    <row r="14" spans="1:14" x14ac:dyDescent="0.25">
      <c r="A14" s="4">
        <v>44714</v>
      </c>
      <c r="B14">
        <v>13</v>
      </c>
      <c r="H14">
        <f>VLOOKUP(A14,时序里程总表!A:G,6,FALSE)</f>
        <v>36911.5</v>
      </c>
      <c r="I14" s="5">
        <f>VLOOKUP(A14,时序里程总表!A:G,7,FALSE)</f>
        <v>5</v>
      </c>
      <c r="J14">
        <f t="shared" si="0"/>
        <v>18.5</v>
      </c>
      <c r="M14">
        <v>22.2</v>
      </c>
      <c r="N14">
        <v>0</v>
      </c>
    </row>
    <row r="15" spans="1:14" x14ac:dyDescent="0.25">
      <c r="A15" s="4">
        <v>44715</v>
      </c>
      <c r="B15">
        <v>14</v>
      </c>
      <c r="H15">
        <f>VLOOKUP(A15,时序里程总表!A:G,6,FALSE)</f>
        <v>36910</v>
      </c>
      <c r="I15" s="5">
        <f>VLOOKUP(A15,时序里程总表!A:G,7,FALSE)</f>
        <v>5</v>
      </c>
      <c r="J15">
        <f t="shared" si="0"/>
        <v>20</v>
      </c>
      <c r="M15">
        <v>22.8</v>
      </c>
      <c r="N15">
        <v>0</v>
      </c>
    </row>
    <row r="16" spans="1:14" x14ac:dyDescent="0.25">
      <c r="A16" s="4">
        <v>44716</v>
      </c>
      <c r="B16">
        <v>15</v>
      </c>
      <c r="H16">
        <f>VLOOKUP(A16,时序里程总表!A:G,6,FALSE)</f>
        <v>36908.5</v>
      </c>
      <c r="I16" s="5">
        <f>VLOOKUP(A16,时序里程总表!A:G,7,FALSE)</f>
        <v>5</v>
      </c>
      <c r="J16">
        <f t="shared" si="0"/>
        <v>21.5</v>
      </c>
      <c r="M16">
        <v>23.8</v>
      </c>
      <c r="N16">
        <v>0</v>
      </c>
    </row>
    <row r="17" spans="1:14" x14ac:dyDescent="0.25">
      <c r="A17" s="4">
        <v>44717</v>
      </c>
      <c r="B17">
        <v>16</v>
      </c>
      <c r="H17">
        <f>VLOOKUP(A17,时序里程总表!A:G,6,FALSE)</f>
        <v>36907</v>
      </c>
      <c r="I17" s="5">
        <f>VLOOKUP(A17,时序里程总表!A:G,7,FALSE)</f>
        <v>5</v>
      </c>
      <c r="J17">
        <f t="shared" si="0"/>
        <v>23</v>
      </c>
      <c r="M17">
        <v>24.7</v>
      </c>
      <c r="N17">
        <v>0</v>
      </c>
    </row>
    <row r="18" spans="1:14" x14ac:dyDescent="0.25">
      <c r="A18" s="4">
        <v>44718</v>
      </c>
      <c r="B18">
        <v>17</v>
      </c>
      <c r="H18">
        <f>VLOOKUP(A18,时序里程总表!A:G,6,FALSE)</f>
        <v>36905.5</v>
      </c>
      <c r="I18" s="5">
        <f>VLOOKUP(A18,时序里程总表!A:G,7,FALSE)</f>
        <v>5</v>
      </c>
      <c r="J18">
        <f t="shared" si="0"/>
        <v>24.5</v>
      </c>
      <c r="M18">
        <v>25.2</v>
      </c>
      <c r="N18">
        <v>0</v>
      </c>
    </row>
    <row r="19" spans="1:14" x14ac:dyDescent="0.25">
      <c r="A19" s="4">
        <v>44719</v>
      </c>
      <c r="B19">
        <v>18</v>
      </c>
      <c r="H19">
        <f>VLOOKUP(A19,时序里程总表!A:G,6,FALSE)</f>
        <v>36904</v>
      </c>
      <c r="I19" s="5">
        <f>VLOOKUP(A19,时序里程总表!A:G,7,FALSE)</f>
        <v>5</v>
      </c>
      <c r="J19">
        <f t="shared" si="0"/>
        <v>26</v>
      </c>
      <c r="M19">
        <v>25.7</v>
      </c>
      <c r="N19">
        <v>0</v>
      </c>
    </row>
    <row r="20" spans="1:14" x14ac:dyDescent="0.25">
      <c r="A20" s="4">
        <v>44720</v>
      </c>
      <c r="B20">
        <v>19</v>
      </c>
      <c r="H20">
        <f>VLOOKUP(A20,时序里程总表!A:G,6,FALSE)</f>
        <v>36902.5</v>
      </c>
      <c r="I20" s="5">
        <f>VLOOKUP(A20,时序里程总表!A:G,7,FALSE)</f>
        <v>5</v>
      </c>
      <c r="J20">
        <f t="shared" si="0"/>
        <v>27.5</v>
      </c>
      <c r="M20">
        <v>27</v>
      </c>
      <c r="N20">
        <v>0</v>
      </c>
    </row>
    <row r="21" spans="1:14" x14ac:dyDescent="0.25">
      <c r="A21" s="4">
        <v>44721</v>
      </c>
      <c r="B21">
        <v>20</v>
      </c>
      <c r="H21">
        <f>VLOOKUP(A21,时序里程总表!A:G,6,FALSE)</f>
        <v>36901</v>
      </c>
      <c r="I21" s="5">
        <f>VLOOKUP(A21,时序里程总表!A:G,7,FALSE)</f>
        <v>5</v>
      </c>
      <c r="J21">
        <f t="shared" si="0"/>
        <v>29</v>
      </c>
      <c r="M21">
        <v>27.8</v>
      </c>
      <c r="N21">
        <v>0</v>
      </c>
    </row>
    <row r="22" spans="1:14" x14ac:dyDescent="0.25">
      <c r="A22" s="4">
        <v>44722</v>
      </c>
      <c r="B22">
        <v>21</v>
      </c>
      <c r="H22">
        <f>VLOOKUP(A22,时序里程总表!A:G,6,FALSE)</f>
        <v>36899.5</v>
      </c>
      <c r="I22" s="5">
        <f>VLOOKUP(A22,时序里程总表!A:G,7,FALSE)</f>
        <v>5</v>
      </c>
      <c r="J22">
        <f t="shared" si="0"/>
        <v>30.5</v>
      </c>
      <c r="M22">
        <v>28</v>
      </c>
      <c r="N22">
        <v>0</v>
      </c>
    </row>
    <row r="23" spans="1:14" x14ac:dyDescent="0.25">
      <c r="A23" s="4">
        <v>44723</v>
      </c>
      <c r="B23">
        <v>22</v>
      </c>
      <c r="H23">
        <f>VLOOKUP(A23,时序里程总表!A:G,6,FALSE)</f>
        <v>36898</v>
      </c>
      <c r="I23" s="5">
        <f>VLOOKUP(A23,时序里程总表!A:G,7,FALSE)</f>
        <v>5</v>
      </c>
      <c r="J23">
        <f t="shared" si="0"/>
        <v>32</v>
      </c>
      <c r="M23">
        <v>28.5</v>
      </c>
      <c r="N23">
        <v>0</v>
      </c>
    </row>
    <row r="24" spans="1:14" x14ac:dyDescent="0.25">
      <c r="A24" s="4">
        <v>44724</v>
      </c>
      <c r="B24">
        <v>23</v>
      </c>
      <c r="H24">
        <f>VLOOKUP(A24,时序里程总表!A:G,6,FALSE)</f>
        <v>36896.5</v>
      </c>
      <c r="I24" s="5">
        <f>VLOOKUP(A24,时序里程总表!A:G,7,FALSE)</f>
        <v>5</v>
      </c>
      <c r="J24">
        <f t="shared" si="0"/>
        <v>33.5</v>
      </c>
      <c r="M24">
        <v>29</v>
      </c>
      <c r="N24">
        <v>0</v>
      </c>
    </row>
    <row r="25" spans="1:14" x14ac:dyDescent="0.25">
      <c r="A25" s="4">
        <v>44725</v>
      </c>
      <c r="B25">
        <v>24</v>
      </c>
      <c r="H25">
        <f>VLOOKUP(A25,时序里程总表!A:G,6,FALSE)</f>
        <v>36895</v>
      </c>
      <c r="I25" s="5">
        <f>VLOOKUP(A25,时序里程总表!A:G,7,FALSE)</f>
        <v>5</v>
      </c>
      <c r="J25">
        <f t="shared" si="0"/>
        <v>35</v>
      </c>
      <c r="M25">
        <v>29.8</v>
      </c>
      <c r="N25">
        <v>0</v>
      </c>
    </row>
    <row r="26" spans="1:14" x14ac:dyDescent="0.25">
      <c r="A26" s="4">
        <v>44726</v>
      </c>
      <c r="B26">
        <v>25</v>
      </c>
      <c r="H26">
        <f>VLOOKUP(A26,时序里程总表!A:G,6,FALSE)</f>
        <v>36893.5</v>
      </c>
      <c r="I26" s="5">
        <f>VLOOKUP(A26,时序里程总表!A:G,7,FALSE)</f>
        <v>5</v>
      </c>
      <c r="J26">
        <f t="shared" si="0"/>
        <v>36.5</v>
      </c>
      <c r="M26">
        <v>30</v>
      </c>
      <c r="N26">
        <v>0</v>
      </c>
    </row>
    <row r="27" spans="1:14" x14ac:dyDescent="0.25">
      <c r="A27" s="4">
        <v>44727</v>
      </c>
      <c r="B27">
        <v>26</v>
      </c>
      <c r="H27">
        <f>VLOOKUP(A27,时序里程总表!A:G,6,FALSE)</f>
        <v>36892</v>
      </c>
      <c r="I27" s="5">
        <f>VLOOKUP(A27,时序里程总表!A:G,7,FALSE)</f>
        <v>5</v>
      </c>
      <c r="J27">
        <f t="shared" si="0"/>
        <v>38</v>
      </c>
      <c r="M27">
        <v>30.4</v>
      </c>
      <c r="N27">
        <v>0</v>
      </c>
    </row>
    <row r="28" spans="1:14" x14ac:dyDescent="0.25">
      <c r="A28" s="4">
        <v>44728</v>
      </c>
      <c r="B28">
        <v>27</v>
      </c>
      <c r="H28">
        <f>VLOOKUP(A28,时序里程总表!A:G,6,FALSE)</f>
        <v>36890.5</v>
      </c>
      <c r="I28" s="5">
        <f>VLOOKUP(A28,时序里程总表!A:G,7,FALSE)</f>
        <v>5</v>
      </c>
      <c r="J28">
        <f t="shared" si="0"/>
        <v>39.5</v>
      </c>
      <c r="M28">
        <v>30.8</v>
      </c>
      <c r="N28">
        <v>0</v>
      </c>
    </row>
    <row r="29" spans="1:14" x14ac:dyDescent="0.25">
      <c r="A29" s="4">
        <v>44729</v>
      </c>
      <c r="B29">
        <v>28</v>
      </c>
      <c r="H29">
        <f>VLOOKUP(A29,时序里程总表!A:G,6,FALSE)</f>
        <v>36889</v>
      </c>
      <c r="I29" s="5">
        <f>VLOOKUP(A29,时序里程总表!A:G,7,FALSE)</f>
        <v>5</v>
      </c>
      <c r="J29">
        <f t="shared" si="0"/>
        <v>41</v>
      </c>
      <c r="M29">
        <v>30.8</v>
      </c>
      <c r="N29">
        <v>0</v>
      </c>
    </row>
    <row r="30" spans="1:14" x14ac:dyDescent="0.25">
      <c r="A30" s="4">
        <v>44730</v>
      </c>
      <c r="B30">
        <v>29</v>
      </c>
      <c r="H30">
        <f>VLOOKUP(A30,时序里程总表!A:G,6,FALSE)</f>
        <v>36887.5</v>
      </c>
      <c r="I30" s="5">
        <f>VLOOKUP(A30,时序里程总表!A:G,7,FALSE)</f>
        <v>5</v>
      </c>
      <c r="J30">
        <f t="shared" si="0"/>
        <v>42.5</v>
      </c>
      <c r="M30">
        <v>31.6</v>
      </c>
      <c r="N30">
        <v>0</v>
      </c>
    </row>
    <row r="31" spans="1:14" x14ac:dyDescent="0.25">
      <c r="A31" s="4">
        <v>44731</v>
      </c>
      <c r="B31">
        <v>30</v>
      </c>
      <c r="H31">
        <f>VLOOKUP(A31,时序里程总表!A:G,6,FALSE)</f>
        <v>36886</v>
      </c>
      <c r="I31" s="5">
        <f>VLOOKUP(A31,时序里程总表!A:G,7,FALSE)</f>
        <v>5</v>
      </c>
      <c r="J31">
        <f t="shared" si="0"/>
        <v>44</v>
      </c>
      <c r="M31">
        <v>32</v>
      </c>
      <c r="N31">
        <v>1</v>
      </c>
    </row>
    <row r="32" spans="1:14" x14ac:dyDescent="0.25">
      <c r="A32" s="4">
        <v>44732</v>
      </c>
      <c r="B32">
        <v>31</v>
      </c>
      <c r="H32">
        <f>VLOOKUP(A32,时序里程总表!A:G,6,FALSE)</f>
        <v>36884.5</v>
      </c>
      <c r="I32" s="5">
        <f>VLOOKUP(A32,时序里程总表!A:G,7,FALSE)</f>
        <v>5</v>
      </c>
      <c r="J32">
        <f t="shared" si="0"/>
        <v>45.5</v>
      </c>
      <c r="M32">
        <v>34.1</v>
      </c>
      <c r="N32">
        <v>0</v>
      </c>
    </row>
    <row r="33" spans="1:14" x14ac:dyDescent="0.25">
      <c r="A33" s="4">
        <v>44733</v>
      </c>
      <c r="B33">
        <v>32</v>
      </c>
      <c r="H33">
        <f>VLOOKUP(A33,时序里程总表!A:G,6,FALSE)</f>
        <v>36883</v>
      </c>
      <c r="I33" s="5">
        <f>VLOOKUP(A33,时序里程总表!A:G,7,FALSE)</f>
        <v>5</v>
      </c>
      <c r="J33">
        <f t="shared" si="0"/>
        <v>47</v>
      </c>
      <c r="M33">
        <v>35</v>
      </c>
      <c r="N33">
        <v>0</v>
      </c>
    </row>
    <row r="34" spans="1:14" x14ac:dyDescent="0.25">
      <c r="A34" s="4">
        <v>44734</v>
      </c>
      <c r="B34">
        <v>33</v>
      </c>
      <c r="H34">
        <f>VLOOKUP(A34,时序里程总表!A:G,6,FALSE)</f>
        <v>36881.5</v>
      </c>
      <c r="I34" s="5">
        <f>VLOOKUP(A34,时序里程总表!A:G,7,FALSE)</f>
        <v>5</v>
      </c>
      <c r="J34">
        <f t="shared" si="0"/>
        <v>48.5</v>
      </c>
      <c r="M34">
        <v>36.200000000000003</v>
      </c>
      <c r="N34">
        <v>0</v>
      </c>
    </row>
    <row r="35" spans="1:14" x14ac:dyDescent="0.25">
      <c r="A35" s="4">
        <v>44735</v>
      </c>
      <c r="B35">
        <v>34</v>
      </c>
      <c r="H35">
        <f>VLOOKUP(A35,时序里程总表!A:G,6,FALSE)</f>
        <v>36880</v>
      </c>
      <c r="I35" s="5">
        <f>VLOOKUP(A35,时序里程总表!A:G,7,FALSE)</f>
        <v>5</v>
      </c>
      <c r="J35">
        <f t="shared" si="0"/>
        <v>50</v>
      </c>
      <c r="M35">
        <v>36.700000000000003</v>
      </c>
      <c r="N35">
        <v>0</v>
      </c>
    </row>
    <row r="36" spans="1:14" x14ac:dyDescent="0.25">
      <c r="A36" s="4">
        <v>44736</v>
      </c>
      <c r="B36">
        <v>35</v>
      </c>
      <c r="H36">
        <f>VLOOKUP(A36,时序里程总表!A:G,6,FALSE)</f>
        <v>36878.5</v>
      </c>
      <c r="I36" s="5">
        <f>VLOOKUP(A36,时序里程总表!A:G,7,FALSE)</f>
        <v>5</v>
      </c>
      <c r="J36">
        <f t="shared" si="0"/>
        <v>51.5</v>
      </c>
      <c r="M36">
        <v>36.799999999999997</v>
      </c>
      <c r="N36">
        <v>0</v>
      </c>
    </row>
    <row r="37" spans="1:14" x14ac:dyDescent="0.25">
      <c r="A37" s="4">
        <v>44737</v>
      </c>
      <c r="B37">
        <v>36</v>
      </c>
      <c r="H37">
        <f>VLOOKUP(A37,时序里程总表!A:G,6,FALSE)</f>
        <v>36877</v>
      </c>
      <c r="I37" s="5">
        <f>VLOOKUP(A37,时序里程总表!A:G,7,FALSE)</f>
        <v>5</v>
      </c>
      <c r="J37">
        <f t="shared" si="0"/>
        <v>53</v>
      </c>
      <c r="M37">
        <v>37.1</v>
      </c>
      <c r="N37">
        <v>0</v>
      </c>
    </row>
    <row r="38" spans="1:14" x14ac:dyDescent="0.25">
      <c r="A38" s="4">
        <v>44738</v>
      </c>
      <c r="B38">
        <v>37</v>
      </c>
      <c r="H38">
        <f>VLOOKUP(A38,时序里程总表!A:G,6,FALSE)</f>
        <v>36875.5</v>
      </c>
      <c r="I38" s="5">
        <f>VLOOKUP(A38,时序里程总表!A:G,7,FALSE)</f>
        <v>5</v>
      </c>
      <c r="J38">
        <f t="shared" si="0"/>
        <v>54.5</v>
      </c>
      <c r="M38">
        <v>37.200000000000003</v>
      </c>
      <c r="N38">
        <v>0</v>
      </c>
    </row>
    <row r="39" spans="1:14" x14ac:dyDescent="0.25">
      <c r="A39" s="4">
        <v>44739</v>
      </c>
      <c r="B39">
        <v>38</v>
      </c>
      <c r="H39">
        <f>VLOOKUP(A39,时序里程总表!A:G,6,FALSE)</f>
        <v>36874</v>
      </c>
      <c r="I39" s="5">
        <f>VLOOKUP(A39,时序里程总表!A:G,7,FALSE)</f>
        <v>5</v>
      </c>
      <c r="J39">
        <f t="shared" si="0"/>
        <v>56</v>
      </c>
      <c r="M39">
        <v>38.299999999999997</v>
      </c>
      <c r="N39">
        <v>0</v>
      </c>
    </row>
    <row r="40" spans="1:14" x14ac:dyDescent="0.25">
      <c r="A40" s="4">
        <v>44740</v>
      </c>
      <c r="B40">
        <v>39</v>
      </c>
      <c r="H40">
        <f>VLOOKUP(A40,时序里程总表!A:G,6,FALSE)</f>
        <v>36872.5</v>
      </c>
      <c r="I40" s="5">
        <f>VLOOKUP(A40,时序里程总表!A:G,7,FALSE)</f>
        <v>5</v>
      </c>
      <c r="J40">
        <f t="shared" si="0"/>
        <v>57.5</v>
      </c>
      <c r="M40">
        <v>38.5</v>
      </c>
      <c r="N40">
        <v>0</v>
      </c>
    </row>
    <row r="41" spans="1:14" x14ac:dyDescent="0.25">
      <c r="A41" s="4">
        <v>44741</v>
      </c>
      <c r="B41">
        <v>40</v>
      </c>
      <c r="H41">
        <f>VLOOKUP(A41,时序里程总表!A:G,6,FALSE)</f>
        <v>36871</v>
      </c>
      <c r="I41" s="5">
        <f>VLOOKUP(A41,时序里程总表!A:G,7,FALSE)</f>
        <v>5</v>
      </c>
      <c r="J41">
        <f t="shared" si="0"/>
        <v>59</v>
      </c>
      <c r="M41">
        <v>38.6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P41"/>
  <sheetViews>
    <sheetView workbookViewId="0">
      <selection activeCell="C3" sqref="C3"/>
    </sheetView>
  </sheetViews>
  <sheetFormatPr defaultRowHeight="13.8" x14ac:dyDescent="0.25"/>
  <cols>
    <col min="1" max="2" width="12.1093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44712</v>
      </c>
      <c r="B2">
        <v>1</v>
      </c>
      <c r="D2" s="6">
        <v>36915</v>
      </c>
      <c r="E2" s="5">
        <v>5</v>
      </c>
      <c r="F2" s="5">
        <v>4</v>
      </c>
      <c r="G2">
        <v>370.52075000000008</v>
      </c>
      <c r="H2">
        <f>VLOOKUP(A2,时序里程总表!A:G,6,FALSE)</f>
        <v>36914.5</v>
      </c>
      <c r="I2" s="5">
        <f>VLOOKUP(A2,时序里程总表!A:G,7,FALSE)</f>
        <v>5</v>
      </c>
      <c r="J2">
        <f>$D$2-H2</f>
        <v>0.5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44713</v>
      </c>
      <c r="B3">
        <v>2</v>
      </c>
      <c r="H3">
        <f>VLOOKUP(A3,时序里程总表!A:G,6,FALSE)</f>
        <v>36913</v>
      </c>
      <c r="I3" s="5">
        <f>VLOOKUP(A3,时序里程总表!A:G,7,FALSE)</f>
        <v>5</v>
      </c>
      <c r="J3">
        <f t="shared" ref="J3:J41" si="0">$D$2-H3</f>
        <v>2</v>
      </c>
      <c r="M3">
        <v>1.5</v>
      </c>
      <c r="N3">
        <v>0</v>
      </c>
    </row>
    <row r="4" spans="1:14" x14ac:dyDescent="0.25">
      <c r="A4" s="4">
        <v>44714</v>
      </c>
      <c r="B4">
        <v>3</v>
      </c>
      <c r="H4">
        <f>VLOOKUP(A4,时序里程总表!A:G,6,FALSE)</f>
        <v>36911.5</v>
      </c>
      <c r="I4" s="5">
        <f>VLOOKUP(A4,时序里程总表!A:G,7,FALSE)</f>
        <v>5</v>
      </c>
      <c r="J4">
        <f t="shared" si="0"/>
        <v>3.5</v>
      </c>
      <c r="M4">
        <v>2.7</v>
      </c>
      <c r="N4">
        <v>0</v>
      </c>
    </row>
    <row r="5" spans="1:14" x14ac:dyDescent="0.25">
      <c r="A5" s="4">
        <v>44715</v>
      </c>
      <c r="B5">
        <v>4</v>
      </c>
      <c r="H5">
        <f>VLOOKUP(A5,时序里程总表!A:G,6,FALSE)</f>
        <v>36910</v>
      </c>
      <c r="I5" s="5">
        <f>VLOOKUP(A5,时序里程总表!A:G,7,FALSE)</f>
        <v>5</v>
      </c>
      <c r="J5">
        <f t="shared" si="0"/>
        <v>5</v>
      </c>
      <c r="M5">
        <v>4.4000000000000004</v>
      </c>
      <c r="N5">
        <v>0</v>
      </c>
    </row>
    <row r="6" spans="1:14" x14ac:dyDescent="0.25">
      <c r="A6" s="4">
        <v>44716</v>
      </c>
      <c r="B6">
        <v>5</v>
      </c>
      <c r="H6">
        <f>VLOOKUP(A6,时序里程总表!A:G,6,FALSE)</f>
        <v>36908.5</v>
      </c>
      <c r="I6" s="5">
        <f>VLOOKUP(A6,时序里程总表!A:G,7,FALSE)</f>
        <v>5</v>
      </c>
      <c r="J6">
        <f t="shared" si="0"/>
        <v>6.5</v>
      </c>
      <c r="M6">
        <v>5.6</v>
      </c>
      <c r="N6">
        <v>1</v>
      </c>
    </row>
    <row r="7" spans="1:14" x14ac:dyDescent="0.25">
      <c r="A7" s="4">
        <v>44717</v>
      </c>
      <c r="B7">
        <v>6</v>
      </c>
      <c r="H7">
        <f>VLOOKUP(A7,时序里程总表!A:G,6,FALSE)</f>
        <v>36907</v>
      </c>
      <c r="I7" s="5">
        <f>VLOOKUP(A7,时序里程总表!A:G,7,FALSE)</f>
        <v>5</v>
      </c>
      <c r="J7">
        <f t="shared" si="0"/>
        <v>8</v>
      </c>
      <c r="M7">
        <v>9.5</v>
      </c>
      <c r="N7">
        <v>0</v>
      </c>
    </row>
    <row r="8" spans="1:14" x14ac:dyDescent="0.25">
      <c r="A8" s="4">
        <v>44718</v>
      </c>
      <c r="B8">
        <v>7</v>
      </c>
      <c r="H8">
        <f>VLOOKUP(A8,时序里程总表!A:G,6,FALSE)</f>
        <v>36905.5</v>
      </c>
      <c r="I8" s="5">
        <f>VLOOKUP(A8,时序里程总表!A:G,7,FALSE)</f>
        <v>5</v>
      </c>
      <c r="J8">
        <f t="shared" si="0"/>
        <v>9.5</v>
      </c>
      <c r="M8">
        <v>10.8</v>
      </c>
      <c r="N8">
        <v>0</v>
      </c>
    </row>
    <row r="9" spans="1:14" x14ac:dyDescent="0.25">
      <c r="A9" s="4">
        <v>44719</v>
      </c>
      <c r="B9">
        <v>8</v>
      </c>
      <c r="H9">
        <f>VLOOKUP(A9,时序里程总表!A:G,6,FALSE)</f>
        <v>36904</v>
      </c>
      <c r="I9" s="5">
        <f>VLOOKUP(A9,时序里程总表!A:G,7,FALSE)</f>
        <v>5</v>
      </c>
      <c r="J9">
        <f t="shared" si="0"/>
        <v>11</v>
      </c>
      <c r="M9">
        <v>13.2</v>
      </c>
      <c r="N9">
        <v>0</v>
      </c>
    </row>
    <row r="10" spans="1:14" x14ac:dyDescent="0.25">
      <c r="A10" s="4">
        <v>44720</v>
      </c>
      <c r="B10">
        <v>9</v>
      </c>
      <c r="H10">
        <f>VLOOKUP(A10,时序里程总表!A:G,6,FALSE)</f>
        <v>36902.5</v>
      </c>
      <c r="I10" s="5">
        <f>VLOOKUP(A10,时序里程总表!A:G,7,FALSE)</f>
        <v>5</v>
      </c>
      <c r="J10">
        <f t="shared" si="0"/>
        <v>12.5</v>
      </c>
      <c r="M10">
        <v>15.9</v>
      </c>
      <c r="N10">
        <v>0</v>
      </c>
    </row>
    <row r="11" spans="1:14" x14ac:dyDescent="0.25">
      <c r="A11" s="4">
        <v>44721</v>
      </c>
      <c r="B11">
        <v>10</v>
      </c>
      <c r="H11">
        <f>VLOOKUP(A11,时序里程总表!A:G,6,FALSE)</f>
        <v>36901</v>
      </c>
      <c r="I11" s="5">
        <f>VLOOKUP(A11,时序里程总表!A:G,7,FALSE)</f>
        <v>5</v>
      </c>
      <c r="J11">
        <f t="shared" si="0"/>
        <v>14</v>
      </c>
      <c r="M11">
        <v>16.8</v>
      </c>
      <c r="N11">
        <v>0</v>
      </c>
    </row>
    <row r="12" spans="1:14" x14ac:dyDescent="0.25">
      <c r="A12" s="4">
        <v>44722</v>
      </c>
      <c r="B12">
        <v>11</v>
      </c>
      <c r="H12">
        <f>VLOOKUP(A12,时序里程总表!A:G,6,FALSE)</f>
        <v>36899.5</v>
      </c>
      <c r="I12" s="5">
        <f>VLOOKUP(A12,时序里程总表!A:G,7,FALSE)</f>
        <v>5</v>
      </c>
      <c r="J12">
        <f t="shared" si="0"/>
        <v>15.5</v>
      </c>
      <c r="M12">
        <v>19.5</v>
      </c>
      <c r="N12">
        <v>0</v>
      </c>
    </row>
    <row r="13" spans="1:14" x14ac:dyDescent="0.25">
      <c r="A13" s="4">
        <v>44723</v>
      </c>
      <c r="B13">
        <v>12</v>
      </c>
      <c r="H13">
        <f>VLOOKUP(A13,时序里程总表!A:G,6,FALSE)</f>
        <v>36898</v>
      </c>
      <c r="I13" s="5">
        <f>VLOOKUP(A13,时序里程总表!A:G,7,FALSE)</f>
        <v>5</v>
      </c>
      <c r="J13">
        <f t="shared" si="0"/>
        <v>17</v>
      </c>
      <c r="M13">
        <v>19.899999999999999</v>
      </c>
      <c r="N13">
        <v>0</v>
      </c>
    </row>
    <row r="14" spans="1:14" x14ac:dyDescent="0.25">
      <c r="A14" s="4">
        <v>44724</v>
      </c>
      <c r="B14">
        <v>13</v>
      </c>
      <c r="H14">
        <f>VLOOKUP(A14,时序里程总表!A:G,6,FALSE)</f>
        <v>36896.5</v>
      </c>
      <c r="I14" s="5">
        <f>VLOOKUP(A14,时序里程总表!A:G,7,FALSE)</f>
        <v>5</v>
      </c>
      <c r="J14">
        <f t="shared" si="0"/>
        <v>18.5</v>
      </c>
      <c r="M14">
        <v>22</v>
      </c>
      <c r="N14">
        <v>0</v>
      </c>
    </row>
    <row r="15" spans="1:14" x14ac:dyDescent="0.25">
      <c r="A15" s="4">
        <v>44725</v>
      </c>
      <c r="B15">
        <v>14</v>
      </c>
      <c r="H15">
        <f>VLOOKUP(A15,时序里程总表!A:G,6,FALSE)</f>
        <v>36895</v>
      </c>
      <c r="I15" s="5">
        <f>VLOOKUP(A15,时序里程总表!A:G,7,FALSE)</f>
        <v>5</v>
      </c>
      <c r="J15">
        <f t="shared" si="0"/>
        <v>20</v>
      </c>
      <c r="M15">
        <v>22.5</v>
      </c>
      <c r="N15">
        <v>0</v>
      </c>
    </row>
    <row r="16" spans="1:14" x14ac:dyDescent="0.25">
      <c r="A16" s="4">
        <v>44726</v>
      </c>
      <c r="B16">
        <v>15</v>
      </c>
      <c r="H16">
        <f>VLOOKUP(A16,时序里程总表!A:G,6,FALSE)</f>
        <v>36893.5</v>
      </c>
      <c r="I16" s="5">
        <f>VLOOKUP(A16,时序里程总表!A:G,7,FALSE)</f>
        <v>5</v>
      </c>
      <c r="J16">
        <f t="shared" si="0"/>
        <v>21.5</v>
      </c>
      <c r="M16">
        <v>23.4</v>
      </c>
      <c r="N16">
        <v>0</v>
      </c>
    </row>
    <row r="17" spans="1:14" x14ac:dyDescent="0.25">
      <c r="A17" s="4">
        <v>44727</v>
      </c>
      <c r="B17">
        <v>16</v>
      </c>
      <c r="H17">
        <f>VLOOKUP(A17,时序里程总表!A:G,6,FALSE)</f>
        <v>36892</v>
      </c>
      <c r="I17" s="5">
        <f>VLOOKUP(A17,时序里程总表!A:G,7,FALSE)</f>
        <v>5</v>
      </c>
      <c r="J17">
        <f t="shared" si="0"/>
        <v>23</v>
      </c>
      <c r="M17">
        <v>24.3</v>
      </c>
      <c r="N17">
        <v>0</v>
      </c>
    </row>
    <row r="18" spans="1:14" x14ac:dyDescent="0.25">
      <c r="A18" s="4">
        <v>44728</v>
      </c>
      <c r="B18">
        <v>17</v>
      </c>
      <c r="H18">
        <f>VLOOKUP(A18,时序里程总表!A:G,6,FALSE)</f>
        <v>36890.5</v>
      </c>
      <c r="I18" s="5">
        <f>VLOOKUP(A18,时序里程总表!A:G,7,FALSE)</f>
        <v>5</v>
      </c>
      <c r="J18">
        <f t="shared" si="0"/>
        <v>24.5</v>
      </c>
      <c r="M18">
        <v>25.1</v>
      </c>
      <c r="N18">
        <v>0</v>
      </c>
    </row>
    <row r="19" spans="1:14" x14ac:dyDescent="0.25">
      <c r="A19" s="4">
        <v>44729</v>
      </c>
      <c r="B19">
        <v>18</v>
      </c>
      <c r="H19">
        <f>VLOOKUP(A19,时序里程总表!A:G,6,FALSE)</f>
        <v>36889</v>
      </c>
      <c r="I19" s="5">
        <f>VLOOKUP(A19,时序里程总表!A:G,7,FALSE)</f>
        <v>5</v>
      </c>
      <c r="J19">
        <f t="shared" si="0"/>
        <v>26</v>
      </c>
      <c r="M19">
        <v>26.2</v>
      </c>
      <c r="N19">
        <v>0</v>
      </c>
    </row>
    <row r="20" spans="1:14" x14ac:dyDescent="0.25">
      <c r="A20" s="4">
        <v>44730</v>
      </c>
      <c r="B20">
        <v>19</v>
      </c>
      <c r="H20">
        <f>VLOOKUP(A20,时序里程总表!A:G,6,FALSE)</f>
        <v>36887.5</v>
      </c>
      <c r="I20" s="5">
        <f>VLOOKUP(A20,时序里程总表!A:G,7,FALSE)</f>
        <v>5</v>
      </c>
      <c r="J20">
        <f t="shared" si="0"/>
        <v>27.5</v>
      </c>
      <c r="M20">
        <v>26.6</v>
      </c>
      <c r="N20">
        <v>0</v>
      </c>
    </row>
    <row r="21" spans="1:14" x14ac:dyDescent="0.25">
      <c r="A21" s="4">
        <v>44731</v>
      </c>
      <c r="B21">
        <v>20</v>
      </c>
      <c r="H21">
        <f>VLOOKUP(A21,时序里程总表!A:G,6,FALSE)</f>
        <v>36886</v>
      </c>
      <c r="I21" s="5">
        <f>VLOOKUP(A21,时序里程总表!A:G,7,FALSE)</f>
        <v>5</v>
      </c>
      <c r="J21">
        <f t="shared" si="0"/>
        <v>29</v>
      </c>
      <c r="M21">
        <v>26.9</v>
      </c>
      <c r="N21">
        <v>0</v>
      </c>
    </row>
    <row r="22" spans="1:14" x14ac:dyDescent="0.25">
      <c r="A22" s="4">
        <v>44732</v>
      </c>
      <c r="B22">
        <v>21</v>
      </c>
      <c r="H22">
        <f>VLOOKUP(A22,时序里程总表!A:G,6,FALSE)</f>
        <v>36884.5</v>
      </c>
      <c r="I22" s="5">
        <f>VLOOKUP(A22,时序里程总表!A:G,7,FALSE)</f>
        <v>5</v>
      </c>
      <c r="J22">
        <f t="shared" si="0"/>
        <v>30.5</v>
      </c>
      <c r="M22">
        <v>28.3</v>
      </c>
      <c r="N22">
        <v>0</v>
      </c>
    </row>
    <row r="23" spans="1:14" x14ac:dyDescent="0.25">
      <c r="A23" s="4">
        <v>44733</v>
      </c>
      <c r="B23">
        <v>22</v>
      </c>
      <c r="H23">
        <f>VLOOKUP(A23,时序里程总表!A:G,6,FALSE)</f>
        <v>36883</v>
      </c>
      <c r="I23" s="5">
        <f>VLOOKUP(A23,时序里程总表!A:G,7,FALSE)</f>
        <v>5</v>
      </c>
      <c r="J23">
        <f t="shared" si="0"/>
        <v>32</v>
      </c>
      <c r="M23">
        <v>28.7</v>
      </c>
      <c r="N23">
        <v>0</v>
      </c>
    </row>
    <row r="24" spans="1:14" x14ac:dyDescent="0.25">
      <c r="A24" s="4">
        <v>44734</v>
      </c>
      <c r="B24">
        <v>23</v>
      </c>
      <c r="H24">
        <f>VLOOKUP(A24,时序里程总表!A:G,6,FALSE)</f>
        <v>36881.5</v>
      </c>
      <c r="I24" s="5">
        <f>VLOOKUP(A24,时序里程总表!A:G,7,FALSE)</f>
        <v>5</v>
      </c>
      <c r="J24">
        <f t="shared" si="0"/>
        <v>33.5</v>
      </c>
      <c r="M24">
        <v>28.7</v>
      </c>
      <c r="N24">
        <v>0</v>
      </c>
    </row>
    <row r="25" spans="1:14" x14ac:dyDescent="0.25">
      <c r="A25" s="4">
        <v>44735</v>
      </c>
      <c r="B25">
        <v>24</v>
      </c>
      <c r="H25">
        <f>VLOOKUP(A25,时序里程总表!A:G,6,FALSE)</f>
        <v>36880</v>
      </c>
      <c r="I25" s="5">
        <f>VLOOKUP(A25,时序里程总表!A:G,7,FALSE)</f>
        <v>5</v>
      </c>
      <c r="J25">
        <f t="shared" si="0"/>
        <v>35</v>
      </c>
      <c r="M25">
        <v>29</v>
      </c>
      <c r="N25">
        <v>0</v>
      </c>
    </row>
    <row r="26" spans="1:14" x14ac:dyDescent="0.25">
      <c r="A26" s="4">
        <v>44736</v>
      </c>
      <c r="B26">
        <v>25</v>
      </c>
      <c r="H26">
        <f>VLOOKUP(A26,时序里程总表!A:G,6,FALSE)</f>
        <v>36878.5</v>
      </c>
      <c r="I26" s="5">
        <f>VLOOKUP(A26,时序里程总表!A:G,7,FALSE)</f>
        <v>5</v>
      </c>
      <c r="J26">
        <f t="shared" si="0"/>
        <v>36.5</v>
      </c>
      <c r="M26">
        <v>29.6</v>
      </c>
      <c r="N26">
        <v>0</v>
      </c>
    </row>
    <row r="27" spans="1:14" x14ac:dyDescent="0.25">
      <c r="A27" s="4">
        <v>44737</v>
      </c>
      <c r="B27">
        <v>26</v>
      </c>
      <c r="H27">
        <f>VLOOKUP(A27,时序里程总表!A:G,6,FALSE)</f>
        <v>36877</v>
      </c>
      <c r="I27" s="5">
        <f>VLOOKUP(A27,时序里程总表!A:G,7,FALSE)</f>
        <v>5</v>
      </c>
      <c r="J27">
        <f t="shared" si="0"/>
        <v>38</v>
      </c>
      <c r="M27">
        <v>30.5</v>
      </c>
      <c r="N27">
        <v>0</v>
      </c>
    </row>
    <row r="28" spans="1:14" x14ac:dyDescent="0.25">
      <c r="A28" s="4">
        <v>44738</v>
      </c>
      <c r="B28">
        <v>27</v>
      </c>
      <c r="H28">
        <f>VLOOKUP(A28,时序里程总表!A:G,6,FALSE)</f>
        <v>36875.5</v>
      </c>
      <c r="I28" s="5">
        <f>VLOOKUP(A28,时序里程总表!A:G,7,FALSE)</f>
        <v>5</v>
      </c>
      <c r="J28">
        <f t="shared" si="0"/>
        <v>39.5</v>
      </c>
      <c r="M28">
        <v>30.7</v>
      </c>
      <c r="N28">
        <v>0</v>
      </c>
    </row>
    <row r="29" spans="1:14" x14ac:dyDescent="0.25">
      <c r="A29" s="4">
        <v>44739</v>
      </c>
      <c r="B29">
        <v>28</v>
      </c>
      <c r="H29">
        <f>VLOOKUP(A29,时序里程总表!A:G,6,FALSE)</f>
        <v>36874</v>
      </c>
      <c r="I29" s="5">
        <f>VLOOKUP(A29,时序里程总表!A:G,7,FALSE)</f>
        <v>5</v>
      </c>
      <c r="J29">
        <f t="shared" si="0"/>
        <v>41</v>
      </c>
      <c r="M29">
        <v>31</v>
      </c>
      <c r="N29">
        <v>0</v>
      </c>
    </row>
    <row r="30" spans="1:14" x14ac:dyDescent="0.25">
      <c r="A30" s="4">
        <v>44740</v>
      </c>
      <c r="B30">
        <v>29</v>
      </c>
      <c r="H30">
        <f>VLOOKUP(A30,时序里程总表!A:G,6,FALSE)</f>
        <v>36872.5</v>
      </c>
      <c r="I30" s="5">
        <f>VLOOKUP(A30,时序里程总表!A:G,7,FALSE)</f>
        <v>5</v>
      </c>
      <c r="J30">
        <f t="shared" si="0"/>
        <v>42.5</v>
      </c>
      <c r="M30">
        <v>31.1</v>
      </c>
      <c r="N30">
        <v>0</v>
      </c>
    </row>
    <row r="31" spans="1:14" x14ac:dyDescent="0.25">
      <c r="A31" s="4">
        <v>44741</v>
      </c>
      <c r="B31">
        <v>30</v>
      </c>
      <c r="H31">
        <f>VLOOKUP(A31,时序里程总表!A:G,6,FALSE)</f>
        <v>36871</v>
      </c>
      <c r="I31" s="5">
        <f>VLOOKUP(A31,时序里程总表!A:G,7,FALSE)</f>
        <v>5</v>
      </c>
      <c r="J31">
        <f t="shared" si="0"/>
        <v>44</v>
      </c>
      <c r="M31">
        <v>31.3</v>
      </c>
      <c r="N31">
        <v>1</v>
      </c>
    </row>
    <row r="32" spans="1:14" x14ac:dyDescent="0.25">
      <c r="A32" s="4">
        <v>44742</v>
      </c>
      <c r="B32">
        <v>31</v>
      </c>
      <c r="H32">
        <f>VLOOKUP(A32,时序里程总表!A:G,6,FALSE)</f>
        <v>36869.5</v>
      </c>
      <c r="I32" s="5">
        <f>VLOOKUP(A32,时序里程总表!A:G,7,FALSE)</f>
        <v>5</v>
      </c>
      <c r="J32">
        <f t="shared" si="0"/>
        <v>45.5</v>
      </c>
      <c r="M32">
        <v>33</v>
      </c>
      <c r="N32">
        <v>0</v>
      </c>
    </row>
    <row r="33" spans="1:14" x14ac:dyDescent="0.25">
      <c r="A33" s="4">
        <v>44743</v>
      </c>
      <c r="B33">
        <v>32</v>
      </c>
      <c r="H33">
        <f>VLOOKUP(A33,时序里程总表!A:G,6,FALSE)</f>
        <v>36868</v>
      </c>
      <c r="I33" s="5">
        <f>VLOOKUP(A33,时序里程总表!A:G,7,FALSE)</f>
        <v>5</v>
      </c>
      <c r="J33">
        <f t="shared" si="0"/>
        <v>47</v>
      </c>
      <c r="M33">
        <v>34.9</v>
      </c>
      <c r="N33">
        <v>0</v>
      </c>
    </row>
    <row r="34" spans="1:14" x14ac:dyDescent="0.25">
      <c r="A34" s="4">
        <v>44744</v>
      </c>
      <c r="B34">
        <v>33</v>
      </c>
      <c r="H34">
        <f>VLOOKUP(A34,时序里程总表!A:G,6,FALSE)</f>
        <v>36866.5</v>
      </c>
      <c r="I34" s="5">
        <f>VLOOKUP(A34,时序里程总表!A:G,7,FALSE)</f>
        <v>5</v>
      </c>
      <c r="J34">
        <f t="shared" si="0"/>
        <v>48.5</v>
      </c>
      <c r="M34">
        <v>35.799999999999997</v>
      </c>
      <c r="N34">
        <v>0</v>
      </c>
    </row>
    <row r="35" spans="1:14" x14ac:dyDescent="0.25">
      <c r="A35" s="4">
        <v>44745</v>
      </c>
      <c r="B35">
        <v>34</v>
      </c>
      <c r="H35">
        <f>VLOOKUP(A35,时序里程总表!A:G,6,FALSE)</f>
        <v>36865</v>
      </c>
      <c r="I35" s="5">
        <f>VLOOKUP(A35,时序里程总表!A:G,7,FALSE)</f>
        <v>5</v>
      </c>
      <c r="J35">
        <f t="shared" si="0"/>
        <v>50</v>
      </c>
      <c r="M35">
        <v>36.1</v>
      </c>
      <c r="N35">
        <v>0</v>
      </c>
    </row>
    <row r="36" spans="1:14" x14ac:dyDescent="0.25">
      <c r="A36" s="4">
        <v>44746</v>
      </c>
      <c r="B36">
        <v>35</v>
      </c>
      <c r="H36">
        <f>VLOOKUP(A36,时序里程总表!A:G,6,FALSE)</f>
        <v>36863.5</v>
      </c>
      <c r="I36" s="5">
        <f>VLOOKUP(A36,时序里程总表!A:G,7,FALSE)</f>
        <v>5</v>
      </c>
      <c r="J36">
        <f t="shared" si="0"/>
        <v>51.5</v>
      </c>
      <c r="M36">
        <v>37.1</v>
      </c>
      <c r="N36">
        <v>0</v>
      </c>
    </row>
    <row r="37" spans="1:14" x14ac:dyDescent="0.25">
      <c r="A37" s="4">
        <v>44747</v>
      </c>
      <c r="B37">
        <v>36</v>
      </c>
      <c r="H37">
        <f>VLOOKUP(A37,时序里程总表!A:G,6,FALSE)</f>
        <v>36862</v>
      </c>
      <c r="I37" s="5">
        <f>VLOOKUP(A37,时序里程总表!A:G,7,FALSE)</f>
        <v>5</v>
      </c>
      <c r="J37">
        <f t="shared" si="0"/>
        <v>53</v>
      </c>
      <c r="M37">
        <v>37.4</v>
      </c>
      <c r="N37">
        <v>0</v>
      </c>
    </row>
    <row r="38" spans="1:14" x14ac:dyDescent="0.25">
      <c r="A38" s="4">
        <v>44748</v>
      </c>
      <c r="B38">
        <v>37</v>
      </c>
      <c r="H38">
        <f>VLOOKUP(A38,时序里程总表!A:G,6,FALSE)</f>
        <v>36860.5</v>
      </c>
      <c r="I38" s="5">
        <f>VLOOKUP(A38,时序里程总表!A:G,7,FALSE)</f>
        <v>5</v>
      </c>
      <c r="J38">
        <f t="shared" si="0"/>
        <v>54.5</v>
      </c>
      <c r="M38">
        <v>37.700000000000003</v>
      </c>
      <c r="N38">
        <v>0</v>
      </c>
    </row>
    <row r="39" spans="1:14" x14ac:dyDescent="0.25">
      <c r="A39" s="4">
        <v>44749</v>
      </c>
      <c r="B39">
        <v>38</v>
      </c>
      <c r="H39">
        <f>VLOOKUP(A39,时序里程总表!A:G,6,FALSE)</f>
        <v>36859</v>
      </c>
      <c r="I39" s="5">
        <f>VLOOKUP(A39,时序里程总表!A:G,7,FALSE)</f>
        <v>5</v>
      </c>
      <c r="J39">
        <f t="shared" si="0"/>
        <v>56</v>
      </c>
      <c r="M39">
        <v>37.700000000000003</v>
      </c>
      <c r="N39">
        <v>0</v>
      </c>
    </row>
    <row r="40" spans="1:14" x14ac:dyDescent="0.25">
      <c r="A40" s="4">
        <v>44750</v>
      </c>
      <c r="B40">
        <v>39</v>
      </c>
      <c r="H40">
        <f>VLOOKUP(A40,时序里程总表!A:G,6,FALSE)</f>
        <v>36857.5</v>
      </c>
      <c r="I40" s="5">
        <f>VLOOKUP(A40,时序里程总表!A:G,7,FALSE)</f>
        <v>5</v>
      </c>
      <c r="J40">
        <f t="shared" si="0"/>
        <v>57.5</v>
      </c>
      <c r="M40">
        <v>38.1</v>
      </c>
      <c r="N40">
        <v>0</v>
      </c>
    </row>
    <row r="41" spans="1:14" x14ac:dyDescent="0.25">
      <c r="A41" s="4">
        <v>44751</v>
      </c>
      <c r="B41">
        <v>40</v>
      </c>
      <c r="H41">
        <f>VLOOKUP(A41,时序里程总表!A:G,6,FALSE)</f>
        <v>36856</v>
      </c>
      <c r="I41" s="5">
        <f>VLOOKUP(A41,时序里程总表!A:G,7,FALSE)</f>
        <v>5</v>
      </c>
      <c r="J41">
        <f t="shared" si="0"/>
        <v>59</v>
      </c>
      <c r="M41">
        <v>38.299999999999997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P4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44722</v>
      </c>
      <c r="B2">
        <v>1</v>
      </c>
      <c r="D2" s="6">
        <v>36900</v>
      </c>
      <c r="E2" s="5">
        <v>5</v>
      </c>
      <c r="F2" s="5">
        <v>5</v>
      </c>
      <c r="G2">
        <v>368.34500000000003</v>
      </c>
      <c r="H2">
        <f>VLOOKUP(A2,时序里程总表!A:G,6,FALSE)</f>
        <v>36899.5</v>
      </c>
      <c r="I2" s="5">
        <f>VLOOKUP(A2,时序里程总表!A:G,7,FALSE)</f>
        <v>5</v>
      </c>
      <c r="J2">
        <f>$D$2-H2</f>
        <v>0.5</v>
      </c>
      <c r="K2">
        <v>2</v>
      </c>
      <c r="L2">
        <v>3</v>
      </c>
      <c r="M2">
        <v>0</v>
      </c>
      <c r="N2">
        <v>1</v>
      </c>
    </row>
    <row r="3" spans="1:14" x14ac:dyDescent="0.25">
      <c r="A3" s="4">
        <v>44723</v>
      </c>
      <c r="B3">
        <v>2</v>
      </c>
      <c r="H3">
        <f>VLOOKUP(A3,时序里程总表!A:G,6,FALSE)</f>
        <v>36898</v>
      </c>
      <c r="I3" s="5">
        <f>VLOOKUP(A3,时序里程总表!A:G,7,FALSE)</f>
        <v>5</v>
      </c>
      <c r="J3">
        <f t="shared" ref="J3:J41" si="0">$D$2-H3</f>
        <v>2</v>
      </c>
      <c r="M3">
        <v>0.8</v>
      </c>
      <c r="N3">
        <v>0</v>
      </c>
    </row>
    <row r="4" spans="1:14" x14ac:dyDescent="0.25">
      <c r="A4" s="4">
        <v>44724</v>
      </c>
      <c r="B4">
        <v>3</v>
      </c>
      <c r="H4">
        <f>VLOOKUP(A4,时序里程总表!A:G,6,FALSE)</f>
        <v>36896.5</v>
      </c>
      <c r="I4" s="5">
        <f>VLOOKUP(A4,时序里程总表!A:G,7,FALSE)</f>
        <v>5</v>
      </c>
      <c r="J4">
        <f t="shared" si="0"/>
        <v>3.5</v>
      </c>
      <c r="M4">
        <v>1.7</v>
      </c>
      <c r="N4">
        <v>0</v>
      </c>
    </row>
    <row r="5" spans="1:14" x14ac:dyDescent="0.25">
      <c r="A5" s="4">
        <v>44725</v>
      </c>
      <c r="B5">
        <v>4</v>
      </c>
      <c r="H5">
        <f>VLOOKUP(A5,时序里程总表!A:G,6,FALSE)</f>
        <v>36895</v>
      </c>
      <c r="I5" s="5">
        <f>VLOOKUP(A5,时序里程总表!A:G,7,FALSE)</f>
        <v>5</v>
      </c>
      <c r="J5">
        <f t="shared" si="0"/>
        <v>5</v>
      </c>
      <c r="M5">
        <v>3.3</v>
      </c>
      <c r="N5">
        <v>0</v>
      </c>
    </row>
    <row r="6" spans="1:14" x14ac:dyDescent="0.25">
      <c r="A6" s="4">
        <v>44726</v>
      </c>
      <c r="B6">
        <v>5</v>
      </c>
      <c r="H6">
        <f>VLOOKUP(A6,时序里程总表!A:G,6,FALSE)</f>
        <v>36893.5</v>
      </c>
      <c r="I6" s="5">
        <f>VLOOKUP(A6,时序里程总表!A:G,7,FALSE)</f>
        <v>5</v>
      </c>
      <c r="J6">
        <f t="shared" si="0"/>
        <v>6.5</v>
      </c>
      <c r="M6">
        <v>4</v>
      </c>
      <c r="N6">
        <v>1</v>
      </c>
    </row>
    <row r="7" spans="1:14" x14ac:dyDescent="0.25">
      <c r="A7" s="4">
        <v>44727</v>
      </c>
      <c r="B7">
        <v>6</v>
      </c>
      <c r="H7">
        <f>VLOOKUP(A7,时序里程总表!A:G,6,FALSE)</f>
        <v>36892</v>
      </c>
      <c r="I7" s="5">
        <f>VLOOKUP(A7,时序里程总表!A:G,7,FALSE)</f>
        <v>5</v>
      </c>
      <c r="J7">
        <f t="shared" si="0"/>
        <v>8</v>
      </c>
      <c r="M7">
        <v>5.8</v>
      </c>
      <c r="N7">
        <v>0</v>
      </c>
    </row>
    <row r="8" spans="1:14" x14ac:dyDescent="0.25">
      <c r="A8" s="4">
        <v>44728</v>
      </c>
      <c r="B8">
        <v>7</v>
      </c>
      <c r="H8">
        <f>VLOOKUP(A8,时序里程总表!A:G,6,FALSE)</f>
        <v>36890.5</v>
      </c>
      <c r="I8" s="5">
        <f>VLOOKUP(A8,时序里程总表!A:G,7,FALSE)</f>
        <v>5</v>
      </c>
      <c r="J8">
        <f t="shared" si="0"/>
        <v>9.5</v>
      </c>
      <c r="M8">
        <v>7.9</v>
      </c>
      <c r="N8">
        <v>0</v>
      </c>
    </row>
    <row r="9" spans="1:14" x14ac:dyDescent="0.25">
      <c r="A9" s="4">
        <v>44729</v>
      </c>
      <c r="B9">
        <v>8</v>
      </c>
      <c r="H9">
        <f>VLOOKUP(A9,时序里程总表!A:G,6,FALSE)</f>
        <v>36889</v>
      </c>
      <c r="I9" s="5">
        <f>VLOOKUP(A9,时序里程总表!A:G,7,FALSE)</f>
        <v>5</v>
      </c>
      <c r="J9">
        <f t="shared" si="0"/>
        <v>11</v>
      </c>
      <c r="M9">
        <v>10.1</v>
      </c>
      <c r="N9">
        <v>0</v>
      </c>
    </row>
    <row r="10" spans="1:14" x14ac:dyDescent="0.25">
      <c r="A10" s="4">
        <v>44730</v>
      </c>
      <c r="B10">
        <v>9</v>
      </c>
      <c r="H10">
        <f>VLOOKUP(A10,时序里程总表!A:G,6,FALSE)</f>
        <v>36887.5</v>
      </c>
      <c r="I10" s="5">
        <f>VLOOKUP(A10,时序里程总表!A:G,7,FALSE)</f>
        <v>5</v>
      </c>
      <c r="J10">
        <f t="shared" si="0"/>
        <v>12.5</v>
      </c>
      <c r="M10">
        <v>11.1</v>
      </c>
      <c r="N10">
        <v>0</v>
      </c>
    </row>
    <row r="11" spans="1:14" x14ac:dyDescent="0.25">
      <c r="A11" s="4">
        <v>44731</v>
      </c>
      <c r="B11">
        <v>10</v>
      </c>
      <c r="H11">
        <f>VLOOKUP(A11,时序里程总表!A:G,6,FALSE)</f>
        <v>36886</v>
      </c>
      <c r="I11" s="5">
        <f>VLOOKUP(A11,时序里程总表!A:G,7,FALSE)</f>
        <v>5</v>
      </c>
      <c r="J11">
        <f t="shared" si="0"/>
        <v>14</v>
      </c>
      <c r="M11">
        <v>12.5</v>
      </c>
      <c r="N11">
        <v>0</v>
      </c>
    </row>
    <row r="12" spans="1:14" x14ac:dyDescent="0.25">
      <c r="A12" s="4">
        <v>44732</v>
      </c>
      <c r="B12">
        <v>11</v>
      </c>
      <c r="H12">
        <f>VLOOKUP(A12,时序里程总表!A:G,6,FALSE)</f>
        <v>36884.5</v>
      </c>
      <c r="I12" s="5">
        <f>VLOOKUP(A12,时序里程总表!A:G,7,FALSE)</f>
        <v>5</v>
      </c>
      <c r="J12">
        <f t="shared" si="0"/>
        <v>15.5</v>
      </c>
      <c r="M12">
        <v>14.1</v>
      </c>
      <c r="N12">
        <v>0</v>
      </c>
    </row>
    <row r="13" spans="1:14" x14ac:dyDescent="0.25">
      <c r="A13" s="4">
        <v>44733</v>
      </c>
      <c r="B13">
        <v>12</v>
      </c>
      <c r="H13">
        <f>VLOOKUP(A13,时序里程总表!A:G,6,FALSE)</f>
        <v>36883</v>
      </c>
      <c r="I13" s="5">
        <f>VLOOKUP(A13,时序里程总表!A:G,7,FALSE)</f>
        <v>5</v>
      </c>
      <c r="J13">
        <f t="shared" si="0"/>
        <v>17</v>
      </c>
      <c r="M13">
        <v>14.2</v>
      </c>
      <c r="N13">
        <v>0</v>
      </c>
    </row>
    <row r="14" spans="1:14" x14ac:dyDescent="0.25">
      <c r="A14" s="4">
        <v>44734</v>
      </c>
      <c r="B14">
        <v>13</v>
      </c>
      <c r="H14">
        <f>VLOOKUP(A14,时序里程总表!A:G,6,FALSE)</f>
        <v>36881.5</v>
      </c>
      <c r="I14" s="5">
        <f>VLOOKUP(A14,时序里程总表!A:G,7,FALSE)</f>
        <v>5</v>
      </c>
      <c r="J14">
        <f t="shared" si="0"/>
        <v>18.5</v>
      </c>
      <c r="M14">
        <v>15.4</v>
      </c>
      <c r="N14">
        <v>0</v>
      </c>
    </row>
    <row r="15" spans="1:14" x14ac:dyDescent="0.25">
      <c r="A15" s="4">
        <v>44735</v>
      </c>
      <c r="B15">
        <v>14</v>
      </c>
      <c r="H15">
        <f>VLOOKUP(A15,时序里程总表!A:G,6,FALSE)</f>
        <v>36880</v>
      </c>
      <c r="I15" s="5">
        <f>VLOOKUP(A15,时序里程总表!A:G,7,FALSE)</f>
        <v>5</v>
      </c>
      <c r="J15">
        <f t="shared" si="0"/>
        <v>20</v>
      </c>
      <c r="M15">
        <v>16.8</v>
      </c>
      <c r="N15">
        <v>0</v>
      </c>
    </row>
    <row r="16" spans="1:14" x14ac:dyDescent="0.25">
      <c r="A16" s="4">
        <v>44736</v>
      </c>
      <c r="B16">
        <v>15</v>
      </c>
      <c r="H16">
        <f>VLOOKUP(A16,时序里程总表!A:G,6,FALSE)</f>
        <v>36878.5</v>
      </c>
      <c r="I16" s="5">
        <f>VLOOKUP(A16,时序里程总表!A:G,7,FALSE)</f>
        <v>5</v>
      </c>
      <c r="J16">
        <f t="shared" si="0"/>
        <v>21.5</v>
      </c>
      <c r="M16">
        <v>17.3</v>
      </c>
      <c r="N16">
        <v>0</v>
      </c>
    </row>
    <row r="17" spans="1:14" x14ac:dyDescent="0.25">
      <c r="A17" s="4">
        <v>44737</v>
      </c>
      <c r="B17">
        <v>16</v>
      </c>
      <c r="H17">
        <f>VLOOKUP(A17,时序里程总表!A:G,6,FALSE)</f>
        <v>36877</v>
      </c>
      <c r="I17" s="5">
        <f>VLOOKUP(A17,时序里程总表!A:G,7,FALSE)</f>
        <v>5</v>
      </c>
      <c r="J17">
        <f t="shared" si="0"/>
        <v>23</v>
      </c>
      <c r="M17">
        <v>17.8</v>
      </c>
      <c r="N17">
        <v>0</v>
      </c>
    </row>
    <row r="18" spans="1:14" x14ac:dyDescent="0.25">
      <c r="A18" s="4">
        <v>44738</v>
      </c>
      <c r="B18">
        <v>17</v>
      </c>
      <c r="H18">
        <f>VLOOKUP(A18,时序里程总表!A:G,6,FALSE)</f>
        <v>36875.5</v>
      </c>
      <c r="I18" s="5">
        <f>VLOOKUP(A18,时序里程总表!A:G,7,FALSE)</f>
        <v>5</v>
      </c>
      <c r="J18">
        <f t="shared" si="0"/>
        <v>24.5</v>
      </c>
      <c r="M18">
        <v>18.399999999999999</v>
      </c>
      <c r="N18">
        <v>0</v>
      </c>
    </row>
    <row r="19" spans="1:14" x14ac:dyDescent="0.25">
      <c r="A19" s="4">
        <v>44739</v>
      </c>
      <c r="B19">
        <v>18</v>
      </c>
      <c r="H19">
        <f>VLOOKUP(A19,时序里程总表!A:G,6,FALSE)</f>
        <v>36874</v>
      </c>
      <c r="I19" s="5">
        <f>VLOOKUP(A19,时序里程总表!A:G,7,FALSE)</f>
        <v>5</v>
      </c>
      <c r="J19">
        <f t="shared" si="0"/>
        <v>26</v>
      </c>
      <c r="M19">
        <v>18.7</v>
      </c>
      <c r="N19">
        <v>0</v>
      </c>
    </row>
    <row r="20" spans="1:14" x14ac:dyDescent="0.25">
      <c r="A20" s="4">
        <v>44740</v>
      </c>
      <c r="B20">
        <v>19</v>
      </c>
      <c r="H20">
        <f>VLOOKUP(A20,时序里程总表!A:G,6,FALSE)</f>
        <v>36872.5</v>
      </c>
      <c r="I20" s="5">
        <f>VLOOKUP(A20,时序里程总表!A:G,7,FALSE)</f>
        <v>5</v>
      </c>
      <c r="J20">
        <f t="shared" si="0"/>
        <v>27.5</v>
      </c>
      <c r="M20">
        <v>19.5</v>
      </c>
      <c r="N20">
        <v>0</v>
      </c>
    </row>
    <row r="21" spans="1:14" x14ac:dyDescent="0.25">
      <c r="A21" s="4">
        <v>44741</v>
      </c>
      <c r="B21">
        <v>20</v>
      </c>
      <c r="H21">
        <f>VLOOKUP(A21,时序里程总表!A:G,6,FALSE)</f>
        <v>36871</v>
      </c>
      <c r="I21" s="5">
        <f>VLOOKUP(A21,时序里程总表!A:G,7,FALSE)</f>
        <v>5</v>
      </c>
      <c r="J21">
        <f t="shared" si="0"/>
        <v>29</v>
      </c>
      <c r="M21">
        <v>19.600000000000001</v>
      </c>
      <c r="N21">
        <v>0</v>
      </c>
    </row>
    <row r="22" spans="1:14" x14ac:dyDescent="0.25">
      <c r="A22" s="4">
        <v>44742</v>
      </c>
      <c r="B22">
        <v>21</v>
      </c>
      <c r="H22">
        <f>VLOOKUP(A22,时序里程总表!A:G,6,FALSE)</f>
        <v>36869.5</v>
      </c>
      <c r="I22" s="5">
        <f>VLOOKUP(A22,时序里程总表!A:G,7,FALSE)</f>
        <v>5</v>
      </c>
      <c r="J22">
        <f t="shared" si="0"/>
        <v>30.5</v>
      </c>
      <c r="M22">
        <v>19.8</v>
      </c>
      <c r="N22">
        <v>0</v>
      </c>
    </row>
    <row r="23" spans="1:14" x14ac:dyDescent="0.25">
      <c r="A23" s="4">
        <v>44743</v>
      </c>
      <c r="B23">
        <v>22</v>
      </c>
      <c r="H23">
        <f>VLOOKUP(A23,时序里程总表!A:G,6,FALSE)</f>
        <v>36868</v>
      </c>
      <c r="I23" s="5">
        <f>VLOOKUP(A23,时序里程总表!A:G,7,FALSE)</f>
        <v>5</v>
      </c>
      <c r="J23">
        <f t="shared" si="0"/>
        <v>32</v>
      </c>
      <c r="M23">
        <v>20.6</v>
      </c>
      <c r="N23">
        <v>0</v>
      </c>
    </row>
    <row r="24" spans="1:14" x14ac:dyDescent="0.25">
      <c r="A24" s="4">
        <v>44744</v>
      </c>
      <c r="B24">
        <v>23</v>
      </c>
      <c r="H24">
        <f>VLOOKUP(A24,时序里程总表!A:G,6,FALSE)</f>
        <v>36866.5</v>
      </c>
      <c r="I24" s="5">
        <f>VLOOKUP(A24,时序里程总表!A:G,7,FALSE)</f>
        <v>5</v>
      </c>
      <c r="J24">
        <f t="shared" si="0"/>
        <v>33.5</v>
      </c>
      <c r="M24">
        <v>20.9</v>
      </c>
      <c r="N24">
        <v>0</v>
      </c>
    </row>
    <row r="25" spans="1:14" x14ac:dyDescent="0.25">
      <c r="A25" s="4">
        <v>44745</v>
      </c>
      <c r="B25">
        <v>24</v>
      </c>
      <c r="H25">
        <f>VLOOKUP(A25,时序里程总表!A:G,6,FALSE)</f>
        <v>36865</v>
      </c>
      <c r="I25" s="5">
        <f>VLOOKUP(A25,时序里程总表!A:G,7,FALSE)</f>
        <v>5</v>
      </c>
      <c r="J25">
        <f t="shared" si="0"/>
        <v>35</v>
      </c>
      <c r="M25">
        <v>21.1</v>
      </c>
      <c r="N25">
        <v>0</v>
      </c>
    </row>
    <row r="26" spans="1:14" x14ac:dyDescent="0.25">
      <c r="A26" s="4">
        <v>44746</v>
      </c>
      <c r="B26">
        <v>25</v>
      </c>
      <c r="H26">
        <f>VLOOKUP(A26,时序里程总表!A:G,6,FALSE)</f>
        <v>36863.5</v>
      </c>
      <c r="I26" s="5">
        <f>VLOOKUP(A26,时序里程总表!A:G,7,FALSE)</f>
        <v>5</v>
      </c>
      <c r="J26">
        <f t="shared" si="0"/>
        <v>36.5</v>
      </c>
      <c r="M26">
        <v>21.1</v>
      </c>
      <c r="N26">
        <v>0</v>
      </c>
    </row>
    <row r="27" spans="1:14" x14ac:dyDescent="0.25">
      <c r="A27" s="4">
        <v>44747</v>
      </c>
      <c r="B27">
        <v>26</v>
      </c>
      <c r="H27">
        <f>VLOOKUP(A27,时序里程总表!A:G,6,FALSE)</f>
        <v>36862</v>
      </c>
      <c r="I27" s="5">
        <f>VLOOKUP(A27,时序里程总表!A:G,7,FALSE)</f>
        <v>5</v>
      </c>
      <c r="J27">
        <f t="shared" si="0"/>
        <v>38</v>
      </c>
      <c r="M27">
        <v>21.7</v>
      </c>
      <c r="N27">
        <v>0</v>
      </c>
    </row>
    <row r="28" spans="1:14" x14ac:dyDescent="0.25">
      <c r="A28" s="4">
        <v>44748</v>
      </c>
      <c r="B28">
        <v>27</v>
      </c>
      <c r="H28">
        <f>VLOOKUP(A28,时序里程总表!A:G,6,FALSE)</f>
        <v>36860.5</v>
      </c>
      <c r="I28" s="5">
        <f>VLOOKUP(A28,时序里程总表!A:G,7,FALSE)</f>
        <v>5</v>
      </c>
      <c r="J28">
        <f t="shared" si="0"/>
        <v>39.5</v>
      </c>
      <c r="M28">
        <v>21.9</v>
      </c>
      <c r="N28">
        <v>0</v>
      </c>
    </row>
    <row r="29" spans="1:14" x14ac:dyDescent="0.25">
      <c r="A29" s="4">
        <v>44749</v>
      </c>
      <c r="B29">
        <v>28</v>
      </c>
      <c r="H29">
        <f>VLOOKUP(A29,时序里程总表!A:G,6,FALSE)</f>
        <v>36859</v>
      </c>
      <c r="I29" s="5">
        <f>VLOOKUP(A29,时序里程总表!A:G,7,FALSE)</f>
        <v>5</v>
      </c>
      <c r="J29">
        <f t="shared" si="0"/>
        <v>41</v>
      </c>
      <c r="M29">
        <v>22.1</v>
      </c>
      <c r="N29">
        <v>0</v>
      </c>
    </row>
    <row r="30" spans="1:14" x14ac:dyDescent="0.25">
      <c r="A30" s="4">
        <v>44750</v>
      </c>
      <c r="B30">
        <v>29</v>
      </c>
      <c r="H30">
        <f>VLOOKUP(A30,时序里程总表!A:G,6,FALSE)</f>
        <v>36857.5</v>
      </c>
      <c r="I30" s="5">
        <f>VLOOKUP(A30,时序里程总表!A:G,7,FALSE)</f>
        <v>5</v>
      </c>
      <c r="J30">
        <f t="shared" si="0"/>
        <v>42.5</v>
      </c>
      <c r="M30">
        <v>22.1</v>
      </c>
      <c r="N30">
        <v>0</v>
      </c>
    </row>
    <row r="31" spans="1:14" x14ac:dyDescent="0.25">
      <c r="A31" s="4">
        <v>44751</v>
      </c>
      <c r="B31">
        <v>30</v>
      </c>
      <c r="H31">
        <f>VLOOKUP(A31,时序里程总表!A:G,6,FALSE)</f>
        <v>36856</v>
      </c>
      <c r="I31" s="5">
        <f>VLOOKUP(A31,时序里程总表!A:G,7,FALSE)</f>
        <v>5</v>
      </c>
      <c r="J31">
        <f t="shared" si="0"/>
        <v>44</v>
      </c>
      <c r="M31">
        <v>22.3</v>
      </c>
      <c r="N31">
        <v>1</v>
      </c>
    </row>
    <row r="32" spans="1:14" x14ac:dyDescent="0.25">
      <c r="A32" s="4">
        <v>44752</v>
      </c>
      <c r="B32">
        <v>31</v>
      </c>
      <c r="H32">
        <f>VLOOKUP(A32,时序里程总表!A:G,6,FALSE)</f>
        <v>36854.5</v>
      </c>
      <c r="I32" s="5">
        <f>VLOOKUP(A32,时序里程总表!A:G,7,FALSE)</f>
        <v>5</v>
      </c>
      <c r="J32">
        <f t="shared" si="0"/>
        <v>45.5</v>
      </c>
      <c r="M32">
        <v>23.9</v>
      </c>
      <c r="N32">
        <v>0</v>
      </c>
    </row>
    <row r="33" spans="1:14" x14ac:dyDescent="0.25">
      <c r="A33" s="4">
        <v>44753</v>
      </c>
      <c r="B33">
        <v>32</v>
      </c>
      <c r="H33">
        <f>VLOOKUP(A33,时序里程总表!A:G,6,FALSE)</f>
        <v>36853</v>
      </c>
      <c r="I33" s="5">
        <f>VLOOKUP(A33,时序里程总表!A:G,7,FALSE)</f>
        <v>5</v>
      </c>
      <c r="J33">
        <f t="shared" si="0"/>
        <v>47</v>
      </c>
      <c r="M33">
        <v>24.5</v>
      </c>
      <c r="N33">
        <v>0</v>
      </c>
    </row>
    <row r="34" spans="1:14" x14ac:dyDescent="0.25">
      <c r="A34" s="4">
        <v>44754</v>
      </c>
      <c r="B34">
        <v>33</v>
      </c>
      <c r="H34">
        <f>VLOOKUP(A34,时序里程总表!A:G,6,FALSE)</f>
        <v>36851.5</v>
      </c>
      <c r="I34" s="5">
        <f>VLOOKUP(A34,时序里程总表!A:G,7,FALSE)</f>
        <v>5</v>
      </c>
      <c r="J34">
        <f t="shared" si="0"/>
        <v>48.5</v>
      </c>
      <c r="M34">
        <v>25.7</v>
      </c>
      <c r="N34">
        <v>0</v>
      </c>
    </row>
    <row r="35" spans="1:14" x14ac:dyDescent="0.25">
      <c r="A35" s="4">
        <v>44755</v>
      </c>
      <c r="B35">
        <v>34</v>
      </c>
      <c r="H35">
        <f>VLOOKUP(A35,时序里程总表!A:G,6,FALSE)</f>
        <v>36850</v>
      </c>
      <c r="I35" s="5">
        <f>VLOOKUP(A35,时序里程总表!A:G,7,FALSE)</f>
        <v>5</v>
      </c>
      <c r="J35">
        <f t="shared" si="0"/>
        <v>50</v>
      </c>
      <c r="M35">
        <v>25.8</v>
      </c>
      <c r="N35">
        <v>0</v>
      </c>
    </row>
    <row r="36" spans="1:14" x14ac:dyDescent="0.25">
      <c r="A36" s="4">
        <v>44756</v>
      </c>
      <c r="B36">
        <v>35</v>
      </c>
      <c r="H36">
        <f>VLOOKUP(A36,时序里程总表!A:G,6,FALSE)</f>
        <v>36848.5</v>
      </c>
      <c r="I36" s="5">
        <f>VLOOKUP(A36,时序里程总表!A:G,7,FALSE)</f>
        <v>5</v>
      </c>
      <c r="J36">
        <f t="shared" si="0"/>
        <v>51.5</v>
      </c>
      <c r="M36">
        <v>25.9</v>
      </c>
      <c r="N36">
        <v>0</v>
      </c>
    </row>
    <row r="37" spans="1:14" x14ac:dyDescent="0.25">
      <c r="A37" s="4">
        <v>44757</v>
      </c>
      <c r="B37">
        <v>36</v>
      </c>
      <c r="H37">
        <f>VLOOKUP(A37,时序里程总表!A:G,6,FALSE)</f>
        <v>36847</v>
      </c>
      <c r="I37" s="5">
        <f>VLOOKUP(A37,时序里程总表!A:G,7,FALSE)</f>
        <v>5</v>
      </c>
      <c r="J37">
        <f t="shared" si="0"/>
        <v>53</v>
      </c>
      <c r="M37">
        <v>26.8</v>
      </c>
      <c r="N37">
        <v>0</v>
      </c>
    </row>
    <row r="38" spans="1:14" x14ac:dyDescent="0.25">
      <c r="A38" s="4">
        <v>44758</v>
      </c>
      <c r="B38">
        <v>37</v>
      </c>
      <c r="H38">
        <f>VLOOKUP(A38,时序里程总表!A:G,6,FALSE)</f>
        <v>36845.5</v>
      </c>
      <c r="I38" s="5">
        <f>VLOOKUP(A38,时序里程总表!A:G,7,FALSE)</f>
        <v>5</v>
      </c>
      <c r="J38">
        <f t="shared" si="0"/>
        <v>54.5</v>
      </c>
      <c r="M38">
        <v>27.1</v>
      </c>
      <c r="N38">
        <v>0</v>
      </c>
    </row>
    <row r="39" spans="1:14" x14ac:dyDescent="0.25">
      <c r="A39" s="4">
        <v>44759</v>
      </c>
      <c r="B39">
        <v>38</v>
      </c>
      <c r="H39">
        <f>VLOOKUP(A39,时序里程总表!A:G,6,FALSE)</f>
        <v>36844</v>
      </c>
      <c r="I39" s="5">
        <f>VLOOKUP(A39,时序里程总表!A:G,7,FALSE)</f>
        <v>4</v>
      </c>
      <c r="J39">
        <f t="shared" si="0"/>
        <v>56</v>
      </c>
      <c r="M39">
        <v>27.2</v>
      </c>
      <c r="N39">
        <v>0</v>
      </c>
    </row>
    <row r="40" spans="1:14" x14ac:dyDescent="0.25">
      <c r="A40" s="4">
        <v>44760</v>
      </c>
      <c r="B40">
        <v>39</v>
      </c>
      <c r="H40">
        <f>VLOOKUP(A40,时序里程总表!A:G,6,FALSE)</f>
        <v>36841</v>
      </c>
      <c r="I40" s="5">
        <f>VLOOKUP(A40,时序里程总表!A:G,7,FALSE)</f>
        <v>4</v>
      </c>
      <c r="J40">
        <f t="shared" si="0"/>
        <v>59</v>
      </c>
      <c r="M40">
        <v>27.2</v>
      </c>
      <c r="N40">
        <v>0</v>
      </c>
    </row>
    <row r="41" spans="1:14" x14ac:dyDescent="0.25">
      <c r="A41" s="4">
        <v>44761</v>
      </c>
      <c r="B41">
        <v>40</v>
      </c>
      <c r="H41">
        <f>VLOOKUP(A41,时序里程总表!A:G,6,FALSE)</f>
        <v>36838</v>
      </c>
      <c r="I41" s="5">
        <f>VLOOKUP(A41,时序里程总表!A:G,7,FALSE)</f>
        <v>4</v>
      </c>
      <c r="J41">
        <f t="shared" si="0"/>
        <v>62</v>
      </c>
      <c r="M41">
        <v>27.5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43"/>
  <sheetViews>
    <sheetView workbookViewId="0">
      <pane ySplit="1" topLeftCell="A2" activePane="bottomLeft" state="frozen"/>
      <selection activeCell="O9" sqref="O9"/>
      <selection pane="bottomLeft" activeCell="O9" sqref="O9"/>
    </sheetView>
  </sheetViews>
  <sheetFormatPr defaultRowHeight="13.8" x14ac:dyDescent="0.25"/>
  <cols>
    <col min="1" max="2" width="12.77734375" style="7" customWidth="1"/>
    <col min="3" max="3" width="12.109375" style="7" customWidth="1"/>
    <col min="5" max="5" width="11.77734375" customWidth="1"/>
    <col min="8" max="8" width="11" customWidth="1"/>
    <col min="9" max="9" width="15.441406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44616</v>
      </c>
      <c r="B2">
        <v>1</v>
      </c>
      <c r="C2"/>
      <c r="D2" s="6">
        <v>37185</v>
      </c>
      <c r="E2" s="5">
        <v>4</v>
      </c>
      <c r="F2" s="5">
        <v>3</v>
      </c>
      <c r="G2">
        <v>377.80300000000011</v>
      </c>
      <c r="H2">
        <f>VLOOKUP(A2,时序里程总表!A:G,6,FALSE)</f>
        <v>37183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44617</v>
      </c>
      <c r="B3">
        <v>2</v>
      </c>
      <c r="C3"/>
      <c r="H3">
        <f>VLOOKUP(A3,时序里程总表!A:G,6,FALSE)</f>
        <v>37180</v>
      </c>
      <c r="I3" s="5">
        <f>VLOOKUP(A3,时序里程总表!A:G,7,FALSE)</f>
        <v>4</v>
      </c>
      <c r="J3">
        <f t="shared" ref="J3:J36" si="0">$D$2-H3</f>
        <v>5</v>
      </c>
      <c r="M3">
        <v>2.7</v>
      </c>
      <c r="N3">
        <v>0</v>
      </c>
    </row>
    <row r="4" spans="1:14" x14ac:dyDescent="0.25">
      <c r="A4" s="4">
        <v>44618</v>
      </c>
      <c r="B4">
        <v>3</v>
      </c>
      <c r="C4"/>
      <c r="H4">
        <f>VLOOKUP(A4,时序里程总表!A:G,6,FALSE)</f>
        <v>37177</v>
      </c>
      <c r="I4" s="5">
        <f>VLOOKUP(A4,时序里程总表!A:G,7,FALSE)</f>
        <v>4</v>
      </c>
      <c r="J4">
        <f t="shared" si="0"/>
        <v>8</v>
      </c>
      <c r="M4">
        <v>3.2</v>
      </c>
      <c r="N4">
        <v>0</v>
      </c>
    </row>
    <row r="5" spans="1:14" x14ac:dyDescent="0.25">
      <c r="A5" s="4">
        <v>44619</v>
      </c>
      <c r="B5">
        <v>4</v>
      </c>
      <c r="C5"/>
      <c r="H5">
        <f>VLOOKUP(A5,时序里程总表!A:G,6,FALSE)</f>
        <v>37174</v>
      </c>
      <c r="I5" s="5">
        <f>VLOOKUP(A5,时序里程总表!A:G,7,FALSE)</f>
        <v>4</v>
      </c>
      <c r="J5">
        <f t="shared" si="0"/>
        <v>11</v>
      </c>
      <c r="M5">
        <v>5</v>
      </c>
      <c r="N5">
        <v>0</v>
      </c>
    </row>
    <row r="6" spans="1:14" x14ac:dyDescent="0.25">
      <c r="A6" s="4">
        <v>44620</v>
      </c>
      <c r="B6">
        <v>5</v>
      </c>
      <c r="C6"/>
      <c r="H6">
        <f>VLOOKUP(A6,时序里程总表!A:G,6,FALSE)</f>
        <v>37171</v>
      </c>
      <c r="I6" s="5">
        <f>VLOOKUP(A6,时序里程总表!A:G,7,FALSE)</f>
        <v>4</v>
      </c>
      <c r="J6">
        <f t="shared" si="0"/>
        <v>14</v>
      </c>
      <c r="M6">
        <v>7.6</v>
      </c>
      <c r="N6">
        <v>1</v>
      </c>
    </row>
    <row r="7" spans="1:14" x14ac:dyDescent="0.25">
      <c r="A7" s="4">
        <v>44621</v>
      </c>
      <c r="B7">
        <v>6</v>
      </c>
      <c r="C7"/>
      <c r="H7">
        <f>VLOOKUP(A7,时序里程总表!A:G,6,FALSE)</f>
        <v>37168</v>
      </c>
      <c r="I7" s="5">
        <f>VLOOKUP(A7,时序里程总表!A:G,7,FALSE)</f>
        <v>4</v>
      </c>
      <c r="J7">
        <f t="shared" si="0"/>
        <v>17</v>
      </c>
      <c r="M7">
        <v>10.1</v>
      </c>
      <c r="N7">
        <v>0</v>
      </c>
    </row>
    <row r="8" spans="1:14" x14ac:dyDescent="0.25">
      <c r="A8" s="4">
        <v>44622</v>
      </c>
      <c r="B8">
        <v>7</v>
      </c>
      <c r="C8"/>
      <c r="H8">
        <f>VLOOKUP(A8,时序里程总表!A:G,6,FALSE)</f>
        <v>37165</v>
      </c>
      <c r="I8" s="5">
        <f>VLOOKUP(A8,时序里程总表!A:G,7,FALSE)</f>
        <v>4</v>
      </c>
      <c r="J8">
        <f t="shared" si="0"/>
        <v>20</v>
      </c>
      <c r="M8">
        <v>12</v>
      </c>
      <c r="N8">
        <v>0</v>
      </c>
    </row>
    <row r="9" spans="1:14" x14ac:dyDescent="0.25">
      <c r="A9" s="4">
        <v>44623</v>
      </c>
      <c r="B9">
        <v>8</v>
      </c>
      <c r="C9"/>
      <c r="H9">
        <f>VLOOKUP(A9,时序里程总表!A:G,6,FALSE)</f>
        <v>37162</v>
      </c>
      <c r="I9" s="5">
        <f>VLOOKUP(A9,时序里程总表!A:G,7,FALSE)</f>
        <v>3</v>
      </c>
      <c r="J9">
        <f t="shared" si="0"/>
        <v>23</v>
      </c>
      <c r="M9">
        <v>13.2</v>
      </c>
      <c r="N9">
        <v>0</v>
      </c>
    </row>
    <row r="10" spans="1:14" x14ac:dyDescent="0.25">
      <c r="A10" s="4">
        <v>44624</v>
      </c>
      <c r="B10">
        <v>9</v>
      </c>
      <c r="C10"/>
      <c r="H10">
        <f>VLOOKUP(A10,时序里程总表!A:G,6,FALSE)</f>
        <v>37157.5</v>
      </c>
      <c r="I10" s="5">
        <f>VLOOKUP(A10,时序里程总表!A:G,7,FALSE)</f>
        <v>3</v>
      </c>
      <c r="J10">
        <f t="shared" si="0"/>
        <v>27.5</v>
      </c>
      <c r="M10">
        <v>14</v>
      </c>
      <c r="N10">
        <v>0</v>
      </c>
    </row>
    <row r="11" spans="1:14" x14ac:dyDescent="0.25">
      <c r="A11" s="4">
        <v>44625</v>
      </c>
      <c r="B11">
        <v>10</v>
      </c>
      <c r="C11"/>
      <c r="H11">
        <f>VLOOKUP(A11,时序里程总表!A:G,6,FALSE)</f>
        <v>37153</v>
      </c>
      <c r="I11" s="5">
        <f>VLOOKUP(A11,时序里程总表!A:G,7,FALSE)</f>
        <v>3</v>
      </c>
      <c r="J11">
        <f t="shared" si="0"/>
        <v>32</v>
      </c>
      <c r="M11">
        <v>14.6</v>
      </c>
      <c r="N11">
        <v>0</v>
      </c>
    </row>
    <row r="12" spans="1:14" x14ac:dyDescent="0.25">
      <c r="A12" s="4">
        <v>44626</v>
      </c>
      <c r="B12">
        <v>11</v>
      </c>
      <c r="C12"/>
      <c r="H12">
        <f>VLOOKUP(A12,时序里程总表!A:G,6,FALSE)</f>
        <v>37148.5</v>
      </c>
      <c r="I12" s="5">
        <f>VLOOKUP(A12,时序里程总表!A:G,7,FALSE)</f>
        <v>3</v>
      </c>
      <c r="J12">
        <f t="shared" si="0"/>
        <v>36.5</v>
      </c>
      <c r="M12">
        <v>15.5</v>
      </c>
      <c r="N12">
        <v>0</v>
      </c>
    </row>
    <row r="13" spans="1:14" x14ac:dyDescent="0.25">
      <c r="A13" s="4">
        <v>44627</v>
      </c>
      <c r="B13">
        <v>12</v>
      </c>
      <c r="C13"/>
      <c r="H13">
        <f>VLOOKUP(A13,时序里程总表!A:G,6,FALSE)</f>
        <v>37144</v>
      </c>
      <c r="I13" s="5">
        <f>VLOOKUP(A13,时序里程总表!A:G,7,FALSE)</f>
        <v>3</v>
      </c>
      <c r="J13">
        <f t="shared" si="0"/>
        <v>41</v>
      </c>
      <c r="M13">
        <v>16.7</v>
      </c>
      <c r="N13">
        <v>0</v>
      </c>
    </row>
    <row r="14" spans="1:14" x14ac:dyDescent="0.25">
      <c r="A14" s="4">
        <v>44628</v>
      </c>
      <c r="B14">
        <v>13</v>
      </c>
      <c r="C14"/>
      <c r="H14">
        <f>VLOOKUP(A14,时序里程总表!A:G,6,FALSE)</f>
        <v>37139.5</v>
      </c>
      <c r="I14" s="5">
        <f>VLOOKUP(A14,时序里程总表!A:G,7,FALSE)</f>
        <v>3</v>
      </c>
      <c r="J14">
        <f t="shared" si="0"/>
        <v>45.5</v>
      </c>
      <c r="M14">
        <v>17</v>
      </c>
      <c r="N14">
        <v>0</v>
      </c>
    </row>
    <row r="15" spans="1:14" x14ac:dyDescent="0.25">
      <c r="A15" s="4">
        <v>44629</v>
      </c>
      <c r="B15">
        <v>14</v>
      </c>
      <c r="C15"/>
      <c r="H15">
        <f>VLOOKUP(A15,时序里程总表!A:G,6,FALSE)</f>
        <v>37135</v>
      </c>
      <c r="I15" s="5">
        <f>VLOOKUP(A15,时序里程总表!A:G,7,FALSE)</f>
        <v>3</v>
      </c>
      <c r="J15">
        <f t="shared" si="0"/>
        <v>50</v>
      </c>
      <c r="M15">
        <v>17.100000000000001</v>
      </c>
      <c r="N15">
        <v>0</v>
      </c>
    </row>
    <row r="16" spans="1:14" x14ac:dyDescent="0.25">
      <c r="A16" s="4">
        <v>44630</v>
      </c>
      <c r="B16">
        <v>15</v>
      </c>
      <c r="C16"/>
      <c r="H16">
        <f>VLOOKUP(A16,时序里程总表!A:G,6,FALSE)</f>
        <v>37130.5</v>
      </c>
      <c r="I16" s="5">
        <f>VLOOKUP(A16,时序里程总表!A:G,7,FALSE)</f>
        <v>3</v>
      </c>
      <c r="J16">
        <f t="shared" si="0"/>
        <v>54.5</v>
      </c>
      <c r="M16">
        <v>17.2</v>
      </c>
      <c r="N16">
        <v>0</v>
      </c>
    </row>
    <row r="17" spans="1:14" x14ac:dyDescent="0.25">
      <c r="A17" s="4">
        <v>44631</v>
      </c>
      <c r="B17">
        <v>16</v>
      </c>
      <c r="C17"/>
      <c r="H17">
        <f>VLOOKUP(A17,时序里程总表!A:G,6,FALSE)</f>
        <v>37126</v>
      </c>
      <c r="I17" s="5">
        <f>VLOOKUP(A17,时序里程总表!A:G,7,FALSE)</f>
        <v>3</v>
      </c>
      <c r="J17">
        <f t="shared" si="0"/>
        <v>59</v>
      </c>
      <c r="M17">
        <v>17.8</v>
      </c>
      <c r="N17">
        <v>0</v>
      </c>
    </row>
    <row r="18" spans="1:14" x14ac:dyDescent="0.25">
      <c r="A18" s="4">
        <v>44632</v>
      </c>
      <c r="B18">
        <v>17</v>
      </c>
      <c r="C18"/>
      <c r="H18">
        <f>VLOOKUP(A18,时序里程总表!A:G,6,FALSE)</f>
        <v>37121.5</v>
      </c>
      <c r="I18" s="5">
        <f>VLOOKUP(A18,时序里程总表!A:G,7,FALSE)</f>
        <v>3</v>
      </c>
      <c r="J18">
        <f t="shared" si="0"/>
        <v>63.5</v>
      </c>
      <c r="M18">
        <v>18.399999999999999</v>
      </c>
      <c r="N18">
        <v>0</v>
      </c>
    </row>
    <row r="19" spans="1:14" x14ac:dyDescent="0.25">
      <c r="A19" s="4">
        <v>44633</v>
      </c>
      <c r="B19">
        <v>18</v>
      </c>
      <c r="C19"/>
      <c r="H19">
        <f>VLOOKUP(A19,时序里程总表!A:G,6,FALSE)</f>
        <v>37117</v>
      </c>
      <c r="I19" s="5">
        <f>VLOOKUP(A19,时序里程总表!A:G,7,FALSE)</f>
        <v>3</v>
      </c>
      <c r="J19">
        <f t="shared" si="0"/>
        <v>68</v>
      </c>
      <c r="M19">
        <v>18.8</v>
      </c>
      <c r="N19">
        <v>0</v>
      </c>
    </row>
    <row r="20" spans="1:14" x14ac:dyDescent="0.25">
      <c r="A20" s="4">
        <v>44634</v>
      </c>
      <c r="B20">
        <v>19</v>
      </c>
      <c r="C20"/>
      <c r="H20">
        <f>VLOOKUP(A20,时序里程总表!A:G,6,FALSE)</f>
        <v>37112.5</v>
      </c>
      <c r="I20" s="5">
        <f>VLOOKUP(A20,时序里程总表!A:G,7,FALSE)</f>
        <v>3</v>
      </c>
      <c r="J20">
        <f t="shared" si="0"/>
        <v>72.5</v>
      </c>
      <c r="M20">
        <v>19</v>
      </c>
      <c r="N20">
        <v>0</v>
      </c>
    </row>
    <row r="21" spans="1:14" x14ac:dyDescent="0.25">
      <c r="A21" s="4">
        <v>44635</v>
      </c>
      <c r="B21">
        <v>20</v>
      </c>
      <c r="C21"/>
      <c r="H21">
        <f>VLOOKUP(A21,时序里程总表!A:G,6,FALSE)</f>
        <v>37108</v>
      </c>
      <c r="I21" s="5">
        <f>VLOOKUP(A21,时序里程总表!A:G,7,FALSE)</f>
        <v>3</v>
      </c>
      <c r="J21">
        <f t="shared" si="0"/>
        <v>77</v>
      </c>
      <c r="M21">
        <v>19.100000000000001</v>
      </c>
      <c r="N21">
        <v>1</v>
      </c>
    </row>
    <row r="22" spans="1:14" x14ac:dyDescent="0.25">
      <c r="A22" s="4">
        <v>44636</v>
      </c>
      <c r="B22">
        <v>21</v>
      </c>
      <c r="C22"/>
      <c r="H22">
        <f>VLOOKUP(A22,时序里程总表!A:G,6,FALSE)</f>
        <v>37103.5</v>
      </c>
      <c r="I22" s="5">
        <f>VLOOKUP(A22,时序里程总表!A:G,7,FALSE)</f>
        <v>3</v>
      </c>
      <c r="J22">
        <f t="shared" si="0"/>
        <v>81.5</v>
      </c>
      <c r="M22">
        <v>21.4</v>
      </c>
      <c r="N22">
        <v>0</v>
      </c>
    </row>
    <row r="23" spans="1:14" x14ac:dyDescent="0.25">
      <c r="A23" s="4">
        <v>44637</v>
      </c>
      <c r="B23">
        <v>22</v>
      </c>
      <c r="C23"/>
      <c r="H23">
        <f>VLOOKUP(A23,时序里程总表!A:G,6,FALSE)</f>
        <v>37099</v>
      </c>
      <c r="I23" s="5">
        <f>VLOOKUP(A23,时序里程总表!A:G,7,FALSE)</f>
        <v>3</v>
      </c>
      <c r="J23">
        <f t="shared" si="0"/>
        <v>86</v>
      </c>
      <c r="M23">
        <v>22</v>
      </c>
      <c r="N23">
        <v>0</v>
      </c>
    </row>
    <row r="24" spans="1:14" x14ac:dyDescent="0.25">
      <c r="A24" s="4">
        <v>44638</v>
      </c>
      <c r="B24">
        <v>23</v>
      </c>
      <c r="C24"/>
      <c r="H24">
        <f>VLOOKUP(A24,时序里程总表!A:G,6,FALSE)</f>
        <v>37094.5</v>
      </c>
      <c r="I24" s="5">
        <f>VLOOKUP(A24,时序里程总表!A:G,7,FALSE)</f>
        <v>3</v>
      </c>
      <c r="J24">
        <f t="shared" si="0"/>
        <v>90.5</v>
      </c>
      <c r="M24">
        <v>22.8</v>
      </c>
      <c r="N24">
        <v>0</v>
      </c>
    </row>
    <row r="25" spans="1:14" x14ac:dyDescent="0.25">
      <c r="A25" s="4">
        <v>44639</v>
      </c>
      <c r="B25">
        <v>24</v>
      </c>
      <c r="C25"/>
      <c r="H25">
        <f>VLOOKUP(A25,时序里程总表!A:G,6,FALSE)</f>
        <v>37090</v>
      </c>
      <c r="I25" s="5">
        <f>VLOOKUP(A25,时序里程总表!A:G,7,FALSE)</f>
        <v>3</v>
      </c>
      <c r="J25">
        <f t="shared" si="0"/>
        <v>95</v>
      </c>
      <c r="M25">
        <v>22.9</v>
      </c>
      <c r="N25">
        <v>0</v>
      </c>
    </row>
    <row r="26" spans="1:14" x14ac:dyDescent="0.25">
      <c r="A26" s="4">
        <v>44640</v>
      </c>
      <c r="B26">
        <v>25</v>
      </c>
      <c r="C26"/>
      <c r="H26">
        <f>VLOOKUP(A26,时序里程总表!A:G,6,FALSE)</f>
        <v>37085.5</v>
      </c>
      <c r="I26" s="5">
        <f>VLOOKUP(A26,时序里程总表!A:G,7,FALSE)</f>
        <v>3</v>
      </c>
      <c r="J26">
        <f t="shared" si="0"/>
        <v>99.5</v>
      </c>
      <c r="M26">
        <v>23.3</v>
      </c>
      <c r="N26">
        <v>0</v>
      </c>
    </row>
    <row r="27" spans="1:14" x14ac:dyDescent="0.25">
      <c r="A27" s="4">
        <v>44641</v>
      </c>
      <c r="B27">
        <v>26</v>
      </c>
      <c r="C27"/>
      <c r="H27">
        <f>VLOOKUP(A27,时序里程总表!A:G,6,FALSE)</f>
        <v>37081</v>
      </c>
      <c r="I27" s="5">
        <f>VLOOKUP(A27,时序里程总表!A:G,7,FALSE)</f>
        <v>3</v>
      </c>
      <c r="J27">
        <f t="shared" si="0"/>
        <v>104</v>
      </c>
      <c r="M27">
        <v>23.5</v>
      </c>
      <c r="N27">
        <v>0</v>
      </c>
    </row>
    <row r="28" spans="1:14" x14ac:dyDescent="0.25">
      <c r="A28" s="4">
        <v>44642</v>
      </c>
      <c r="B28">
        <v>27</v>
      </c>
      <c r="C28"/>
      <c r="H28">
        <f>VLOOKUP(A28,时序里程总表!A:G,6,FALSE)</f>
        <v>37076.5</v>
      </c>
      <c r="I28" s="5">
        <f>VLOOKUP(A28,时序里程总表!A:G,7,FALSE)</f>
        <v>3</v>
      </c>
      <c r="J28">
        <f t="shared" si="0"/>
        <v>108.5</v>
      </c>
      <c r="M28">
        <v>23.9</v>
      </c>
      <c r="N28">
        <v>0</v>
      </c>
    </row>
    <row r="29" spans="1:14" x14ac:dyDescent="0.25">
      <c r="A29" s="4">
        <v>44643</v>
      </c>
      <c r="B29">
        <v>28</v>
      </c>
      <c r="C29"/>
      <c r="H29">
        <f>VLOOKUP(A29,时序里程总表!A:G,6,FALSE)</f>
        <v>37072</v>
      </c>
      <c r="I29" s="5">
        <f>VLOOKUP(A29,时序里程总表!A:G,7,FALSE)</f>
        <v>3</v>
      </c>
      <c r="J29">
        <f t="shared" si="0"/>
        <v>113</v>
      </c>
      <c r="M29">
        <v>24.3</v>
      </c>
      <c r="N29">
        <v>0</v>
      </c>
    </row>
    <row r="30" spans="1:14" x14ac:dyDescent="0.25">
      <c r="A30" s="4">
        <v>44644</v>
      </c>
      <c r="B30">
        <v>29</v>
      </c>
      <c r="C30"/>
      <c r="H30">
        <f>VLOOKUP(A30,时序里程总表!A:G,6,FALSE)</f>
        <v>37067.5</v>
      </c>
      <c r="I30" s="5">
        <f>VLOOKUP(A30,时序里程总表!A:G,7,FALSE)</f>
        <v>3</v>
      </c>
      <c r="J30">
        <f t="shared" si="0"/>
        <v>117.5</v>
      </c>
      <c r="M30">
        <v>24.4</v>
      </c>
      <c r="N30">
        <v>0</v>
      </c>
    </row>
    <row r="31" spans="1:14" x14ac:dyDescent="0.25">
      <c r="A31" s="4">
        <v>44645</v>
      </c>
      <c r="B31">
        <v>30</v>
      </c>
      <c r="C31"/>
      <c r="H31">
        <f>VLOOKUP(A31,时序里程总表!A:G,6,FALSE)</f>
        <v>37063</v>
      </c>
      <c r="I31" s="5">
        <f>VLOOKUP(A31,时序里程总表!A:G,7,FALSE)</f>
        <v>3</v>
      </c>
      <c r="J31">
        <f t="shared" si="0"/>
        <v>122</v>
      </c>
      <c r="M31">
        <v>24.6</v>
      </c>
      <c r="N31">
        <v>0</v>
      </c>
    </row>
    <row r="32" spans="1:14" x14ac:dyDescent="0.25">
      <c r="A32" s="4">
        <v>44646</v>
      </c>
      <c r="B32">
        <v>31</v>
      </c>
      <c r="C32"/>
      <c r="H32">
        <f>VLOOKUP(A32,时序里程总表!A:G,6,FALSE)</f>
        <v>37058.5</v>
      </c>
      <c r="I32" s="5">
        <f>VLOOKUP(A32,时序里程总表!A:G,7,FALSE)</f>
        <v>3</v>
      </c>
      <c r="J32">
        <f t="shared" si="0"/>
        <v>126.5</v>
      </c>
      <c r="M32">
        <v>24.6</v>
      </c>
      <c r="N32">
        <v>0</v>
      </c>
    </row>
    <row r="33" spans="1:24" x14ac:dyDescent="0.25">
      <c r="A33" s="4">
        <v>44647</v>
      </c>
      <c r="B33">
        <v>32</v>
      </c>
      <c r="C33"/>
      <c r="H33">
        <f>VLOOKUP(A33,时序里程总表!A:G,6,FALSE)</f>
        <v>37054</v>
      </c>
      <c r="I33" s="5">
        <f>VLOOKUP(A33,时序里程总表!A:G,7,FALSE)</f>
        <v>3</v>
      </c>
      <c r="J33">
        <f t="shared" si="0"/>
        <v>131</v>
      </c>
      <c r="M33">
        <v>24.8</v>
      </c>
      <c r="N33">
        <v>0</v>
      </c>
    </row>
    <row r="34" spans="1:24" x14ac:dyDescent="0.25">
      <c r="A34" s="4">
        <v>44648</v>
      </c>
      <c r="B34">
        <v>33</v>
      </c>
      <c r="C34"/>
      <c r="H34">
        <f>VLOOKUP(A34,时序里程总表!A:G,6,FALSE)</f>
        <v>37049.5</v>
      </c>
      <c r="I34" s="5">
        <f>VLOOKUP(A34,时序里程总表!A:G,7,FALSE)</f>
        <v>3</v>
      </c>
      <c r="J34">
        <f t="shared" si="0"/>
        <v>135.5</v>
      </c>
      <c r="M34">
        <v>24.8</v>
      </c>
      <c r="N34">
        <v>0</v>
      </c>
    </row>
    <row r="35" spans="1:24" x14ac:dyDescent="0.25">
      <c r="A35" s="4">
        <v>44649</v>
      </c>
      <c r="B35">
        <v>34</v>
      </c>
      <c r="C35"/>
      <c r="H35">
        <f>VLOOKUP(A35,时序里程总表!A:G,6,FALSE)</f>
        <v>37045</v>
      </c>
      <c r="I35" s="5">
        <f>VLOOKUP(A35,时序里程总表!A:G,7,FALSE)</f>
        <v>3</v>
      </c>
      <c r="J35">
        <f t="shared" si="0"/>
        <v>140</v>
      </c>
      <c r="M35">
        <v>24.8</v>
      </c>
      <c r="N35">
        <v>0</v>
      </c>
    </row>
    <row r="36" spans="1:24" s="5" customFormat="1" x14ac:dyDescent="0.25">
      <c r="A36" s="4">
        <v>44650</v>
      </c>
      <c r="B36">
        <v>35</v>
      </c>
      <c r="C36"/>
      <c r="D36"/>
      <c r="E36"/>
      <c r="F36"/>
      <c r="G36"/>
      <c r="H36">
        <f>VLOOKUP(A36,时序里程总表!A:G,6,FALSE)</f>
        <v>37040.5</v>
      </c>
      <c r="I36" s="5">
        <f>VLOOKUP(A36,时序里程总表!A:G,7,FALSE)</f>
        <v>3</v>
      </c>
      <c r="J36">
        <f t="shared" si="0"/>
        <v>144.5</v>
      </c>
      <c r="K36"/>
      <c r="L36"/>
      <c r="M36">
        <v>24.9</v>
      </c>
      <c r="N36">
        <v>0</v>
      </c>
      <c r="O36"/>
      <c r="P36" s="17"/>
      <c r="Q36"/>
      <c r="R36"/>
      <c r="S36"/>
      <c r="T36"/>
      <c r="U36"/>
      <c r="V36"/>
      <c r="W36"/>
      <c r="X36"/>
    </row>
    <row r="37" spans="1:24" x14ac:dyDescent="0.25">
      <c r="C37"/>
    </row>
    <row r="38" spans="1:24" x14ac:dyDescent="0.25">
      <c r="C38"/>
    </row>
    <row r="39" spans="1:24" x14ac:dyDescent="0.25">
      <c r="C39"/>
    </row>
    <row r="40" spans="1:24" x14ac:dyDescent="0.25">
      <c r="C40"/>
    </row>
    <row r="41" spans="1:24" x14ac:dyDescent="0.25">
      <c r="C41"/>
    </row>
    <row r="42" spans="1:24" x14ac:dyDescent="0.25">
      <c r="C42"/>
    </row>
    <row r="43" spans="1:24" x14ac:dyDescent="0.25">
      <c r="C43"/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P4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44732</v>
      </c>
      <c r="B2">
        <v>1</v>
      </c>
      <c r="D2" s="6">
        <v>36885</v>
      </c>
      <c r="E2" s="5">
        <v>5</v>
      </c>
      <c r="F2" s="5">
        <v>5</v>
      </c>
      <c r="G2">
        <v>366.09350000000012</v>
      </c>
      <c r="H2">
        <f>VLOOKUP(A2,时序里程总表!A:G,6,FALSE)</f>
        <v>36884.5</v>
      </c>
      <c r="I2" s="5">
        <f>VLOOKUP(A2,时序里程总表!A:G,7,FALSE)</f>
        <v>5</v>
      </c>
      <c r="J2">
        <f>$D$2-H2</f>
        <v>0.5</v>
      </c>
      <c r="K2">
        <v>2</v>
      </c>
      <c r="L2">
        <v>3</v>
      </c>
      <c r="M2">
        <v>0</v>
      </c>
      <c r="N2">
        <v>1</v>
      </c>
    </row>
    <row r="3" spans="1:14" x14ac:dyDescent="0.25">
      <c r="A3" s="4">
        <v>44733</v>
      </c>
      <c r="B3">
        <v>2</v>
      </c>
      <c r="H3">
        <f>VLOOKUP(A3,时序里程总表!A:G,6,FALSE)</f>
        <v>36883</v>
      </c>
      <c r="I3" s="5">
        <f>VLOOKUP(A3,时序里程总表!A:G,7,FALSE)</f>
        <v>5</v>
      </c>
      <c r="J3">
        <f t="shared" ref="J3:J41" si="0">$D$2-H3</f>
        <v>2</v>
      </c>
      <c r="M3">
        <v>1.5</v>
      </c>
      <c r="N3">
        <v>0</v>
      </c>
    </row>
    <row r="4" spans="1:14" x14ac:dyDescent="0.25">
      <c r="A4" s="4">
        <v>44734</v>
      </c>
      <c r="B4">
        <v>3</v>
      </c>
      <c r="H4">
        <f>VLOOKUP(A4,时序里程总表!A:G,6,FALSE)</f>
        <v>36881.5</v>
      </c>
      <c r="I4" s="5">
        <f>VLOOKUP(A4,时序里程总表!A:G,7,FALSE)</f>
        <v>5</v>
      </c>
      <c r="J4">
        <f t="shared" si="0"/>
        <v>3.5</v>
      </c>
      <c r="M4">
        <v>2.4</v>
      </c>
      <c r="N4">
        <v>0</v>
      </c>
    </row>
    <row r="5" spans="1:14" x14ac:dyDescent="0.25">
      <c r="A5" s="4">
        <v>44735</v>
      </c>
      <c r="B5">
        <v>4</v>
      </c>
      <c r="H5">
        <f>VLOOKUP(A5,时序里程总表!A:G,6,FALSE)</f>
        <v>36880</v>
      </c>
      <c r="I5" s="5">
        <f>VLOOKUP(A5,时序里程总表!A:G,7,FALSE)</f>
        <v>5</v>
      </c>
      <c r="J5">
        <f t="shared" si="0"/>
        <v>5</v>
      </c>
      <c r="M5">
        <v>3.5</v>
      </c>
      <c r="N5">
        <v>0</v>
      </c>
    </row>
    <row r="6" spans="1:14" x14ac:dyDescent="0.25">
      <c r="A6" s="4">
        <v>44736</v>
      </c>
      <c r="B6">
        <v>5</v>
      </c>
      <c r="H6">
        <f>VLOOKUP(A6,时序里程总表!A:G,6,FALSE)</f>
        <v>36878.5</v>
      </c>
      <c r="I6" s="5">
        <f>VLOOKUP(A6,时序里程总表!A:G,7,FALSE)</f>
        <v>5</v>
      </c>
      <c r="J6">
        <f t="shared" si="0"/>
        <v>6.5</v>
      </c>
      <c r="M6">
        <v>5.5</v>
      </c>
      <c r="N6">
        <v>1</v>
      </c>
    </row>
    <row r="7" spans="1:14" x14ac:dyDescent="0.25">
      <c r="A7" s="4">
        <v>44737</v>
      </c>
      <c r="B7">
        <v>6</v>
      </c>
      <c r="H7">
        <f>VLOOKUP(A7,时序里程总表!A:G,6,FALSE)</f>
        <v>36877</v>
      </c>
      <c r="I7" s="5">
        <f>VLOOKUP(A7,时序里程总表!A:G,7,FALSE)</f>
        <v>5</v>
      </c>
      <c r="J7">
        <f t="shared" si="0"/>
        <v>8</v>
      </c>
      <c r="M7">
        <v>6.6</v>
      </c>
      <c r="N7">
        <v>0</v>
      </c>
    </row>
    <row r="8" spans="1:14" x14ac:dyDescent="0.25">
      <c r="A8" s="4">
        <v>44738</v>
      </c>
      <c r="B8">
        <v>7</v>
      </c>
      <c r="H8">
        <f>VLOOKUP(A8,时序里程总表!A:G,6,FALSE)</f>
        <v>36875.5</v>
      </c>
      <c r="I8" s="5">
        <f>VLOOKUP(A8,时序里程总表!A:G,7,FALSE)</f>
        <v>5</v>
      </c>
      <c r="J8">
        <f t="shared" si="0"/>
        <v>9.5</v>
      </c>
      <c r="M8">
        <v>9.6999999999999993</v>
      </c>
      <c r="N8">
        <v>0</v>
      </c>
    </row>
    <row r="9" spans="1:14" x14ac:dyDescent="0.25">
      <c r="A9" s="4">
        <v>44739</v>
      </c>
      <c r="B9">
        <v>8</v>
      </c>
      <c r="H9">
        <f>VLOOKUP(A9,时序里程总表!A:G,6,FALSE)</f>
        <v>36874</v>
      </c>
      <c r="I9" s="5">
        <f>VLOOKUP(A9,时序里程总表!A:G,7,FALSE)</f>
        <v>5</v>
      </c>
      <c r="J9">
        <f t="shared" si="0"/>
        <v>11</v>
      </c>
      <c r="M9">
        <v>11.7</v>
      </c>
      <c r="N9">
        <v>0</v>
      </c>
    </row>
    <row r="10" spans="1:14" x14ac:dyDescent="0.25">
      <c r="A10" s="4">
        <v>44740</v>
      </c>
      <c r="B10">
        <v>9</v>
      </c>
      <c r="H10">
        <f>VLOOKUP(A10,时序里程总表!A:G,6,FALSE)</f>
        <v>36872.5</v>
      </c>
      <c r="I10" s="5">
        <f>VLOOKUP(A10,时序里程总表!A:G,7,FALSE)</f>
        <v>5</v>
      </c>
      <c r="J10">
        <f t="shared" si="0"/>
        <v>12.5</v>
      </c>
      <c r="M10">
        <v>12.6</v>
      </c>
      <c r="N10">
        <v>0</v>
      </c>
    </row>
    <row r="11" spans="1:14" x14ac:dyDescent="0.25">
      <c r="A11" s="4">
        <v>44741</v>
      </c>
      <c r="B11">
        <v>10</v>
      </c>
      <c r="H11">
        <f>VLOOKUP(A11,时序里程总表!A:G,6,FALSE)</f>
        <v>36871</v>
      </c>
      <c r="I11" s="5">
        <f>VLOOKUP(A11,时序里程总表!A:G,7,FALSE)</f>
        <v>5</v>
      </c>
      <c r="J11">
        <f t="shared" si="0"/>
        <v>14</v>
      </c>
      <c r="M11">
        <v>14.4</v>
      </c>
      <c r="N11">
        <v>0</v>
      </c>
    </row>
    <row r="12" spans="1:14" x14ac:dyDescent="0.25">
      <c r="A12" s="4">
        <v>44742</v>
      </c>
      <c r="B12">
        <v>11</v>
      </c>
      <c r="H12">
        <f>VLOOKUP(A12,时序里程总表!A:G,6,FALSE)</f>
        <v>36869.5</v>
      </c>
      <c r="I12" s="5">
        <f>VLOOKUP(A12,时序里程总表!A:G,7,FALSE)</f>
        <v>5</v>
      </c>
      <c r="J12">
        <f t="shared" si="0"/>
        <v>15.5</v>
      </c>
      <c r="M12">
        <v>15.9</v>
      </c>
      <c r="N12">
        <v>0</v>
      </c>
    </row>
    <row r="13" spans="1:14" x14ac:dyDescent="0.25">
      <c r="A13" s="4">
        <v>44743</v>
      </c>
      <c r="B13">
        <v>12</v>
      </c>
      <c r="H13">
        <f>VLOOKUP(A13,时序里程总表!A:G,6,FALSE)</f>
        <v>36868</v>
      </c>
      <c r="I13" s="5">
        <f>VLOOKUP(A13,时序里程总表!A:G,7,FALSE)</f>
        <v>5</v>
      </c>
      <c r="J13">
        <f t="shared" si="0"/>
        <v>17</v>
      </c>
      <c r="M13">
        <v>16.899999999999999</v>
      </c>
      <c r="N13">
        <v>0</v>
      </c>
    </row>
    <row r="14" spans="1:14" x14ac:dyDescent="0.25">
      <c r="A14" s="4">
        <v>44744</v>
      </c>
      <c r="B14">
        <v>13</v>
      </c>
      <c r="H14">
        <f>VLOOKUP(A14,时序里程总表!A:G,6,FALSE)</f>
        <v>36866.5</v>
      </c>
      <c r="I14" s="5">
        <f>VLOOKUP(A14,时序里程总表!A:G,7,FALSE)</f>
        <v>5</v>
      </c>
      <c r="J14">
        <f t="shared" si="0"/>
        <v>18.5</v>
      </c>
      <c r="M14">
        <v>17.600000000000001</v>
      </c>
      <c r="N14">
        <v>0</v>
      </c>
    </row>
    <row r="15" spans="1:14" x14ac:dyDescent="0.25">
      <c r="A15" s="4">
        <v>44745</v>
      </c>
      <c r="B15">
        <v>14</v>
      </c>
      <c r="H15">
        <f>VLOOKUP(A15,时序里程总表!A:G,6,FALSE)</f>
        <v>36865</v>
      </c>
      <c r="I15" s="5">
        <f>VLOOKUP(A15,时序里程总表!A:G,7,FALSE)</f>
        <v>5</v>
      </c>
      <c r="J15">
        <f t="shared" si="0"/>
        <v>20</v>
      </c>
      <c r="M15">
        <v>18.8</v>
      </c>
      <c r="N15">
        <v>0</v>
      </c>
    </row>
    <row r="16" spans="1:14" x14ac:dyDescent="0.25">
      <c r="A16" s="4">
        <v>44746</v>
      </c>
      <c r="B16">
        <v>15</v>
      </c>
      <c r="H16">
        <f>VLOOKUP(A16,时序里程总表!A:G,6,FALSE)</f>
        <v>36863.5</v>
      </c>
      <c r="I16" s="5">
        <f>VLOOKUP(A16,时序里程总表!A:G,7,FALSE)</f>
        <v>5</v>
      </c>
      <c r="J16">
        <f t="shared" si="0"/>
        <v>21.5</v>
      </c>
      <c r="M16">
        <v>18.899999999999999</v>
      </c>
      <c r="N16">
        <v>0</v>
      </c>
    </row>
    <row r="17" spans="1:14" x14ac:dyDescent="0.25">
      <c r="A17" s="4">
        <v>44747</v>
      </c>
      <c r="B17">
        <v>16</v>
      </c>
      <c r="H17">
        <f>VLOOKUP(A17,时序里程总表!A:G,6,FALSE)</f>
        <v>36862</v>
      </c>
      <c r="I17" s="5">
        <f>VLOOKUP(A17,时序里程总表!A:G,7,FALSE)</f>
        <v>5</v>
      </c>
      <c r="J17">
        <f t="shared" si="0"/>
        <v>23</v>
      </c>
      <c r="M17">
        <v>20.8</v>
      </c>
      <c r="N17">
        <v>0</v>
      </c>
    </row>
    <row r="18" spans="1:14" x14ac:dyDescent="0.25">
      <c r="A18" s="4">
        <v>44748</v>
      </c>
      <c r="B18">
        <v>17</v>
      </c>
      <c r="H18">
        <f>VLOOKUP(A18,时序里程总表!A:G,6,FALSE)</f>
        <v>36860.5</v>
      </c>
      <c r="I18" s="5">
        <f>VLOOKUP(A18,时序里程总表!A:G,7,FALSE)</f>
        <v>5</v>
      </c>
      <c r="J18">
        <f t="shared" si="0"/>
        <v>24.5</v>
      </c>
      <c r="M18">
        <v>21</v>
      </c>
      <c r="N18">
        <v>0</v>
      </c>
    </row>
    <row r="19" spans="1:14" x14ac:dyDescent="0.25">
      <c r="A19" s="4">
        <v>44749</v>
      </c>
      <c r="B19">
        <v>18</v>
      </c>
      <c r="H19">
        <f>VLOOKUP(A19,时序里程总表!A:G,6,FALSE)</f>
        <v>36859</v>
      </c>
      <c r="I19" s="5">
        <f>VLOOKUP(A19,时序里程总表!A:G,7,FALSE)</f>
        <v>5</v>
      </c>
      <c r="J19">
        <f t="shared" si="0"/>
        <v>26</v>
      </c>
      <c r="M19">
        <v>21.7</v>
      </c>
      <c r="N19">
        <v>0</v>
      </c>
    </row>
    <row r="20" spans="1:14" x14ac:dyDescent="0.25">
      <c r="A20" s="4">
        <v>44750</v>
      </c>
      <c r="B20">
        <v>19</v>
      </c>
      <c r="H20">
        <f>VLOOKUP(A20,时序里程总表!A:G,6,FALSE)</f>
        <v>36857.5</v>
      </c>
      <c r="I20" s="5">
        <f>VLOOKUP(A20,时序里程总表!A:G,7,FALSE)</f>
        <v>5</v>
      </c>
      <c r="J20">
        <f t="shared" si="0"/>
        <v>27.5</v>
      </c>
      <c r="M20">
        <v>22.1</v>
      </c>
      <c r="N20">
        <v>0</v>
      </c>
    </row>
    <row r="21" spans="1:14" x14ac:dyDescent="0.25">
      <c r="A21" s="4">
        <v>44751</v>
      </c>
      <c r="B21">
        <v>20</v>
      </c>
      <c r="H21">
        <f>VLOOKUP(A21,时序里程总表!A:G,6,FALSE)</f>
        <v>36856</v>
      </c>
      <c r="I21" s="5">
        <f>VLOOKUP(A21,时序里程总表!A:G,7,FALSE)</f>
        <v>5</v>
      </c>
      <c r="J21">
        <f t="shared" si="0"/>
        <v>29</v>
      </c>
      <c r="M21">
        <v>23.1</v>
      </c>
      <c r="N21">
        <v>0</v>
      </c>
    </row>
    <row r="22" spans="1:14" x14ac:dyDescent="0.25">
      <c r="A22" s="4">
        <v>44752</v>
      </c>
      <c r="B22">
        <v>21</v>
      </c>
      <c r="H22">
        <f>VLOOKUP(A22,时序里程总表!A:G,6,FALSE)</f>
        <v>36854.5</v>
      </c>
      <c r="I22" s="5">
        <f>VLOOKUP(A22,时序里程总表!A:G,7,FALSE)</f>
        <v>5</v>
      </c>
      <c r="J22">
        <f t="shared" si="0"/>
        <v>30.5</v>
      </c>
      <c r="M22">
        <v>23.5</v>
      </c>
      <c r="N22">
        <v>0</v>
      </c>
    </row>
    <row r="23" spans="1:14" x14ac:dyDescent="0.25">
      <c r="A23" s="4">
        <v>44753</v>
      </c>
      <c r="B23">
        <v>22</v>
      </c>
      <c r="H23">
        <f>VLOOKUP(A23,时序里程总表!A:G,6,FALSE)</f>
        <v>36853</v>
      </c>
      <c r="I23" s="5">
        <f>VLOOKUP(A23,时序里程总表!A:G,7,FALSE)</f>
        <v>5</v>
      </c>
      <c r="J23">
        <f t="shared" si="0"/>
        <v>32</v>
      </c>
      <c r="M23">
        <v>23.5</v>
      </c>
      <c r="N23">
        <v>0</v>
      </c>
    </row>
    <row r="24" spans="1:14" x14ac:dyDescent="0.25">
      <c r="A24" s="4">
        <v>44754</v>
      </c>
      <c r="B24">
        <v>23</v>
      </c>
      <c r="H24">
        <f>VLOOKUP(A24,时序里程总表!A:G,6,FALSE)</f>
        <v>36851.5</v>
      </c>
      <c r="I24" s="5">
        <f>VLOOKUP(A24,时序里程总表!A:G,7,FALSE)</f>
        <v>5</v>
      </c>
      <c r="J24">
        <f t="shared" si="0"/>
        <v>33.5</v>
      </c>
      <c r="M24">
        <v>23.6</v>
      </c>
      <c r="N24">
        <v>0</v>
      </c>
    </row>
    <row r="25" spans="1:14" x14ac:dyDescent="0.25">
      <c r="A25" s="4">
        <v>44755</v>
      </c>
      <c r="B25">
        <v>24</v>
      </c>
      <c r="H25">
        <f>VLOOKUP(A25,时序里程总表!A:G,6,FALSE)</f>
        <v>36850</v>
      </c>
      <c r="I25" s="5">
        <f>VLOOKUP(A25,时序里程总表!A:G,7,FALSE)</f>
        <v>5</v>
      </c>
      <c r="J25">
        <f t="shared" si="0"/>
        <v>35</v>
      </c>
      <c r="M25">
        <v>24</v>
      </c>
      <c r="N25">
        <v>0</v>
      </c>
    </row>
    <row r="26" spans="1:14" x14ac:dyDescent="0.25">
      <c r="A26" s="4">
        <v>44756</v>
      </c>
      <c r="B26">
        <v>25</v>
      </c>
      <c r="H26">
        <f>VLOOKUP(A26,时序里程总表!A:G,6,FALSE)</f>
        <v>36848.5</v>
      </c>
      <c r="I26" s="5">
        <f>VLOOKUP(A26,时序里程总表!A:G,7,FALSE)</f>
        <v>5</v>
      </c>
      <c r="J26">
        <f t="shared" si="0"/>
        <v>36.5</v>
      </c>
      <c r="M26">
        <v>24.2</v>
      </c>
      <c r="N26">
        <v>0</v>
      </c>
    </row>
    <row r="27" spans="1:14" x14ac:dyDescent="0.25">
      <c r="A27" s="4">
        <v>44757</v>
      </c>
      <c r="B27">
        <v>26</v>
      </c>
      <c r="H27">
        <f>VLOOKUP(A27,时序里程总表!A:G,6,FALSE)</f>
        <v>36847</v>
      </c>
      <c r="I27" s="5">
        <f>VLOOKUP(A27,时序里程总表!A:G,7,FALSE)</f>
        <v>5</v>
      </c>
      <c r="J27">
        <f t="shared" si="0"/>
        <v>38</v>
      </c>
      <c r="M27">
        <v>24.7</v>
      </c>
      <c r="N27">
        <v>0</v>
      </c>
    </row>
    <row r="28" spans="1:14" x14ac:dyDescent="0.25">
      <c r="A28" s="4">
        <v>44758</v>
      </c>
      <c r="B28">
        <v>27</v>
      </c>
      <c r="H28">
        <f>VLOOKUP(A28,时序里程总表!A:G,6,FALSE)</f>
        <v>36845.5</v>
      </c>
      <c r="I28" s="5">
        <f>VLOOKUP(A28,时序里程总表!A:G,7,FALSE)</f>
        <v>5</v>
      </c>
      <c r="J28">
        <f t="shared" si="0"/>
        <v>39.5</v>
      </c>
      <c r="M28">
        <v>25.3</v>
      </c>
      <c r="N28">
        <v>0</v>
      </c>
    </row>
    <row r="29" spans="1:14" x14ac:dyDescent="0.25">
      <c r="A29" s="4">
        <v>44759</v>
      </c>
      <c r="B29">
        <v>28</v>
      </c>
      <c r="H29">
        <f>VLOOKUP(A29,时序里程总表!A:G,6,FALSE)</f>
        <v>36844</v>
      </c>
      <c r="I29" s="5">
        <f>VLOOKUP(A29,时序里程总表!A:G,7,FALSE)</f>
        <v>4</v>
      </c>
      <c r="J29">
        <f t="shared" si="0"/>
        <v>41</v>
      </c>
      <c r="M29">
        <v>25.3</v>
      </c>
      <c r="N29">
        <v>0</v>
      </c>
    </row>
    <row r="30" spans="1:14" x14ac:dyDescent="0.25">
      <c r="A30" s="4">
        <v>44760</v>
      </c>
      <c r="B30">
        <v>29</v>
      </c>
      <c r="H30">
        <f>VLOOKUP(A30,时序里程总表!A:G,6,FALSE)</f>
        <v>36841</v>
      </c>
      <c r="I30" s="5">
        <f>VLOOKUP(A30,时序里程总表!A:G,7,FALSE)</f>
        <v>4</v>
      </c>
      <c r="J30">
        <f t="shared" si="0"/>
        <v>44</v>
      </c>
      <c r="M30">
        <v>25.7</v>
      </c>
      <c r="N30">
        <v>0</v>
      </c>
    </row>
    <row r="31" spans="1:14" x14ac:dyDescent="0.25">
      <c r="A31" s="4">
        <v>44761</v>
      </c>
      <c r="B31">
        <v>30</v>
      </c>
      <c r="H31">
        <f>VLOOKUP(A31,时序里程总表!A:G,6,FALSE)</f>
        <v>36838</v>
      </c>
      <c r="I31" s="5">
        <f>VLOOKUP(A31,时序里程总表!A:G,7,FALSE)</f>
        <v>4</v>
      </c>
      <c r="J31">
        <f t="shared" si="0"/>
        <v>47</v>
      </c>
      <c r="M31">
        <v>25.9</v>
      </c>
      <c r="N31">
        <v>1</v>
      </c>
    </row>
    <row r="32" spans="1:14" x14ac:dyDescent="0.25">
      <c r="A32" s="4">
        <v>44762</v>
      </c>
      <c r="B32">
        <v>31</v>
      </c>
      <c r="H32">
        <f>VLOOKUP(A32,时序里程总表!A:G,6,FALSE)</f>
        <v>36835</v>
      </c>
      <c r="I32" s="5">
        <f>VLOOKUP(A32,时序里程总表!A:G,7,FALSE)</f>
        <v>4</v>
      </c>
      <c r="J32">
        <f t="shared" si="0"/>
        <v>50</v>
      </c>
      <c r="M32">
        <v>27.7</v>
      </c>
      <c r="N32">
        <v>0</v>
      </c>
    </row>
    <row r="33" spans="1:14" x14ac:dyDescent="0.25">
      <c r="A33" s="4">
        <v>44763</v>
      </c>
      <c r="B33">
        <v>32</v>
      </c>
      <c r="H33">
        <f>VLOOKUP(A33,时序里程总表!A:G,6,FALSE)</f>
        <v>36832</v>
      </c>
      <c r="I33" s="5">
        <f>VLOOKUP(A33,时序里程总表!A:G,7,FALSE)</f>
        <v>4</v>
      </c>
      <c r="J33">
        <f t="shared" si="0"/>
        <v>53</v>
      </c>
      <c r="M33">
        <v>28.4</v>
      </c>
      <c r="N33">
        <v>0</v>
      </c>
    </row>
    <row r="34" spans="1:14" x14ac:dyDescent="0.25">
      <c r="A34" s="4">
        <v>44764</v>
      </c>
      <c r="B34">
        <v>33</v>
      </c>
      <c r="H34">
        <f>VLOOKUP(A34,时序里程总表!A:G,6,FALSE)</f>
        <v>36829</v>
      </c>
      <c r="I34" s="5">
        <f>VLOOKUP(A34,时序里程总表!A:G,7,FALSE)</f>
        <v>4</v>
      </c>
      <c r="J34">
        <f t="shared" si="0"/>
        <v>56</v>
      </c>
      <c r="M34">
        <v>29.1</v>
      </c>
      <c r="N34">
        <v>0</v>
      </c>
    </row>
    <row r="35" spans="1:14" x14ac:dyDescent="0.25">
      <c r="A35" s="4">
        <v>44765</v>
      </c>
      <c r="B35">
        <v>34</v>
      </c>
      <c r="H35">
        <f>VLOOKUP(A35,时序里程总表!A:G,6,FALSE)</f>
        <v>36826</v>
      </c>
      <c r="I35" s="5">
        <f>VLOOKUP(A35,时序里程总表!A:G,7,FALSE)</f>
        <v>4</v>
      </c>
      <c r="J35">
        <f t="shared" si="0"/>
        <v>59</v>
      </c>
      <c r="M35">
        <v>30.1</v>
      </c>
      <c r="N35">
        <v>0</v>
      </c>
    </row>
    <row r="36" spans="1:14" x14ac:dyDescent="0.25">
      <c r="A36" s="4">
        <v>44766</v>
      </c>
      <c r="B36">
        <v>35</v>
      </c>
      <c r="H36">
        <f>VLOOKUP(A36,时序里程总表!A:G,6,FALSE)</f>
        <v>36823</v>
      </c>
      <c r="I36" s="5">
        <f>VLOOKUP(A36,时序里程总表!A:G,7,FALSE)</f>
        <v>4</v>
      </c>
      <c r="J36">
        <f t="shared" si="0"/>
        <v>62</v>
      </c>
      <c r="M36">
        <v>30.8</v>
      </c>
      <c r="N36">
        <v>0</v>
      </c>
    </row>
    <row r="37" spans="1:14" x14ac:dyDescent="0.25">
      <c r="A37" s="4">
        <v>44767</v>
      </c>
      <c r="B37">
        <v>36</v>
      </c>
      <c r="H37">
        <f>VLOOKUP(A37,时序里程总表!A:G,6,FALSE)</f>
        <v>36820</v>
      </c>
      <c r="I37" s="5">
        <f>VLOOKUP(A37,时序里程总表!A:G,7,FALSE)</f>
        <v>4</v>
      </c>
      <c r="J37">
        <f t="shared" si="0"/>
        <v>65</v>
      </c>
      <c r="M37">
        <v>31.5</v>
      </c>
      <c r="N37">
        <v>0</v>
      </c>
    </row>
    <row r="38" spans="1:14" x14ac:dyDescent="0.25">
      <c r="A38" s="4">
        <v>44768</v>
      </c>
      <c r="B38">
        <v>37</v>
      </c>
      <c r="H38">
        <f>VLOOKUP(A38,时序里程总表!A:G,6,FALSE)</f>
        <v>36817</v>
      </c>
      <c r="I38" s="5">
        <f>VLOOKUP(A38,时序里程总表!A:G,7,FALSE)</f>
        <v>4</v>
      </c>
      <c r="J38">
        <f t="shared" si="0"/>
        <v>68</v>
      </c>
      <c r="M38">
        <v>31.7</v>
      </c>
      <c r="N38">
        <v>0</v>
      </c>
    </row>
    <row r="39" spans="1:14" x14ac:dyDescent="0.25">
      <c r="A39" s="4">
        <v>44769</v>
      </c>
      <c r="B39">
        <v>38</v>
      </c>
      <c r="H39">
        <f>VLOOKUP(A39,时序里程总表!A:G,6,FALSE)</f>
        <v>36814</v>
      </c>
      <c r="I39" s="5">
        <f>VLOOKUP(A39,时序里程总表!A:G,7,FALSE)</f>
        <v>4</v>
      </c>
      <c r="J39">
        <f t="shared" si="0"/>
        <v>71</v>
      </c>
      <c r="M39">
        <v>31.7</v>
      </c>
      <c r="N39">
        <v>0</v>
      </c>
    </row>
    <row r="40" spans="1:14" x14ac:dyDescent="0.25">
      <c r="A40" s="4">
        <v>44770</v>
      </c>
      <c r="B40">
        <v>39</v>
      </c>
      <c r="H40">
        <f>VLOOKUP(A40,时序里程总表!A:G,6,FALSE)</f>
        <v>36811</v>
      </c>
      <c r="I40" s="5">
        <f>VLOOKUP(A40,时序里程总表!A:G,7,FALSE)</f>
        <v>4</v>
      </c>
      <c r="J40">
        <f t="shared" si="0"/>
        <v>74</v>
      </c>
      <c r="M40">
        <v>32</v>
      </c>
      <c r="N40">
        <v>0</v>
      </c>
    </row>
    <row r="41" spans="1:14" x14ac:dyDescent="0.25">
      <c r="A41" s="4">
        <v>44771</v>
      </c>
      <c r="B41">
        <v>40</v>
      </c>
      <c r="H41">
        <f>VLOOKUP(A41,时序里程总表!A:G,6,FALSE)</f>
        <v>36808</v>
      </c>
      <c r="I41" s="5">
        <f>VLOOKUP(A41,时序里程总表!A:G,7,FALSE)</f>
        <v>4</v>
      </c>
      <c r="J41">
        <f t="shared" si="0"/>
        <v>77</v>
      </c>
      <c r="M41">
        <v>32.1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P4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44742</v>
      </c>
      <c r="B2">
        <v>1</v>
      </c>
      <c r="D2" s="6">
        <v>36870</v>
      </c>
      <c r="E2" s="5">
        <v>5</v>
      </c>
      <c r="F2" s="5">
        <v>5</v>
      </c>
      <c r="G2">
        <v>362.83800000000008</v>
      </c>
      <c r="H2">
        <f>VLOOKUP(A2,时序里程总表!A:G,6,FALSE)</f>
        <v>36869.5</v>
      </c>
      <c r="I2" s="5">
        <f>VLOOKUP(A2,时序里程总表!A:G,7,FALSE)</f>
        <v>5</v>
      </c>
      <c r="J2">
        <f>$D$2-H2</f>
        <v>0.5</v>
      </c>
      <c r="K2">
        <v>2</v>
      </c>
      <c r="L2">
        <v>3</v>
      </c>
      <c r="M2">
        <v>0</v>
      </c>
      <c r="N2">
        <v>1</v>
      </c>
    </row>
    <row r="3" spans="1:14" x14ac:dyDescent="0.25">
      <c r="A3" s="4">
        <v>44743</v>
      </c>
      <c r="B3">
        <v>2</v>
      </c>
      <c r="H3">
        <f>VLOOKUP(A3,时序里程总表!A:G,6,FALSE)</f>
        <v>36868</v>
      </c>
      <c r="I3" s="5">
        <f>VLOOKUP(A3,时序里程总表!A:G,7,FALSE)</f>
        <v>5</v>
      </c>
      <c r="J3">
        <f t="shared" ref="J3:J41" si="0">$D$2-H3</f>
        <v>2</v>
      </c>
      <c r="M3">
        <v>0.9</v>
      </c>
      <c r="N3">
        <v>0</v>
      </c>
    </row>
    <row r="4" spans="1:14" x14ac:dyDescent="0.25">
      <c r="A4" s="4">
        <v>44744</v>
      </c>
      <c r="B4">
        <v>3</v>
      </c>
      <c r="H4">
        <f>VLOOKUP(A4,时序里程总表!A:G,6,FALSE)</f>
        <v>36866.5</v>
      </c>
      <c r="I4" s="5">
        <f>VLOOKUP(A4,时序里程总表!A:G,7,FALSE)</f>
        <v>5</v>
      </c>
      <c r="J4">
        <f t="shared" si="0"/>
        <v>3.5</v>
      </c>
      <c r="M4">
        <v>1.9</v>
      </c>
      <c r="N4">
        <v>0</v>
      </c>
    </row>
    <row r="5" spans="1:14" x14ac:dyDescent="0.25">
      <c r="A5" s="4">
        <v>44745</v>
      </c>
      <c r="B5">
        <v>4</v>
      </c>
      <c r="H5">
        <f>VLOOKUP(A5,时序里程总表!A:G,6,FALSE)</f>
        <v>36865</v>
      </c>
      <c r="I5" s="5">
        <f>VLOOKUP(A5,时序里程总表!A:G,7,FALSE)</f>
        <v>5</v>
      </c>
      <c r="J5">
        <f t="shared" si="0"/>
        <v>5</v>
      </c>
      <c r="M5">
        <v>3.9</v>
      </c>
      <c r="N5">
        <v>0</v>
      </c>
    </row>
    <row r="6" spans="1:14" x14ac:dyDescent="0.25">
      <c r="A6" s="4">
        <v>44746</v>
      </c>
      <c r="B6">
        <v>5</v>
      </c>
      <c r="H6">
        <f>VLOOKUP(A6,时序里程总表!A:G,6,FALSE)</f>
        <v>36863.5</v>
      </c>
      <c r="I6" s="5">
        <f>VLOOKUP(A6,时序里程总表!A:G,7,FALSE)</f>
        <v>5</v>
      </c>
      <c r="J6">
        <f t="shared" si="0"/>
        <v>6.5</v>
      </c>
      <c r="M6">
        <v>5</v>
      </c>
      <c r="N6">
        <v>1</v>
      </c>
    </row>
    <row r="7" spans="1:14" x14ac:dyDescent="0.25">
      <c r="A7" s="4">
        <v>44747</v>
      </c>
      <c r="B7">
        <v>6</v>
      </c>
      <c r="H7">
        <f>VLOOKUP(A7,时序里程总表!A:G,6,FALSE)</f>
        <v>36862</v>
      </c>
      <c r="I7" s="5">
        <f>VLOOKUP(A7,时序里程总表!A:G,7,FALSE)</f>
        <v>5</v>
      </c>
      <c r="J7">
        <f t="shared" si="0"/>
        <v>8</v>
      </c>
      <c r="M7">
        <v>6.4</v>
      </c>
      <c r="N7">
        <v>0</v>
      </c>
    </row>
    <row r="8" spans="1:14" x14ac:dyDescent="0.25">
      <c r="A8" s="4">
        <v>44748</v>
      </c>
      <c r="B8">
        <v>7</v>
      </c>
      <c r="H8">
        <f>VLOOKUP(A8,时序里程总表!A:G,6,FALSE)</f>
        <v>36860.5</v>
      </c>
      <c r="I8" s="5">
        <f>VLOOKUP(A8,时序里程总表!A:G,7,FALSE)</f>
        <v>5</v>
      </c>
      <c r="J8">
        <f t="shared" si="0"/>
        <v>9.5</v>
      </c>
      <c r="M8">
        <v>8.1999999999999993</v>
      </c>
      <c r="N8">
        <v>0</v>
      </c>
    </row>
    <row r="9" spans="1:14" x14ac:dyDescent="0.25">
      <c r="A9" s="4">
        <v>44749</v>
      </c>
      <c r="B9">
        <v>8</v>
      </c>
      <c r="H9">
        <f>VLOOKUP(A9,时序里程总表!A:G,6,FALSE)</f>
        <v>36859</v>
      </c>
      <c r="I9" s="5">
        <f>VLOOKUP(A9,时序里程总表!A:G,7,FALSE)</f>
        <v>5</v>
      </c>
      <c r="J9">
        <f t="shared" si="0"/>
        <v>11</v>
      </c>
      <c r="M9">
        <v>10.4</v>
      </c>
      <c r="N9">
        <v>0</v>
      </c>
    </row>
    <row r="10" spans="1:14" x14ac:dyDescent="0.25">
      <c r="A10" s="4">
        <v>44750</v>
      </c>
      <c r="B10">
        <v>9</v>
      </c>
      <c r="H10">
        <f>VLOOKUP(A10,时序里程总表!A:G,6,FALSE)</f>
        <v>36857.5</v>
      </c>
      <c r="I10" s="5">
        <f>VLOOKUP(A10,时序里程总表!A:G,7,FALSE)</f>
        <v>5</v>
      </c>
      <c r="J10">
        <f t="shared" si="0"/>
        <v>12.5</v>
      </c>
      <c r="M10">
        <v>11.9</v>
      </c>
      <c r="N10">
        <v>0</v>
      </c>
    </row>
    <row r="11" spans="1:14" x14ac:dyDescent="0.25">
      <c r="A11" s="4">
        <v>44751</v>
      </c>
      <c r="B11">
        <v>10</v>
      </c>
      <c r="H11">
        <f>VLOOKUP(A11,时序里程总表!A:G,6,FALSE)</f>
        <v>36856</v>
      </c>
      <c r="I11" s="5">
        <f>VLOOKUP(A11,时序里程总表!A:G,7,FALSE)</f>
        <v>5</v>
      </c>
      <c r="J11">
        <f t="shared" si="0"/>
        <v>14</v>
      </c>
      <c r="M11">
        <v>14</v>
      </c>
      <c r="N11">
        <v>0</v>
      </c>
    </row>
    <row r="12" spans="1:14" x14ac:dyDescent="0.25">
      <c r="A12" s="4">
        <v>44752</v>
      </c>
      <c r="B12">
        <v>11</v>
      </c>
      <c r="H12">
        <f>VLOOKUP(A12,时序里程总表!A:G,6,FALSE)</f>
        <v>36854.5</v>
      </c>
      <c r="I12" s="5">
        <f>VLOOKUP(A12,时序里程总表!A:G,7,FALSE)</f>
        <v>5</v>
      </c>
      <c r="J12">
        <f t="shared" si="0"/>
        <v>15.5</v>
      </c>
      <c r="M12">
        <v>14.9</v>
      </c>
      <c r="N12">
        <v>0</v>
      </c>
    </row>
    <row r="13" spans="1:14" x14ac:dyDescent="0.25">
      <c r="A13" s="4">
        <v>44753</v>
      </c>
      <c r="B13">
        <v>12</v>
      </c>
      <c r="H13">
        <f>VLOOKUP(A13,时序里程总表!A:G,6,FALSE)</f>
        <v>36853</v>
      </c>
      <c r="I13" s="5">
        <f>VLOOKUP(A13,时序里程总表!A:G,7,FALSE)</f>
        <v>5</v>
      </c>
      <c r="J13">
        <f t="shared" si="0"/>
        <v>17</v>
      </c>
      <c r="M13">
        <v>15.6</v>
      </c>
      <c r="N13">
        <v>0</v>
      </c>
    </row>
    <row r="14" spans="1:14" x14ac:dyDescent="0.25">
      <c r="A14" s="4">
        <v>44754</v>
      </c>
      <c r="B14">
        <v>13</v>
      </c>
      <c r="H14">
        <f>VLOOKUP(A14,时序里程总表!A:G,6,FALSE)</f>
        <v>36851.5</v>
      </c>
      <c r="I14" s="5">
        <f>VLOOKUP(A14,时序里程总表!A:G,7,FALSE)</f>
        <v>5</v>
      </c>
      <c r="J14">
        <f t="shared" si="0"/>
        <v>18.5</v>
      </c>
      <c r="M14">
        <v>16.7</v>
      </c>
      <c r="N14">
        <v>0</v>
      </c>
    </row>
    <row r="15" spans="1:14" x14ac:dyDescent="0.25">
      <c r="A15" s="4">
        <v>44755</v>
      </c>
      <c r="B15">
        <v>14</v>
      </c>
      <c r="H15">
        <f>VLOOKUP(A15,时序里程总表!A:G,6,FALSE)</f>
        <v>36850</v>
      </c>
      <c r="I15" s="5">
        <f>VLOOKUP(A15,时序里程总表!A:G,7,FALSE)</f>
        <v>5</v>
      </c>
      <c r="J15">
        <f t="shared" si="0"/>
        <v>20</v>
      </c>
      <c r="M15">
        <v>16.8</v>
      </c>
      <c r="N15">
        <v>0</v>
      </c>
    </row>
    <row r="16" spans="1:14" x14ac:dyDescent="0.25">
      <c r="A16" s="4">
        <v>44756</v>
      </c>
      <c r="B16">
        <v>15</v>
      </c>
      <c r="H16">
        <f>VLOOKUP(A16,时序里程总表!A:G,6,FALSE)</f>
        <v>36848.5</v>
      </c>
      <c r="I16" s="5">
        <f>VLOOKUP(A16,时序里程总表!A:G,7,FALSE)</f>
        <v>5</v>
      </c>
      <c r="J16">
        <f t="shared" si="0"/>
        <v>21.5</v>
      </c>
      <c r="M16">
        <v>18</v>
      </c>
      <c r="N16">
        <v>0</v>
      </c>
    </row>
    <row r="17" spans="1:14" x14ac:dyDescent="0.25">
      <c r="A17" s="4">
        <v>44757</v>
      </c>
      <c r="B17">
        <v>16</v>
      </c>
      <c r="H17">
        <f>VLOOKUP(A17,时序里程总表!A:G,6,FALSE)</f>
        <v>36847</v>
      </c>
      <c r="I17" s="5">
        <f>VLOOKUP(A17,时序里程总表!A:G,7,FALSE)</f>
        <v>5</v>
      </c>
      <c r="J17">
        <f t="shared" si="0"/>
        <v>23</v>
      </c>
      <c r="M17">
        <v>18.399999999999999</v>
      </c>
      <c r="N17">
        <v>0</v>
      </c>
    </row>
    <row r="18" spans="1:14" x14ac:dyDescent="0.25">
      <c r="A18" s="4">
        <v>44758</v>
      </c>
      <c r="B18">
        <v>17</v>
      </c>
      <c r="H18">
        <f>VLOOKUP(A18,时序里程总表!A:G,6,FALSE)</f>
        <v>36845.5</v>
      </c>
      <c r="I18" s="5">
        <f>VLOOKUP(A18,时序里程总表!A:G,7,FALSE)</f>
        <v>5</v>
      </c>
      <c r="J18">
        <f t="shared" si="0"/>
        <v>24.5</v>
      </c>
      <c r="M18">
        <v>19.3</v>
      </c>
      <c r="N18">
        <v>0</v>
      </c>
    </row>
    <row r="19" spans="1:14" x14ac:dyDescent="0.25">
      <c r="A19" s="4">
        <v>44759</v>
      </c>
      <c r="B19">
        <v>18</v>
      </c>
      <c r="H19">
        <f>VLOOKUP(A19,时序里程总表!A:G,6,FALSE)</f>
        <v>36844</v>
      </c>
      <c r="I19" s="5">
        <f>VLOOKUP(A19,时序里程总表!A:G,7,FALSE)</f>
        <v>4</v>
      </c>
      <c r="J19">
        <f t="shared" si="0"/>
        <v>26</v>
      </c>
      <c r="M19">
        <v>19.399999999999999</v>
      </c>
      <c r="N19">
        <v>0</v>
      </c>
    </row>
    <row r="20" spans="1:14" x14ac:dyDescent="0.25">
      <c r="A20" s="4">
        <v>44760</v>
      </c>
      <c r="B20">
        <v>19</v>
      </c>
      <c r="H20">
        <f>VLOOKUP(A20,时序里程总表!A:G,6,FALSE)</f>
        <v>36841</v>
      </c>
      <c r="I20" s="5">
        <f>VLOOKUP(A20,时序里程总表!A:G,7,FALSE)</f>
        <v>4</v>
      </c>
      <c r="J20">
        <f t="shared" si="0"/>
        <v>29</v>
      </c>
      <c r="M20">
        <v>20.6</v>
      </c>
      <c r="N20">
        <v>0</v>
      </c>
    </row>
    <row r="21" spans="1:14" x14ac:dyDescent="0.25">
      <c r="A21" s="4">
        <v>44761</v>
      </c>
      <c r="B21">
        <v>20</v>
      </c>
      <c r="H21">
        <f>VLOOKUP(A21,时序里程总表!A:G,6,FALSE)</f>
        <v>36838</v>
      </c>
      <c r="I21" s="5">
        <f>VLOOKUP(A21,时序里程总表!A:G,7,FALSE)</f>
        <v>4</v>
      </c>
      <c r="J21">
        <f t="shared" si="0"/>
        <v>32</v>
      </c>
      <c r="M21">
        <v>21.3</v>
      </c>
      <c r="N21">
        <v>0</v>
      </c>
    </row>
    <row r="22" spans="1:14" x14ac:dyDescent="0.25">
      <c r="A22" s="4">
        <v>44762</v>
      </c>
      <c r="B22">
        <v>21</v>
      </c>
      <c r="H22">
        <f>VLOOKUP(A22,时序里程总表!A:G,6,FALSE)</f>
        <v>36835</v>
      </c>
      <c r="I22" s="5">
        <f>VLOOKUP(A22,时序里程总表!A:G,7,FALSE)</f>
        <v>4</v>
      </c>
      <c r="J22">
        <f t="shared" si="0"/>
        <v>35</v>
      </c>
      <c r="M22">
        <v>21.8</v>
      </c>
      <c r="N22">
        <v>0</v>
      </c>
    </row>
    <row r="23" spans="1:14" x14ac:dyDescent="0.25">
      <c r="A23" s="4">
        <v>44763</v>
      </c>
      <c r="B23">
        <v>22</v>
      </c>
      <c r="H23">
        <f>VLOOKUP(A23,时序里程总表!A:G,6,FALSE)</f>
        <v>36832</v>
      </c>
      <c r="I23" s="5">
        <f>VLOOKUP(A23,时序里程总表!A:G,7,FALSE)</f>
        <v>4</v>
      </c>
      <c r="J23">
        <f t="shared" si="0"/>
        <v>38</v>
      </c>
      <c r="M23">
        <v>22.5</v>
      </c>
      <c r="N23">
        <v>0</v>
      </c>
    </row>
    <row r="24" spans="1:14" x14ac:dyDescent="0.25">
      <c r="A24" s="4">
        <v>44764</v>
      </c>
      <c r="B24">
        <v>23</v>
      </c>
      <c r="H24">
        <f>VLOOKUP(A24,时序里程总表!A:G,6,FALSE)</f>
        <v>36829</v>
      </c>
      <c r="I24" s="5">
        <f>VLOOKUP(A24,时序里程总表!A:G,7,FALSE)</f>
        <v>4</v>
      </c>
      <c r="J24">
        <f t="shared" si="0"/>
        <v>41</v>
      </c>
      <c r="M24">
        <v>22.9</v>
      </c>
      <c r="N24">
        <v>0</v>
      </c>
    </row>
    <row r="25" spans="1:14" x14ac:dyDescent="0.25">
      <c r="A25" s="4">
        <v>44765</v>
      </c>
      <c r="B25">
        <v>24</v>
      </c>
      <c r="H25">
        <f>VLOOKUP(A25,时序里程总表!A:G,6,FALSE)</f>
        <v>36826</v>
      </c>
      <c r="I25" s="5">
        <f>VLOOKUP(A25,时序里程总表!A:G,7,FALSE)</f>
        <v>4</v>
      </c>
      <c r="J25">
        <f t="shared" si="0"/>
        <v>44</v>
      </c>
      <c r="M25">
        <v>23.2</v>
      </c>
      <c r="N25">
        <v>0</v>
      </c>
    </row>
    <row r="26" spans="1:14" x14ac:dyDescent="0.25">
      <c r="A26" s="4">
        <v>44766</v>
      </c>
      <c r="B26">
        <v>25</v>
      </c>
      <c r="H26">
        <f>VLOOKUP(A26,时序里程总表!A:G,6,FALSE)</f>
        <v>36823</v>
      </c>
      <c r="I26" s="5">
        <f>VLOOKUP(A26,时序里程总表!A:G,7,FALSE)</f>
        <v>4</v>
      </c>
      <c r="J26">
        <f t="shared" si="0"/>
        <v>47</v>
      </c>
      <c r="M26">
        <v>23.2</v>
      </c>
      <c r="N26">
        <v>0</v>
      </c>
    </row>
    <row r="27" spans="1:14" x14ac:dyDescent="0.25">
      <c r="A27" s="4">
        <v>44767</v>
      </c>
      <c r="B27">
        <v>26</v>
      </c>
      <c r="H27">
        <f>VLOOKUP(A27,时序里程总表!A:G,6,FALSE)</f>
        <v>36820</v>
      </c>
      <c r="I27" s="5">
        <f>VLOOKUP(A27,时序里程总表!A:G,7,FALSE)</f>
        <v>4</v>
      </c>
      <c r="J27">
        <f t="shared" si="0"/>
        <v>50</v>
      </c>
      <c r="M27">
        <v>23.4</v>
      </c>
      <c r="N27">
        <v>0</v>
      </c>
    </row>
    <row r="28" spans="1:14" x14ac:dyDescent="0.25">
      <c r="A28" s="4">
        <v>44768</v>
      </c>
      <c r="B28">
        <v>27</v>
      </c>
      <c r="H28">
        <f>VLOOKUP(A28,时序里程总表!A:G,6,FALSE)</f>
        <v>36817</v>
      </c>
      <c r="I28" s="5">
        <f>VLOOKUP(A28,时序里程总表!A:G,7,FALSE)</f>
        <v>4</v>
      </c>
      <c r="J28">
        <f t="shared" si="0"/>
        <v>53</v>
      </c>
      <c r="M28">
        <v>23.9</v>
      </c>
      <c r="N28">
        <v>0</v>
      </c>
    </row>
    <row r="29" spans="1:14" x14ac:dyDescent="0.25">
      <c r="A29" s="4">
        <v>44769</v>
      </c>
      <c r="B29">
        <v>28</v>
      </c>
      <c r="H29">
        <f>VLOOKUP(A29,时序里程总表!A:G,6,FALSE)</f>
        <v>36814</v>
      </c>
      <c r="I29" s="5">
        <f>VLOOKUP(A29,时序里程总表!A:G,7,FALSE)</f>
        <v>4</v>
      </c>
      <c r="J29">
        <f t="shared" si="0"/>
        <v>56</v>
      </c>
      <c r="M29">
        <v>24.4</v>
      </c>
      <c r="N29">
        <v>0</v>
      </c>
    </row>
    <row r="30" spans="1:14" x14ac:dyDescent="0.25">
      <c r="A30" s="4">
        <v>44770</v>
      </c>
      <c r="B30">
        <v>29</v>
      </c>
      <c r="H30">
        <f>VLOOKUP(A30,时序里程总表!A:G,6,FALSE)</f>
        <v>36811</v>
      </c>
      <c r="I30" s="5">
        <f>VLOOKUP(A30,时序里程总表!A:G,7,FALSE)</f>
        <v>4</v>
      </c>
      <c r="J30">
        <f t="shared" si="0"/>
        <v>59</v>
      </c>
      <c r="M30">
        <v>24.7</v>
      </c>
      <c r="N30">
        <v>0</v>
      </c>
    </row>
    <row r="31" spans="1:14" x14ac:dyDescent="0.25">
      <c r="A31" s="4">
        <v>44771</v>
      </c>
      <c r="B31">
        <v>30</v>
      </c>
      <c r="H31">
        <f>VLOOKUP(A31,时序里程总表!A:G,6,FALSE)</f>
        <v>36808</v>
      </c>
      <c r="I31" s="5">
        <f>VLOOKUP(A31,时序里程总表!A:G,7,FALSE)</f>
        <v>4</v>
      </c>
      <c r="J31">
        <f t="shared" si="0"/>
        <v>62</v>
      </c>
      <c r="M31">
        <v>25.1</v>
      </c>
      <c r="N31">
        <v>1</v>
      </c>
    </row>
    <row r="32" spans="1:14" x14ac:dyDescent="0.25">
      <c r="A32" s="4">
        <v>44772</v>
      </c>
      <c r="B32">
        <v>31</v>
      </c>
      <c r="H32">
        <f>VLOOKUP(A32,时序里程总表!A:G,6,FALSE)</f>
        <v>36805</v>
      </c>
      <c r="I32" s="5">
        <f>VLOOKUP(A32,时序里程总表!A:G,7,FALSE)</f>
        <v>4</v>
      </c>
      <c r="J32">
        <f t="shared" si="0"/>
        <v>65</v>
      </c>
      <c r="M32">
        <v>26.3</v>
      </c>
      <c r="N32">
        <v>0</v>
      </c>
    </row>
    <row r="33" spans="1:14" x14ac:dyDescent="0.25">
      <c r="A33" s="4">
        <v>44773</v>
      </c>
      <c r="B33">
        <v>32</v>
      </c>
      <c r="H33">
        <f>VLOOKUP(A33,时序里程总表!A:G,6,FALSE)</f>
        <v>36802</v>
      </c>
      <c r="I33" s="5">
        <f>VLOOKUP(A33,时序里程总表!A:G,7,FALSE)</f>
        <v>4</v>
      </c>
      <c r="J33">
        <f t="shared" si="0"/>
        <v>68</v>
      </c>
      <c r="M33">
        <v>26.8</v>
      </c>
      <c r="N33">
        <v>0</v>
      </c>
    </row>
    <row r="34" spans="1:14" x14ac:dyDescent="0.25">
      <c r="A34" s="4">
        <v>44774</v>
      </c>
      <c r="B34">
        <v>33</v>
      </c>
      <c r="H34">
        <f>VLOOKUP(A34,时序里程总表!A:G,6,FALSE)</f>
        <v>36799</v>
      </c>
      <c r="I34" s="5">
        <f>VLOOKUP(A34,时序里程总表!A:G,7,FALSE)</f>
        <v>4</v>
      </c>
      <c r="J34">
        <f t="shared" si="0"/>
        <v>71</v>
      </c>
      <c r="M34">
        <v>27.7</v>
      </c>
      <c r="N34">
        <v>0</v>
      </c>
    </row>
    <row r="35" spans="1:14" x14ac:dyDescent="0.25">
      <c r="A35" s="4">
        <v>44775</v>
      </c>
      <c r="B35">
        <v>34</v>
      </c>
      <c r="H35">
        <f>VLOOKUP(A35,时序里程总表!A:G,6,FALSE)</f>
        <v>36796</v>
      </c>
      <c r="I35" s="5">
        <f>VLOOKUP(A35,时序里程总表!A:G,7,FALSE)</f>
        <v>4</v>
      </c>
      <c r="J35">
        <f t="shared" si="0"/>
        <v>74</v>
      </c>
      <c r="M35">
        <v>28.4</v>
      </c>
      <c r="N35">
        <v>0</v>
      </c>
    </row>
    <row r="36" spans="1:14" x14ac:dyDescent="0.25">
      <c r="A36" s="4">
        <v>44776</v>
      </c>
      <c r="B36">
        <v>35</v>
      </c>
      <c r="H36">
        <f>VLOOKUP(A36,时序里程总表!A:G,6,FALSE)</f>
        <v>36793</v>
      </c>
      <c r="I36" s="5">
        <f>VLOOKUP(A36,时序里程总表!A:G,7,FALSE)</f>
        <v>4</v>
      </c>
      <c r="J36">
        <f t="shared" si="0"/>
        <v>77</v>
      </c>
      <c r="M36">
        <v>28.9</v>
      </c>
      <c r="N36">
        <v>0</v>
      </c>
    </row>
    <row r="37" spans="1:14" x14ac:dyDescent="0.25">
      <c r="A37" s="4">
        <v>44777</v>
      </c>
      <c r="B37">
        <v>36</v>
      </c>
      <c r="H37">
        <f>VLOOKUP(A37,时序里程总表!A:G,6,FALSE)</f>
        <v>36790</v>
      </c>
      <c r="I37" s="5">
        <f>VLOOKUP(A37,时序里程总表!A:G,7,FALSE)</f>
        <v>4</v>
      </c>
      <c r="J37">
        <f t="shared" si="0"/>
        <v>80</v>
      </c>
      <c r="M37">
        <v>29.1</v>
      </c>
      <c r="N37">
        <v>0</v>
      </c>
    </row>
    <row r="38" spans="1:14" x14ac:dyDescent="0.25">
      <c r="A38" s="4">
        <v>44778</v>
      </c>
      <c r="B38">
        <v>37</v>
      </c>
      <c r="H38">
        <f>VLOOKUP(A38,时序里程总表!A:G,6,FALSE)</f>
        <v>36787</v>
      </c>
      <c r="I38" s="5">
        <f>VLOOKUP(A38,时序里程总表!A:G,7,FALSE)</f>
        <v>4</v>
      </c>
      <c r="J38">
        <f t="shared" si="0"/>
        <v>83</v>
      </c>
      <c r="M38">
        <v>29.4</v>
      </c>
      <c r="N38">
        <v>0</v>
      </c>
    </row>
    <row r="39" spans="1:14" x14ac:dyDescent="0.25">
      <c r="A39" s="4">
        <v>44779</v>
      </c>
      <c r="B39">
        <v>38</v>
      </c>
      <c r="H39">
        <f>VLOOKUP(A39,时序里程总表!A:G,6,FALSE)</f>
        <v>36784</v>
      </c>
      <c r="I39" s="5">
        <f>VLOOKUP(A39,时序里程总表!A:G,7,FALSE)</f>
        <v>4</v>
      </c>
      <c r="J39">
        <f t="shared" si="0"/>
        <v>86</v>
      </c>
      <c r="M39">
        <v>29.6</v>
      </c>
      <c r="N39">
        <v>0</v>
      </c>
    </row>
    <row r="40" spans="1:14" x14ac:dyDescent="0.25">
      <c r="A40" s="4">
        <v>44780</v>
      </c>
      <c r="B40">
        <v>39</v>
      </c>
      <c r="H40">
        <f>VLOOKUP(A40,时序里程总表!A:G,6,FALSE)</f>
        <v>36781</v>
      </c>
      <c r="I40" s="5">
        <f>VLOOKUP(A40,时序里程总表!A:G,7,FALSE)</f>
        <v>4</v>
      </c>
      <c r="J40">
        <f t="shared" si="0"/>
        <v>89</v>
      </c>
      <c r="M40">
        <v>29.8</v>
      </c>
      <c r="N40">
        <v>0</v>
      </c>
    </row>
    <row r="41" spans="1:14" x14ac:dyDescent="0.25">
      <c r="A41" s="4">
        <v>44781</v>
      </c>
      <c r="B41">
        <v>40</v>
      </c>
      <c r="H41">
        <f>VLOOKUP(A41,时序里程总表!A:G,6,FALSE)</f>
        <v>36778</v>
      </c>
      <c r="I41" s="5">
        <f>VLOOKUP(A41,时序里程总表!A:G,7,FALSE)</f>
        <v>4</v>
      </c>
      <c r="J41">
        <f t="shared" si="0"/>
        <v>92</v>
      </c>
      <c r="M41">
        <v>29.8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P41"/>
  <sheetViews>
    <sheetView workbookViewId="0">
      <selection activeCell="O9" sqref="O9"/>
    </sheetView>
  </sheetViews>
  <sheetFormatPr defaultRowHeight="13.8" x14ac:dyDescent="0.25"/>
  <cols>
    <col min="1" max="2" width="12.66406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44750</v>
      </c>
      <c r="B2">
        <v>1</v>
      </c>
      <c r="D2" s="6">
        <v>36858</v>
      </c>
      <c r="E2" s="5">
        <v>5</v>
      </c>
      <c r="F2" s="5">
        <v>5</v>
      </c>
      <c r="G2">
        <v>359.86200000000002</v>
      </c>
      <c r="H2">
        <f>VLOOKUP(A2,时序里程总表!A:G,6,FALSE)</f>
        <v>36857.5</v>
      </c>
      <c r="I2" s="5">
        <f>VLOOKUP(A2,时序里程总表!A:G,7,FALSE)</f>
        <v>5</v>
      </c>
      <c r="J2">
        <f>$D$2-H2</f>
        <v>0.5</v>
      </c>
      <c r="K2">
        <v>2</v>
      </c>
      <c r="L2">
        <v>3</v>
      </c>
      <c r="M2">
        <v>0</v>
      </c>
      <c r="N2">
        <v>1</v>
      </c>
    </row>
    <row r="3" spans="1:14" x14ac:dyDescent="0.25">
      <c r="A3" s="4">
        <v>44751</v>
      </c>
      <c r="B3">
        <v>2</v>
      </c>
      <c r="H3">
        <f>VLOOKUP(A3,时序里程总表!A:G,6,FALSE)</f>
        <v>36856</v>
      </c>
      <c r="I3" s="5">
        <f>VLOOKUP(A3,时序里程总表!A:G,7,FALSE)</f>
        <v>5</v>
      </c>
      <c r="J3">
        <f t="shared" ref="J3:J41" si="0">$D$2-H3</f>
        <v>2</v>
      </c>
      <c r="M3">
        <v>0.3</v>
      </c>
      <c r="N3">
        <v>0</v>
      </c>
    </row>
    <row r="4" spans="1:14" x14ac:dyDescent="0.25">
      <c r="A4" s="4">
        <v>44752</v>
      </c>
      <c r="B4">
        <v>3</v>
      </c>
      <c r="H4">
        <f>VLOOKUP(A4,时序里程总表!A:G,6,FALSE)</f>
        <v>36854.5</v>
      </c>
      <c r="I4" s="5">
        <f>VLOOKUP(A4,时序里程总表!A:G,7,FALSE)</f>
        <v>5</v>
      </c>
      <c r="J4">
        <f t="shared" si="0"/>
        <v>3.5</v>
      </c>
      <c r="M4">
        <v>1.7</v>
      </c>
      <c r="N4">
        <v>0</v>
      </c>
    </row>
    <row r="5" spans="1:14" x14ac:dyDescent="0.25">
      <c r="A5" s="4">
        <v>44753</v>
      </c>
      <c r="B5">
        <v>4</v>
      </c>
      <c r="H5">
        <f>VLOOKUP(A5,时序里程总表!A:G,6,FALSE)</f>
        <v>36853</v>
      </c>
      <c r="I5" s="5">
        <f>VLOOKUP(A5,时序里程总表!A:G,7,FALSE)</f>
        <v>5</v>
      </c>
      <c r="J5">
        <f t="shared" si="0"/>
        <v>5</v>
      </c>
      <c r="M5">
        <v>3.4</v>
      </c>
      <c r="N5">
        <v>0</v>
      </c>
    </row>
    <row r="6" spans="1:14" x14ac:dyDescent="0.25">
      <c r="A6" s="4">
        <v>44754</v>
      </c>
      <c r="B6">
        <v>5</v>
      </c>
      <c r="H6">
        <f>VLOOKUP(A6,时序里程总表!A:G,6,FALSE)</f>
        <v>36851.5</v>
      </c>
      <c r="I6" s="5">
        <f>VLOOKUP(A6,时序里程总表!A:G,7,FALSE)</f>
        <v>5</v>
      </c>
      <c r="J6">
        <f t="shared" si="0"/>
        <v>6.5</v>
      </c>
      <c r="M6">
        <v>3.7</v>
      </c>
      <c r="N6">
        <v>1</v>
      </c>
    </row>
    <row r="7" spans="1:14" x14ac:dyDescent="0.25">
      <c r="A7" s="4">
        <v>44755</v>
      </c>
      <c r="B7">
        <v>6</v>
      </c>
      <c r="H7">
        <f>VLOOKUP(A7,时序里程总表!A:G,6,FALSE)</f>
        <v>36850</v>
      </c>
      <c r="I7" s="5">
        <f>VLOOKUP(A7,时序里程总表!A:G,7,FALSE)</f>
        <v>5</v>
      </c>
      <c r="J7">
        <f t="shared" si="0"/>
        <v>8</v>
      </c>
      <c r="M7">
        <v>5.3</v>
      </c>
      <c r="N7">
        <v>0</v>
      </c>
    </row>
    <row r="8" spans="1:14" x14ac:dyDescent="0.25">
      <c r="A8" s="4">
        <v>44756</v>
      </c>
      <c r="B8">
        <v>7</v>
      </c>
      <c r="H8">
        <f>VLOOKUP(A8,时序里程总表!A:G,6,FALSE)</f>
        <v>36848.5</v>
      </c>
      <c r="I8" s="5">
        <f>VLOOKUP(A8,时序里程总表!A:G,7,FALSE)</f>
        <v>5</v>
      </c>
      <c r="J8">
        <f t="shared" si="0"/>
        <v>9.5</v>
      </c>
      <c r="M8">
        <v>7.2</v>
      </c>
      <c r="N8">
        <v>0</v>
      </c>
    </row>
    <row r="9" spans="1:14" x14ac:dyDescent="0.25">
      <c r="A9" s="4">
        <v>44757</v>
      </c>
      <c r="B9">
        <v>8</v>
      </c>
      <c r="H9">
        <f>VLOOKUP(A9,时序里程总表!A:G,6,FALSE)</f>
        <v>36847</v>
      </c>
      <c r="I9" s="5">
        <f>VLOOKUP(A9,时序里程总表!A:G,7,FALSE)</f>
        <v>5</v>
      </c>
      <c r="J9">
        <f t="shared" si="0"/>
        <v>11</v>
      </c>
      <c r="M9">
        <v>9.1999999999999993</v>
      </c>
      <c r="N9">
        <v>0</v>
      </c>
    </row>
    <row r="10" spans="1:14" x14ac:dyDescent="0.25">
      <c r="A10" s="4">
        <v>44758</v>
      </c>
      <c r="B10">
        <v>9</v>
      </c>
      <c r="H10">
        <f>VLOOKUP(A10,时序里程总表!A:G,6,FALSE)</f>
        <v>36845.5</v>
      </c>
      <c r="I10" s="5">
        <f>VLOOKUP(A10,时序里程总表!A:G,7,FALSE)</f>
        <v>5</v>
      </c>
      <c r="J10">
        <f t="shared" si="0"/>
        <v>12.5</v>
      </c>
      <c r="M10">
        <v>10.8</v>
      </c>
      <c r="N10">
        <v>0</v>
      </c>
    </row>
    <row r="11" spans="1:14" x14ac:dyDescent="0.25">
      <c r="A11" s="4">
        <v>44759</v>
      </c>
      <c r="B11">
        <v>10</v>
      </c>
      <c r="H11">
        <f>VLOOKUP(A11,时序里程总表!A:G,6,FALSE)</f>
        <v>36844</v>
      </c>
      <c r="I11" s="5">
        <f>VLOOKUP(A11,时序里程总表!A:G,7,FALSE)</f>
        <v>4</v>
      </c>
      <c r="J11">
        <f t="shared" si="0"/>
        <v>14</v>
      </c>
      <c r="M11">
        <v>12.5</v>
      </c>
      <c r="N11">
        <v>0</v>
      </c>
    </row>
    <row r="12" spans="1:14" x14ac:dyDescent="0.25">
      <c r="A12" s="4">
        <v>44760</v>
      </c>
      <c r="B12">
        <v>11</v>
      </c>
      <c r="H12">
        <f>VLOOKUP(A12,时序里程总表!A:G,6,FALSE)</f>
        <v>36841</v>
      </c>
      <c r="I12" s="5">
        <f>VLOOKUP(A12,时序里程总表!A:G,7,FALSE)</f>
        <v>4</v>
      </c>
      <c r="J12">
        <f t="shared" si="0"/>
        <v>17</v>
      </c>
      <c r="M12">
        <v>13</v>
      </c>
      <c r="N12">
        <v>0</v>
      </c>
    </row>
    <row r="13" spans="1:14" x14ac:dyDescent="0.25">
      <c r="A13" s="4">
        <v>44761</v>
      </c>
      <c r="B13">
        <v>12</v>
      </c>
      <c r="H13">
        <f>VLOOKUP(A13,时序里程总表!A:G,6,FALSE)</f>
        <v>36838</v>
      </c>
      <c r="I13" s="5">
        <f>VLOOKUP(A13,时序里程总表!A:G,7,FALSE)</f>
        <v>4</v>
      </c>
      <c r="J13">
        <f t="shared" si="0"/>
        <v>20</v>
      </c>
      <c r="M13">
        <v>14.9</v>
      </c>
      <c r="N13">
        <v>0</v>
      </c>
    </row>
    <row r="14" spans="1:14" x14ac:dyDescent="0.25">
      <c r="A14" s="4">
        <v>44762</v>
      </c>
      <c r="B14">
        <v>13</v>
      </c>
      <c r="H14">
        <f>VLOOKUP(A14,时序里程总表!A:G,6,FALSE)</f>
        <v>36835</v>
      </c>
      <c r="I14" s="5">
        <f>VLOOKUP(A14,时序里程总表!A:G,7,FALSE)</f>
        <v>4</v>
      </c>
      <c r="J14">
        <f t="shared" si="0"/>
        <v>23</v>
      </c>
      <c r="M14">
        <v>15.1</v>
      </c>
      <c r="N14">
        <v>0</v>
      </c>
    </row>
    <row r="15" spans="1:14" x14ac:dyDescent="0.25">
      <c r="A15" s="4">
        <v>44763</v>
      </c>
      <c r="B15">
        <v>14</v>
      </c>
      <c r="H15">
        <f>VLOOKUP(A15,时序里程总表!A:G,6,FALSE)</f>
        <v>36832</v>
      </c>
      <c r="I15" s="5">
        <f>VLOOKUP(A15,时序里程总表!A:G,7,FALSE)</f>
        <v>4</v>
      </c>
      <c r="J15">
        <f t="shared" si="0"/>
        <v>26</v>
      </c>
      <c r="M15">
        <v>16.2</v>
      </c>
      <c r="N15">
        <v>0</v>
      </c>
    </row>
    <row r="16" spans="1:14" x14ac:dyDescent="0.25">
      <c r="A16" s="4">
        <v>44764</v>
      </c>
      <c r="B16">
        <v>15</v>
      </c>
      <c r="H16">
        <f>VLOOKUP(A16,时序里程总表!A:G,6,FALSE)</f>
        <v>36829</v>
      </c>
      <c r="I16" s="5">
        <f>VLOOKUP(A16,时序里程总表!A:G,7,FALSE)</f>
        <v>4</v>
      </c>
      <c r="J16">
        <f t="shared" si="0"/>
        <v>29</v>
      </c>
      <c r="M16">
        <v>17.8</v>
      </c>
      <c r="N16">
        <v>0</v>
      </c>
    </row>
    <row r="17" spans="1:14" x14ac:dyDescent="0.25">
      <c r="A17" s="4">
        <v>44765</v>
      </c>
      <c r="B17">
        <v>16</v>
      </c>
      <c r="H17">
        <f>VLOOKUP(A17,时序里程总表!A:G,6,FALSE)</f>
        <v>36826</v>
      </c>
      <c r="I17" s="5">
        <f>VLOOKUP(A17,时序里程总表!A:G,7,FALSE)</f>
        <v>4</v>
      </c>
      <c r="J17">
        <f t="shared" si="0"/>
        <v>32</v>
      </c>
      <c r="M17">
        <v>18.100000000000001</v>
      </c>
      <c r="N17">
        <v>0</v>
      </c>
    </row>
    <row r="18" spans="1:14" x14ac:dyDescent="0.25">
      <c r="A18" s="4">
        <v>44766</v>
      </c>
      <c r="B18">
        <v>17</v>
      </c>
      <c r="H18">
        <f>VLOOKUP(A18,时序里程总表!A:G,6,FALSE)</f>
        <v>36823</v>
      </c>
      <c r="I18" s="5">
        <f>VLOOKUP(A18,时序里程总表!A:G,7,FALSE)</f>
        <v>4</v>
      </c>
      <c r="J18">
        <f t="shared" si="0"/>
        <v>35</v>
      </c>
      <c r="M18">
        <v>18.100000000000001</v>
      </c>
      <c r="N18">
        <v>0</v>
      </c>
    </row>
    <row r="19" spans="1:14" x14ac:dyDescent="0.25">
      <c r="A19" s="4">
        <v>44767</v>
      </c>
      <c r="B19">
        <v>18</v>
      </c>
      <c r="H19">
        <f>VLOOKUP(A19,时序里程总表!A:G,6,FALSE)</f>
        <v>36820</v>
      </c>
      <c r="I19" s="5">
        <f>VLOOKUP(A19,时序里程总表!A:G,7,FALSE)</f>
        <v>4</v>
      </c>
      <c r="J19">
        <f t="shared" si="0"/>
        <v>38</v>
      </c>
      <c r="M19">
        <v>18.8</v>
      </c>
      <c r="N19">
        <v>0</v>
      </c>
    </row>
    <row r="20" spans="1:14" x14ac:dyDescent="0.25">
      <c r="A20" s="4">
        <v>44768</v>
      </c>
      <c r="B20">
        <v>19</v>
      </c>
      <c r="H20">
        <f>VLOOKUP(A20,时序里程总表!A:G,6,FALSE)</f>
        <v>36817</v>
      </c>
      <c r="I20" s="5">
        <f>VLOOKUP(A20,时序里程总表!A:G,7,FALSE)</f>
        <v>4</v>
      </c>
      <c r="J20">
        <f t="shared" si="0"/>
        <v>41</v>
      </c>
      <c r="M20">
        <v>19</v>
      </c>
      <c r="N20">
        <v>0</v>
      </c>
    </row>
    <row r="21" spans="1:14" x14ac:dyDescent="0.25">
      <c r="A21" s="4">
        <v>44769</v>
      </c>
      <c r="B21">
        <v>20</v>
      </c>
      <c r="H21">
        <f>VLOOKUP(A21,时序里程总表!A:G,6,FALSE)</f>
        <v>36814</v>
      </c>
      <c r="I21" s="5">
        <f>VLOOKUP(A21,时序里程总表!A:G,7,FALSE)</f>
        <v>4</v>
      </c>
      <c r="J21">
        <f t="shared" si="0"/>
        <v>44</v>
      </c>
      <c r="M21">
        <v>19.7</v>
      </c>
      <c r="N21">
        <v>0</v>
      </c>
    </row>
    <row r="22" spans="1:14" x14ac:dyDescent="0.25">
      <c r="A22" s="4">
        <v>44770</v>
      </c>
      <c r="B22">
        <v>21</v>
      </c>
      <c r="H22">
        <f>VLOOKUP(A22,时序里程总表!A:G,6,FALSE)</f>
        <v>36811</v>
      </c>
      <c r="I22" s="5">
        <f>VLOOKUP(A22,时序里程总表!A:G,7,FALSE)</f>
        <v>4</v>
      </c>
      <c r="J22">
        <f t="shared" si="0"/>
        <v>47</v>
      </c>
      <c r="M22">
        <v>20.5</v>
      </c>
      <c r="N22">
        <v>0</v>
      </c>
    </row>
    <row r="23" spans="1:14" x14ac:dyDescent="0.25">
      <c r="A23" s="4">
        <v>44771</v>
      </c>
      <c r="B23">
        <v>22</v>
      </c>
      <c r="H23">
        <f>VLOOKUP(A23,时序里程总表!A:G,6,FALSE)</f>
        <v>36808</v>
      </c>
      <c r="I23" s="5">
        <f>VLOOKUP(A23,时序里程总表!A:G,7,FALSE)</f>
        <v>4</v>
      </c>
      <c r="J23">
        <f t="shared" si="0"/>
        <v>50</v>
      </c>
      <c r="M23">
        <v>20.6</v>
      </c>
      <c r="N23">
        <v>0</v>
      </c>
    </row>
    <row r="24" spans="1:14" x14ac:dyDescent="0.25">
      <c r="A24" s="4">
        <v>44772</v>
      </c>
      <c r="B24">
        <v>23</v>
      </c>
      <c r="H24">
        <f>VLOOKUP(A24,时序里程总表!A:G,6,FALSE)</f>
        <v>36805</v>
      </c>
      <c r="I24" s="5">
        <f>VLOOKUP(A24,时序里程总表!A:G,7,FALSE)</f>
        <v>4</v>
      </c>
      <c r="J24">
        <f t="shared" si="0"/>
        <v>53</v>
      </c>
      <c r="M24">
        <v>20.7</v>
      </c>
      <c r="N24">
        <v>0</v>
      </c>
    </row>
    <row r="25" spans="1:14" x14ac:dyDescent="0.25">
      <c r="A25" s="4">
        <v>44773</v>
      </c>
      <c r="B25">
        <v>24</v>
      </c>
      <c r="H25">
        <f>VLOOKUP(A25,时序里程总表!A:G,6,FALSE)</f>
        <v>36802</v>
      </c>
      <c r="I25" s="5">
        <f>VLOOKUP(A25,时序里程总表!A:G,7,FALSE)</f>
        <v>4</v>
      </c>
      <c r="J25">
        <f t="shared" si="0"/>
        <v>56</v>
      </c>
      <c r="M25">
        <v>21.4</v>
      </c>
      <c r="N25">
        <v>0</v>
      </c>
    </row>
    <row r="26" spans="1:14" x14ac:dyDescent="0.25">
      <c r="A26" s="4">
        <v>44774</v>
      </c>
      <c r="B26">
        <v>25</v>
      </c>
      <c r="H26">
        <f>VLOOKUP(A26,时序里程总表!A:G,6,FALSE)</f>
        <v>36799</v>
      </c>
      <c r="I26" s="5">
        <f>VLOOKUP(A26,时序里程总表!A:G,7,FALSE)</f>
        <v>4</v>
      </c>
      <c r="J26">
        <f t="shared" si="0"/>
        <v>59</v>
      </c>
      <c r="M26">
        <v>21.4</v>
      </c>
      <c r="N26">
        <v>0</v>
      </c>
    </row>
    <row r="27" spans="1:14" x14ac:dyDescent="0.25">
      <c r="A27" s="4">
        <v>44775</v>
      </c>
      <c r="B27">
        <v>26</v>
      </c>
      <c r="H27">
        <f>VLOOKUP(A27,时序里程总表!A:G,6,FALSE)</f>
        <v>36796</v>
      </c>
      <c r="I27" s="5">
        <f>VLOOKUP(A27,时序里程总表!A:G,7,FALSE)</f>
        <v>4</v>
      </c>
      <c r="J27">
        <f t="shared" si="0"/>
        <v>62</v>
      </c>
      <c r="M27">
        <v>22.1</v>
      </c>
      <c r="N27">
        <v>0</v>
      </c>
    </row>
    <row r="28" spans="1:14" x14ac:dyDescent="0.25">
      <c r="A28" s="4">
        <v>44776</v>
      </c>
      <c r="B28">
        <v>27</v>
      </c>
      <c r="H28">
        <f>VLOOKUP(A28,时序里程总表!A:G,6,FALSE)</f>
        <v>36793</v>
      </c>
      <c r="I28" s="5">
        <f>VLOOKUP(A28,时序里程总表!A:G,7,FALSE)</f>
        <v>4</v>
      </c>
      <c r="J28">
        <f t="shared" si="0"/>
        <v>65</v>
      </c>
      <c r="M28">
        <v>22.6</v>
      </c>
      <c r="N28">
        <v>0</v>
      </c>
    </row>
    <row r="29" spans="1:14" x14ac:dyDescent="0.25">
      <c r="A29" s="4">
        <v>44777</v>
      </c>
      <c r="B29">
        <v>28</v>
      </c>
      <c r="H29">
        <f>VLOOKUP(A29,时序里程总表!A:G,6,FALSE)</f>
        <v>36790</v>
      </c>
      <c r="I29" s="5">
        <f>VLOOKUP(A29,时序里程总表!A:G,7,FALSE)</f>
        <v>4</v>
      </c>
      <c r="J29">
        <f t="shared" si="0"/>
        <v>68</v>
      </c>
      <c r="M29">
        <v>22.6</v>
      </c>
      <c r="N29">
        <v>0</v>
      </c>
    </row>
    <row r="30" spans="1:14" x14ac:dyDescent="0.25">
      <c r="A30" s="4">
        <v>44778</v>
      </c>
      <c r="B30">
        <v>29</v>
      </c>
      <c r="H30">
        <f>VLOOKUP(A30,时序里程总表!A:G,6,FALSE)</f>
        <v>36787</v>
      </c>
      <c r="I30" s="5">
        <f>VLOOKUP(A30,时序里程总表!A:G,7,FALSE)</f>
        <v>4</v>
      </c>
      <c r="J30">
        <f t="shared" si="0"/>
        <v>71</v>
      </c>
      <c r="M30">
        <v>22.7</v>
      </c>
      <c r="N30">
        <v>0</v>
      </c>
    </row>
    <row r="31" spans="1:14" x14ac:dyDescent="0.25">
      <c r="A31" s="4">
        <v>44779</v>
      </c>
      <c r="B31">
        <v>30</v>
      </c>
      <c r="H31">
        <f>VLOOKUP(A31,时序里程总表!A:G,6,FALSE)</f>
        <v>36784</v>
      </c>
      <c r="I31" s="5">
        <f>VLOOKUP(A31,时序里程总表!A:G,7,FALSE)</f>
        <v>4</v>
      </c>
      <c r="J31">
        <f t="shared" si="0"/>
        <v>74</v>
      </c>
      <c r="M31">
        <v>22.7</v>
      </c>
      <c r="N31">
        <v>1</v>
      </c>
    </row>
    <row r="32" spans="1:14" x14ac:dyDescent="0.25">
      <c r="A32" s="4">
        <v>44780</v>
      </c>
      <c r="B32">
        <v>31</v>
      </c>
      <c r="H32">
        <f>VLOOKUP(A32,时序里程总表!A:G,6,FALSE)</f>
        <v>36781</v>
      </c>
      <c r="I32" s="5">
        <f>VLOOKUP(A32,时序里程总表!A:G,7,FALSE)</f>
        <v>4</v>
      </c>
      <c r="J32">
        <f t="shared" si="0"/>
        <v>77</v>
      </c>
      <c r="M32">
        <v>24</v>
      </c>
      <c r="N32">
        <v>0</v>
      </c>
    </row>
    <row r="33" spans="1:14" x14ac:dyDescent="0.25">
      <c r="A33" s="4">
        <v>44781</v>
      </c>
      <c r="B33">
        <v>32</v>
      </c>
      <c r="H33">
        <f>VLOOKUP(A33,时序里程总表!A:G,6,FALSE)</f>
        <v>36778</v>
      </c>
      <c r="I33" s="5">
        <f>VLOOKUP(A33,时序里程总表!A:G,7,FALSE)</f>
        <v>4</v>
      </c>
      <c r="J33">
        <f t="shared" si="0"/>
        <v>80</v>
      </c>
      <c r="M33">
        <v>24.8</v>
      </c>
      <c r="N33">
        <v>0</v>
      </c>
    </row>
    <row r="34" spans="1:14" x14ac:dyDescent="0.25">
      <c r="A34" s="4">
        <v>44782</v>
      </c>
      <c r="B34">
        <v>33</v>
      </c>
      <c r="H34">
        <f>VLOOKUP(A34,时序里程总表!A:G,6,FALSE)</f>
        <v>36775</v>
      </c>
      <c r="I34" s="5">
        <f>VLOOKUP(A34,时序里程总表!A:G,7,FALSE)</f>
        <v>4</v>
      </c>
      <c r="J34">
        <f t="shared" si="0"/>
        <v>83</v>
      </c>
      <c r="M34">
        <v>24.9</v>
      </c>
      <c r="N34">
        <v>0</v>
      </c>
    </row>
    <row r="35" spans="1:14" x14ac:dyDescent="0.25">
      <c r="A35" s="4">
        <v>44783</v>
      </c>
      <c r="B35">
        <v>34</v>
      </c>
      <c r="H35">
        <f>VLOOKUP(A35,时序里程总表!A:G,6,FALSE)</f>
        <v>36772</v>
      </c>
      <c r="I35" s="5">
        <f>VLOOKUP(A35,时序里程总表!A:G,7,FALSE)</f>
        <v>4</v>
      </c>
      <c r="J35">
        <f t="shared" si="0"/>
        <v>86</v>
      </c>
      <c r="M35">
        <v>25.6</v>
      </c>
      <c r="N35">
        <v>0</v>
      </c>
    </row>
    <row r="36" spans="1:14" x14ac:dyDescent="0.25">
      <c r="A36" s="4">
        <v>44784</v>
      </c>
      <c r="B36">
        <v>35</v>
      </c>
      <c r="H36">
        <f>VLOOKUP(A36,时序里程总表!A:G,6,FALSE)</f>
        <v>36769</v>
      </c>
      <c r="I36" s="5">
        <f>VLOOKUP(A36,时序里程总表!A:G,7,FALSE)</f>
        <v>4</v>
      </c>
      <c r="J36">
        <f t="shared" si="0"/>
        <v>89</v>
      </c>
      <c r="M36">
        <v>25.8</v>
      </c>
      <c r="N36">
        <v>0</v>
      </c>
    </row>
    <row r="37" spans="1:14" x14ac:dyDescent="0.25">
      <c r="A37" s="4">
        <v>44785</v>
      </c>
      <c r="B37">
        <v>36</v>
      </c>
      <c r="H37">
        <f>VLOOKUP(A37,时序里程总表!A:G,6,FALSE)</f>
        <v>36766</v>
      </c>
      <c r="I37" s="5">
        <f>VLOOKUP(A37,时序里程总表!A:G,7,FALSE)</f>
        <v>4</v>
      </c>
      <c r="J37">
        <f t="shared" si="0"/>
        <v>92</v>
      </c>
      <c r="M37">
        <v>25.9</v>
      </c>
      <c r="N37">
        <v>0</v>
      </c>
    </row>
    <row r="38" spans="1:14" x14ac:dyDescent="0.25">
      <c r="A38" s="4">
        <v>44786</v>
      </c>
      <c r="B38">
        <v>37</v>
      </c>
      <c r="H38">
        <f>VLOOKUP(A38,时序里程总表!A:G,6,FALSE)</f>
        <v>36763</v>
      </c>
      <c r="I38" s="5">
        <f>VLOOKUP(A38,时序里程总表!A:G,7,FALSE)</f>
        <v>4</v>
      </c>
      <c r="J38">
        <f t="shared" si="0"/>
        <v>95</v>
      </c>
      <c r="M38">
        <v>26.5</v>
      </c>
      <c r="N38">
        <v>0</v>
      </c>
    </row>
    <row r="39" spans="1:14" x14ac:dyDescent="0.25">
      <c r="A39" s="4">
        <v>44787</v>
      </c>
      <c r="B39">
        <v>38</v>
      </c>
      <c r="H39">
        <f>VLOOKUP(A39,时序里程总表!A:G,6,FALSE)</f>
        <v>36760</v>
      </c>
      <c r="I39" s="5">
        <f>VLOOKUP(A39,时序里程总表!A:G,7,FALSE)</f>
        <v>4</v>
      </c>
      <c r="J39">
        <f t="shared" si="0"/>
        <v>98</v>
      </c>
      <c r="M39">
        <v>26.5</v>
      </c>
      <c r="N39">
        <v>0</v>
      </c>
    </row>
    <row r="40" spans="1:14" x14ac:dyDescent="0.25">
      <c r="A40" s="4">
        <v>44788</v>
      </c>
      <c r="B40">
        <v>39</v>
      </c>
      <c r="H40">
        <f>VLOOKUP(A40,时序里程总表!A:G,6,FALSE)</f>
        <v>36757</v>
      </c>
      <c r="I40" s="5">
        <f>VLOOKUP(A40,时序里程总表!A:G,7,FALSE)</f>
        <v>4</v>
      </c>
      <c r="J40">
        <f t="shared" si="0"/>
        <v>101</v>
      </c>
      <c r="M40">
        <v>26.8</v>
      </c>
      <c r="N40">
        <v>0</v>
      </c>
    </row>
    <row r="41" spans="1:14" x14ac:dyDescent="0.25">
      <c r="A41" s="4">
        <v>44789</v>
      </c>
      <c r="B41">
        <v>40</v>
      </c>
      <c r="H41">
        <f>VLOOKUP(A41,时序里程总表!A:G,6,FALSE)</f>
        <v>36754</v>
      </c>
      <c r="I41" s="5">
        <f>VLOOKUP(A41,时序里程总表!A:G,7,FALSE)</f>
        <v>4</v>
      </c>
      <c r="J41">
        <f t="shared" si="0"/>
        <v>104</v>
      </c>
      <c r="M41">
        <v>27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P36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44761</v>
      </c>
      <c r="B2">
        <v>1</v>
      </c>
      <c r="D2" s="6">
        <v>36840</v>
      </c>
      <c r="E2" s="5">
        <v>4</v>
      </c>
      <c r="F2" s="5">
        <v>3</v>
      </c>
      <c r="G2">
        <v>355.62200000000013</v>
      </c>
      <c r="H2">
        <f>VLOOKUP(A2,时序里程总表!A:G,6,FALSE)</f>
        <v>36838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44762</v>
      </c>
      <c r="B3">
        <v>2</v>
      </c>
      <c r="H3">
        <f>VLOOKUP(A3,时序里程总表!A:G,6,FALSE)</f>
        <v>36835</v>
      </c>
      <c r="I3" s="5">
        <f>VLOOKUP(A3,时序里程总表!A:G,7,FALSE)</f>
        <v>4</v>
      </c>
      <c r="J3">
        <f t="shared" ref="J3:J36" si="0">$D$2-H3</f>
        <v>5</v>
      </c>
      <c r="M3">
        <v>2.4</v>
      </c>
      <c r="N3">
        <v>0</v>
      </c>
    </row>
    <row r="4" spans="1:14" x14ac:dyDescent="0.25">
      <c r="A4" s="4">
        <v>44763</v>
      </c>
      <c r="B4">
        <v>3</v>
      </c>
      <c r="H4">
        <f>VLOOKUP(A4,时序里程总表!A:G,6,FALSE)</f>
        <v>36832</v>
      </c>
      <c r="I4" s="5">
        <f>VLOOKUP(A4,时序里程总表!A:G,7,FALSE)</f>
        <v>4</v>
      </c>
      <c r="J4">
        <f t="shared" si="0"/>
        <v>8</v>
      </c>
      <c r="M4">
        <v>3.8</v>
      </c>
      <c r="N4">
        <v>0</v>
      </c>
    </row>
    <row r="5" spans="1:14" x14ac:dyDescent="0.25">
      <c r="A5" s="4">
        <v>44764</v>
      </c>
      <c r="B5">
        <v>4</v>
      </c>
      <c r="H5">
        <f>VLOOKUP(A5,时序里程总表!A:G,6,FALSE)</f>
        <v>36829</v>
      </c>
      <c r="I5" s="5">
        <f>VLOOKUP(A5,时序里程总表!A:G,7,FALSE)</f>
        <v>4</v>
      </c>
      <c r="J5">
        <f t="shared" si="0"/>
        <v>11</v>
      </c>
      <c r="M5">
        <v>6.3</v>
      </c>
      <c r="N5">
        <v>0</v>
      </c>
    </row>
    <row r="6" spans="1:14" x14ac:dyDescent="0.25">
      <c r="A6" s="4">
        <v>44765</v>
      </c>
      <c r="B6">
        <v>5</v>
      </c>
      <c r="H6">
        <f>VLOOKUP(A6,时序里程总表!A:G,6,FALSE)</f>
        <v>36826</v>
      </c>
      <c r="I6" s="5">
        <f>VLOOKUP(A6,时序里程总表!A:G,7,FALSE)</f>
        <v>4</v>
      </c>
      <c r="J6">
        <f t="shared" si="0"/>
        <v>14</v>
      </c>
      <c r="M6">
        <v>8.1</v>
      </c>
      <c r="N6">
        <v>1</v>
      </c>
    </row>
    <row r="7" spans="1:14" x14ac:dyDescent="0.25">
      <c r="A7" s="4">
        <v>44766</v>
      </c>
      <c r="B7">
        <v>6</v>
      </c>
      <c r="H7">
        <f>VLOOKUP(A7,时序里程总表!A:G,6,FALSE)</f>
        <v>36823</v>
      </c>
      <c r="I7" s="5">
        <f>VLOOKUP(A7,时序里程总表!A:G,7,FALSE)</f>
        <v>4</v>
      </c>
      <c r="J7">
        <f t="shared" si="0"/>
        <v>17</v>
      </c>
      <c r="M7">
        <v>10.9</v>
      </c>
      <c r="N7">
        <v>0</v>
      </c>
    </row>
    <row r="8" spans="1:14" x14ac:dyDescent="0.25">
      <c r="A8" s="4">
        <v>44767</v>
      </c>
      <c r="B8">
        <v>7</v>
      </c>
      <c r="H8">
        <f>VLOOKUP(A8,时序里程总表!A:G,6,FALSE)</f>
        <v>36820</v>
      </c>
      <c r="I8" s="5">
        <f>VLOOKUP(A8,时序里程总表!A:G,7,FALSE)</f>
        <v>4</v>
      </c>
      <c r="J8">
        <f t="shared" si="0"/>
        <v>20</v>
      </c>
      <c r="M8">
        <v>13.4</v>
      </c>
      <c r="N8">
        <v>0</v>
      </c>
    </row>
    <row r="9" spans="1:14" x14ac:dyDescent="0.25">
      <c r="A9" s="4">
        <v>44768</v>
      </c>
      <c r="B9">
        <v>8</v>
      </c>
      <c r="H9">
        <f>VLOOKUP(A9,时序里程总表!A:G,6,FALSE)</f>
        <v>36817</v>
      </c>
      <c r="I9" s="5">
        <f>VLOOKUP(A9,时序里程总表!A:G,7,FALSE)</f>
        <v>4</v>
      </c>
      <c r="J9">
        <f t="shared" si="0"/>
        <v>23</v>
      </c>
      <c r="M9">
        <v>14.6</v>
      </c>
      <c r="N9">
        <v>0</v>
      </c>
    </row>
    <row r="10" spans="1:14" x14ac:dyDescent="0.25">
      <c r="A10" s="4">
        <v>44769</v>
      </c>
      <c r="B10">
        <v>9</v>
      </c>
      <c r="H10">
        <f>VLOOKUP(A10,时序里程总表!A:G,6,FALSE)</f>
        <v>36814</v>
      </c>
      <c r="I10" s="5">
        <f>VLOOKUP(A10,时序里程总表!A:G,7,FALSE)</f>
        <v>4</v>
      </c>
      <c r="J10">
        <f t="shared" si="0"/>
        <v>26</v>
      </c>
      <c r="M10">
        <v>15.6</v>
      </c>
      <c r="N10">
        <v>0</v>
      </c>
    </row>
    <row r="11" spans="1:14" x14ac:dyDescent="0.25">
      <c r="A11" s="4">
        <v>44770</v>
      </c>
      <c r="B11">
        <v>10</v>
      </c>
      <c r="H11">
        <f>VLOOKUP(A11,时序里程总表!A:G,6,FALSE)</f>
        <v>36811</v>
      </c>
      <c r="I11" s="5">
        <f>VLOOKUP(A11,时序里程总表!A:G,7,FALSE)</f>
        <v>4</v>
      </c>
      <c r="J11">
        <f t="shared" si="0"/>
        <v>29</v>
      </c>
      <c r="M11">
        <v>17.5</v>
      </c>
      <c r="N11">
        <v>0</v>
      </c>
    </row>
    <row r="12" spans="1:14" x14ac:dyDescent="0.25">
      <c r="A12" s="4">
        <v>44771</v>
      </c>
      <c r="B12">
        <v>11</v>
      </c>
      <c r="H12">
        <f>VLOOKUP(A12,时序里程总表!A:G,6,FALSE)</f>
        <v>36808</v>
      </c>
      <c r="I12" s="5">
        <f>VLOOKUP(A12,时序里程总表!A:G,7,FALSE)</f>
        <v>4</v>
      </c>
      <c r="J12">
        <f t="shared" si="0"/>
        <v>32</v>
      </c>
      <c r="M12">
        <v>17.600000000000001</v>
      </c>
      <c r="N12">
        <v>0</v>
      </c>
    </row>
    <row r="13" spans="1:14" x14ac:dyDescent="0.25">
      <c r="A13" s="4">
        <v>44772</v>
      </c>
      <c r="B13">
        <v>12</v>
      </c>
      <c r="H13">
        <f>VLOOKUP(A13,时序里程总表!A:G,6,FALSE)</f>
        <v>36805</v>
      </c>
      <c r="I13" s="5">
        <f>VLOOKUP(A13,时序里程总表!A:G,7,FALSE)</f>
        <v>4</v>
      </c>
      <c r="J13">
        <f t="shared" si="0"/>
        <v>35</v>
      </c>
      <c r="M13">
        <v>18.600000000000001</v>
      </c>
      <c r="N13">
        <v>0</v>
      </c>
    </row>
    <row r="14" spans="1:14" x14ac:dyDescent="0.25">
      <c r="A14" s="4">
        <v>44773</v>
      </c>
      <c r="B14">
        <v>13</v>
      </c>
      <c r="H14">
        <f>VLOOKUP(A14,时序里程总表!A:G,6,FALSE)</f>
        <v>36802</v>
      </c>
      <c r="I14" s="5">
        <f>VLOOKUP(A14,时序里程总表!A:G,7,FALSE)</f>
        <v>4</v>
      </c>
      <c r="J14">
        <f t="shared" si="0"/>
        <v>38</v>
      </c>
      <c r="M14">
        <v>19.100000000000001</v>
      </c>
      <c r="N14">
        <v>0</v>
      </c>
    </row>
    <row r="15" spans="1:14" x14ac:dyDescent="0.25">
      <c r="A15" s="4">
        <v>44774</v>
      </c>
      <c r="B15">
        <v>14</v>
      </c>
      <c r="H15">
        <f>VLOOKUP(A15,时序里程总表!A:G,6,FALSE)</f>
        <v>36799</v>
      </c>
      <c r="I15" s="5">
        <f>VLOOKUP(A15,时序里程总表!A:G,7,FALSE)</f>
        <v>4</v>
      </c>
      <c r="J15">
        <f t="shared" si="0"/>
        <v>41</v>
      </c>
      <c r="M15">
        <v>19.2</v>
      </c>
      <c r="N15">
        <v>0</v>
      </c>
    </row>
    <row r="16" spans="1:14" x14ac:dyDescent="0.25">
      <c r="A16" s="4">
        <v>44775</v>
      </c>
      <c r="B16">
        <v>15</v>
      </c>
      <c r="H16">
        <f>VLOOKUP(A16,时序里程总表!A:G,6,FALSE)</f>
        <v>36796</v>
      </c>
      <c r="I16" s="5">
        <f>VLOOKUP(A16,时序里程总表!A:G,7,FALSE)</f>
        <v>4</v>
      </c>
      <c r="J16">
        <f t="shared" si="0"/>
        <v>44</v>
      </c>
      <c r="M16">
        <v>19.5</v>
      </c>
      <c r="N16">
        <v>0</v>
      </c>
    </row>
    <row r="17" spans="1:14" x14ac:dyDescent="0.25">
      <c r="A17" s="4">
        <v>44776</v>
      </c>
      <c r="B17">
        <v>16</v>
      </c>
      <c r="H17">
        <f>VLOOKUP(A17,时序里程总表!A:G,6,FALSE)</f>
        <v>36793</v>
      </c>
      <c r="I17" s="5">
        <f>VLOOKUP(A17,时序里程总表!A:G,7,FALSE)</f>
        <v>4</v>
      </c>
      <c r="J17">
        <f t="shared" si="0"/>
        <v>47</v>
      </c>
      <c r="M17">
        <v>20.399999999999999</v>
      </c>
      <c r="N17">
        <v>0</v>
      </c>
    </row>
    <row r="18" spans="1:14" x14ac:dyDescent="0.25">
      <c r="A18" s="4">
        <v>44777</v>
      </c>
      <c r="B18">
        <v>17</v>
      </c>
      <c r="H18">
        <f>VLOOKUP(A18,时序里程总表!A:G,6,FALSE)</f>
        <v>36790</v>
      </c>
      <c r="I18" s="5">
        <f>VLOOKUP(A18,时序里程总表!A:G,7,FALSE)</f>
        <v>4</v>
      </c>
      <c r="J18">
        <f t="shared" si="0"/>
        <v>50</v>
      </c>
      <c r="M18">
        <v>20.5</v>
      </c>
      <c r="N18">
        <v>0</v>
      </c>
    </row>
    <row r="19" spans="1:14" x14ac:dyDescent="0.25">
      <c r="A19" s="4">
        <v>44778</v>
      </c>
      <c r="B19">
        <v>18</v>
      </c>
      <c r="H19">
        <f>VLOOKUP(A19,时序里程总表!A:G,6,FALSE)</f>
        <v>36787</v>
      </c>
      <c r="I19" s="5">
        <f>VLOOKUP(A19,时序里程总表!A:G,7,FALSE)</f>
        <v>4</v>
      </c>
      <c r="J19">
        <f t="shared" si="0"/>
        <v>53</v>
      </c>
      <c r="M19">
        <v>20.6</v>
      </c>
      <c r="N19">
        <v>0</v>
      </c>
    </row>
    <row r="20" spans="1:14" x14ac:dyDescent="0.25">
      <c r="A20" s="4">
        <v>44779</v>
      </c>
      <c r="B20">
        <v>19</v>
      </c>
      <c r="H20">
        <f>VLOOKUP(A20,时序里程总表!A:G,6,FALSE)</f>
        <v>36784</v>
      </c>
      <c r="I20" s="5">
        <f>VLOOKUP(A20,时序里程总表!A:G,7,FALSE)</f>
        <v>4</v>
      </c>
      <c r="J20">
        <f t="shared" si="0"/>
        <v>56</v>
      </c>
      <c r="M20">
        <v>20.7</v>
      </c>
      <c r="N20">
        <v>0</v>
      </c>
    </row>
    <row r="21" spans="1:14" x14ac:dyDescent="0.25">
      <c r="A21" s="4">
        <v>44780</v>
      </c>
      <c r="B21">
        <v>20</v>
      </c>
      <c r="H21">
        <f>VLOOKUP(A21,时序里程总表!A:G,6,FALSE)</f>
        <v>36781</v>
      </c>
      <c r="I21" s="5">
        <f>VLOOKUP(A21,时序里程总表!A:G,7,FALSE)</f>
        <v>4</v>
      </c>
      <c r="J21">
        <f t="shared" si="0"/>
        <v>59</v>
      </c>
      <c r="M21">
        <v>21.6</v>
      </c>
      <c r="N21">
        <v>1</v>
      </c>
    </row>
    <row r="22" spans="1:14" x14ac:dyDescent="0.25">
      <c r="A22" s="4">
        <v>44781</v>
      </c>
      <c r="B22">
        <v>21</v>
      </c>
      <c r="H22">
        <f>VLOOKUP(A22,时序里程总表!A:G,6,FALSE)</f>
        <v>36778</v>
      </c>
      <c r="I22" s="5">
        <f>VLOOKUP(A22,时序里程总表!A:G,7,FALSE)</f>
        <v>4</v>
      </c>
      <c r="J22">
        <f t="shared" si="0"/>
        <v>62</v>
      </c>
      <c r="M22">
        <v>23.6</v>
      </c>
      <c r="N22">
        <v>0</v>
      </c>
    </row>
    <row r="23" spans="1:14" x14ac:dyDescent="0.25">
      <c r="A23" s="4">
        <v>44782</v>
      </c>
      <c r="B23">
        <v>22</v>
      </c>
      <c r="H23">
        <f>VLOOKUP(A23,时序里程总表!A:G,6,FALSE)</f>
        <v>36775</v>
      </c>
      <c r="I23" s="5">
        <f>VLOOKUP(A23,时序里程总表!A:G,7,FALSE)</f>
        <v>4</v>
      </c>
      <c r="J23">
        <f t="shared" si="0"/>
        <v>65</v>
      </c>
      <c r="M23">
        <v>24.9</v>
      </c>
      <c r="N23">
        <v>0</v>
      </c>
    </row>
    <row r="24" spans="1:14" x14ac:dyDescent="0.25">
      <c r="A24" s="4">
        <v>44783</v>
      </c>
      <c r="B24">
        <v>23</v>
      </c>
      <c r="H24">
        <f>VLOOKUP(A24,时序里程总表!A:G,6,FALSE)</f>
        <v>36772</v>
      </c>
      <c r="I24" s="5">
        <f>VLOOKUP(A24,时序里程总表!A:G,7,FALSE)</f>
        <v>4</v>
      </c>
      <c r="J24">
        <f t="shared" si="0"/>
        <v>68</v>
      </c>
      <c r="M24">
        <v>25.3</v>
      </c>
      <c r="N24">
        <v>0</v>
      </c>
    </row>
    <row r="25" spans="1:14" x14ac:dyDescent="0.25">
      <c r="A25" s="4">
        <v>44784</v>
      </c>
      <c r="B25">
        <v>24</v>
      </c>
      <c r="H25">
        <f>VLOOKUP(A25,时序里程总表!A:G,6,FALSE)</f>
        <v>36769</v>
      </c>
      <c r="I25" s="5">
        <f>VLOOKUP(A25,时序里程总表!A:G,7,FALSE)</f>
        <v>4</v>
      </c>
      <c r="J25">
        <f t="shared" si="0"/>
        <v>71</v>
      </c>
      <c r="M25">
        <v>26</v>
      </c>
      <c r="N25">
        <v>0</v>
      </c>
    </row>
    <row r="26" spans="1:14" x14ac:dyDescent="0.25">
      <c r="A26" s="4">
        <v>44785</v>
      </c>
      <c r="B26">
        <v>25</v>
      </c>
      <c r="H26">
        <f>VLOOKUP(A26,时序里程总表!A:G,6,FALSE)</f>
        <v>36766</v>
      </c>
      <c r="I26" s="5">
        <f>VLOOKUP(A26,时序里程总表!A:G,7,FALSE)</f>
        <v>4</v>
      </c>
      <c r="J26">
        <f t="shared" si="0"/>
        <v>74</v>
      </c>
      <c r="M26">
        <v>26.7</v>
      </c>
      <c r="N26">
        <v>0</v>
      </c>
    </row>
    <row r="27" spans="1:14" x14ac:dyDescent="0.25">
      <c r="A27" s="4">
        <v>44786</v>
      </c>
      <c r="B27">
        <v>26</v>
      </c>
      <c r="H27">
        <f>VLOOKUP(A27,时序里程总表!A:G,6,FALSE)</f>
        <v>36763</v>
      </c>
      <c r="I27" s="5">
        <f>VLOOKUP(A27,时序里程总表!A:G,7,FALSE)</f>
        <v>4</v>
      </c>
      <c r="J27">
        <f t="shared" si="0"/>
        <v>77</v>
      </c>
      <c r="M27">
        <v>27.1</v>
      </c>
      <c r="N27">
        <v>0</v>
      </c>
    </row>
    <row r="28" spans="1:14" x14ac:dyDescent="0.25">
      <c r="A28" s="4">
        <v>44787</v>
      </c>
      <c r="B28">
        <v>27</v>
      </c>
      <c r="H28">
        <f>VLOOKUP(A28,时序里程总表!A:G,6,FALSE)</f>
        <v>36760</v>
      </c>
      <c r="I28" s="5">
        <f>VLOOKUP(A28,时序里程总表!A:G,7,FALSE)</f>
        <v>4</v>
      </c>
      <c r="J28">
        <f t="shared" si="0"/>
        <v>80</v>
      </c>
      <c r="M28">
        <v>27.4</v>
      </c>
      <c r="N28">
        <v>0</v>
      </c>
    </row>
    <row r="29" spans="1:14" x14ac:dyDescent="0.25">
      <c r="A29" s="4">
        <v>44788</v>
      </c>
      <c r="B29">
        <v>28</v>
      </c>
      <c r="H29">
        <f>VLOOKUP(A29,时序里程总表!A:G,6,FALSE)</f>
        <v>36757</v>
      </c>
      <c r="I29" s="5">
        <f>VLOOKUP(A29,时序里程总表!A:G,7,FALSE)</f>
        <v>4</v>
      </c>
      <c r="J29">
        <f t="shared" si="0"/>
        <v>83</v>
      </c>
      <c r="M29">
        <v>27.6</v>
      </c>
      <c r="N29">
        <v>0</v>
      </c>
    </row>
    <row r="30" spans="1:14" x14ac:dyDescent="0.25">
      <c r="A30" s="4">
        <v>44789</v>
      </c>
      <c r="B30">
        <v>29</v>
      </c>
      <c r="H30">
        <f>VLOOKUP(A30,时序里程总表!A:G,6,FALSE)</f>
        <v>36754</v>
      </c>
      <c r="I30" s="5">
        <f>VLOOKUP(A30,时序里程总表!A:G,7,FALSE)</f>
        <v>4</v>
      </c>
      <c r="J30">
        <f t="shared" si="0"/>
        <v>86</v>
      </c>
      <c r="M30">
        <v>27.7</v>
      </c>
      <c r="N30">
        <v>0</v>
      </c>
    </row>
    <row r="31" spans="1:14" x14ac:dyDescent="0.25">
      <c r="A31" s="4">
        <v>44790</v>
      </c>
      <c r="B31">
        <v>30</v>
      </c>
      <c r="H31">
        <f>VLOOKUP(A31,时序里程总表!A:G,6,FALSE)</f>
        <v>36751</v>
      </c>
      <c r="I31" s="5">
        <f>VLOOKUP(A31,时序里程总表!A:G,7,FALSE)</f>
        <v>4</v>
      </c>
      <c r="J31">
        <f t="shared" si="0"/>
        <v>89</v>
      </c>
      <c r="M31">
        <v>27.8</v>
      </c>
      <c r="N31">
        <v>0</v>
      </c>
    </row>
    <row r="32" spans="1:14" x14ac:dyDescent="0.25">
      <c r="A32" s="4">
        <v>44791</v>
      </c>
      <c r="B32">
        <v>31</v>
      </c>
      <c r="H32">
        <f>VLOOKUP(A32,时序里程总表!A:G,6,FALSE)</f>
        <v>36748</v>
      </c>
      <c r="I32" s="5">
        <f>VLOOKUP(A32,时序里程总表!A:G,7,FALSE)</f>
        <v>4</v>
      </c>
      <c r="J32">
        <f t="shared" si="0"/>
        <v>92</v>
      </c>
      <c r="M32">
        <v>27.9</v>
      </c>
      <c r="N32">
        <v>0</v>
      </c>
    </row>
    <row r="33" spans="1:14" x14ac:dyDescent="0.25">
      <c r="A33" s="4">
        <v>44792</v>
      </c>
      <c r="B33">
        <v>32</v>
      </c>
      <c r="H33">
        <f>VLOOKUP(A33,时序里程总表!A:G,6,FALSE)</f>
        <v>36745</v>
      </c>
      <c r="I33" s="5">
        <f>VLOOKUP(A33,时序里程总表!A:G,7,FALSE)</f>
        <v>4</v>
      </c>
      <c r="J33">
        <f t="shared" si="0"/>
        <v>95</v>
      </c>
      <c r="M33">
        <v>28</v>
      </c>
      <c r="N33">
        <v>0</v>
      </c>
    </row>
    <row r="34" spans="1:14" x14ac:dyDescent="0.25">
      <c r="A34" s="4">
        <v>44793</v>
      </c>
      <c r="B34">
        <v>33</v>
      </c>
      <c r="H34">
        <f>VLOOKUP(A34,时序里程总表!A:G,6,FALSE)</f>
        <v>36742</v>
      </c>
      <c r="I34" s="5">
        <f>VLOOKUP(A34,时序里程总表!A:G,7,FALSE)</f>
        <v>4</v>
      </c>
      <c r="J34">
        <f t="shared" si="0"/>
        <v>98</v>
      </c>
      <c r="M34">
        <v>28.3</v>
      </c>
      <c r="N34">
        <v>0</v>
      </c>
    </row>
    <row r="35" spans="1:14" x14ac:dyDescent="0.25">
      <c r="A35" s="4">
        <v>44794</v>
      </c>
      <c r="B35">
        <v>34</v>
      </c>
      <c r="H35">
        <f>VLOOKUP(A35,时序里程总表!A:G,6,FALSE)</f>
        <v>36739</v>
      </c>
      <c r="I35" s="5">
        <f>VLOOKUP(A35,时序里程总表!A:G,7,FALSE)</f>
        <v>4</v>
      </c>
      <c r="J35">
        <f t="shared" si="0"/>
        <v>101</v>
      </c>
      <c r="M35">
        <v>28.5</v>
      </c>
      <c r="N35">
        <v>0</v>
      </c>
    </row>
    <row r="36" spans="1:14" x14ac:dyDescent="0.25">
      <c r="A36" s="4">
        <v>44795</v>
      </c>
      <c r="B36">
        <v>35</v>
      </c>
      <c r="H36">
        <f>VLOOKUP(A36,时序里程总表!A:G,6,FALSE)</f>
        <v>36736</v>
      </c>
      <c r="I36" s="5">
        <f>VLOOKUP(A36,时序里程总表!A:G,7,FALSE)</f>
        <v>4</v>
      </c>
      <c r="J36">
        <f t="shared" si="0"/>
        <v>104</v>
      </c>
      <c r="M36">
        <v>28.6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P36"/>
  <sheetViews>
    <sheetView workbookViewId="0">
      <selection activeCell="O9" sqref="O9"/>
    </sheetView>
  </sheetViews>
  <sheetFormatPr defaultRowHeight="13.8" x14ac:dyDescent="0.25"/>
  <cols>
    <col min="1" max="2" width="14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44766</v>
      </c>
      <c r="B2">
        <v>1</v>
      </c>
      <c r="D2" s="6">
        <v>36825</v>
      </c>
      <c r="E2" s="5">
        <v>4</v>
      </c>
      <c r="F2" s="5">
        <v>3</v>
      </c>
      <c r="G2">
        <v>353.40725000000009</v>
      </c>
      <c r="H2">
        <f>VLOOKUP(A2,时序里程总表!A:G,6,FALSE)</f>
        <v>36823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44767</v>
      </c>
      <c r="B3">
        <v>2</v>
      </c>
      <c r="H3">
        <f>VLOOKUP(A3,时序里程总表!A:G,6,FALSE)</f>
        <v>36820</v>
      </c>
      <c r="I3" s="5">
        <f>VLOOKUP(A3,时序里程总表!A:G,7,FALSE)</f>
        <v>4</v>
      </c>
      <c r="J3">
        <f t="shared" ref="J3:J36" si="0">$D$2-H3</f>
        <v>5</v>
      </c>
      <c r="M3">
        <v>1.9</v>
      </c>
      <c r="N3">
        <v>0</v>
      </c>
    </row>
    <row r="4" spans="1:14" x14ac:dyDescent="0.25">
      <c r="A4" s="4">
        <v>44768</v>
      </c>
      <c r="B4">
        <v>3</v>
      </c>
      <c r="H4">
        <f>VLOOKUP(A4,时序里程总表!A:G,6,FALSE)</f>
        <v>36817</v>
      </c>
      <c r="I4" s="5">
        <f>VLOOKUP(A4,时序里程总表!A:G,7,FALSE)</f>
        <v>4</v>
      </c>
      <c r="J4">
        <f t="shared" si="0"/>
        <v>8</v>
      </c>
      <c r="M4">
        <v>3.5</v>
      </c>
      <c r="N4">
        <v>0</v>
      </c>
    </row>
    <row r="5" spans="1:14" x14ac:dyDescent="0.25">
      <c r="A5" s="4">
        <v>44769</v>
      </c>
      <c r="B5">
        <v>4</v>
      </c>
      <c r="H5">
        <f>VLOOKUP(A5,时序里程总表!A:G,6,FALSE)</f>
        <v>36814</v>
      </c>
      <c r="I5" s="5">
        <f>VLOOKUP(A5,时序里程总表!A:G,7,FALSE)</f>
        <v>4</v>
      </c>
      <c r="J5">
        <f t="shared" si="0"/>
        <v>11</v>
      </c>
      <c r="M5">
        <v>3.9</v>
      </c>
      <c r="N5">
        <v>0</v>
      </c>
    </row>
    <row r="6" spans="1:14" x14ac:dyDescent="0.25">
      <c r="A6" s="4">
        <v>44770</v>
      </c>
      <c r="B6">
        <v>5</v>
      </c>
      <c r="H6">
        <f>VLOOKUP(A6,时序里程总表!A:G,6,FALSE)</f>
        <v>36811</v>
      </c>
      <c r="I6" s="5">
        <f>VLOOKUP(A6,时序里程总表!A:G,7,FALSE)</f>
        <v>4</v>
      </c>
      <c r="J6">
        <f t="shared" si="0"/>
        <v>14</v>
      </c>
      <c r="M6">
        <v>6.2</v>
      </c>
      <c r="N6">
        <v>1</v>
      </c>
    </row>
    <row r="7" spans="1:14" x14ac:dyDescent="0.25">
      <c r="A7" s="4">
        <v>44771</v>
      </c>
      <c r="B7">
        <v>6</v>
      </c>
      <c r="H7">
        <f>VLOOKUP(A7,时序里程总表!A:G,6,FALSE)</f>
        <v>36808</v>
      </c>
      <c r="I7" s="5">
        <f>VLOOKUP(A7,时序里程总表!A:G,7,FALSE)</f>
        <v>4</v>
      </c>
      <c r="J7">
        <f t="shared" si="0"/>
        <v>17</v>
      </c>
      <c r="M7">
        <v>9</v>
      </c>
      <c r="N7">
        <v>0</v>
      </c>
    </row>
    <row r="8" spans="1:14" x14ac:dyDescent="0.25">
      <c r="A8" s="4">
        <v>44772</v>
      </c>
      <c r="B8">
        <v>7</v>
      </c>
      <c r="H8">
        <f>VLOOKUP(A8,时序里程总表!A:G,6,FALSE)</f>
        <v>36805</v>
      </c>
      <c r="I8" s="5">
        <f>VLOOKUP(A8,时序里程总表!A:G,7,FALSE)</f>
        <v>4</v>
      </c>
      <c r="J8">
        <f t="shared" si="0"/>
        <v>20</v>
      </c>
      <c r="M8">
        <v>9.6999999999999993</v>
      </c>
      <c r="N8">
        <v>0</v>
      </c>
    </row>
    <row r="9" spans="1:14" x14ac:dyDescent="0.25">
      <c r="A9" s="4">
        <v>44773</v>
      </c>
      <c r="B9">
        <v>8</v>
      </c>
      <c r="H9">
        <f>VLOOKUP(A9,时序里程总表!A:G,6,FALSE)</f>
        <v>36802</v>
      </c>
      <c r="I9" s="5">
        <f>VLOOKUP(A9,时序里程总表!A:G,7,FALSE)</f>
        <v>4</v>
      </c>
      <c r="J9">
        <f t="shared" si="0"/>
        <v>23</v>
      </c>
      <c r="M9">
        <v>11.4</v>
      </c>
      <c r="N9">
        <v>0</v>
      </c>
    </row>
    <row r="10" spans="1:14" x14ac:dyDescent="0.25">
      <c r="A10" s="4">
        <v>44774</v>
      </c>
      <c r="B10">
        <v>9</v>
      </c>
      <c r="H10">
        <f>VLOOKUP(A10,时序里程总表!A:G,6,FALSE)</f>
        <v>36799</v>
      </c>
      <c r="I10" s="5">
        <f>VLOOKUP(A10,时序里程总表!A:G,7,FALSE)</f>
        <v>4</v>
      </c>
      <c r="J10">
        <f t="shared" si="0"/>
        <v>26</v>
      </c>
      <c r="M10">
        <v>11.6</v>
      </c>
      <c r="N10">
        <v>0</v>
      </c>
    </row>
    <row r="11" spans="1:14" x14ac:dyDescent="0.25">
      <c r="A11" s="4">
        <v>44775</v>
      </c>
      <c r="B11">
        <v>10</v>
      </c>
      <c r="H11">
        <f>VLOOKUP(A11,时序里程总表!A:G,6,FALSE)</f>
        <v>36796</v>
      </c>
      <c r="I11" s="5">
        <f>VLOOKUP(A11,时序里程总表!A:G,7,FALSE)</f>
        <v>4</v>
      </c>
      <c r="J11">
        <f t="shared" si="0"/>
        <v>29</v>
      </c>
      <c r="M11">
        <v>12.6</v>
      </c>
      <c r="N11">
        <v>0</v>
      </c>
    </row>
    <row r="12" spans="1:14" x14ac:dyDescent="0.25">
      <c r="A12" s="4">
        <v>44776</v>
      </c>
      <c r="B12">
        <v>11</v>
      </c>
      <c r="H12">
        <f>VLOOKUP(A12,时序里程总表!A:G,6,FALSE)</f>
        <v>36793</v>
      </c>
      <c r="I12" s="5">
        <f>VLOOKUP(A12,时序里程总表!A:G,7,FALSE)</f>
        <v>4</v>
      </c>
      <c r="J12">
        <f t="shared" si="0"/>
        <v>32</v>
      </c>
      <c r="M12">
        <v>13.7</v>
      </c>
      <c r="N12">
        <v>0</v>
      </c>
    </row>
    <row r="13" spans="1:14" x14ac:dyDescent="0.25">
      <c r="A13" s="4">
        <v>44777</v>
      </c>
      <c r="B13">
        <v>12</v>
      </c>
      <c r="H13">
        <f>VLOOKUP(A13,时序里程总表!A:G,6,FALSE)</f>
        <v>36790</v>
      </c>
      <c r="I13" s="5">
        <f>VLOOKUP(A13,时序里程总表!A:G,7,FALSE)</f>
        <v>4</v>
      </c>
      <c r="J13">
        <f t="shared" si="0"/>
        <v>35</v>
      </c>
      <c r="M13">
        <v>14.2</v>
      </c>
      <c r="N13">
        <v>0</v>
      </c>
    </row>
    <row r="14" spans="1:14" x14ac:dyDescent="0.25">
      <c r="A14" s="4">
        <v>44778</v>
      </c>
      <c r="B14">
        <v>13</v>
      </c>
      <c r="H14">
        <f>VLOOKUP(A14,时序里程总表!A:G,6,FALSE)</f>
        <v>36787</v>
      </c>
      <c r="I14" s="5">
        <f>VLOOKUP(A14,时序里程总表!A:G,7,FALSE)</f>
        <v>4</v>
      </c>
      <c r="J14">
        <f t="shared" si="0"/>
        <v>38</v>
      </c>
      <c r="M14">
        <v>14.3</v>
      </c>
      <c r="N14">
        <v>0</v>
      </c>
    </row>
    <row r="15" spans="1:14" x14ac:dyDescent="0.25">
      <c r="A15" s="4">
        <v>44779</v>
      </c>
      <c r="B15">
        <v>14</v>
      </c>
      <c r="H15">
        <f>VLOOKUP(A15,时序里程总表!A:G,6,FALSE)</f>
        <v>36784</v>
      </c>
      <c r="I15" s="5">
        <f>VLOOKUP(A15,时序里程总表!A:G,7,FALSE)</f>
        <v>4</v>
      </c>
      <c r="J15">
        <f t="shared" si="0"/>
        <v>41</v>
      </c>
      <c r="M15">
        <v>14.4</v>
      </c>
      <c r="N15">
        <v>0</v>
      </c>
    </row>
    <row r="16" spans="1:14" x14ac:dyDescent="0.25">
      <c r="A16" s="4">
        <v>44780</v>
      </c>
      <c r="B16">
        <v>15</v>
      </c>
      <c r="H16">
        <f>VLOOKUP(A16,时序里程总表!A:G,6,FALSE)</f>
        <v>36781</v>
      </c>
      <c r="I16" s="5">
        <f>VLOOKUP(A16,时序里程总表!A:G,7,FALSE)</f>
        <v>4</v>
      </c>
      <c r="J16">
        <f t="shared" si="0"/>
        <v>44</v>
      </c>
      <c r="M16">
        <v>15</v>
      </c>
      <c r="N16">
        <v>0</v>
      </c>
    </row>
    <row r="17" spans="1:14" x14ac:dyDescent="0.25">
      <c r="A17" s="4">
        <v>44781</v>
      </c>
      <c r="B17">
        <v>16</v>
      </c>
      <c r="H17">
        <f>VLOOKUP(A17,时序里程总表!A:G,6,FALSE)</f>
        <v>36778</v>
      </c>
      <c r="I17" s="5">
        <f>VLOOKUP(A17,时序里程总表!A:G,7,FALSE)</f>
        <v>4</v>
      </c>
      <c r="J17">
        <f t="shared" si="0"/>
        <v>47</v>
      </c>
      <c r="M17">
        <v>15.1</v>
      </c>
      <c r="N17">
        <v>0</v>
      </c>
    </row>
    <row r="18" spans="1:14" x14ac:dyDescent="0.25">
      <c r="A18" s="4">
        <v>44782</v>
      </c>
      <c r="B18">
        <v>17</v>
      </c>
      <c r="H18">
        <f>VLOOKUP(A18,时序里程总表!A:G,6,FALSE)</f>
        <v>36775</v>
      </c>
      <c r="I18" s="5">
        <f>VLOOKUP(A18,时序里程总表!A:G,7,FALSE)</f>
        <v>4</v>
      </c>
      <c r="J18">
        <f t="shared" si="0"/>
        <v>50</v>
      </c>
      <c r="M18">
        <v>15.1</v>
      </c>
      <c r="N18">
        <v>0</v>
      </c>
    </row>
    <row r="19" spans="1:14" x14ac:dyDescent="0.25">
      <c r="A19" s="4">
        <v>44783</v>
      </c>
      <c r="B19">
        <v>18</v>
      </c>
      <c r="H19">
        <f>VLOOKUP(A19,时序里程总表!A:G,6,FALSE)</f>
        <v>36772</v>
      </c>
      <c r="I19" s="5">
        <f>VLOOKUP(A19,时序里程总表!A:G,7,FALSE)</f>
        <v>4</v>
      </c>
      <c r="J19">
        <f t="shared" si="0"/>
        <v>53</v>
      </c>
      <c r="M19">
        <v>15.8</v>
      </c>
      <c r="N19">
        <v>0</v>
      </c>
    </row>
    <row r="20" spans="1:14" x14ac:dyDescent="0.25">
      <c r="A20" s="4">
        <v>44784</v>
      </c>
      <c r="B20">
        <v>19</v>
      </c>
      <c r="H20">
        <f>VLOOKUP(A20,时序里程总表!A:G,6,FALSE)</f>
        <v>36769</v>
      </c>
      <c r="I20" s="5">
        <f>VLOOKUP(A20,时序里程总表!A:G,7,FALSE)</f>
        <v>4</v>
      </c>
      <c r="J20">
        <f t="shared" si="0"/>
        <v>56</v>
      </c>
      <c r="M20">
        <v>16.100000000000001</v>
      </c>
      <c r="N20">
        <v>0</v>
      </c>
    </row>
    <row r="21" spans="1:14" x14ac:dyDescent="0.25">
      <c r="A21" s="4">
        <v>44785</v>
      </c>
      <c r="B21">
        <v>20</v>
      </c>
      <c r="H21">
        <f>VLOOKUP(A21,时序里程总表!A:G,6,FALSE)</f>
        <v>36766</v>
      </c>
      <c r="I21" s="5">
        <f>VLOOKUP(A21,时序里程总表!A:G,7,FALSE)</f>
        <v>4</v>
      </c>
      <c r="J21">
        <f t="shared" si="0"/>
        <v>59</v>
      </c>
      <c r="M21">
        <v>16.2</v>
      </c>
      <c r="N21">
        <v>1</v>
      </c>
    </row>
    <row r="22" spans="1:14" x14ac:dyDescent="0.25">
      <c r="A22" s="4">
        <v>44786</v>
      </c>
      <c r="B22">
        <v>21</v>
      </c>
      <c r="H22">
        <f>VLOOKUP(A22,时序里程总表!A:G,6,FALSE)</f>
        <v>36763</v>
      </c>
      <c r="I22" s="5">
        <f>VLOOKUP(A22,时序里程总表!A:G,7,FALSE)</f>
        <v>4</v>
      </c>
      <c r="J22">
        <f t="shared" si="0"/>
        <v>62</v>
      </c>
      <c r="M22">
        <v>18.3</v>
      </c>
      <c r="N22">
        <v>0</v>
      </c>
    </row>
    <row r="23" spans="1:14" x14ac:dyDescent="0.25">
      <c r="A23" s="4">
        <v>44787</v>
      </c>
      <c r="B23">
        <v>22</v>
      </c>
      <c r="H23">
        <f>VLOOKUP(A23,时序里程总表!A:G,6,FALSE)</f>
        <v>36760</v>
      </c>
      <c r="I23" s="5">
        <f>VLOOKUP(A23,时序里程总表!A:G,7,FALSE)</f>
        <v>4</v>
      </c>
      <c r="J23">
        <f t="shared" si="0"/>
        <v>65</v>
      </c>
      <c r="M23">
        <v>18.600000000000001</v>
      </c>
      <c r="N23">
        <v>0</v>
      </c>
    </row>
    <row r="24" spans="1:14" x14ac:dyDescent="0.25">
      <c r="A24" s="4">
        <v>44788</v>
      </c>
      <c r="B24">
        <v>23</v>
      </c>
      <c r="H24">
        <f>VLOOKUP(A24,时序里程总表!A:G,6,FALSE)</f>
        <v>36757</v>
      </c>
      <c r="I24" s="5">
        <f>VLOOKUP(A24,时序里程总表!A:G,7,FALSE)</f>
        <v>4</v>
      </c>
      <c r="J24">
        <f t="shared" si="0"/>
        <v>68</v>
      </c>
      <c r="M24">
        <v>19.3</v>
      </c>
      <c r="N24">
        <v>0</v>
      </c>
    </row>
    <row r="25" spans="1:14" x14ac:dyDescent="0.25">
      <c r="A25" s="4">
        <v>44789</v>
      </c>
      <c r="B25">
        <v>24</v>
      </c>
      <c r="H25">
        <f>VLOOKUP(A25,时序里程总表!A:G,6,FALSE)</f>
        <v>36754</v>
      </c>
      <c r="I25" s="5">
        <f>VLOOKUP(A25,时序里程总表!A:G,7,FALSE)</f>
        <v>4</v>
      </c>
      <c r="J25">
        <f t="shared" si="0"/>
        <v>71</v>
      </c>
      <c r="M25">
        <v>20.100000000000001</v>
      </c>
      <c r="N25">
        <v>0</v>
      </c>
    </row>
    <row r="26" spans="1:14" x14ac:dyDescent="0.25">
      <c r="A26" s="4">
        <v>44790</v>
      </c>
      <c r="B26">
        <v>25</v>
      </c>
      <c r="H26">
        <f>VLOOKUP(A26,时序里程总表!A:G,6,FALSE)</f>
        <v>36751</v>
      </c>
      <c r="I26" s="5">
        <f>VLOOKUP(A26,时序里程总表!A:G,7,FALSE)</f>
        <v>4</v>
      </c>
      <c r="J26">
        <f t="shared" si="0"/>
        <v>74</v>
      </c>
      <c r="M26">
        <v>20.100000000000001</v>
      </c>
      <c r="N26">
        <v>0</v>
      </c>
    </row>
    <row r="27" spans="1:14" x14ac:dyDescent="0.25">
      <c r="A27" s="4">
        <v>44791</v>
      </c>
      <c r="B27">
        <v>26</v>
      </c>
      <c r="H27">
        <f>VLOOKUP(A27,时序里程总表!A:G,6,FALSE)</f>
        <v>36748</v>
      </c>
      <c r="I27" s="5">
        <f>VLOOKUP(A27,时序里程总表!A:G,7,FALSE)</f>
        <v>4</v>
      </c>
      <c r="J27">
        <f t="shared" si="0"/>
        <v>77</v>
      </c>
      <c r="M27">
        <v>20.8</v>
      </c>
      <c r="N27">
        <v>0</v>
      </c>
    </row>
    <row r="28" spans="1:14" x14ac:dyDescent="0.25">
      <c r="A28" s="4">
        <v>44792</v>
      </c>
      <c r="B28">
        <v>27</v>
      </c>
      <c r="H28">
        <f>VLOOKUP(A28,时序里程总表!A:G,6,FALSE)</f>
        <v>36745</v>
      </c>
      <c r="I28" s="5">
        <f>VLOOKUP(A28,时序里程总表!A:G,7,FALSE)</f>
        <v>4</v>
      </c>
      <c r="J28">
        <f t="shared" si="0"/>
        <v>80</v>
      </c>
      <c r="M28">
        <v>20.9</v>
      </c>
      <c r="N28">
        <v>0</v>
      </c>
    </row>
    <row r="29" spans="1:14" x14ac:dyDescent="0.25">
      <c r="A29" s="4">
        <v>44793</v>
      </c>
      <c r="B29">
        <v>28</v>
      </c>
      <c r="H29">
        <f>VLOOKUP(A29,时序里程总表!A:G,6,FALSE)</f>
        <v>36742</v>
      </c>
      <c r="I29" s="5">
        <f>VLOOKUP(A29,时序里程总表!A:G,7,FALSE)</f>
        <v>4</v>
      </c>
      <c r="J29">
        <f t="shared" si="0"/>
        <v>83</v>
      </c>
      <c r="M29">
        <v>21.1</v>
      </c>
      <c r="N29">
        <v>0</v>
      </c>
    </row>
    <row r="30" spans="1:14" x14ac:dyDescent="0.25">
      <c r="A30" s="4">
        <v>44794</v>
      </c>
      <c r="B30">
        <v>29</v>
      </c>
      <c r="H30">
        <f>VLOOKUP(A30,时序里程总表!A:G,6,FALSE)</f>
        <v>36739</v>
      </c>
      <c r="I30" s="5">
        <f>VLOOKUP(A30,时序里程总表!A:G,7,FALSE)</f>
        <v>4</v>
      </c>
      <c r="J30">
        <f t="shared" si="0"/>
        <v>86</v>
      </c>
      <c r="M30">
        <v>21.2</v>
      </c>
      <c r="N30">
        <v>0</v>
      </c>
    </row>
    <row r="31" spans="1:14" x14ac:dyDescent="0.25">
      <c r="A31" s="4">
        <v>44795</v>
      </c>
      <c r="B31">
        <v>30</v>
      </c>
      <c r="H31">
        <f>VLOOKUP(A31,时序里程总表!A:G,6,FALSE)</f>
        <v>36736</v>
      </c>
      <c r="I31" s="5">
        <f>VLOOKUP(A31,时序里程总表!A:G,7,FALSE)</f>
        <v>4</v>
      </c>
      <c r="J31">
        <f t="shared" si="0"/>
        <v>89</v>
      </c>
      <c r="M31">
        <v>21.3</v>
      </c>
      <c r="N31">
        <v>0</v>
      </c>
    </row>
    <row r="32" spans="1:14" x14ac:dyDescent="0.25">
      <c r="A32" s="4">
        <v>44796</v>
      </c>
      <c r="B32">
        <v>31</v>
      </c>
      <c r="H32">
        <f>VLOOKUP(A32,时序里程总表!A:G,6,FALSE)</f>
        <v>36733</v>
      </c>
      <c r="I32" s="5">
        <f>VLOOKUP(A32,时序里程总表!A:G,7,FALSE)</f>
        <v>4</v>
      </c>
      <c r="J32">
        <f t="shared" si="0"/>
        <v>92</v>
      </c>
      <c r="M32">
        <v>21</v>
      </c>
      <c r="N32">
        <v>0</v>
      </c>
    </row>
    <row r="33" spans="1:14" x14ac:dyDescent="0.25">
      <c r="A33" s="4">
        <v>44797</v>
      </c>
      <c r="B33">
        <v>32</v>
      </c>
      <c r="H33">
        <f>VLOOKUP(A33,时序里程总表!A:G,6,FALSE)</f>
        <v>36730</v>
      </c>
      <c r="I33" s="5">
        <f>VLOOKUP(A33,时序里程总表!A:G,7,FALSE)</f>
        <v>4</v>
      </c>
      <c r="J33">
        <f t="shared" si="0"/>
        <v>95</v>
      </c>
      <c r="M33">
        <v>21.2</v>
      </c>
      <c r="N33">
        <v>0</v>
      </c>
    </row>
    <row r="34" spans="1:14" x14ac:dyDescent="0.25">
      <c r="A34" s="4">
        <v>44798</v>
      </c>
      <c r="B34">
        <v>33</v>
      </c>
      <c r="H34">
        <f>VLOOKUP(A34,时序里程总表!A:G,6,FALSE)</f>
        <v>36727</v>
      </c>
      <c r="I34" s="5">
        <f>VLOOKUP(A34,时序里程总表!A:G,7,FALSE)</f>
        <v>4</v>
      </c>
      <c r="J34">
        <f t="shared" si="0"/>
        <v>98</v>
      </c>
      <c r="M34">
        <v>21.3</v>
      </c>
      <c r="N34">
        <v>0</v>
      </c>
    </row>
    <row r="35" spans="1:14" x14ac:dyDescent="0.25">
      <c r="A35" s="4">
        <v>44799</v>
      </c>
      <c r="B35">
        <v>34</v>
      </c>
      <c r="H35">
        <f>VLOOKUP(A35,时序里程总表!A:G,6,FALSE)</f>
        <v>36724</v>
      </c>
      <c r="I35" s="5">
        <f>VLOOKUP(A35,时序里程总表!A:G,7,FALSE)</f>
        <v>4</v>
      </c>
      <c r="J35">
        <f t="shared" si="0"/>
        <v>101</v>
      </c>
      <c r="M35">
        <v>21.6</v>
      </c>
      <c r="N35">
        <v>0</v>
      </c>
    </row>
    <row r="36" spans="1:14" x14ac:dyDescent="0.25">
      <c r="A36" s="4">
        <v>44800</v>
      </c>
      <c r="B36">
        <v>35</v>
      </c>
      <c r="H36">
        <f>VLOOKUP(A36,时序里程总表!A:G,6,FALSE)</f>
        <v>36721</v>
      </c>
      <c r="I36" s="5">
        <f>VLOOKUP(A36,时序里程总表!A:G,7,FALSE)</f>
        <v>4</v>
      </c>
      <c r="J36">
        <f t="shared" si="0"/>
        <v>104</v>
      </c>
      <c r="M36">
        <v>21.6</v>
      </c>
      <c r="N36">
        <v>0</v>
      </c>
    </row>
  </sheetData>
  <sortState xmlns:xlrd2="http://schemas.microsoft.com/office/spreadsheetml/2017/richdata2" ref="M2:M21">
    <sortCondition ref="M2:M2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P36"/>
  <sheetViews>
    <sheetView workbookViewId="0">
      <selection activeCell="O9" sqref="O9"/>
    </sheetView>
  </sheetViews>
  <sheetFormatPr defaultRowHeight="13.8" x14ac:dyDescent="0.25"/>
  <cols>
    <col min="1" max="2" width="11.1093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44771</v>
      </c>
      <c r="B2">
        <v>1</v>
      </c>
      <c r="D2" s="6">
        <v>36810</v>
      </c>
      <c r="E2" s="5">
        <v>4</v>
      </c>
      <c r="F2" s="5">
        <v>3</v>
      </c>
      <c r="G2">
        <v>351.71350000000001</v>
      </c>
      <c r="H2">
        <f>VLOOKUP(A2,时序里程总表!A:G,6,FALSE)</f>
        <v>36808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44772</v>
      </c>
      <c r="B3">
        <v>2</v>
      </c>
      <c r="H3">
        <f>VLOOKUP(A3,时序里程总表!A:G,6,FALSE)</f>
        <v>36805</v>
      </c>
      <c r="I3" s="5">
        <f>VLOOKUP(A3,时序里程总表!A:G,7,FALSE)</f>
        <v>4</v>
      </c>
      <c r="J3">
        <f t="shared" ref="J3:J36" si="0">$D$2-H3</f>
        <v>5</v>
      </c>
      <c r="M3">
        <v>1.4</v>
      </c>
      <c r="N3">
        <v>0</v>
      </c>
    </row>
    <row r="4" spans="1:14" x14ac:dyDescent="0.25">
      <c r="A4" s="4">
        <v>44773</v>
      </c>
      <c r="B4">
        <v>3</v>
      </c>
      <c r="H4">
        <f>VLOOKUP(A4,时序里程总表!A:G,6,FALSE)</f>
        <v>36802</v>
      </c>
      <c r="I4" s="5">
        <f>VLOOKUP(A4,时序里程总表!A:G,7,FALSE)</f>
        <v>4</v>
      </c>
      <c r="J4">
        <f t="shared" si="0"/>
        <v>8</v>
      </c>
      <c r="M4">
        <v>2.8</v>
      </c>
      <c r="N4">
        <v>0</v>
      </c>
    </row>
    <row r="5" spans="1:14" x14ac:dyDescent="0.25">
      <c r="A5" s="4">
        <v>44774</v>
      </c>
      <c r="B5">
        <v>4</v>
      </c>
      <c r="H5">
        <f>VLOOKUP(A5,时序里程总表!A:G,6,FALSE)</f>
        <v>36799</v>
      </c>
      <c r="I5" s="5">
        <f>VLOOKUP(A5,时序里程总表!A:G,7,FALSE)</f>
        <v>4</v>
      </c>
      <c r="J5">
        <f t="shared" si="0"/>
        <v>11</v>
      </c>
      <c r="M5">
        <v>4.7</v>
      </c>
      <c r="N5">
        <v>0</v>
      </c>
    </row>
    <row r="6" spans="1:14" x14ac:dyDescent="0.25">
      <c r="A6" s="4">
        <v>44775</v>
      </c>
      <c r="B6">
        <v>5</v>
      </c>
      <c r="H6">
        <f>VLOOKUP(A6,时序里程总表!A:G,6,FALSE)</f>
        <v>36796</v>
      </c>
      <c r="I6" s="5">
        <f>VLOOKUP(A6,时序里程总表!A:G,7,FALSE)</f>
        <v>4</v>
      </c>
      <c r="J6">
        <f t="shared" si="0"/>
        <v>14</v>
      </c>
      <c r="M6">
        <v>5.8</v>
      </c>
      <c r="N6">
        <v>1</v>
      </c>
    </row>
    <row r="7" spans="1:14" x14ac:dyDescent="0.25">
      <c r="A7" s="4">
        <v>44776</v>
      </c>
      <c r="B7">
        <v>6</v>
      </c>
      <c r="H7">
        <f>VLOOKUP(A7,时序里程总表!A:G,6,FALSE)</f>
        <v>36793</v>
      </c>
      <c r="I7" s="5">
        <f>VLOOKUP(A7,时序里程总表!A:G,7,FALSE)</f>
        <v>4</v>
      </c>
      <c r="J7">
        <f t="shared" si="0"/>
        <v>17</v>
      </c>
      <c r="M7">
        <v>7.5</v>
      </c>
      <c r="N7">
        <v>0</v>
      </c>
    </row>
    <row r="8" spans="1:14" x14ac:dyDescent="0.25">
      <c r="A8" s="4">
        <v>44777</v>
      </c>
      <c r="B8">
        <v>7</v>
      </c>
      <c r="H8">
        <f>VLOOKUP(A8,时序里程总表!A:G,6,FALSE)</f>
        <v>36790</v>
      </c>
      <c r="I8" s="5">
        <f>VLOOKUP(A8,时序里程总表!A:G,7,FALSE)</f>
        <v>4</v>
      </c>
      <c r="J8">
        <f t="shared" si="0"/>
        <v>20</v>
      </c>
      <c r="M8">
        <v>9.8000000000000007</v>
      </c>
      <c r="N8">
        <v>0</v>
      </c>
    </row>
    <row r="9" spans="1:14" x14ac:dyDescent="0.25">
      <c r="A9" s="4">
        <v>44778</v>
      </c>
      <c r="B9">
        <v>8</v>
      </c>
      <c r="H9">
        <f>VLOOKUP(A9,时序里程总表!A:G,6,FALSE)</f>
        <v>36787</v>
      </c>
      <c r="I9" s="5">
        <f>VLOOKUP(A9,时序里程总表!A:G,7,FALSE)</f>
        <v>4</v>
      </c>
      <c r="J9">
        <f t="shared" si="0"/>
        <v>23</v>
      </c>
      <c r="M9">
        <v>10.7</v>
      </c>
      <c r="N9">
        <v>0</v>
      </c>
    </row>
    <row r="10" spans="1:14" x14ac:dyDescent="0.25">
      <c r="A10" s="4">
        <v>44779</v>
      </c>
      <c r="B10">
        <v>9</v>
      </c>
      <c r="H10">
        <f>VLOOKUP(A10,时序里程总表!A:G,6,FALSE)</f>
        <v>36784</v>
      </c>
      <c r="I10" s="5">
        <f>VLOOKUP(A10,时序里程总表!A:G,7,FALSE)</f>
        <v>4</v>
      </c>
      <c r="J10">
        <f t="shared" si="0"/>
        <v>26</v>
      </c>
      <c r="M10">
        <v>11.8</v>
      </c>
      <c r="N10">
        <v>0</v>
      </c>
    </row>
    <row r="11" spans="1:14" x14ac:dyDescent="0.25">
      <c r="A11" s="4">
        <v>44780</v>
      </c>
      <c r="B11">
        <v>10</v>
      </c>
      <c r="H11">
        <f>VLOOKUP(A11,时序里程总表!A:G,6,FALSE)</f>
        <v>36781</v>
      </c>
      <c r="I11" s="5">
        <f>VLOOKUP(A11,时序里程总表!A:G,7,FALSE)</f>
        <v>4</v>
      </c>
      <c r="J11">
        <f t="shared" si="0"/>
        <v>29</v>
      </c>
      <c r="M11">
        <v>12.2</v>
      </c>
      <c r="N11">
        <v>0</v>
      </c>
    </row>
    <row r="12" spans="1:14" x14ac:dyDescent="0.25">
      <c r="A12" s="4">
        <v>44781</v>
      </c>
      <c r="B12">
        <v>11</v>
      </c>
      <c r="H12">
        <f>VLOOKUP(A12,时序里程总表!A:G,6,FALSE)</f>
        <v>36778</v>
      </c>
      <c r="I12" s="5">
        <f>VLOOKUP(A12,时序里程总表!A:G,7,FALSE)</f>
        <v>4</v>
      </c>
      <c r="J12">
        <f t="shared" si="0"/>
        <v>32</v>
      </c>
      <c r="M12">
        <v>12.7</v>
      </c>
      <c r="N12">
        <v>0</v>
      </c>
    </row>
    <row r="13" spans="1:14" x14ac:dyDescent="0.25">
      <c r="A13" s="4">
        <v>44782</v>
      </c>
      <c r="B13">
        <v>12</v>
      </c>
      <c r="H13">
        <f>VLOOKUP(A13,时序里程总表!A:G,6,FALSE)</f>
        <v>36775</v>
      </c>
      <c r="I13" s="5">
        <f>VLOOKUP(A13,时序里程总表!A:G,7,FALSE)</f>
        <v>4</v>
      </c>
      <c r="J13">
        <f t="shared" si="0"/>
        <v>35</v>
      </c>
      <c r="M13">
        <v>12.9</v>
      </c>
      <c r="N13">
        <v>0</v>
      </c>
    </row>
    <row r="14" spans="1:14" x14ac:dyDescent="0.25">
      <c r="A14" s="4">
        <v>44783</v>
      </c>
      <c r="B14">
        <v>13</v>
      </c>
      <c r="H14">
        <f>VLOOKUP(A14,时序里程总表!A:G,6,FALSE)</f>
        <v>36772</v>
      </c>
      <c r="I14" s="5">
        <f>VLOOKUP(A14,时序里程总表!A:G,7,FALSE)</f>
        <v>4</v>
      </c>
      <c r="J14">
        <f t="shared" si="0"/>
        <v>38</v>
      </c>
      <c r="M14">
        <v>13.7</v>
      </c>
      <c r="N14">
        <v>0</v>
      </c>
    </row>
    <row r="15" spans="1:14" x14ac:dyDescent="0.25">
      <c r="A15" s="4">
        <v>44784</v>
      </c>
      <c r="B15">
        <v>14</v>
      </c>
      <c r="H15">
        <f>VLOOKUP(A15,时序里程总表!A:G,6,FALSE)</f>
        <v>36769</v>
      </c>
      <c r="I15" s="5">
        <f>VLOOKUP(A15,时序里程总表!A:G,7,FALSE)</f>
        <v>4</v>
      </c>
      <c r="J15">
        <f t="shared" si="0"/>
        <v>41</v>
      </c>
      <c r="M15">
        <v>13.8</v>
      </c>
      <c r="N15">
        <v>0</v>
      </c>
    </row>
    <row r="16" spans="1:14" x14ac:dyDescent="0.25">
      <c r="A16" s="4">
        <v>44785</v>
      </c>
      <c r="B16">
        <v>15</v>
      </c>
      <c r="H16">
        <f>VLOOKUP(A16,时序里程总表!A:G,6,FALSE)</f>
        <v>36766</v>
      </c>
      <c r="I16" s="5">
        <f>VLOOKUP(A16,时序里程总表!A:G,7,FALSE)</f>
        <v>4</v>
      </c>
      <c r="J16">
        <f t="shared" si="0"/>
        <v>44</v>
      </c>
      <c r="M16">
        <v>13.9</v>
      </c>
      <c r="N16">
        <v>0</v>
      </c>
    </row>
    <row r="17" spans="1:14" x14ac:dyDescent="0.25">
      <c r="A17" s="4">
        <v>44786</v>
      </c>
      <c r="B17">
        <v>16</v>
      </c>
      <c r="H17">
        <f>VLOOKUP(A17,时序里程总表!A:G,6,FALSE)</f>
        <v>36763</v>
      </c>
      <c r="I17" s="5">
        <f>VLOOKUP(A17,时序里程总表!A:G,7,FALSE)</f>
        <v>4</v>
      </c>
      <c r="J17">
        <f t="shared" si="0"/>
        <v>47</v>
      </c>
      <c r="M17">
        <v>14</v>
      </c>
      <c r="N17">
        <v>0</v>
      </c>
    </row>
    <row r="18" spans="1:14" x14ac:dyDescent="0.25">
      <c r="A18" s="4">
        <v>44787</v>
      </c>
      <c r="B18">
        <v>17</v>
      </c>
      <c r="H18">
        <f>VLOOKUP(A18,时序里程总表!A:G,6,FALSE)</f>
        <v>36760</v>
      </c>
      <c r="I18" s="5">
        <f>VLOOKUP(A18,时序里程总表!A:G,7,FALSE)</f>
        <v>4</v>
      </c>
      <c r="J18">
        <f t="shared" si="0"/>
        <v>50</v>
      </c>
      <c r="M18">
        <v>14.7</v>
      </c>
      <c r="N18">
        <v>0</v>
      </c>
    </row>
    <row r="19" spans="1:14" x14ac:dyDescent="0.25">
      <c r="A19" s="4">
        <v>44788</v>
      </c>
      <c r="B19">
        <v>18</v>
      </c>
      <c r="H19">
        <f>VLOOKUP(A19,时序里程总表!A:G,6,FALSE)</f>
        <v>36757</v>
      </c>
      <c r="I19" s="5">
        <f>VLOOKUP(A19,时序里程总表!A:G,7,FALSE)</f>
        <v>4</v>
      </c>
      <c r="J19">
        <f t="shared" si="0"/>
        <v>53</v>
      </c>
      <c r="M19">
        <v>14.7</v>
      </c>
      <c r="N19">
        <v>0</v>
      </c>
    </row>
    <row r="20" spans="1:14" x14ac:dyDescent="0.25">
      <c r="A20" s="4">
        <v>44789</v>
      </c>
      <c r="B20">
        <v>19</v>
      </c>
      <c r="H20">
        <f>VLOOKUP(A20,时序里程总表!A:G,6,FALSE)</f>
        <v>36754</v>
      </c>
      <c r="I20" s="5">
        <f>VLOOKUP(A20,时序里程总表!A:G,7,FALSE)</f>
        <v>4</v>
      </c>
      <c r="J20">
        <f t="shared" si="0"/>
        <v>56</v>
      </c>
      <c r="M20">
        <v>14.9</v>
      </c>
      <c r="N20">
        <v>0</v>
      </c>
    </row>
    <row r="21" spans="1:14" x14ac:dyDescent="0.25">
      <c r="A21" s="4">
        <v>44790</v>
      </c>
      <c r="B21">
        <v>20</v>
      </c>
      <c r="H21">
        <f>VLOOKUP(A21,时序里程总表!A:G,6,FALSE)</f>
        <v>36751</v>
      </c>
      <c r="I21" s="5">
        <f>VLOOKUP(A21,时序里程总表!A:G,7,FALSE)</f>
        <v>4</v>
      </c>
      <c r="J21">
        <f t="shared" si="0"/>
        <v>59</v>
      </c>
      <c r="M21">
        <v>15.2</v>
      </c>
      <c r="N21">
        <v>1</v>
      </c>
    </row>
    <row r="22" spans="1:14" x14ac:dyDescent="0.25">
      <c r="A22" s="4">
        <v>44791</v>
      </c>
      <c r="B22">
        <v>21</v>
      </c>
      <c r="H22">
        <f>VLOOKUP(A22,时序里程总表!A:G,6,FALSE)</f>
        <v>36748</v>
      </c>
      <c r="I22" s="5">
        <f>VLOOKUP(A22,时序里程总表!A:G,7,FALSE)</f>
        <v>4</v>
      </c>
      <c r="J22">
        <f t="shared" si="0"/>
        <v>62</v>
      </c>
      <c r="M22">
        <v>17.3</v>
      </c>
      <c r="N22">
        <v>0</v>
      </c>
    </row>
    <row r="23" spans="1:14" x14ac:dyDescent="0.25">
      <c r="A23" s="4">
        <v>44792</v>
      </c>
      <c r="B23">
        <v>22</v>
      </c>
      <c r="H23">
        <f>VLOOKUP(A23,时序里程总表!A:G,6,FALSE)</f>
        <v>36745</v>
      </c>
      <c r="I23" s="5">
        <f>VLOOKUP(A23,时序里程总表!A:G,7,FALSE)</f>
        <v>4</v>
      </c>
      <c r="J23">
        <f t="shared" si="0"/>
        <v>65</v>
      </c>
      <c r="M23">
        <v>17.600000000000001</v>
      </c>
      <c r="N23">
        <v>0</v>
      </c>
    </row>
    <row r="24" spans="1:14" x14ac:dyDescent="0.25">
      <c r="A24" s="4">
        <v>44793</v>
      </c>
      <c r="B24">
        <v>23</v>
      </c>
      <c r="H24">
        <f>VLOOKUP(A24,时序里程总表!A:G,6,FALSE)</f>
        <v>36742</v>
      </c>
      <c r="I24" s="5">
        <f>VLOOKUP(A24,时序里程总表!A:G,7,FALSE)</f>
        <v>4</v>
      </c>
      <c r="J24">
        <f t="shared" si="0"/>
        <v>68</v>
      </c>
      <c r="M24">
        <v>18.2</v>
      </c>
      <c r="N24">
        <v>0</v>
      </c>
    </row>
    <row r="25" spans="1:14" x14ac:dyDescent="0.25">
      <c r="A25" s="4">
        <v>44794</v>
      </c>
      <c r="B25">
        <v>24</v>
      </c>
      <c r="H25">
        <f>VLOOKUP(A25,时序里程总表!A:G,6,FALSE)</f>
        <v>36739</v>
      </c>
      <c r="I25" s="5">
        <f>VLOOKUP(A25,时序里程总表!A:G,7,FALSE)</f>
        <v>4</v>
      </c>
      <c r="J25">
        <f t="shared" si="0"/>
        <v>71</v>
      </c>
      <c r="M25">
        <v>18.5</v>
      </c>
      <c r="N25">
        <v>0</v>
      </c>
    </row>
    <row r="26" spans="1:14" x14ac:dyDescent="0.25">
      <c r="A26" s="4">
        <v>44795</v>
      </c>
      <c r="B26">
        <v>25</v>
      </c>
      <c r="H26">
        <f>VLOOKUP(A26,时序里程总表!A:G,6,FALSE)</f>
        <v>36736</v>
      </c>
      <c r="I26" s="5">
        <f>VLOOKUP(A26,时序里程总表!A:G,7,FALSE)</f>
        <v>4</v>
      </c>
      <c r="J26">
        <f t="shared" si="0"/>
        <v>74</v>
      </c>
      <c r="M26">
        <v>19</v>
      </c>
      <c r="N26">
        <v>0</v>
      </c>
    </row>
    <row r="27" spans="1:14" x14ac:dyDescent="0.25">
      <c r="A27" s="4">
        <v>44796</v>
      </c>
      <c r="B27">
        <v>26</v>
      </c>
      <c r="H27">
        <f>VLOOKUP(A27,时序里程总表!A:G,6,FALSE)</f>
        <v>36733</v>
      </c>
      <c r="I27" s="5">
        <f>VLOOKUP(A27,时序里程总表!A:G,7,FALSE)</f>
        <v>4</v>
      </c>
      <c r="J27">
        <f t="shared" si="0"/>
        <v>77</v>
      </c>
      <c r="M27">
        <v>19.2</v>
      </c>
      <c r="N27">
        <v>0</v>
      </c>
    </row>
    <row r="28" spans="1:14" x14ac:dyDescent="0.25">
      <c r="A28" s="4">
        <v>44797</v>
      </c>
      <c r="B28">
        <v>27</v>
      </c>
      <c r="H28">
        <f>VLOOKUP(A28,时序里程总表!A:G,6,FALSE)</f>
        <v>36730</v>
      </c>
      <c r="I28" s="5">
        <f>VLOOKUP(A28,时序里程总表!A:G,7,FALSE)</f>
        <v>4</v>
      </c>
      <c r="J28">
        <f t="shared" si="0"/>
        <v>80</v>
      </c>
      <c r="M28">
        <v>19.2</v>
      </c>
      <c r="N28">
        <v>0</v>
      </c>
    </row>
    <row r="29" spans="1:14" x14ac:dyDescent="0.25">
      <c r="A29" s="4">
        <v>44798</v>
      </c>
      <c r="B29">
        <v>28</v>
      </c>
      <c r="H29">
        <f>VLOOKUP(A29,时序里程总表!A:G,6,FALSE)</f>
        <v>36727</v>
      </c>
      <c r="I29" s="5">
        <f>VLOOKUP(A29,时序里程总表!A:G,7,FALSE)</f>
        <v>4</v>
      </c>
      <c r="J29">
        <f t="shared" si="0"/>
        <v>83</v>
      </c>
      <c r="M29">
        <v>19.3</v>
      </c>
      <c r="N29">
        <v>0</v>
      </c>
    </row>
    <row r="30" spans="1:14" x14ac:dyDescent="0.25">
      <c r="A30" s="4">
        <v>44799</v>
      </c>
      <c r="B30">
        <v>29</v>
      </c>
      <c r="H30">
        <f>VLOOKUP(A30,时序里程总表!A:G,6,FALSE)</f>
        <v>36724</v>
      </c>
      <c r="I30" s="5">
        <f>VLOOKUP(A30,时序里程总表!A:G,7,FALSE)</f>
        <v>4</v>
      </c>
      <c r="J30">
        <f t="shared" si="0"/>
        <v>86</v>
      </c>
      <c r="M30">
        <v>19.3</v>
      </c>
      <c r="N30">
        <v>0</v>
      </c>
    </row>
    <row r="31" spans="1:14" x14ac:dyDescent="0.25">
      <c r="A31" s="4">
        <v>44800</v>
      </c>
      <c r="B31">
        <v>30</v>
      </c>
      <c r="H31">
        <f>VLOOKUP(A31,时序里程总表!A:G,6,FALSE)</f>
        <v>36721</v>
      </c>
      <c r="I31" s="5">
        <f>VLOOKUP(A31,时序里程总表!A:G,7,FALSE)</f>
        <v>4</v>
      </c>
      <c r="J31">
        <f t="shared" si="0"/>
        <v>89</v>
      </c>
      <c r="M31">
        <v>19.7</v>
      </c>
      <c r="N31">
        <v>0</v>
      </c>
    </row>
    <row r="32" spans="1:14" x14ac:dyDescent="0.25">
      <c r="A32" s="4">
        <v>44801</v>
      </c>
      <c r="B32">
        <v>31</v>
      </c>
      <c r="H32">
        <f>VLOOKUP(A32,时序里程总表!A:G,6,FALSE)</f>
        <v>36718</v>
      </c>
      <c r="I32" s="5">
        <f>VLOOKUP(A32,时序里程总表!A:G,7,FALSE)</f>
        <v>4</v>
      </c>
      <c r="J32">
        <f t="shared" si="0"/>
        <v>92</v>
      </c>
      <c r="M32">
        <v>19.899999999999999</v>
      </c>
      <c r="N32">
        <v>0</v>
      </c>
    </row>
    <row r="33" spans="1:14" x14ac:dyDescent="0.25">
      <c r="A33" s="4">
        <v>44802</v>
      </c>
      <c r="B33">
        <v>32</v>
      </c>
      <c r="H33">
        <f>VLOOKUP(A33,时序里程总表!A:G,6,FALSE)</f>
        <v>36715</v>
      </c>
      <c r="I33" s="5">
        <f>VLOOKUP(A33,时序里程总表!A:G,7,FALSE)</f>
        <v>4</v>
      </c>
      <c r="J33">
        <f t="shared" si="0"/>
        <v>95</v>
      </c>
      <c r="M33">
        <v>20.3</v>
      </c>
      <c r="N33">
        <v>0</v>
      </c>
    </row>
    <row r="34" spans="1:14" x14ac:dyDescent="0.25">
      <c r="A34" s="4">
        <v>44803</v>
      </c>
      <c r="B34">
        <v>33</v>
      </c>
      <c r="H34">
        <f>VLOOKUP(A34,时序里程总表!A:G,6,FALSE)</f>
        <v>36712.5</v>
      </c>
      <c r="I34" s="5">
        <f>VLOOKUP(A34,时序里程总表!A:G,7,FALSE)</f>
        <v>5</v>
      </c>
      <c r="J34">
        <f t="shared" si="0"/>
        <v>97.5</v>
      </c>
      <c r="M34">
        <v>20.399999999999999</v>
      </c>
      <c r="N34">
        <v>0</v>
      </c>
    </row>
    <row r="35" spans="1:14" x14ac:dyDescent="0.25">
      <c r="A35" s="4">
        <v>44804</v>
      </c>
      <c r="B35">
        <v>34</v>
      </c>
      <c r="H35">
        <f>VLOOKUP(A35,时序里程总表!A:G,6,FALSE)</f>
        <v>36711</v>
      </c>
      <c r="I35" s="5">
        <f>VLOOKUP(A35,时序里程总表!A:G,7,FALSE)</f>
        <v>5</v>
      </c>
      <c r="J35">
        <f t="shared" si="0"/>
        <v>99</v>
      </c>
      <c r="M35">
        <v>20.399999999999999</v>
      </c>
      <c r="N35">
        <v>0</v>
      </c>
    </row>
    <row r="36" spans="1:14" x14ac:dyDescent="0.25">
      <c r="A36" s="4">
        <v>44805</v>
      </c>
      <c r="B36">
        <v>35</v>
      </c>
      <c r="H36">
        <f>VLOOKUP(A36,时序里程总表!A:G,6,FALSE)</f>
        <v>36709.5</v>
      </c>
      <c r="I36" s="5">
        <f>VLOOKUP(A36,时序里程总表!A:G,7,FALSE)</f>
        <v>5</v>
      </c>
      <c r="J36">
        <f t="shared" si="0"/>
        <v>100.5</v>
      </c>
      <c r="M36">
        <v>20.5</v>
      </c>
      <c r="N36">
        <v>0</v>
      </c>
    </row>
  </sheetData>
  <sortState xmlns:xlrd2="http://schemas.microsoft.com/office/spreadsheetml/2017/richdata2" ref="M22:M36">
    <sortCondition ref="M2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P36"/>
  <sheetViews>
    <sheetView workbookViewId="0">
      <selection activeCell="E29" sqref="E2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44776</v>
      </c>
      <c r="B2">
        <v>1</v>
      </c>
      <c r="D2" s="6">
        <v>36795</v>
      </c>
      <c r="E2" s="5">
        <v>4</v>
      </c>
      <c r="F2" s="5">
        <v>3</v>
      </c>
      <c r="G2">
        <v>350.4802499999999</v>
      </c>
      <c r="H2">
        <f>VLOOKUP(A2,时序里程总表!A:G,6,FALSE)</f>
        <v>36793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44777</v>
      </c>
      <c r="B3">
        <v>2</v>
      </c>
      <c r="H3">
        <f>VLOOKUP(A3,时序里程总表!A:G,6,FALSE)</f>
        <v>36790</v>
      </c>
      <c r="I3" s="5">
        <f>VLOOKUP(A3,时序里程总表!A:G,7,FALSE)</f>
        <v>4</v>
      </c>
      <c r="J3">
        <f t="shared" ref="J3:J36" si="0">$D$2-H3</f>
        <v>5</v>
      </c>
      <c r="M3">
        <v>2</v>
      </c>
      <c r="N3">
        <v>0</v>
      </c>
    </row>
    <row r="4" spans="1:14" x14ac:dyDescent="0.25">
      <c r="A4" s="4">
        <v>44778</v>
      </c>
      <c r="B4">
        <v>3</v>
      </c>
      <c r="H4">
        <f>VLOOKUP(A4,时序里程总表!A:G,6,FALSE)</f>
        <v>36787</v>
      </c>
      <c r="I4" s="5">
        <f>VLOOKUP(A4,时序里程总表!A:G,7,FALSE)</f>
        <v>4</v>
      </c>
      <c r="J4">
        <f t="shared" si="0"/>
        <v>8</v>
      </c>
      <c r="M4">
        <v>4.4000000000000004</v>
      </c>
      <c r="N4">
        <v>0</v>
      </c>
    </row>
    <row r="5" spans="1:14" x14ac:dyDescent="0.25">
      <c r="A5" s="4">
        <v>44779</v>
      </c>
      <c r="B5">
        <v>4</v>
      </c>
      <c r="H5">
        <f>VLOOKUP(A5,时序里程总表!A:G,6,FALSE)</f>
        <v>36784</v>
      </c>
      <c r="I5" s="5">
        <f>VLOOKUP(A5,时序里程总表!A:G,7,FALSE)</f>
        <v>4</v>
      </c>
      <c r="J5">
        <f t="shared" si="0"/>
        <v>11</v>
      </c>
      <c r="M5">
        <v>5.9</v>
      </c>
      <c r="N5">
        <v>0</v>
      </c>
    </row>
    <row r="6" spans="1:14" x14ac:dyDescent="0.25">
      <c r="A6" s="4">
        <v>44780</v>
      </c>
      <c r="B6">
        <v>5</v>
      </c>
      <c r="H6">
        <f>VLOOKUP(A6,时序里程总表!A:G,6,FALSE)</f>
        <v>36781</v>
      </c>
      <c r="I6" s="5">
        <f>VLOOKUP(A6,时序里程总表!A:G,7,FALSE)</f>
        <v>4</v>
      </c>
      <c r="J6">
        <f t="shared" si="0"/>
        <v>14</v>
      </c>
      <c r="M6">
        <v>7.1</v>
      </c>
      <c r="N6">
        <v>1</v>
      </c>
    </row>
    <row r="7" spans="1:14" x14ac:dyDescent="0.25">
      <c r="A7" s="4">
        <v>44781</v>
      </c>
      <c r="B7">
        <v>6</v>
      </c>
      <c r="H7">
        <f>VLOOKUP(A7,时序里程总表!A:G,6,FALSE)</f>
        <v>36778</v>
      </c>
      <c r="I7" s="5">
        <f>VLOOKUP(A7,时序里程总表!A:G,7,FALSE)</f>
        <v>4</v>
      </c>
      <c r="J7">
        <f t="shared" si="0"/>
        <v>17</v>
      </c>
      <c r="M7">
        <v>10.6</v>
      </c>
      <c r="N7">
        <v>0</v>
      </c>
    </row>
    <row r="8" spans="1:14" x14ac:dyDescent="0.25">
      <c r="A8" s="4">
        <v>44782</v>
      </c>
      <c r="B8">
        <v>7</v>
      </c>
      <c r="H8">
        <f>VLOOKUP(A8,时序里程总表!A:G,6,FALSE)</f>
        <v>36775</v>
      </c>
      <c r="I8" s="5">
        <f>VLOOKUP(A8,时序里程总表!A:G,7,FALSE)</f>
        <v>4</v>
      </c>
      <c r="J8">
        <f t="shared" si="0"/>
        <v>20</v>
      </c>
      <c r="M8">
        <v>11.7</v>
      </c>
      <c r="N8">
        <v>0</v>
      </c>
    </row>
    <row r="9" spans="1:14" x14ac:dyDescent="0.25">
      <c r="A9" s="4">
        <v>44783</v>
      </c>
      <c r="B9">
        <v>8</v>
      </c>
      <c r="H9">
        <f>VLOOKUP(A9,时序里程总表!A:G,6,FALSE)</f>
        <v>36772</v>
      </c>
      <c r="I9" s="5">
        <f>VLOOKUP(A9,时序里程总表!A:G,7,FALSE)</f>
        <v>4</v>
      </c>
      <c r="J9">
        <f t="shared" si="0"/>
        <v>23</v>
      </c>
      <c r="M9">
        <v>13.3</v>
      </c>
      <c r="N9">
        <v>0</v>
      </c>
    </row>
    <row r="10" spans="1:14" x14ac:dyDescent="0.25">
      <c r="A10" s="4">
        <v>44784</v>
      </c>
      <c r="B10">
        <v>9</v>
      </c>
      <c r="H10">
        <f>VLOOKUP(A10,时序里程总表!A:G,6,FALSE)</f>
        <v>36769</v>
      </c>
      <c r="I10" s="5">
        <f>VLOOKUP(A10,时序里程总表!A:G,7,FALSE)</f>
        <v>4</v>
      </c>
      <c r="J10">
        <f t="shared" si="0"/>
        <v>26</v>
      </c>
      <c r="M10">
        <v>14.6</v>
      </c>
      <c r="N10">
        <v>0</v>
      </c>
    </row>
    <row r="11" spans="1:14" x14ac:dyDescent="0.25">
      <c r="A11" s="4">
        <v>44785</v>
      </c>
      <c r="B11">
        <v>10</v>
      </c>
      <c r="H11">
        <f>VLOOKUP(A11,时序里程总表!A:G,6,FALSE)</f>
        <v>36766</v>
      </c>
      <c r="I11" s="5">
        <f>VLOOKUP(A11,时序里程总表!A:G,7,FALSE)</f>
        <v>4</v>
      </c>
      <c r="J11">
        <f t="shared" si="0"/>
        <v>29</v>
      </c>
      <c r="M11">
        <v>15.3</v>
      </c>
      <c r="N11">
        <v>0</v>
      </c>
    </row>
    <row r="12" spans="1:14" x14ac:dyDescent="0.25">
      <c r="A12" s="4">
        <v>44786</v>
      </c>
      <c r="B12">
        <v>11</v>
      </c>
      <c r="H12">
        <f>VLOOKUP(A12,时序里程总表!A:G,6,FALSE)</f>
        <v>36763</v>
      </c>
      <c r="I12" s="5">
        <f>VLOOKUP(A12,时序里程总表!A:G,7,FALSE)</f>
        <v>4</v>
      </c>
      <c r="J12">
        <f t="shared" si="0"/>
        <v>32</v>
      </c>
      <c r="M12">
        <v>16.8</v>
      </c>
      <c r="N12">
        <v>0</v>
      </c>
    </row>
    <row r="13" spans="1:14" x14ac:dyDescent="0.25">
      <c r="A13" s="4">
        <v>44787</v>
      </c>
      <c r="B13">
        <v>12</v>
      </c>
      <c r="H13">
        <f>VLOOKUP(A13,时序里程总表!A:G,6,FALSE)</f>
        <v>36760</v>
      </c>
      <c r="I13" s="5">
        <f>VLOOKUP(A13,时序里程总表!A:G,7,FALSE)</f>
        <v>4</v>
      </c>
      <c r="J13">
        <f t="shared" si="0"/>
        <v>35</v>
      </c>
      <c r="M13">
        <v>17.399999999999999</v>
      </c>
      <c r="N13">
        <v>0</v>
      </c>
    </row>
    <row r="14" spans="1:14" x14ac:dyDescent="0.25">
      <c r="A14" s="4">
        <v>44788</v>
      </c>
      <c r="B14">
        <v>13</v>
      </c>
      <c r="H14">
        <f>VLOOKUP(A14,时序里程总表!A:G,6,FALSE)</f>
        <v>36757</v>
      </c>
      <c r="I14" s="5">
        <f>VLOOKUP(A14,时序里程总表!A:G,7,FALSE)</f>
        <v>4</v>
      </c>
      <c r="J14">
        <f t="shared" si="0"/>
        <v>38</v>
      </c>
      <c r="M14">
        <v>17.5</v>
      </c>
      <c r="N14">
        <v>0</v>
      </c>
    </row>
    <row r="15" spans="1:14" x14ac:dyDescent="0.25">
      <c r="A15" s="4">
        <v>44789</v>
      </c>
      <c r="B15">
        <v>14</v>
      </c>
      <c r="H15">
        <f>VLOOKUP(A15,时序里程总表!A:G,6,FALSE)</f>
        <v>36754</v>
      </c>
      <c r="I15" s="5">
        <f>VLOOKUP(A15,时序里程总表!A:G,7,FALSE)</f>
        <v>4</v>
      </c>
      <c r="J15">
        <f t="shared" si="0"/>
        <v>41</v>
      </c>
      <c r="M15">
        <v>17.600000000000001</v>
      </c>
      <c r="N15">
        <v>0</v>
      </c>
    </row>
    <row r="16" spans="1:14" x14ac:dyDescent="0.25">
      <c r="A16" s="4">
        <v>44790</v>
      </c>
      <c r="B16">
        <v>15</v>
      </c>
      <c r="H16">
        <f>VLOOKUP(A16,时序里程总表!A:G,6,FALSE)</f>
        <v>36751</v>
      </c>
      <c r="I16" s="5">
        <f>VLOOKUP(A16,时序里程总表!A:G,7,FALSE)</f>
        <v>4</v>
      </c>
      <c r="J16">
        <f t="shared" si="0"/>
        <v>44</v>
      </c>
      <c r="M16">
        <v>18</v>
      </c>
      <c r="N16">
        <v>0</v>
      </c>
    </row>
    <row r="17" spans="1:14" x14ac:dyDescent="0.25">
      <c r="A17" s="4">
        <v>44791</v>
      </c>
      <c r="B17">
        <v>16</v>
      </c>
      <c r="H17">
        <f>VLOOKUP(A17,时序里程总表!A:G,6,FALSE)</f>
        <v>36748</v>
      </c>
      <c r="I17" s="5">
        <f>VLOOKUP(A17,时序里程总表!A:G,7,FALSE)</f>
        <v>4</v>
      </c>
      <c r="J17">
        <f t="shared" si="0"/>
        <v>47</v>
      </c>
      <c r="M17">
        <v>18.600000000000001</v>
      </c>
      <c r="N17">
        <v>0</v>
      </c>
    </row>
    <row r="18" spans="1:14" x14ac:dyDescent="0.25">
      <c r="A18" s="4">
        <v>44792</v>
      </c>
      <c r="B18">
        <v>17</v>
      </c>
      <c r="H18">
        <f>VLOOKUP(A18,时序里程总表!A:G,6,FALSE)</f>
        <v>36745</v>
      </c>
      <c r="I18" s="5">
        <f>VLOOKUP(A18,时序里程总表!A:G,7,FALSE)</f>
        <v>4</v>
      </c>
      <c r="J18">
        <f t="shared" si="0"/>
        <v>50</v>
      </c>
      <c r="M18">
        <v>18.899999999999999</v>
      </c>
      <c r="N18">
        <v>0</v>
      </c>
    </row>
    <row r="19" spans="1:14" x14ac:dyDescent="0.25">
      <c r="A19" s="4">
        <v>44793</v>
      </c>
      <c r="B19">
        <v>18</v>
      </c>
      <c r="H19">
        <f>VLOOKUP(A19,时序里程总表!A:G,6,FALSE)</f>
        <v>36742</v>
      </c>
      <c r="I19" s="5">
        <f>VLOOKUP(A19,时序里程总表!A:G,7,FALSE)</f>
        <v>4</v>
      </c>
      <c r="J19">
        <f t="shared" si="0"/>
        <v>53</v>
      </c>
      <c r="M19">
        <v>18.899999999999999</v>
      </c>
      <c r="N19">
        <v>0</v>
      </c>
    </row>
    <row r="20" spans="1:14" x14ac:dyDescent="0.25">
      <c r="A20" s="4">
        <v>44794</v>
      </c>
      <c r="B20">
        <v>19</v>
      </c>
      <c r="H20">
        <f>VLOOKUP(A20,时序里程总表!A:G,6,FALSE)</f>
        <v>36739</v>
      </c>
      <c r="I20" s="5">
        <f>VLOOKUP(A20,时序里程总表!A:G,7,FALSE)</f>
        <v>4</v>
      </c>
      <c r="J20">
        <f t="shared" si="0"/>
        <v>56</v>
      </c>
      <c r="M20">
        <v>19.899999999999999</v>
      </c>
      <c r="N20">
        <v>0</v>
      </c>
    </row>
    <row r="21" spans="1:14" x14ac:dyDescent="0.25">
      <c r="A21" s="4">
        <v>44795</v>
      </c>
      <c r="B21">
        <v>20</v>
      </c>
      <c r="H21">
        <f>VLOOKUP(A21,时序里程总表!A:G,6,FALSE)</f>
        <v>36736</v>
      </c>
      <c r="I21" s="5">
        <f>VLOOKUP(A21,时序里程总表!A:G,7,FALSE)</f>
        <v>4</v>
      </c>
      <c r="J21">
        <f t="shared" si="0"/>
        <v>59</v>
      </c>
      <c r="M21">
        <v>19.899999999999999</v>
      </c>
      <c r="N21">
        <v>1</v>
      </c>
    </row>
    <row r="22" spans="1:14" x14ac:dyDescent="0.25">
      <c r="A22" s="4">
        <v>44796</v>
      </c>
      <c r="B22">
        <v>21</v>
      </c>
      <c r="H22">
        <f>VLOOKUP(A22,时序里程总表!A:G,6,FALSE)</f>
        <v>36733</v>
      </c>
      <c r="I22" s="5">
        <f>VLOOKUP(A22,时序里程总表!A:G,7,FALSE)</f>
        <v>4</v>
      </c>
      <c r="J22">
        <f t="shared" si="0"/>
        <v>62</v>
      </c>
      <c r="M22">
        <v>22.3</v>
      </c>
      <c r="N22">
        <v>0</v>
      </c>
    </row>
    <row r="23" spans="1:14" x14ac:dyDescent="0.25">
      <c r="A23" s="4">
        <v>44797</v>
      </c>
      <c r="B23">
        <v>22</v>
      </c>
      <c r="H23">
        <f>VLOOKUP(A23,时序里程总表!A:G,6,FALSE)</f>
        <v>36730</v>
      </c>
      <c r="I23" s="5">
        <f>VLOOKUP(A23,时序里程总表!A:G,7,FALSE)</f>
        <v>4</v>
      </c>
      <c r="J23">
        <f t="shared" si="0"/>
        <v>65</v>
      </c>
      <c r="M23">
        <v>23.4</v>
      </c>
      <c r="N23">
        <v>0</v>
      </c>
    </row>
    <row r="24" spans="1:14" x14ac:dyDescent="0.25">
      <c r="A24" s="4">
        <v>44798</v>
      </c>
      <c r="B24">
        <v>23</v>
      </c>
      <c r="H24">
        <f>VLOOKUP(A24,时序里程总表!A:G,6,FALSE)</f>
        <v>36727</v>
      </c>
      <c r="I24" s="5">
        <f>VLOOKUP(A24,时序里程总表!A:G,7,FALSE)</f>
        <v>4</v>
      </c>
      <c r="J24">
        <f t="shared" si="0"/>
        <v>68</v>
      </c>
      <c r="M24">
        <v>24</v>
      </c>
      <c r="N24">
        <v>0</v>
      </c>
    </row>
    <row r="25" spans="1:14" x14ac:dyDescent="0.25">
      <c r="A25" s="4">
        <v>44799</v>
      </c>
      <c r="B25">
        <v>24</v>
      </c>
      <c r="H25">
        <f>VLOOKUP(A25,时序里程总表!A:G,6,FALSE)</f>
        <v>36724</v>
      </c>
      <c r="I25" s="5">
        <f>VLOOKUP(A25,时序里程总表!A:G,7,FALSE)</f>
        <v>4</v>
      </c>
      <c r="J25">
        <f t="shared" si="0"/>
        <v>71</v>
      </c>
      <c r="M25">
        <v>24.3</v>
      </c>
      <c r="N25">
        <v>0</v>
      </c>
    </row>
    <row r="26" spans="1:14" x14ac:dyDescent="0.25">
      <c r="A26" s="4">
        <v>44800</v>
      </c>
      <c r="B26">
        <v>25</v>
      </c>
      <c r="H26">
        <f>VLOOKUP(A26,时序里程总表!A:G,6,FALSE)</f>
        <v>36721</v>
      </c>
      <c r="I26" s="5">
        <f>VLOOKUP(A26,时序里程总表!A:G,7,FALSE)</f>
        <v>4</v>
      </c>
      <c r="J26">
        <f t="shared" si="0"/>
        <v>74</v>
      </c>
      <c r="M26">
        <v>24.6</v>
      </c>
      <c r="N26">
        <v>0</v>
      </c>
    </row>
    <row r="27" spans="1:14" x14ac:dyDescent="0.25">
      <c r="A27" s="4">
        <v>44801</v>
      </c>
      <c r="B27">
        <v>26</v>
      </c>
      <c r="H27">
        <f>VLOOKUP(A27,时序里程总表!A:G,6,FALSE)</f>
        <v>36718</v>
      </c>
      <c r="I27" s="5">
        <f>VLOOKUP(A27,时序里程总表!A:G,7,FALSE)</f>
        <v>4</v>
      </c>
      <c r="J27">
        <f t="shared" si="0"/>
        <v>77</v>
      </c>
      <c r="M27">
        <v>24.8</v>
      </c>
      <c r="N27">
        <v>0</v>
      </c>
    </row>
    <row r="28" spans="1:14" x14ac:dyDescent="0.25">
      <c r="A28" s="4">
        <v>44802</v>
      </c>
      <c r="B28">
        <v>27</v>
      </c>
      <c r="H28">
        <f>VLOOKUP(A28,时序里程总表!A:G,6,FALSE)</f>
        <v>36715</v>
      </c>
      <c r="I28" s="5">
        <f>VLOOKUP(A28,时序里程总表!A:G,7,FALSE)</f>
        <v>4</v>
      </c>
      <c r="J28">
        <f t="shared" si="0"/>
        <v>80</v>
      </c>
      <c r="M28">
        <v>24.9</v>
      </c>
      <c r="N28">
        <v>0</v>
      </c>
    </row>
    <row r="29" spans="1:14" x14ac:dyDescent="0.25">
      <c r="A29" s="4">
        <v>44803</v>
      </c>
      <c r="B29">
        <v>28</v>
      </c>
      <c r="H29">
        <f>VLOOKUP(A29,时序里程总表!A:G,6,FALSE)</f>
        <v>36712.5</v>
      </c>
      <c r="I29" s="5">
        <f>VLOOKUP(A29,时序里程总表!A:G,7,FALSE)</f>
        <v>5</v>
      </c>
      <c r="J29">
        <f t="shared" si="0"/>
        <v>82.5</v>
      </c>
      <c r="M29">
        <v>25.1</v>
      </c>
      <c r="N29">
        <v>0</v>
      </c>
    </row>
    <row r="30" spans="1:14" x14ac:dyDescent="0.25">
      <c r="A30" s="4">
        <v>44804</v>
      </c>
      <c r="B30">
        <v>29</v>
      </c>
      <c r="H30">
        <f>VLOOKUP(A30,时序里程总表!A:G,6,FALSE)</f>
        <v>36711</v>
      </c>
      <c r="I30" s="5">
        <f>VLOOKUP(A30,时序里程总表!A:G,7,FALSE)</f>
        <v>5</v>
      </c>
      <c r="J30">
        <f t="shared" si="0"/>
        <v>84</v>
      </c>
      <c r="M30">
        <v>25.3</v>
      </c>
      <c r="N30">
        <v>0</v>
      </c>
    </row>
    <row r="31" spans="1:14" x14ac:dyDescent="0.25">
      <c r="A31" s="4">
        <v>44805</v>
      </c>
      <c r="B31">
        <v>30</v>
      </c>
      <c r="H31">
        <f>VLOOKUP(A31,时序里程总表!A:G,6,FALSE)</f>
        <v>36709.5</v>
      </c>
      <c r="I31" s="5">
        <f>VLOOKUP(A31,时序里程总表!A:G,7,FALSE)</f>
        <v>5</v>
      </c>
      <c r="J31">
        <f t="shared" si="0"/>
        <v>85.5</v>
      </c>
      <c r="M31">
        <v>25.4</v>
      </c>
      <c r="N31">
        <v>0</v>
      </c>
    </row>
    <row r="32" spans="1:14" x14ac:dyDescent="0.25">
      <c r="A32" s="4">
        <v>44806</v>
      </c>
      <c r="B32">
        <v>31</v>
      </c>
      <c r="H32">
        <f>VLOOKUP(A32,时序里程总表!A:G,6,FALSE)</f>
        <v>36708</v>
      </c>
      <c r="I32" s="5">
        <f>VLOOKUP(A32,时序里程总表!A:G,7,FALSE)</f>
        <v>5</v>
      </c>
      <c r="J32">
        <f t="shared" si="0"/>
        <v>87</v>
      </c>
      <c r="M32">
        <v>25.7</v>
      </c>
      <c r="N32">
        <v>0</v>
      </c>
    </row>
    <row r="33" spans="1:14" x14ac:dyDescent="0.25">
      <c r="A33" s="4">
        <v>44807</v>
      </c>
      <c r="B33">
        <v>32</v>
      </c>
      <c r="H33">
        <f>VLOOKUP(A33,时序里程总表!A:G,6,FALSE)</f>
        <v>36706.5</v>
      </c>
      <c r="I33" s="5">
        <f>VLOOKUP(A33,时序里程总表!A:G,7,FALSE)</f>
        <v>5</v>
      </c>
      <c r="J33">
        <f t="shared" si="0"/>
        <v>88.5</v>
      </c>
      <c r="M33">
        <v>26.1</v>
      </c>
      <c r="N33">
        <v>0</v>
      </c>
    </row>
    <row r="34" spans="1:14" x14ac:dyDescent="0.25">
      <c r="A34" s="4">
        <v>44808</v>
      </c>
      <c r="B34">
        <v>33</v>
      </c>
      <c r="H34">
        <f>VLOOKUP(A34,时序里程总表!A:G,6,FALSE)</f>
        <v>36705</v>
      </c>
      <c r="I34" s="5">
        <f>VLOOKUP(A34,时序里程总表!A:G,7,FALSE)</f>
        <v>5</v>
      </c>
      <c r="J34">
        <f t="shared" si="0"/>
        <v>90</v>
      </c>
      <c r="M34">
        <v>26.2</v>
      </c>
      <c r="N34">
        <v>0</v>
      </c>
    </row>
    <row r="35" spans="1:14" x14ac:dyDescent="0.25">
      <c r="A35" s="4">
        <v>44809</v>
      </c>
      <c r="B35">
        <v>34</v>
      </c>
      <c r="H35">
        <f>VLOOKUP(A35,时序里程总表!A:G,6,FALSE)</f>
        <v>36703.5</v>
      </c>
      <c r="I35" s="5">
        <f>VLOOKUP(A35,时序里程总表!A:G,7,FALSE)</f>
        <v>5</v>
      </c>
      <c r="J35">
        <f t="shared" si="0"/>
        <v>91.5</v>
      </c>
      <c r="M35">
        <v>26.4</v>
      </c>
      <c r="N35">
        <v>0</v>
      </c>
    </row>
    <row r="36" spans="1:14" x14ac:dyDescent="0.25">
      <c r="A36" s="4">
        <v>44810</v>
      </c>
      <c r="B36">
        <v>35</v>
      </c>
      <c r="H36">
        <f>VLOOKUP(A36,时序里程总表!A:G,6,FALSE)</f>
        <v>36702</v>
      </c>
      <c r="I36" s="5">
        <f>VLOOKUP(A36,时序里程总表!A:G,7,FALSE)</f>
        <v>5</v>
      </c>
      <c r="J36">
        <f t="shared" si="0"/>
        <v>93</v>
      </c>
      <c r="M36">
        <v>26.4</v>
      </c>
      <c r="N36">
        <v>0</v>
      </c>
    </row>
  </sheetData>
  <sortState xmlns:xlrd2="http://schemas.microsoft.com/office/spreadsheetml/2017/richdata2" ref="M22:M36">
    <sortCondition ref="M2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P36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44779</v>
      </c>
      <c r="B2">
        <v>1</v>
      </c>
      <c r="D2" s="6">
        <v>36785</v>
      </c>
      <c r="E2" s="5">
        <v>4</v>
      </c>
      <c r="F2" s="5">
        <v>3</v>
      </c>
      <c r="G2">
        <v>349.92475000000007</v>
      </c>
      <c r="H2">
        <f>VLOOKUP(A2,时序里程总表!A:G,6,FALSE)</f>
        <v>36784</v>
      </c>
      <c r="I2" s="5">
        <f>VLOOKUP(A2,时序里程总表!A:G,7,FALSE)</f>
        <v>4</v>
      </c>
      <c r="J2">
        <f>$D$2-H2</f>
        <v>1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44780</v>
      </c>
      <c r="B3">
        <v>2</v>
      </c>
      <c r="H3">
        <f>VLOOKUP(A3,时序里程总表!A:G,6,FALSE)</f>
        <v>36781</v>
      </c>
      <c r="I3" s="5">
        <f>VLOOKUP(A3,时序里程总表!A:G,7,FALSE)</f>
        <v>4</v>
      </c>
      <c r="J3">
        <f t="shared" ref="J3:J36" si="0">$D$2-H3</f>
        <v>4</v>
      </c>
      <c r="M3">
        <v>2</v>
      </c>
      <c r="N3">
        <v>0</v>
      </c>
    </row>
    <row r="4" spans="1:14" x14ac:dyDescent="0.25">
      <c r="A4" s="4">
        <v>44781</v>
      </c>
      <c r="B4">
        <v>3</v>
      </c>
      <c r="H4">
        <f>VLOOKUP(A4,时序里程总表!A:G,6,FALSE)</f>
        <v>36778</v>
      </c>
      <c r="I4" s="5">
        <f>VLOOKUP(A4,时序里程总表!A:G,7,FALSE)</f>
        <v>4</v>
      </c>
      <c r="J4">
        <f t="shared" si="0"/>
        <v>7</v>
      </c>
      <c r="M4">
        <v>2.2999999999999998</v>
      </c>
      <c r="N4">
        <v>0</v>
      </c>
    </row>
    <row r="5" spans="1:14" x14ac:dyDescent="0.25">
      <c r="A5" s="4">
        <v>44782</v>
      </c>
      <c r="B5">
        <v>4</v>
      </c>
      <c r="H5">
        <f>VLOOKUP(A5,时序里程总表!A:G,6,FALSE)</f>
        <v>36775</v>
      </c>
      <c r="I5" s="5">
        <f>VLOOKUP(A5,时序里程总表!A:G,7,FALSE)</f>
        <v>4</v>
      </c>
      <c r="J5">
        <f t="shared" si="0"/>
        <v>10</v>
      </c>
      <c r="M5">
        <v>3.7</v>
      </c>
      <c r="N5">
        <v>0</v>
      </c>
    </row>
    <row r="6" spans="1:14" x14ac:dyDescent="0.25">
      <c r="A6" s="4">
        <v>44783</v>
      </c>
      <c r="B6">
        <v>5</v>
      </c>
      <c r="H6">
        <f>VLOOKUP(A6,时序里程总表!A:G,6,FALSE)</f>
        <v>36772</v>
      </c>
      <c r="I6" s="5">
        <f>VLOOKUP(A6,时序里程总表!A:G,7,FALSE)</f>
        <v>4</v>
      </c>
      <c r="J6">
        <f t="shared" si="0"/>
        <v>13</v>
      </c>
      <c r="M6">
        <v>5.5</v>
      </c>
      <c r="N6">
        <v>1</v>
      </c>
    </row>
    <row r="7" spans="1:14" x14ac:dyDescent="0.25">
      <c r="A7" s="4">
        <v>44784</v>
      </c>
      <c r="B7">
        <v>6</v>
      </c>
      <c r="H7">
        <f>VLOOKUP(A7,时序里程总表!A:G,6,FALSE)</f>
        <v>36769</v>
      </c>
      <c r="I7" s="5">
        <f>VLOOKUP(A7,时序里程总表!A:G,7,FALSE)</f>
        <v>4</v>
      </c>
      <c r="J7">
        <f t="shared" si="0"/>
        <v>16</v>
      </c>
      <c r="M7">
        <v>7</v>
      </c>
      <c r="N7">
        <v>0</v>
      </c>
    </row>
    <row r="8" spans="1:14" x14ac:dyDescent="0.25">
      <c r="A8" s="4">
        <v>44785</v>
      </c>
      <c r="B8">
        <v>7</v>
      </c>
      <c r="H8">
        <f>VLOOKUP(A8,时序里程总表!A:G,6,FALSE)</f>
        <v>36766</v>
      </c>
      <c r="I8" s="5">
        <f>VLOOKUP(A8,时序里程总表!A:G,7,FALSE)</f>
        <v>4</v>
      </c>
      <c r="J8">
        <f t="shared" si="0"/>
        <v>19</v>
      </c>
      <c r="M8">
        <v>9.6</v>
      </c>
      <c r="N8">
        <v>0</v>
      </c>
    </row>
    <row r="9" spans="1:14" x14ac:dyDescent="0.25">
      <c r="A9" s="4">
        <v>44786</v>
      </c>
      <c r="B9">
        <v>8</v>
      </c>
      <c r="H9">
        <f>VLOOKUP(A9,时序里程总表!A:G,6,FALSE)</f>
        <v>36763</v>
      </c>
      <c r="I9" s="5">
        <f>VLOOKUP(A9,时序里程总表!A:G,7,FALSE)</f>
        <v>4</v>
      </c>
      <c r="J9">
        <f t="shared" si="0"/>
        <v>22</v>
      </c>
      <c r="M9">
        <v>10.3</v>
      </c>
      <c r="N9">
        <v>0</v>
      </c>
    </row>
    <row r="10" spans="1:14" x14ac:dyDescent="0.25">
      <c r="A10" s="4">
        <v>44787</v>
      </c>
      <c r="B10">
        <v>9</v>
      </c>
      <c r="H10">
        <f>VLOOKUP(A10,时序里程总表!A:G,6,FALSE)</f>
        <v>36760</v>
      </c>
      <c r="I10" s="5">
        <f>VLOOKUP(A10,时序里程总表!A:G,7,FALSE)</f>
        <v>4</v>
      </c>
      <c r="J10">
        <f t="shared" si="0"/>
        <v>25</v>
      </c>
      <c r="M10">
        <v>11.4</v>
      </c>
      <c r="N10">
        <v>0</v>
      </c>
    </row>
    <row r="11" spans="1:14" x14ac:dyDescent="0.25">
      <c r="A11" s="4">
        <v>44788</v>
      </c>
      <c r="B11">
        <v>10</v>
      </c>
      <c r="H11">
        <f>VLOOKUP(A11,时序里程总表!A:G,6,FALSE)</f>
        <v>36757</v>
      </c>
      <c r="I11" s="5">
        <f>VLOOKUP(A11,时序里程总表!A:G,7,FALSE)</f>
        <v>4</v>
      </c>
      <c r="J11">
        <f t="shared" si="0"/>
        <v>28</v>
      </c>
      <c r="M11">
        <v>11.7</v>
      </c>
      <c r="N11">
        <v>0</v>
      </c>
    </row>
    <row r="12" spans="1:14" x14ac:dyDescent="0.25">
      <c r="A12" s="4">
        <v>44789</v>
      </c>
      <c r="B12">
        <v>11</v>
      </c>
      <c r="H12">
        <f>VLOOKUP(A12,时序里程总表!A:G,6,FALSE)</f>
        <v>36754</v>
      </c>
      <c r="I12" s="5">
        <f>VLOOKUP(A12,时序里程总表!A:G,7,FALSE)</f>
        <v>4</v>
      </c>
      <c r="J12">
        <f t="shared" si="0"/>
        <v>31</v>
      </c>
      <c r="M12">
        <v>12</v>
      </c>
      <c r="N12">
        <v>0</v>
      </c>
    </row>
    <row r="13" spans="1:14" x14ac:dyDescent="0.25">
      <c r="A13" s="4">
        <v>44790</v>
      </c>
      <c r="B13">
        <v>12</v>
      </c>
      <c r="H13">
        <f>VLOOKUP(A13,时序里程总表!A:G,6,FALSE)</f>
        <v>36751</v>
      </c>
      <c r="I13" s="5">
        <f>VLOOKUP(A13,时序里程总表!A:G,7,FALSE)</f>
        <v>4</v>
      </c>
      <c r="J13">
        <f t="shared" si="0"/>
        <v>34</v>
      </c>
      <c r="M13">
        <v>12.7</v>
      </c>
      <c r="N13">
        <v>0</v>
      </c>
    </row>
    <row r="14" spans="1:14" x14ac:dyDescent="0.25">
      <c r="A14" s="4">
        <v>44791</v>
      </c>
      <c r="B14">
        <v>13</v>
      </c>
      <c r="H14">
        <f>VLOOKUP(A14,时序里程总表!A:G,6,FALSE)</f>
        <v>36748</v>
      </c>
      <c r="I14" s="5">
        <f>VLOOKUP(A14,时序里程总表!A:G,7,FALSE)</f>
        <v>4</v>
      </c>
      <c r="J14">
        <f t="shared" si="0"/>
        <v>37</v>
      </c>
      <c r="M14">
        <v>13.2</v>
      </c>
      <c r="N14">
        <v>0</v>
      </c>
    </row>
    <row r="15" spans="1:14" x14ac:dyDescent="0.25">
      <c r="A15" s="4">
        <v>44792</v>
      </c>
      <c r="B15">
        <v>14</v>
      </c>
      <c r="H15">
        <f>VLOOKUP(A15,时序里程总表!A:G,6,FALSE)</f>
        <v>36745</v>
      </c>
      <c r="I15" s="5">
        <f>VLOOKUP(A15,时序里程总表!A:G,7,FALSE)</f>
        <v>4</v>
      </c>
      <c r="J15">
        <f t="shared" si="0"/>
        <v>40</v>
      </c>
      <c r="M15">
        <v>13.4</v>
      </c>
      <c r="N15">
        <v>0</v>
      </c>
    </row>
    <row r="16" spans="1:14" x14ac:dyDescent="0.25">
      <c r="A16" s="4">
        <v>44793</v>
      </c>
      <c r="B16">
        <v>15</v>
      </c>
      <c r="H16">
        <f>VLOOKUP(A16,时序里程总表!A:G,6,FALSE)</f>
        <v>36742</v>
      </c>
      <c r="I16" s="5">
        <f>VLOOKUP(A16,时序里程总表!A:G,7,FALSE)</f>
        <v>4</v>
      </c>
      <c r="J16">
        <f t="shared" si="0"/>
        <v>43</v>
      </c>
      <c r="M16">
        <v>13.8</v>
      </c>
      <c r="N16">
        <v>0</v>
      </c>
    </row>
    <row r="17" spans="1:14" x14ac:dyDescent="0.25">
      <c r="A17" s="4">
        <v>44794</v>
      </c>
      <c r="B17">
        <v>16</v>
      </c>
      <c r="H17">
        <f>VLOOKUP(A17,时序里程总表!A:G,6,FALSE)</f>
        <v>36739</v>
      </c>
      <c r="I17" s="5">
        <f>VLOOKUP(A17,时序里程总表!A:G,7,FALSE)</f>
        <v>4</v>
      </c>
      <c r="J17">
        <f t="shared" si="0"/>
        <v>46</v>
      </c>
      <c r="M17">
        <v>14.2</v>
      </c>
      <c r="N17">
        <v>0</v>
      </c>
    </row>
    <row r="18" spans="1:14" x14ac:dyDescent="0.25">
      <c r="A18" s="4">
        <v>44795</v>
      </c>
      <c r="B18">
        <v>17</v>
      </c>
      <c r="H18">
        <f>VLOOKUP(A18,时序里程总表!A:G,6,FALSE)</f>
        <v>36736</v>
      </c>
      <c r="I18" s="5">
        <f>VLOOKUP(A18,时序里程总表!A:G,7,FALSE)</f>
        <v>4</v>
      </c>
      <c r="J18">
        <f t="shared" si="0"/>
        <v>49</v>
      </c>
      <c r="M18">
        <v>14.3</v>
      </c>
      <c r="N18">
        <v>0</v>
      </c>
    </row>
    <row r="19" spans="1:14" x14ac:dyDescent="0.25">
      <c r="A19" s="4">
        <v>44796</v>
      </c>
      <c r="B19">
        <v>18</v>
      </c>
      <c r="H19">
        <f>VLOOKUP(A19,时序里程总表!A:G,6,FALSE)</f>
        <v>36733</v>
      </c>
      <c r="I19" s="5">
        <f>VLOOKUP(A19,时序里程总表!A:G,7,FALSE)</f>
        <v>4</v>
      </c>
      <c r="J19">
        <f t="shared" si="0"/>
        <v>52</v>
      </c>
      <c r="M19">
        <v>14.9</v>
      </c>
      <c r="N19">
        <v>0</v>
      </c>
    </row>
    <row r="20" spans="1:14" x14ac:dyDescent="0.25">
      <c r="A20" s="4">
        <v>44797</v>
      </c>
      <c r="B20">
        <v>19</v>
      </c>
      <c r="H20">
        <f>VLOOKUP(A20,时序里程总表!A:G,6,FALSE)</f>
        <v>36730</v>
      </c>
      <c r="I20" s="5">
        <f>VLOOKUP(A20,时序里程总表!A:G,7,FALSE)</f>
        <v>4</v>
      </c>
      <c r="J20">
        <f t="shared" si="0"/>
        <v>55</v>
      </c>
      <c r="M20">
        <v>15</v>
      </c>
      <c r="N20">
        <v>0</v>
      </c>
    </row>
    <row r="21" spans="1:14" x14ac:dyDescent="0.25">
      <c r="A21" s="4">
        <v>44798</v>
      </c>
      <c r="B21">
        <v>20</v>
      </c>
      <c r="H21">
        <f>VLOOKUP(A21,时序里程总表!A:G,6,FALSE)</f>
        <v>36727</v>
      </c>
      <c r="I21" s="5">
        <f>VLOOKUP(A21,时序里程总表!A:G,7,FALSE)</f>
        <v>4</v>
      </c>
      <c r="J21">
        <f t="shared" si="0"/>
        <v>58</v>
      </c>
      <c r="M21">
        <v>15</v>
      </c>
      <c r="N21">
        <v>1</v>
      </c>
    </row>
    <row r="22" spans="1:14" x14ac:dyDescent="0.25">
      <c r="A22" s="4">
        <v>44799</v>
      </c>
      <c r="B22">
        <v>21</v>
      </c>
      <c r="H22">
        <f>VLOOKUP(A22,时序里程总表!A:G,6,FALSE)</f>
        <v>36724</v>
      </c>
      <c r="I22" s="5">
        <f>VLOOKUP(A22,时序里程总表!A:G,7,FALSE)</f>
        <v>4</v>
      </c>
      <c r="J22">
        <f t="shared" si="0"/>
        <v>61</v>
      </c>
      <c r="M22">
        <v>16.7</v>
      </c>
      <c r="N22">
        <v>0</v>
      </c>
    </row>
    <row r="23" spans="1:14" x14ac:dyDescent="0.25">
      <c r="A23" s="4">
        <v>44800</v>
      </c>
      <c r="B23">
        <v>22</v>
      </c>
      <c r="H23">
        <f>VLOOKUP(A23,时序里程总表!A:G,6,FALSE)</f>
        <v>36721</v>
      </c>
      <c r="I23" s="5">
        <f>VLOOKUP(A23,时序里程总表!A:G,7,FALSE)</f>
        <v>4</v>
      </c>
      <c r="J23">
        <f t="shared" si="0"/>
        <v>64</v>
      </c>
      <c r="M23">
        <v>17.5</v>
      </c>
      <c r="N23">
        <v>0</v>
      </c>
    </row>
    <row r="24" spans="1:14" x14ac:dyDescent="0.25">
      <c r="A24" s="4">
        <v>44801</v>
      </c>
      <c r="B24">
        <v>23</v>
      </c>
      <c r="H24">
        <f>VLOOKUP(A24,时序里程总表!A:G,6,FALSE)</f>
        <v>36718</v>
      </c>
      <c r="I24" s="5">
        <f>VLOOKUP(A24,时序里程总表!A:G,7,FALSE)</f>
        <v>4</v>
      </c>
      <c r="J24">
        <f t="shared" si="0"/>
        <v>67</v>
      </c>
      <c r="M24">
        <v>18</v>
      </c>
      <c r="N24">
        <v>0</v>
      </c>
    </row>
    <row r="25" spans="1:14" x14ac:dyDescent="0.25">
      <c r="A25" s="4">
        <v>44802</v>
      </c>
      <c r="B25">
        <v>24</v>
      </c>
      <c r="H25">
        <f>VLOOKUP(A25,时序里程总表!A:G,6,FALSE)</f>
        <v>36715</v>
      </c>
      <c r="I25" s="5">
        <f>VLOOKUP(A25,时序里程总表!A:G,7,FALSE)</f>
        <v>4</v>
      </c>
      <c r="J25">
        <f t="shared" si="0"/>
        <v>70</v>
      </c>
      <c r="M25">
        <v>18.2</v>
      </c>
      <c r="N25">
        <v>0</v>
      </c>
    </row>
    <row r="26" spans="1:14" x14ac:dyDescent="0.25">
      <c r="A26" s="4">
        <v>44803</v>
      </c>
      <c r="B26">
        <v>25</v>
      </c>
      <c r="H26">
        <f>VLOOKUP(A26,时序里程总表!A:G,6,FALSE)</f>
        <v>36712.5</v>
      </c>
      <c r="I26" s="5">
        <f>VLOOKUP(A26,时序里程总表!A:G,7,FALSE)</f>
        <v>5</v>
      </c>
      <c r="J26">
        <f t="shared" si="0"/>
        <v>72.5</v>
      </c>
      <c r="M26">
        <v>18.899999999999999</v>
      </c>
      <c r="N26">
        <v>0</v>
      </c>
    </row>
    <row r="27" spans="1:14" x14ac:dyDescent="0.25">
      <c r="A27" s="4">
        <v>44804</v>
      </c>
      <c r="B27">
        <v>26</v>
      </c>
      <c r="H27">
        <f>VLOOKUP(A27,时序里程总表!A:G,6,FALSE)</f>
        <v>36711</v>
      </c>
      <c r="I27" s="5">
        <f>VLOOKUP(A27,时序里程总表!A:G,7,FALSE)</f>
        <v>5</v>
      </c>
      <c r="J27">
        <f t="shared" si="0"/>
        <v>74</v>
      </c>
      <c r="M27">
        <v>19</v>
      </c>
      <c r="N27">
        <v>0</v>
      </c>
    </row>
    <row r="28" spans="1:14" x14ac:dyDescent="0.25">
      <c r="A28" s="4">
        <v>44805</v>
      </c>
      <c r="B28">
        <v>27</v>
      </c>
      <c r="H28">
        <f>VLOOKUP(A28,时序里程总表!A:G,6,FALSE)</f>
        <v>36709.5</v>
      </c>
      <c r="I28" s="5">
        <f>VLOOKUP(A28,时序里程总表!A:G,7,FALSE)</f>
        <v>5</v>
      </c>
      <c r="J28">
        <f t="shared" si="0"/>
        <v>75.5</v>
      </c>
      <c r="M28">
        <v>19</v>
      </c>
      <c r="N28">
        <v>0</v>
      </c>
    </row>
    <row r="29" spans="1:14" x14ac:dyDescent="0.25">
      <c r="A29" s="4">
        <v>44806</v>
      </c>
      <c r="B29">
        <v>28</v>
      </c>
      <c r="H29">
        <f>VLOOKUP(A29,时序里程总表!A:G,6,FALSE)</f>
        <v>36708</v>
      </c>
      <c r="I29" s="5">
        <f>VLOOKUP(A29,时序里程总表!A:G,7,FALSE)</f>
        <v>5</v>
      </c>
      <c r="J29">
        <f t="shared" si="0"/>
        <v>77</v>
      </c>
      <c r="M29">
        <v>19.3</v>
      </c>
      <c r="N29">
        <v>0</v>
      </c>
    </row>
    <row r="30" spans="1:14" x14ac:dyDescent="0.25">
      <c r="A30" s="4">
        <v>44807</v>
      </c>
      <c r="B30">
        <v>29</v>
      </c>
      <c r="H30">
        <f>VLOOKUP(A30,时序里程总表!A:G,6,FALSE)</f>
        <v>36706.5</v>
      </c>
      <c r="I30" s="5">
        <f>VLOOKUP(A30,时序里程总表!A:G,7,FALSE)</f>
        <v>5</v>
      </c>
      <c r="J30">
        <f t="shared" si="0"/>
        <v>78.5</v>
      </c>
      <c r="M30">
        <v>19.399999999999999</v>
      </c>
      <c r="N30">
        <v>0</v>
      </c>
    </row>
    <row r="31" spans="1:14" x14ac:dyDescent="0.25">
      <c r="A31" s="4">
        <v>44808</v>
      </c>
      <c r="B31">
        <v>30</v>
      </c>
      <c r="H31">
        <f>VLOOKUP(A31,时序里程总表!A:G,6,FALSE)</f>
        <v>36705</v>
      </c>
      <c r="I31" s="5">
        <f>VLOOKUP(A31,时序里程总表!A:G,7,FALSE)</f>
        <v>5</v>
      </c>
      <c r="J31">
        <f t="shared" si="0"/>
        <v>80</v>
      </c>
      <c r="M31">
        <v>19.5</v>
      </c>
      <c r="N31">
        <v>0</v>
      </c>
    </row>
    <row r="32" spans="1:14" x14ac:dyDescent="0.25">
      <c r="A32" s="4">
        <v>44809</v>
      </c>
      <c r="B32">
        <v>31</v>
      </c>
      <c r="H32">
        <f>VLOOKUP(A32,时序里程总表!A:G,6,FALSE)</f>
        <v>36703.5</v>
      </c>
      <c r="I32" s="5">
        <f>VLOOKUP(A32,时序里程总表!A:G,7,FALSE)</f>
        <v>5</v>
      </c>
      <c r="J32">
        <f t="shared" si="0"/>
        <v>81.5</v>
      </c>
      <c r="M32">
        <v>19.5</v>
      </c>
      <c r="N32">
        <v>0</v>
      </c>
    </row>
    <row r="33" spans="1:14" x14ac:dyDescent="0.25">
      <c r="A33" s="4">
        <v>44810</v>
      </c>
      <c r="B33">
        <v>32</v>
      </c>
      <c r="H33">
        <f>VLOOKUP(A33,时序里程总表!A:G,6,FALSE)</f>
        <v>36702</v>
      </c>
      <c r="I33" s="5">
        <f>VLOOKUP(A33,时序里程总表!A:G,7,FALSE)</f>
        <v>5</v>
      </c>
      <c r="J33">
        <f t="shared" si="0"/>
        <v>83</v>
      </c>
      <c r="M33">
        <v>19.599999999999998</v>
      </c>
      <c r="N33">
        <v>0</v>
      </c>
    </row>
    <row r="34" spans="1:14" x14ac:dyDescent="0.25">
      <c r="A34" s="4">
        <v>44811</v>
      </c>
      <c r="B34">
        <v>33</v>
      </c>
      <c r="H34">
        <f>VLOOKUP(A34,时序里程总表!A:G,6,FALSE)</f>
        <v>36700.5</v>
      </c>
      <c r="I34" s="5">
        <f>VLOOKUP(A34,时序里程总表!A:G,7,FALSE)</f>
        <v>5</v>
      </c>
      <c r="J34">
        <f t="shared" si="0"/>
        <v>84.5</v>
      </c>
      <c r="M34">
        <v>19.7</v>
      </c>
      <c r="N34">
        <v>0</v>
      </c>
    </row>
    <row r="35" spans="1:14" x14ac:dyDescent="0.25">
      <c r="A35" s="4">
        <v>44812</v>
      </c>
      <c r="B35">
        <v>34</v>
      </c>
      <c r="H35">
        <f>VLOOKUP(A35,时序里程总表!A:G,6,FALSE)</f>
        <v>36699</v>
      </c>
      <c r="I35" s="5">
        <f>VLOOKUP(A35,时序里程总表!A:G,7,FALSE)</f>
        <v>5</v>
      </c>
      <c r="J35">
        <f t="shared" si="0"/>
        <v>86</v>
      </c>
      <c r="M35">
        <v>19.899999999999999</v>
      </c>
      <c r="N35">
        <v>0</v>
      </c>
    </row>
    <row r="36" spans="1:14" x14ac:dyDescent="0.25">
      <c r="A36" s="4">
        <v>44813</v>
      </c>
      <c r="B36">
        <v>35</v>
      </c>
      <c r="H36">
        <f>VLOOKUP(A36,时序里程总表!A:G,6,FALSE)</f>
        <v>36697.5</v>
      </c>
      <c r="I36" s="5">
        <f>VLOOKUP(A36,时序里程总表!A:G,7,FALSE)</f>
        <v>5</v>
      </c>
      <c r="J36">
        <f t="shared" si="0"/>
        <v>87.5</v>
      </c>
      <c r="M36">
        <v>19.899999999999999</v>
      </c>
      <c r="N36">
        <v>0</v>
      </c>
    </row>
  </sheetData>
  <sortState xmlns:xlrd2="http://schemas.microsoft.com/office/spreadsheetml/2017/richdata2" ref="M27:M36">
    <sortCondition ref="M27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P36"/>
  <sheetViews>
    <sheetView workbookViewId="0">
      <selection activeCell="O9" sqref="O9"/>
    </sheetView>
  </sheetViews>
  <sheetFormatPr defaultRowHeight="13.8" x14ac:dyDescent="0.25"/>
  <cols>
    <col min="1" max="2" width="11.1093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44783</v>
      </c>
      <c r="B2">
        <v>1</v>
      </c>
      <c r="D2" s="6">
        <v>36775</v>
      </c>
      <c r="E2" s="5">
        <v>4</v>
      </c>
      <c r="F2" s="5">
        <v>3</v>
      </c>
      <c r="G2">
        <v>349.02200000000022</v>
      </c>
      <c r="H2">
        <f>VLOOKUP(A2,时序里程总表!A:G,6,FALSE)</f>
        <v>36772</v>
      </c>
      <c r="I2" s="5">
        <f>VLOOKUP(A2,时序里程总表!A:G,7,FALSE)</f>
        <v>4</v>
      </c>
      <c r="J2">
        <f>$D$2-H2</f>
        <v>3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44784</v>
      </c>
      <c r="B3">
        <v>2</v>
      </c>
      <c r="H3">
        <f>VLOOKUP(A3,时序里程总表!A:G,6,FALSE)</f>
        <v>36769</v>
      </c>
      <c r="I3" s="5">
        <f>VLOOKUP(A3,时序里程总表!A:G,7,FALSE)</f>
        <v>4</v>
      </c>
      <c r="J3">
        <f t="shared" ref="J3:J36" si="0">$D$2-H3</f>
        <v>6</v>
      </c>
      <c r="M3">
        <v>2</v>
      </c>
      <c r="N3">
        <v>0</v>
      </c>
    </row>
    <row r="4" spans="1:14" x14ac:dyDescent="0.25">
      <c r="A4" s="4">
        <v>44785</v>
      </c>
      <c r="B4">
        <v>3</v>
      </c>
      <c r="H4">
        <f>VLOOKUP(A4,时序里程总表!A:G,6,FALSE)</f>
        <v>36766</v>
      </c>
      <c r="I4" s="5">
        <f>VLOOKUP(A4,时序里程总表!A:G,7,FALSE)</f>
        <v>4</v>
      </c>
      <c r="J4">
        <f t="shared" si="0"/>
        <v>9</v>
      </c>
      <c r="M4">
        <v>2.9</v>
      </c>
      <c r="N4">
        <v>0</v>
      </c>
    </row>
    <row r="5" spans="1:14" x14ac:dyDescent="0.25">
      <c r="A5" s="4">
        <v>44786</v>
      </c>
      <c r="B5">
        <v>4</v>
      </c>
      <c r="H5">
        <f>VLOOKUP(A5,时序里程总表!A:G,6,FALSE)</f>
        <v>36763</v>
      </c>
      <c r="I5" s="5">
        <f>VLOOKUP(A5,时序里程总表!A:G,7,FALSE)</f>
        <v>4</v>
      </c>
      <c r="J5">
        <f t="shared" si="0"/>
        <v>12</v>
      </c>
      <c r="M5">
        <v>3.7</v>
      </c>
      <c r="N5">
        <v>0</v>
      </c>
    </row>
    <row r="6" spans="1:14" x14ac:dyDescent="0.25">
      <c r="A6" s="4">
        <v>44787</v>
      </c>
      <c r="B6">
        <v>5</v>
      </c>
      <c r="H6">
        <f>VLOOKUP(A6,时序里程总表!A:G,6,FALSE)</f>
        <v>36760</v>
      </c>
      <c r="I6" s="5">
        <f>VLOOKUP(A6,时序里程总表!A:G,7,FALSE)</f>
        <v>4</v>
      </c>
      <c r="J6">
        <f t="shared" si="0"/>
        <v>15</v>
      </c>
      <c r="M6">
        <v>5.6</v>
      </c>
      <c r="N6">
        <v>1</v>
      </c>
    </row>
    <row r="7" spans="1:14" x14ac:dyDescent="0.25">
      <c r="A7" s="4">
        <v>44788</v>
      </c>
      <c r="B7">
        <v>6</v>
      </c>
      <c r="H7">
        <f>VLOOKUP(A7,时序里程总表!A:G,6,FALSE)</f>
        <v>36757</v>
      </c>
      <c r="I7" s="5">
        <f>VLOOKUP(A7,时序里程总表!A:G,7,FALSE)</f>
        <v>4</v>
      </c>
      <c r="J7">
        <f t="shared" si="0"/>
        <v>18</v>
      </c>
      <c r="M7">
        <v>7.5</v>
      </c>
      <c r="N7">
        <v>0</v>
      </c>
    </row>
    <row r="8" spans="1:14" x14ac:dyDescent="0.25">
      <c r="A8" s="4">
        <v>44789</v>
      </c>
      <c r="B8">
        <v>7</v>
      </c>
      <c r="H8">
        <f>VLOOKUP(A8,时序里程总表!A:G,6,FALSE)</f>
        <v>36754</v>
      </c>
      <c r="I8" s="5">
        <f>VLOOKUP(A8,时序里程总表!A:G,7,FALSE)</f>
        <v>4</v>
      </c>
      <c r="J8">
        <f t="shared" si="0"/>
        <v>21</v>
      </c>
      <c r="M8">
        <v>8.9</v>
      </c>
      <c r="N8">
        <v>0</v>
      </c>
    </row>
    <row r="9" spans="1:14" x14ac:dyDescent="0.25">
      <c r="A9" s="4">
        <v>44790</v>
      </c>
      <c r="B9">
        <v>8</v>
      </c>
      <c r="H9">
        <f>VLOOKUP(A9,时序里程总表!A:G,6,FALSE)</f>
        <v>36751</v>
      </c>
      <c r="I9" s="5">
        <f>VLOOKUP(A9,时序里程总表!A:G,7,FALSE)</f>
        <v>4</v>
      </c>
      <c r="J9">
        <f t="shared" si="0"/>
        <v>24</v>
      </c>
      <c r="M9">
        <v>10.3</v>
      </c>
      <c r="N9">
        <v>0</v>
      </c>
    </row>
    <row r="10" spans="1:14" x14ac:dyDescent="0.25">
      <c r="A10" s="4">
        <v>44791</v>
      </c>
      <c r="B10">
        <v>9</v>
      </c>
      <c r="H10">
        <f>VLOOKUP(A10,时序里程总表!A:G,6,FALSE)</f>
        <v>36748</v>
      </c>
      <c r="I10" s="5">
        <f>VLOOKUP(A10,时序里程总表!A:G,7,FALSE)</f>
        <v>4</v>
      </c>
      <c r="J10">
        <f t="shared" si="0"/>
        <v>27</v>
      </c>
      <c r="M10">
        <v>11.2</v>
      </c>
      <c r="N10">
        <v>0</v>
      </c>
    </row>
    <row r="11" spans="1:14" x14ac:dyDescent="0.25">
      <c r="A11" s="4">
        <v>44792</v>
      </c>
      <c r="B11">
        <v>10</v>
      </c>
      <c r="H11">
        <f>VLOOKUP(A11,时序里程总表!A:G,6,FALSE)</f>
        <v>36745</v>
      </c>
      <c r="I11" s="5">
        <f>VLOOKUP(A11,时序里程总表!A:G,7,FALSE)</f>
        <v>4</v>
      </c>
      <c r="J11">
        <f t="shared" si="0"/>
        <v>30</v>
      </c>
      <c r="M11">
        <v>11.8</v>
      </c>
      <c r="N11">
        <v>0</v>
      </c>
    </row>
    <row r="12" spans="1:14" x14ac:dyDescent="0.25">
      <c r="A12" s="4">
        <v>44793</v>
      </c>
      <c r="B12">
        <v>11</v>
      </c>
      <c r="H12">
        <f>VLOOKUP(A12,时序里程总表!A:G,6,FALSE)</f>
        <v>36742</v>
      </c>
      <c r="I12" s="5">
        <f>VLOOKUP(A12,时序里程总表!A:G,7,FALSE)</f>
        <v>4</v>
      </c>
      <c r="J12">
        <f t="shared" si="0"/>
        <v>33</v>
      </c>
      <c r="M12">
        <v>12.7</v>
      </c>
      <c r="N12">
        <v>0</v>
      </c>
    </row>
    <row r="13" spans="1:14" x14ac:dyDescent="0.25">
      <c r="A13" s="4">
        <v>44794</v>
      </c>
      <c r="B13">
        <v>12</v>
      </c>
      <c r="H13">
        <f>VLOOKUP(A13,时序里程总表!A:G,6,FALSE)</f>
        <v>36739</v>
      </c>
      <c r="I13" s="5">
        <f>VLOOKUP(A13,时序里程总表!A:G,7,FALSE)</f>
        <v>4</v>
      </c>
      <c r="J13">
        <f t="shared" si="0"/>
        <v>36</v>
      </c>
      <c r="M13">
        <v>13.1</v>
      </c>
      <c r="N13">
        <v>0</v>
      </c>
    </row>
    <row r="14" spans="1:14" x14ac:dyDescent="0.25">
      <c r="A14" s="4">
        <v>44795</v>
      </c>
      <c r="B14">
        <v>13</v>
      </c>
      <c r="H14">
        <f>VLOOKUP(A14,时序里程总表!A:G,6,FALSE)</f>
        <v>36736</v>
      </c>
      <c r="I14" s="5">
        <f>VLOOKUP(A14,时序里程总表!A:G,7,FALSE)</f>
        <v>4</v>
      </c>
      <c r="J14">
        <f t="shared" si="0"/>
        <v>39</v>
      </c>
      <c r="M14">
        <v>13.3</v>
      </c>
      <c r="N14">
        <v>0</v>
      </c>
    </row>
    <row r="15" spans="1:14" x14ac:dyDescent="0.25">
      <c r="A15" s="4">
        <v>44796</v>
      </c>
      <c r="B15">
        <v>14</v>
      </c>
      <c r="H15">
        <f>VLOOKUP(A15,时序里程总表!A:G,6,FALSE)</f>
        <v>36733</v>
      </c>
      <c r="I15" s="5">
        <f>VLOOKUP(A15,时序里程总表!A:G,7,FALSE)</f>
        <v>4</v>
      </c>
      <c r="J15">
        <f t="shared" si="0"/>
        <v>42</v>
      </c>
      <c r="M15">
        <v>13.6</v>
      </c>
      <c r="N15">
        <v>0</v>
      </c>
    </row>
    <row r="16" spans="1:14" x14ac:dyDescent="0.25">
      <c r="A16" s="4">
        <v>44797</v>
      </c>
      <c r="B16">
        <v>15</v>
      </c>
      <c r="H16">
        <f>VLOOKUP(A16,时序里程总表!A:G,6,FALSE)</f>
        <v>36730</v>
      </c>
      <c r="I16" s="5">
        <f>VLOOKUP(A16,时序里程总表!A:G,7,FALSE)</f>
        <v>4</v>
      </c>
      <c r="J16">
        <f t="shared" si="0"/>
        <v>45</v>
      </c>
      <c r="M16">
        <v>13.9</v>
      </c>
      <c r="N16">
        <v>0</v>
      </c>
    </row>
    <row r="17" spans="1:14" x14ac:dyDescent="0.25">
      <c r="A17" s="4">
        <v>44798</v>
      </c>
      <c r="B17">
        <v>16</v>
      </c>
      <c r="H17">
        <f>VLOOKUP(A17,时序里程总表!A:G,6,FALSE)</f>
        <v>36727</v>
      </c>
      <c r="I17" s="5">
        <f>VLOOKUP(A17,时序里程总表!A:G,7,FALSE)</f>
        <v>4</v>
      </c>
      <c r="J17">
        <f t="shared" si="0"/>
        <v>48</v>
      </c>
      <c r="M17">
        <v>14.2</v>
      </c>
      <c r="N17">
        <v>0</v>
      </c>
    </row>
    <row r="18" spans="1:14" x14ac:dyDescent="0.25">
      <c r="A18" s="4">
        <v>44799</v>
      </c>
      <c r="B18">
        <v>17</v>
      </c>
      <c r="H18">
        <f>VLOOKUP(A18,时序里程总表!A:G,6,FALSE)</f>
        <v>36724</v>
      </c>
      <c r="I18" s="5">
        <f>VLOOKUP(A18,时序里程总表!A:G,7,FALSE)</f>
        <v>4</v>
      </c>
      <c r="J18">
        <f t="shared" si="0"/>
        <v>51</v>
      </c>
      <c r="M18">
        <v>14.5</v>
      </c>
      <c r="N18">
        <v>0</v>
      </c>
    </row>
    <row r="19" spans="1:14" x14ac:dyDescent="0.25">
      <c r="A19" s="4">
        <v>44800</v>
      </c>
      <c r="B19">
        <v>18</v>
      </c>
      <c r="H19">
        <f>VLOOKUP(A19,时序里程总表!A:G,6,FALSE)</f>
        <v>36721</v>
      </c>
      <c r="I19" s="5">
        <f>VLOOKUP(A19,时序里程总表!A:G,7,FALSE)</f>
        <v>4</v>
      </c>
      <c r="J19">
        <f t="shared" si="0"/>
        <v>54</v>
      </c>
      <c r="M19">
        <v>15.2</v>
      </c>
      <c r="N19">
        <v>0</v>
      </c>
    </row>
    <row r="20" spans="1:14" x14ac:dyDescent="0.25">
      <c r="A20" s="4">
        <v>44801</v>
      </c>
      <c r="B20">
        <v>19</v>
      </c>
      <c r="H20">
        <f>VLOOKUP(A20,时序里程总表!A:G,6,FALSE)</f>
        <v>36718</v>
      </c>
      <c r="I20" s="5">
        <f>VLOOKUP(A20,时序里程总表!A:G,7,FALSE)</f>
        <v>4</v>
      </c>
      <c r="J20">
        <f t="shared" si="0"/>
        <v>57</v>
      </c>
      <c r="M20">
        <v>15.8</v>
      </c>
      <c r="N20">
        <v>0</v>
      </c>
    </row>
    <row r="21" spans="1:14" x14ac:dyDescent="0.25">
      <c r="A21" s="4">
        <v>44802</v>
      </c>
      <c r="B21">
        <v>20</v>
      </c>
      <c r="H21">
        <f>VLOOKUP(A21,时序里程总表!A:G,6,FALSE)</f>
        <v>36715</v>
      </c>
      <c r="I21" s="5">
        <f>VLOOKUP(A21,时序里程总表!A:G,7,FALSE)</f>
        <v>4</v>
      </c>
      <c r="J21">
        <f t="shared" si="0"/>
        <v>60</v>
      </c>
      <c r="M21">
        <v>16.2</v>
      </c>
      <c r="N21">
        <v>1</v>
      </c>
    </row>
    <row r="22" spans="1:14" x14ac:dyDescent="0.25">
      <c r="A22" s="4">
        <v>44803</v>
      </c>
      <c r="B22">
        <v>21</v>
      </c>
      <c r="H22">
        <f>VLOOKUP(A22,时序里程总表!A:G,6,FALSE)</f>
        <v>36712.5</v>
      </c>
      <c r="I22" s="5">
        <f>VLOOKUP(A22,时序里程总表!A:G,7,FALSE)</f>
        <v>5</v>
      </c>
      <c r="J22">
        <f t="shared" si="0"/>
        <v>62.5</v>
      </c>
      <c r="M22">
        <v>17.399999999999999</v>
      </c>
      <c r="N22">
        <v>0</v>
      </c>
    </row>
    <row r="23" spans="1:14" x14ac:dyDescent="0.25">
      <c r="A23" s="4">
        <v>44804</v>
      </c>
      <c r="B23">
        <v>22</v>
      </c>
      <c r="H23">
        <f>VLOOKUP(A23,时序里程总表!A:G,6,FALSE)</f>
        <v>36711</v>
      </c>
      <c r="I23" s="5">
        <f>VLOOKUP(A23,时序里程总表!A:G,7,FALSE)</f>
        <v>5</v>
      </c>
      <c r="J23">
        <f t="shared" si="0"/>
        <v>64</v>
      </c>
      <c r="M23">
        <v>18.100000000000001</v>
      </c>
      <c r="N23">
        <v>0</v>
      </c>
    </row>
    <row r="24" spans="1:14" x14ac:dyDescent="0.25">
      <c r="A24" s="4">
        <v>44805</v>
      </c>
      <c r="B24">
        <v>23</v>
      </c>
      <c r="H24">
        <f>VLOOKUP(A24,时序里程总表!A:G,6,FALSE)</f>
        <v>36709.5</v>
      </c>
      <c r="I24" s="5">
        <f>VLOOKUP(A24,时序里程总表!A:G,7,FALSE)</f>
        <v>5</v>
      </c>
      <c r="J24">
        <f t="shared" si="0"/>
        <v>65.5</v>
      </c>
      <c r="M24">
        <v>18.8</v>
      </c>
      <c r="N24">
        <v>0</v>
      </c>
    </row>
    <row r="25" spans="1:14" x14ac:dyDescent="0.25">
      <c r="A25" s="4">
        <v>44806</v>
      </c>
      <c r="B25">
        <v>24</v>
      </c>
      <c r="H25">
        <f>VLOOKUP(A25,时序里程总表!A:G,6,FALSE)</f>
        <v>36708</v>
      </c>
      <c r="I25" s="5">
        <f>VLOOKUP(A25,时序里程总表!A:G,7,FALSE)</f>
        <v>5</v>
      </c>
      <c r="J25">
        <f t="shared" si="0"/>
        <v>67</v>
      </c>
      <c r="M25">
        <v>18.899999999999999</v>
      </c>
      <c r="N25">
        <v>0</v>
      </c>
    </row>
    <row r="26" spans="1:14" x14ac:dyDescent="0.25">
      <c r="A26" s="4">
        <v>44807</v>
      </c>
      <c r="B26">
        <v>25</v>
      </c>
      <c r="H26">
        <f>VLOOKUP(A26,时序里程总表!A:G,6,FALSE)</f>
        <v>36706.5</v>
      </c>
      <c r="I26" s="5">
        <f>VLOOKUP(A26,时序里程总表!A:G,7,FALSE)</f>
        <v>5</v>
      </c>
      <c r="J26">
        <f t="shared" si="0"/>
        <v>68.5</v>
      </c>
      <c r="M26">
        <v>19.100000000000001</v>
      </c>
      <c r="N26">
        <v>0</v>
      </c>
    </row>
    <row r="27" spans="1:14" x14ac:dyDescent="0.25">
      <c r="A27" s="4">
        <v>44808</v>
      </c>
      <c r="B27">
        <v>26</v>
      </c>
      <c r="H27">
        <f>VLOOKUP(A27,时序里程总表!A:G,6,FALSE)</f>
        <v>36705</v>
      </c>
      <c r="I27" s="5">
        <f>VLOOKUP(A27,时序里程总表!A:G,7,FALSE)</f>
        <v>5</v>
      </c>
      <c r="J27">
        <f t="shared" si="0"/>
        <v>70</v>
      </c>
      <c r="M27">
        <v>19.600000000000001</v>
      </c>
      <c r="N27">
        <v>0</v>
      </c>
    </row>
    <row r="28" spans="1:14" x14ac:dyDescent="0.25">
      <c r="A28" s="4">
        <v>44809</v>
      </c>
      <c r="B28">
        <v>27</v>
      </c>
      <c r="H28">
        <f>VLOOKUP(A28,时序里程总表!A:G,6,FALSE)</f>
        <v>36703.5</v>
      </c>
      <c r="I28" s="5">
        <f>VLOOKUP(A28,时序里程总表!A:G,7,FALSE)</f>
        <v>5</v>
      </c>
      <c r="J28">
        <f t="shared" si="0"/>
        <v>71.5</v>
      </c>
      <c r="M28">
        <v>19.899999999999999</v>
      </c>
      <c r="N28">
        <v>0</v>
      </c>
    </row>
    <row r="29" spans="1:14" x14ac:dyDescent="0.25">
      <c r="A29" s="4">
        <v>44810</v>
      </c>
      <c r="B29">
        <v>28</v>
      </c>
      <c r="H29">
        <f>VLOOKUP(A29,时序里程总表!A:G,6,FALSE)</f>
        <v>36702</v>
      </c>
      <c r="I29" s="5">
        <f>VLOOKUP(A29,时序里程总表!A:G,7,FALSE)</f>
        <v>5</v>
      </c>
      <c r="J29">
        <f t="shared" si="0"/>
        <v>73</v>
      </c>
      <c r="M29">
        <v>19.899999999999999</v>
      </c>
      <c r="N29">
        <v>0</v>
      </c>
    </row>
    <row r="30" spans="1:14" x14ac:dyDescent="0.25">
      <c r="A30" s="4">
        <v>44811</v>
      </c>
      <c r="B30">
        <v>29</v>
      </c>
      <c r="H30">
        <f>VLOOKUP(A30,时序里程总表!A:G,6,FALSE)</f>
        <v>36700.5</v>
      </c>
      <c r="I30" s="5">
        <f>VLOOKUP(A30,时序里程总表!A:G,7,FALSE)</f>
        <v>5</v>
      </c>
      <c r="J30">
        <f t="shared" si="0"/>
        <v>74.5</v>
      </c>
      <c r="M30">
        <v>20</v>
      </c>
      <c r="N30">
        <v>0</v>
      </c>
    </row>
    <row r="31" spans="1:14" x14ac:dyDescent="0.25">
      <c r="A31" s="4">
        <v>44812</v>
      </c>
      <c r="B31">
        <v>30</v>
      </c>
      <c r="H31">
        <f>VLOOKUP(A31,时序里程总表!A:G,6,FALSE)</f>
        <v>36699</v>
      </c>
      <c r="I31" s="5">
        <f>VLOOKUP(A31,时序里程总表!A:G,7,FALSE)</f>
        <v>5</v>
      </c>
      <c r="J31">
        <f t="shared" si="0"/>
        <v>76</v>
      </c>
      <c r="M31">
        <v>19.8</v>
      </c>
      <c r="N31">
        <v>0</v>
      </c>
    </row>
    <row r="32" spans="1:14" x14ac:dyDescent="0.25">
      <c r="A32" s="4">
        <v>44813</v>
      </c>
      <c r="B32">
        <v>31</v>
      </c>
      <c r="H32">
        <f>VLOOKUP(A32,时序里程总表!A:G,6,FALSE)</f>
        <v>36697.5</v>
      </c>
      <c r="I32" s="5">
        <f>VLOOKUP(A32,时序里程总表!A:G,7,FALSE)</f>
        <v>5</v>
      </c>
      <c r="J32">
        <f t="shared" si="0"/>
        <v>77.5</v>
      </c>
      <c r="M32">
        <v>20</v>
      </c>
      <c r="N32">
        <v>0</v>
      </c>
    </row>
    <row r="33" spans="1:14" x14ac:dyDescent="0.25">
      <c r="A33" s="4">
        <v>44814</v>
      </c>
      <c r="B33">
        <v>32</v>
      </c>
      <c r="H33">
        <f>VLOOKUP(A33,时序里程总表!A:G,6,FALSE)</f>
        <v>36696</v>
      </c>
      <c r="I33" s="5">
        <f>VLOOKUP(A33,时序里程总表!A:G,7,FALSE)</f>
        <v>5</v>
      </c>
      <c r="J33">
        <f t="shared" si="0"/>
        <v>79</v>
      </c>
      <c r="M33">
        <v>20.100000000000001</v>
      </c>
      <c r="N33">
        <v>0</v>
      </c>
    </row>
    <row r="34" spans="1:14" x14ac:dyDescent="0.25">
      <c r="A34" s="4">
        <v>44815</v>
      </c>
      <c r="B34">
        <v>33</v>
      </c>
      <c r="H34">
        <f>VLOOKUP(A34,时序里程总表!A:G,6,FALSE)</f>
        <v>36694.5</v>
      </c>
      <c r="I34" s="5">
        <f>VLOOKUP(A34,时序里程总表!A:G,7,FALSE)</f>
        <v>5</v>
      </c>
      <c r="J34">
        <f t="shared" si="0"/>
        <v>80.5</v>
      </c>
      <c r="M34">
        <v>20.2</v>
      </c>
      <c r="N34">
        <v>0</v>
      </c>
    </row>
    <row r="35" spans="1:14" x14ac:dyDescent="0.25">
      <c r="A35" s="4">
        <v>44816</v>
      </c>
      <c r="B35">
        <v>34</v>
      </c>
      <c r="H35">
        <f>VLOOKUP(A35,时序里程总表!A:G,6,FALSE)</f>
        <v>36693</v>
      </c>
      <c r="I35" s="5">
        <f>VLOOKUP(A35,时序里程总表!A:G,7,FALSE)</f>
        <v>5</v>
      </c>
      <c r="J35">
        <f t="shared" si="0"/>
        <v>82</v>
      </c>
      <c r="M35">
        <v>20.3</v>
      </c>
      <c r="N35">
        <v>0</v>
      </c>
    </row>
    <row r="36" spans="1:14" x14ac:dyDescent="0.25">
      <c r="A36" s="4">
        <v>44817</v>
      </c>
      <c r="B36">
        <v>35</v>
      </c>
      <c r="H36">
        <f>VLOOKUP(A36,时序里程总表!A:G,6,FALSE)</f>
        <v>36691.5</v>
      </c>
      <c r="I36" s="5">
        <f>VLOOKUP(A36,时序里程总表!A:G,7,FALSE)</f>
        <v>5</v>
      </c>
      <c r="J36">
        <f t="shared" si="0"/>
        <v>83.5</v>
      </c>
      <c r="M36">
        <v>20.5</v>
      </c>
      <c r="N36">
        <v>0</v>
      </c>
    </row>
  </sheetData>
  <sortState xmlns:xlrd2="http://schemas.microsoft.com/office/spreadsheetml/2017/richdata2" ref="M31:M36">
    <sortCondition ref="M31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P36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44786</v>
      </c>
      <c r="B2">
        <v>1</v>
      </c>
      <c r="D2" s="6">
        <v>36765</v>
      </c>
      <c r="E2" s="5">
        <v>4</v>
      </c>
      <c r="F2" s="5">
        <v>3</v>
      </c>
      <c r="G2">
        <v>347.77200000000022</v>
      </c>
      <c r="H2">
        <f>VLOOKUP(A2,时序里程总表!A:G,6,FALSE)</f>
        <v>36763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44787</v>
      </c>
      <c r="B3">
        <v>2</v>
      </c>
      <c r="H3">
        <f>VLOOKUP(A3,时序里程总表!A:G,6,FALSE)</f>
        <v>36760</v>
      </c>
      <c r="I3" s="5">
        <f>VLOOKUP(A3,时序里程总表!A:G,7,FALSE)</f>
        <v>4</v>
      </c>
      <c r="J3">
        <f t="shared" ref="J3:J36" si="0">$D$2-H3</f>
        <v>5</v>
      </c>
      <c r="M3">
        <v>2</v>
      </c>
      <c r="N3">
        <v>0</v>
      </c>
    </row>
    <row r="4" spans="1:14" x14ac:dyDescent="0.25">
      <c r="A4" s="4">
        <v>44788</v>
      </c>
      <c r="B4">
        <v>3</v>
      </c>
      <c r="H4">
        <f>VLOOKUP(A4,时序里程总表!A:G,6,FALSE)</f>
        <v>36757</v>
      </c>
      <c r="I4" s="5">
        <f>VLOOKUP(A4,时序里程总表!A:G,7,FALSE)</f>
        <v>4</v>
      </c>
      <c r="J4">
        <f t="shared" si="0"/>
        <v>8</v>
      </c>
      <c r="M4">
        <v>3.7</v>
      </c>
      <c r="N4">
        <v>0</v>
      </c>
    </row>
    <row r="5" spans="1:14" x14ac:dyDescent="0.25">
      <c r="A5" s="4">
        <v>44789</v>
      </c>
      <c r="B5">
        <v>4</v>
      </c>
      <c r="H5">
        <f>VLOOKUP(A5,时序里程总表!A:G,6,FALSE)</f>
        <v>36754</v>
      </c>
      <c r="I5" s="5">
        <f>VLOOKUP(A5,时序里程总表!A:G,7,FALSE)</f>
        <v>4</v>
      </c>
      <c r="J5">
        <f t="shared" si="0"/>
        <v>11</v>
      </c>
      <c r="M5">
        <v>5.4</v>
      </c>
      <c r="N5">
        <v>0</v>
      </c>
    </row>
    <row r="6" spans="1:14" x14ac:dyDescent="0.25">
      <c r="A6" s="4">
        <v>44790</v>
      </c>
      <c r="B6">
        <v>5</v>
      </c>
      <c r="H6">
        <f>VLOOKUP(A6,时序里程总表!A:G,6,FALSE)</f>
        <v>36751</v>
      </c>
      <c r="I6" s="5">
        <f>VLOOKUP(A6,时序里程总表!A:G,7,FALSE)</f>
        <v>4</v>
      </c>
      <c r="J6">
        <f t="shared" si="0"/>
        <v>14</v>
      </c>
      <c r="M6">
        <v>7.5</v>
      </c>
      <c r="N6">
        <v>1</v>
      </c>
    </row>
    <row r="7" spans="1:14" x14ac:dyDescent="0.25">
      <c r="A7" s="4">
        <v>44791</v>
      </c>
      <c r="B7">
        <v>6</v>
      </c>
      <c r="H7">
        <f>VLOOKUP(A7,时序里程总表!A:G,6,FALSE)</f>
        <v>36748</v>
      </c>
      <c r="I7" s="5">
        <f>VLOOKUP(A7,时序里程总表!A:G,7,FALSE)</f>
        <v>4</v>
      </c>
      <c r="J7">
        <f t="shared" si="0"/>
        <v>17</v>
      </c>
      <c r="M7">
        <v>9.6</v>
      </c>
      <c r="N7">
        <v>0</v>
      </c>
    </row>
    <row r="8" spans="1:14" x14ac:dyDescent="0.25">
      <c r="A8" s="4">
        <v>44792</v>
      </c>
      <c r="B8">
        <v>7</v>
      </c>
      <c r="H8">
        <f>VLOOKUP(A8,时序里程总表!A:G,6,FALSE)</f>
        <v>36745</v>
      </c>
      <c r="I8" s="5">
        <f>VLOOKUP(A8,时序里程总表!A:G,7,FALSE)</f>
        <v>4</v>
      </c>
      <c r="J8">
        <f t="shared" si="0"/>
        <v>20</v>
      </c>
      <c r="M8">
        <v>11.8</v>
      </c>
      <c r="N8">
        <v>0</v>
      </c>
    </row>
    <row r="9" spans="1:14" x14ac:dyDescent="0.25">
      <c r="A9" s="4">
        <v>44793</v>
      </c>
      <c r="B9">
        <v>8</v>
      </c>
      <c r="H9">
        <f>VLOOKUP(A9,时序里程总表!A:G,6,FALSE)</f>
        <v>36742</v>
      </c>
      <c r="I9" s="5">
        <f>VLOOKUP(A9,时序里程总表!A:G,7,FALSE)</f>
        <v>4</v>
      </c>
      <c r="J9">
        <f t="shared" si="0"/>
        <v>23</v>
      </c>
      <c r="M9">
        <v>12.9</v>
      </c>
      <c r="N9">
        <v>0</v>
      </c>
    </row>
    <row r="10" spans="1:14" x14ac:dyDescent="0.25">
      <c r="A10" s="4">
        <v>44794</v>
      </c>
      <c r="B10">
        <v>9</v>
      </c>
      <c r="H10">
        <f>VLOOKUP(A10,时序里程总表!A:G,6,FALSE)</f>
        <v>36739</v>
      </c>
      <c r="I10" s="5">
        <f>VLOOKUP(A10,时序里程总表!A:G,7,FALSE)</f>
        <v>4</v>
      </c>
      <c r="J10">
        <f t="shared" si="0"/>
        <v>26</v>
      </c>
      <c r="M10">
        <v>14</v>
      </c>
      <c r="N10">
        <v>0</v>
      </c>
    </row>
    <row r="11" spans="1:14" x14ac:dyDescent="0.25">
      <c r="A11" s="4">
        <v>44795</v>
      </c>
      <c r="B11">
        <v>10</v>
      </c>
      <c r="H11">
        <f>VLOOKUP(A11,时序里程总表!A:G,6,FALSE)</f>
        <v>36736</v>
      </c>
      <c r="I11" s="5">
        <f>VLOOKUP(A11,时序里程总表!A:G,7,FALSE)</f>
        <v>4</v>
      </c>
      <c r="J11">
        <f t="shared" si="0"/>
        <v>29</v>
      </c>
      <c r="M11">
        <v>15.3</v>
      </c>
      <c r="N11">
        <v>0</v>
      </c>
    </row>
    <row r="12" spans="1:14" x14ac:dyDescent="0.25">
      <c r="A12" s="4">
        <v>44796</v>
      </c>
      <c r="B12">
        <v>11</v>
      </c>
      <c r="H12">
        <f>VLOOKUP(A12,时序里程总表!A:G,6,FALSE)</f>
        <v>36733</v>
      </c>
      <c r="I12" s="5">
        <f>VLOOKUP(A12,时序里程总表!A:G,7,FALSE)</f>
        <v>4</v>
      </c>
      <c r="J12">
        <f t="shared" si="0"/>
        <v>32</v>
      </c>
      <c r="M12">
        <v>15.6</v>
      </c>
      <c r="N12">
        <v>0</v>
      </c>
    </row>
    <row r="13" spans="1:14" x14ac:dyDescent="0.25">
      <c r="A13" s="4">
        <v>44797</v>
      </c>
      <c r="B13">
        <v>12</v>
      </c>
      <c r="H13">
        <f>VLOOKUP(A13,时序里程总表!A:G,6,FALSE)</f>
        <v>36730</v>
      </c>
      <c r="I13" s="5">
        <f>VLOOKUP(A13,时序里程总表!A:G,7,FALSE)</f>
        <v>4</v>
      </c>
      <c r="J13">
        <f t="shared" si="0"/>
        <v>35</v>
      </c>
      <c r="M13">
        <v>17.100000000000001</v>
      </c>
      <c r="N13">
        <v>0</v>
      </c>
    </row>
    <row r="14" spans="1:14" x14ac:dyDescent="0.25">
      <c r="A14" s="4">
        <v>44798</v>
      </c>
      <c r="B14">
        <v>13</v>
      </c>
      <c r="H14">
        <f>VLOOKUP(A14,时序里程总表!A:G,6,FALSE)</f>
        <v>36727</v>
      </c>
      <c r="I14" s="5">
        <f>VLOOKUP(A14,时序里程总表!A:G,7,FALSE)</f>
        <v>4</v>
      </c>
      <c r="J14">
        <f t="shared" si="0"/>
        <v>38</v>
      </c>
      <c r="M14">
        <v>17.2</v>
      </c>
      <c r="N14">
        <v>0</v>
      </c>
    </row>
    <row r="15" spans="1:14" x14ac:dyDescent="0.25">
      <c r="A15" s="4">
        <v>44799</v>
      </c>
      <c r="B15">
        <v>14</v>
      </c>
      <c r="H15">
        <f>VLOOKUP(A15,时序里程总表!A:G,6,FALSE)</f>
        <v>36724</v>
      </c>
      <c r="I15" s="5">
        <f>VLOOKUP(A15,时序里程总表!A:G,7,FALSE)</f>
        <v>4</v>
      </c>
      <c r="J15">
        <f t="shared" si="0"/>
        <v>41</v>
      </c>
      <c r="M15">
        <v>17.2</v>
      </c>
      <c r="N15">
        <v>0</v>
      </c>
    </row>
    <row r="16" spans="1:14" x14ac:dyDescent="0.25">
      <c r="A16" s="4">
        <v>44800</v>
      </c>
      <c r="B16">
        <v>15</v>
      </c>
      <c r="H16">
        <f>VLOOKUP(A16,时序里程总表!A:G,6,FALSE)</f>
        <v>36721</v>
      </c>
      <c r="I16" s="5">
        <f>VLOOKUP(A16,时序里程总表!A:G,7,FALSE)</f>
        <v>4</v>
      </c>
      <c r="J16">
        <f t="shared" si="0"/>
        <v>44</v>
      </c>
      <c r="M16">
        <v>17.8</v>
      </c>
      <c r="N16">
        <v>0</v>
      </c>
    </row>
    <row r="17" spans="1:14" x14ac:dyDescent="0.25">
      <c r="A17" s="4">
        <v>44801</v>
      </c>
      <c r="B17">
        <v>16</v>
      </c>
      <c r="H17">
        <f>VLOOKUP(A17,时序里程总表!A:G,6,FALSE)</f>
        <v>36718</v>
      </c>
      <c r="I17" s="5">
        <f>VLOOKUP(A17,时序里程总表!A:G,7,FALSE)</f>
        <v>4</v>
      </c>
      <c r="J17">
        <f t="shared" si="0"/>
        <v>47</v>
      </c>
      <c r="M17">
        <v>18.100000000000001</v>
      </c>
      <c r="N17">
        <v>0</v>
      </c>
    </row>
    <row r="18" spans="1:14" x14ac:dyDescent="0.25">
      <c r="A18" s="4">
        <v>44802</v>
      </c>
      <c r="B18">
        <v>17</v>
      </c>
      <c r="H18">
        <f>VLOOKUP(A18,时序里程总表!A:G,6,FALSE)</f>
        <v>36715</v>
      </c>
      <c r="I18" s="5">
        <f>VLOOKUP(A18,时序里程总表!A:G,7,FALSE)</f>
        <v>4</v>
      </c>
      <c r="J18">
        <f t="shared" si="0"/>
        <v>50</v>
      </c>
      <c r="M18">
        <v>18.600000000000001</v>
      </c>
      <c r="N18">
        <v>0</v>
      </c>
    </row>
    <row r="19" spans="1:14" x14ac:dyDescent="0.25">
      <c r="A19" s="4">
        <v>44803</v>
      </c>
      <c r="B19">
        <v>18</v>
      </c>
      <c r="H19">
        <f>VLOOKUP(A19,时序里程总表!A:G,6,FALSE)</f>
        <v>36712.5</v>
      </c>
      <c r="I19" s="5">
        <f>VLOOKUP(A19,时序里程总表!A:G,7,FALSE)</f>
        <v>5</v>
      </c>
      <c r="J19">
        <f t="shared" si="0"/>
        <v>52.5</v>
      </c>
      <c r="M19">
        <v>18.8</v>
      </c>
      <c r="N19">
        <v>0</v>
      </c>
    </row>
    <row r="20" spans="1:14" x14ac:dyDescent="0.25">
      <c r="A20" s="4">
        <v>44804</v>
      </c>
      <c r="B20">
        <v>19</v>
      </c>
      <c r="H20">
        <f>VLOOKUP(A20,时序里程总表!A:G,6,FALSE)</f>
        <v>36711</v>
      </c>
      <c r="I20" s="5">
        <f>VLOOKUP(A20,时序里程总表!A:G,7,FALSE)</f>
        <v>5</v>
      </c>
      <c r="J20">
        <f t="shared" si="0"/>
        <v>54</v>
      </c>
      <c r="M20">
        <v>19</v>
      </c>
      <c r="N20">
        <v>0</v>
      </c>
    </row>
    <row r="21" spans="1:14" x14ac:dyDescent="0.25">
      <c r="A21" s="4">
        <v>44805</v>
      </c>
      <c r="B21">
        <v>20</v>
      </c>
      <c r="H21">
        <f>VLOOKUP(A21,时序里程总表!A:G,6,FALSE)</f>
        <v>36709.5</v>
      </c>
      <c r="I21" s="5">
        <f>VLOOKUP(A21,时序里程总表!A:G,7,FALSE)</f>
        <v>5</v>
      </c>
      <c r="J21">
        <f t="shared" si="0"/>
        <v>55.5</v>
      </c>
      <c r="M21">
        <v>20.100000000000001</v>
      </c>
      <c r="N21">
        <v>1</v>
      </c>
    </row>
    <row r="22" spans="1:14" x14ac:dyDescent="0.25">
      <c r="A22" s="4">
        <v>44806</v>
      </c>
      <c r="B22">
        <v>21</v>
      </c>
      <c r="H22">
        <f>VLOOKUP(A22,时序里程总表!A:G,6,FALSE)</f>
        <v>36708</v>
      </c>
      <c r="I22" s="5">
        <f>VLOOKUP(A22,时序里程总表!A:G,7,FALSE)</f>
        <v>5</v>
      </c>
      <c r="J22">
        <f t="shared" si="0"/>
        <v>57</v>
      </c>
      <c r="M22">
        <v>22.3</v>
      </c>
      <c r="N22">
        <v>0</v>
      </c>
    </row>
    <row r="23" spans="1:14" x14ac:dyDescent="0.25">
      <c r="A23" s="4">
        <v>44807</v>
      </c>
      <c r="B23">
        <v>22</v>
      </c>
      <c r="H23">
        <f>VLOOKUP(A23,时序里程总表!A:G,6,FALSE)</f>
        <v>36706.5</v>
      </c>
      <c r="I23" s="5">
        <f>VLOOKUP(A23,时序里程总表!A:G,7,FALSE)</f>
        <v>5</v>
      </c>
      <c r="J23">
        <f t="shared" si="0"/>
        <v>58.5</v>
      </c>
      <c r="M23">
        <v>23.2</v>
      </c>
      <c r="N23">
        <v>0</v>
      </c>
    </row>
    <row r="24" spans="1:14" x14ac:dyDescent="0.25">
      <c r="A24" s="4">
        <v>44808</v>
      </c>
      <c r="B24">
        <v>23</v>
      </c>
      <c r="H24">
        <f>VLOOKUP(A24,时序里程总表!A:G,6,FALSE)</f>
        <v>36705</v>
      </c>
      <c r="I24" s="5">
        <f>VLOOKUP(A24,时序里程总表!A:G,7,FALSE)</f>
        <v>5</v>
      </c>
      <c r="J24">
        <f t="shared" si="0"/>
        <v>60</v>
      </c>
      <c r="M24">
        <v>23.5</v>
      </c>
      <c r="N24">
        <v>0</v>
      </c>
    </row>
    <row r="25" spans="1:14" x14ac:dyDescent="0.25">
      <c r="A25" s="4">
        <v>44809</v>
      </c>
      <c r="B25">
        <v>24</v>
      </c>
      <c r="H25">
        <f>VLOOKUP(A25,时序里程总表!A:G,6,FALSE)</f>
        <v>36703.5</v>
      </c>
      <c r="I25" s="5">
        <f>VLOOKUP(A25,时序里程总表!A:G,7,FALSE)</f>
        <v>5</v>
      </c>
      <c r="J25">
        <f t="shared" si="0"/>
        <v>61.5</v>
      </c>
      <c r="M25">
        <v>23.9</v>
      </c>
      <c r="N25">
        <v>0</v>
      </c>
    </row>
    <row r="26" spans="1:14" x14ac:dyDescent="0.25">
      <c r="A26" s="4">
        <v>44810</v>
      </c>
      <c r="B26">
        <v>25</v>
      </c>
      <c r="H26">
        <f>VLOOKUP(A26,时序里程总表!A:G,6,FALSE)</f>
        <v>36702</v>
      </c>
      <c r="I26" s="5">
        <f>VLOOKUP(A26,时序里程总表!A:G,7,FALSE)</f>
        <v>5</v>
      </c>
      <c r="J26">
        <f t="shared" si="0"/>
        <v>63</v>
      </c>
      <c r="M26">
        <v>24.3</v>
      </c>
      <c r="N26">
        <v>0</v>
      </c>
    </row>
    <row r="27" spans="1:14" x14ac:dyDescent="0.25">
      <c r="A27" s="4">
        <v>44811</v>
      </c>
      <c r="B27">
        <v>26</v>
      </c>
      <c r="H27">
        <f>VLOOKUP(A27,时序里程总表!A:G,6,FALSE)</f>
        <v>36700.5</v>
      </c>
      <c r="I27" s="5">
        <f>VLOOKUP(A27,时序里程总表!A:G,7,FALSE)</f>
        <v>5</v>
      </c>
      <c r="J27">
        <f t="shared" si="0"/>
        <v>64.5</v>
      </c>
      <c r="M27">
        <v>24.3</v>
      </c>
      <c r="N27">
        <v>0</v>
      </c>
    </row>
    <row r="28" spans="1:14" x14ac:dyDescent="0.25">
      <c r="A28" s="4">
        <v>44812</v>
      </c>
      <c r="B28">
        <v>27</v>
      </c>
      <c r="H28">
        <f>VLOOKUP(A28,时序里程总表!A:G,6,FALSE)</f>
        <v>36699</v>
      </c>
      <c r="I28" s="5">
        <f>VLOOKUP(A28,时序里程总表!A:G,7,FALSE)</f>
        <v>5</v>
      </c>
      <c r="J28">
        <f t="shared" si="0"/>
        <v>66</v>
      </c>
      <c r="M28">
        <v>24.4</v>
      </c>
      <c r="N28">
        <v>0</v>
      </c>
    </row>
    <row r="29" spans="1:14" x14ac:dyDescent="0.25">
      <c r="A29" s="4">
        <v>44813</v>
      </c>
      <c r="B29">
        <v>28</v>
      </c>
      <c r="H29">
        <f>VLOOKUP(A29,时序里程总表!A:G,6,FALSE)</f>
        <v>36697.5</v>
      </c>
      <c r="I29" s="5">
        <f>VLOOKUP(A29,时序里程总表!A:G,7,FALSE)</f>
        <v>5</v>
      </c>
      <c r="J29">
        <f t="shared" si="0"/>
        <v>67.5</v>
      </c>
      <c r="M29">
        <v>24.5</v>
      </c>
      <c r="N29">
        <v>0</v>
      </c>
    </row>
    <row r="30" spans="1:14" x14ac:dyDescent="0.25">
      <c r="A30" s="4">
        <v>44814</v>
      </c>
      <c r="B30">
        <v>29</v>
      </c>
      <c r="H30">
        <f>VLOOKUP(A30,时序里程总表!A:G,6,FALSE)</f>
        <v>36696</v>
      </c>
      <c r="I30" s="5">
        <f>VLOOKUP(A30,时序里程总表!A:G,7,FALSE)</f>
        <v>5</v>
      </c>
      <c r="J30">
        <f t="shared" si="0"/>
        <v>69</v>
      </c>
      <c r="M30">
        <v>24.6</v>
      </c>
      <c r="N30">
        <v>0</v>
      </c>
    </row>
    <row r="31" spans="1:14" x14ac:dyDescent="0.25">
      <c r="A31" s="4">
        <v>44815</v>
      </c>
      <c r="B31">
        <v>30</v>
      </c>
      <c r="H31">
        <f>VLOOKUP(A31,时序里程总表!A:G,6,FALSE)</f>
        <v>36694.5</v>
      </c>
      <c r="I31" s="5">
        <f>VLOOKUP(A31,时序里程总表!A:G,7,FALSE)</f>
        <v>5</v>
      </c>
      <c r="J31">
        <f t="shared" si="0"/>
        <v>70.5</v>
      </c>
      <c r="M31">
        <v>24.8</v>
      </c>
      <c r="N31">
        <v>0</v>
      </c>
    </row>
    <row r="32" spans="1:14" x14ac:dyDescent="0.25">
      <c r="A32" s="4">
        <v>44816</v>
      </c>
      <c r="B32">
        <v>31</v>
      </c>
      <c r="H32">
        <f>VLOOKUP(A32,时序里程总表!A:G,6,FALSE)</f>
        <v>36693</v>
      </c>
      <c r="I32" s="5">
        <f>VLOOKUP(A32,时序里程总表!A:G,7,FALSE)</f>
        <v>5</v>
      </c>
      <c r="J32">
        <f t="shared" si="0"/>
        <v>72</v>
      </c>
      <c r="M32">
        <v>25.1</v>
      </c>
      <c r="N32">
        <v>0</v>
      </c>
    </row>
    <row r="33" spans="1:14" x14ac:dyDescent="0.25">
      <c r="A33" s="4">
        <v>44817</v>
      </c>
      <c r="B33">
        <v>32</v>
      </c>
      <c r="H33">
        <f>VLOOKUP(A33,时序里程总表!A:G,6,FALSE)</f>
        <v>36691.5</v>
      </c>
      <c r="I33" s="5">
        <f>VLOOKUP(A33,时序里程总表!A:G,7,FALSE)</f>
        <v>5</v>
      </c>
      <c r="J33">
        <f t="shared" si="0"/>
        <v>73.5</v>
      </c>
      <c r="M33">
        <v>25.4</v>
      </c>
      <c r="N33">
        <v>0</v>
      </c>
    </row>
    <row r="34" spans="1:14" x14ac:dyDescent="0.25">
      <c r="A34" s="4">
        <v>44818</v>
      </c>
      <c r="B34">
        <v>33</v>
      </c>
      <c r="H34">
        <f>VLOOKUP(A34,时序里程总表!A:G,6,FALSE)</f>
        <v>36690</v>
      </c>
      <c r="I34" s="5">
        <f>VLOOKUP(A34,时序里程总表!A:G,7,FALSE)</f>
        <v>5</v>
      </c>
      <c r="J34">
        <f t="shared" si="0"/>
        <v>75</v>
      </c>
      <c r="M34">
        <v>25.4</v>
      </c>
      <c r="N34">
        <v>0</v>
      </c>
    </row>
    <row r="35" spans="1:14" x14ac:dyDescent="0.25">
      <c r="A35" s="4">
        <v>44819</v>
      </c>
      <c r="B35">
        <v>34</v>
      </c>
      <c r="H35">
        <f>VLOOKUP(A35,时序里程总表!A:G,6,FALSE)</f>
        <v>36688.5</v>
      </c>
      <c r="I35" s="5">
        <f>VLOOKUP(A35,时序里程总表!A:G,7,FALSE)</f>
        <v>5</v>
      </c>
      <c r="J35">
        <f t="shared" si="0"/>
        <v>76.5</v>
      </c>
      <c r="M35">
        <v>25.5</v>
      </c>
      <c r="N35">
        <v>0</v>
      </c>
    </row>
    <row r="36" spans="1:14" x14ac:dyDescent="0.25">
      <c r="A36" s="4">
        <v>44820</v>
      </c>
      <c r="B36">
        <v>35</v>
      </c>
      <c r="H36">
        <f>VLOOKUP(A36,时序里程总表!A:G,6,FALSE)</f>
        <v>36687</v>
      </c>
      <c r="I36" s="5">
        <f>VLOOKUP(A36,时序里程总表!A:G,7,FALSE)</f>
        <v>5</v>
      </c>
      <c r="J36">
        <f t="shared" si="0"/>
        <v>78</v>
      </c>
      <c r="M36">
        <v>25.7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43"/>
  <sheetViews>
    <sheetView workbookViewId="0">
      <selection activeCell="O9" sqref="O9"/>
    </sheetView>
  </sheetViews>
  <sheetFormatPr defaultRowHeight="13.8" x14ac:dyDescent="0.25"/>
  <cols>
    <col min="1" max="2" width="12.77734375" style="7" customWidth="1"/>
    <col min="3" max="3" width="12.109375" style="7" customWidth="1"/>
    <col min="5" max="5" width="11.77734375" customWidth="1"/>
    <col min="8" max="8" width="11" customWidth="1"/>
    <col min="9" max="9" width="15.441406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44621</v>
      </c>
      <c r="B2">
        <v>1</v>
      </c>
      <c r="C2"/>
      <c r="D2" s="6">
        <v>37170</v>
      </c>
      <c r="E2" s="5">
        <v>4</v>
      </c>
      <c r="F2" s="5">
        <v>3</v>
      </c>
      <c r="G2">
        <v>377.77650000000011</v>
      </c>
      <c r="H2">
        <f>VLOOKUP(A2,时序里程总表!A:G,6,FALSE)</f>
        <v>37168</v>
      </c>
      <c r="I2" s="5">
        <f>VLOOKUP(A2,时序里程总表!A:G,7,FALSE)</f>
        <v>4</v>
      </c>
      <c r="J2">
        <f>$D$2-H2</f>
        <v>2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44622</v>
      </c>
      <c r="B3">
        <v>2</v>
      </c>
      <c r="C3"/>
      <c r="H3">
        <f>VLOOKUP(A3,时序里程总表!A:G,6,FALSE)</f>
        <v>37165</v>
      </c>
      <c r="I3" s="5">
        <f>VLOOKUP(A3,时序里程总表!A:G,7,FALSE)</f>
        <v>4</v>
      </c>
      <c r="J3">
        <f t="shared" ref="J3:J36" si="0">$D$2-H3</f>
        <v>5</v>
      </c>
      <c r="M3">
        <v>2.1</v>
      </c>
      <c r="N3">
        <v>0</v>
      </c>
    </row>
    <row r="4" spans="1:14" x14ac:dyDescent="0.25">
      <c r="A4" s="4">
        <v>44623</v>
      </c>
      <c r="B4">
        <v>3</v>
      </c>
      <c r="C4"/>
      <c r="H4">
        <f>VLOOKUP(A4,时序里程总表!A:G,6,FALSE)</f>
        <v>37162</v>
      </c>
      <c r="I4" s="5">
        <f>VLOOKUP(A4,时序里程总表!A:G,7,FALSE)</f>
        <v>3</v>
      </c>
      <c r="J4">
        <f t="shared" si="0"/>
        <v>8</v>
      </c>
      <c r="M4">
        <v>4.4000000000000004</v>
      </c>
      <c r="N4">
        <v>0</v>
      </c>
    </row>
    <row r="5" spans="1:14" x14ac:dyDescent="0.25">
      <c r="A5" s="4">
        <v>44624</v>
      </c>
      <c r="B5">
        <v>4</v>
      </c>
      <c r="C5"/>
      <c r="H5">
        <f>VLOOKUP(A5,时序里程总表!A:G,6,FALSE)</f>
        <v>37157.5</v>
      </c>
      <c r="I5" s="5">
        <f>VLOOKUP(A5,时序里程总表!A:G,7,FALSE)</f>
        <v>3</v>
      </c>
      <c r="J5">
        <f t="shared" si="0"/>
        <v>12.5</v>
      </c>
      <c r="M5">
        <v>5.7</v>
      </c>
      <c r="N5">
        <v>0</v>
      </c>
    </row>
    <row r="6" spans="1:14" x14ac:dyDescent="0.25">
      <c r="A6" s="4">
        <v>44625</v>
      </c>
      <c r="B6">
        <v>5</v>
      </c>
      <c r="C6"/>
      <c r="H6">
        <f>VLOOKUP(A6,时序里程总表!A:G,6,FALSE)</f>
        <v>37153</v>
      </c>
      <c r="I6" s="5">
        <f>VLOOKUP(A6,时序里程总表!A:G,7,FALSE)</f>
        <v>3</v>
      </c>
      <c r="J6">
        <f t="shared" si="0"/>
        <v>17</v>
      </c>
      <c r="M6">
        <v>8.1</v>
      </c>
      <c r="N6">
        <v>1</v>
      </c>
    </row>
    <row r="7" spans="1:14" x14ac:dyDescent="0.25">
      <c r="A7" s="4">
        <v>44626</v>
      </c>
      <c r="B7">
        <v>6</v>
      </c>
      <c r="C7"/>
      <c r="H7">
        <f>VLOOKUP(A7,时序里程总表!A:G,6,FALSE)</f>
        <v>37148.5</v>
      </c>
      <c r="I7" s="5">
        <f>VLOOKUP(A7,时序里程总表!A:G,7,FALSE)</f>
        <v>3</v>
      </c>
      <c r="J7">
        <f t="shared" si="0"/>
        <v>21.5</v>
      </c>
      <c r="M7">
        <v>9.4</v>
      </c>
      <c r="N7">
        <v>0</v>
      </c>
    </row>
    <row r="8" spans="1:14" x14ac:dyDescent="0.25">
      <c r="A8" s="4">
        <v>44627</v>
      </c>
      <c r="B8">
        <v>7</v>
      </c>
      <c r="C8"/>
      <c r="H8">
        <f>VLOOKUP(A8,时序里程总表!A:G,6,FALSE)</f>
        <v>37144</v>
      </c>
      <c r="I8" s="5">
        <f>VLOOKUP(A8,时序里程总表!A:G,7,FALSE)</f>
        <v>3</v>
      </c>
      <c r="J8">
        <f t="shared" si="0"/>
        <v>26</v>
      </c>
      <c r="M8">
        <v>12.3</v>
      </c>
      <c r="N8">
        <v>0</v>
      </c>
    </row>
    <row r="9" spans="1:14" x14ac:dyDescent="0.25">
      <c r="A9" s="4">
        <v>44628</v>
      </c>
      <c r="B9">
        <v>8</v>
      </c>
      <c r="C9"/>
      <c r="H9">
        <f>VLOOKUP(A9,时序里程总表!A:G,6,FALSE)</f>
        <v>37139.5</v>
      </c>
      <c r="I9" s="5">
        <f>VLOOKUP(A9,时序里程总表!A:G,7,FALSE)</f>
        <v>3</v>
      </c>
      <c r="J9">
        <f t="shared" si="0"/>
        <v>30.5</v>
      </c>
      <c r="M9">
        <v>14.2</v>
      </c>
      <c r="N9">
        <v>0</v>
      </c>
    </row>
    <row r="10" spans="1:14" x14ac:dyDescent="0.25">
      <c r="A10" s="4">
        <v>44629</v>
      </c>
      <c r="B10">
        <v>9</v>
      </c>
      <c r="C10"/>
      <c r="H10">
        <f>VLOOKUP(A10,时序里程总表!A:G,6,FALSE)</f>
        <v>37135</v>
      </c>
      <c r="I10" s="5">
        <f>VLOOKUP(A10,时序里程总表!A:G,7,FALSE)</f>
        <v>3</v>
      </c>
      <c r="J10">
        <f t="shared" si="0"/>
        <v>35</v>
      </c>
      <c r="M10">
        <v>15.1</v>
      </c>
      <c r="N10">
        <v>0</v>
      </c>
    </row>
    <row r="11" spans="1:14" x14ac:dyDescent="0.25">
      <c r="A11" s="4">
        <v>44630</v>
      </c>
      <c r="B11">
        <v>10</v>
      </c>
      <c r="C11"/>
      <c r="H11">
        <f>VLOOKUP(A11,时序里程总表!A:G,6,FALSE)</f>
        <v>37130.5</v>
      </c>
      <c r="I11" s="5">
        <f>VLOOKUP(A11,时序里程总表!A:G,7,FALSE)</f>
        <v>3</v>
      </c>
      <c r="J11">
        <f t="shared" si="0"/>
        <v>39.5</v>
      </c>
      <c r="M11">
        <v>16.2</v>
      </c>
      <c r="N11">
        <v>0</v>
      </c>
    </row>
    <row r="12" spans="1:14" x14ac:dyDescent="0.25">
      <c r="A12" s="4">
        <v>44631</v>
      </c>
      <c r="B12">
        <v>11</v>
      </c>
      <c r="C12"/>
      <c r="H12">
        <f>VLOOKUP(A12,时序里程总表!A:G,6,FALSE)</f>
        <v>37126</v>
      </c>
      <c r="I12" s="5">
        <f>VLOOKUP(A12,时序里程总表!A:G,7,FALSE)</f>
        <v>3</v>
      </c>
      <c r="J12">
        <f t="shared" si="0"/>
        <v>44</v>
      </c>
      <c r="M12">
        <v>16.3</v>
      </c>
      <c r="N12">
        <v>0</v>
      </c>
    </row>
    <row r="13" spans="1:14" x14ac:dyDescent="0.25">
      <c r="A13" s="4">
        <v>44632</v>
      </c>
      <c r="B13">
        <v>12</v>
      </c>
      <c r="C13"/>
      <c r="H13">
        <f>VLOOKUP(A13,时序里程总表!A:G,6,FALSE)</f>
        <v>37121.5</v>
      </c>
      <c r="I13" s="5">
        <f>VLOOKUP(A13,时序里程总表!A:G,7,FALSE)</f>
        <v>3</v>
      </c>
      <c r="J13">
        <f t="shared" si="0"/>
        <v>48.5</v>
      </c>
      <c r="M13">
        <v>16.399999999999999</v>
      </c>
      <c r="N13">
        <v>0</v>
      </c>
    </row>
    <row r="14" spans="1:14" x14ac:dyDescent="0.25">
      <c r="A14" s="4">
        <v>44633</v>
      </c>
      <c r="B14">
        <v>13</v>
      </c>
      <c r="C14"/>
      <c r="H14">
        <f>VLOOKUP(A14,时序里程总表!A:G,6,FALSE)</f>
        <v>37117</v>
      </c>
      <c r="I14" s="5">
        <f>VLOOKUP(A14,时序里程总表!A:G,7,FALSE)</f>
        <v>3</v>
      </c>
      <c r="J14">
        <f t="shared" si="0"/>
        <v>53</v>
      </c>
      <c r="M14">
        <v>17.2</v>
      </c>
      <c r="N14">
        <v>0</v>
      </c>
    </row>
    <row r="15" spans="1:14" x14ac:dyDescent="0.25">
      <c r="A15" s="4">
        <v>44634</v>
      </c>
      <c r="B15">
        <v>14</v>
      </c>
      <c r="C15"/>
      <c r="H15">
        <f>VLOOKUP(A15,时序里程总表!A:G,6,FALSE)</f>
        <v>37112.5</v>
      </c>
      <c r="I15" s="5">
        <f>VLOOKUP(A15,时序里程总表!A:G,7,FALSE)</f>
        <v>3</v>
      </c>
      <c r="J15">
        <f t="shared" si="0"/>
        <v>57.5</v>
      </c>
      <c r="M15">
        <v>17.3</v>
      </c>
      <c r="N15">
        <v>0</v>
      </c>
    </row>
    <row r="16" spans="1:14" x14ac:dyDescent="0.25">
      <c r="A16" s="4">
        <v>44635</v>
      </c>
      <c r="B16">
        <v>15</v>
      </c>
      <c r="C16"/>
      <c r="H16">
        <f>VLOOKUP(A16,时序里程总表!A:G,6,FALSE)</f>
        <v>37108</v>
      </c>
      <c r="I16" s="5">
        <f>VLOOKUP(A16,时序里程总表!A:G,7,FALSE)</f>
        <v>3</v>
      </c>
      <c r="J16">
        <f t="shared" si="0"/>
        <v>62</v>
      </c>
      <c r="M16">
        <v>17.8</v>
      </c>
      <c r="N16">
        <v>0</v>
      </c>
    </row>
    <row r="17" spans="1:14" x14ac:dyDescent="0.25">
      <c r="A17" s="4">
        <v>44636</v>
      </c>
      <c r="B17">
        <v>16</v>
      </c>
      <c r="C17"/>
      <c r="H17">
        <f>VLOOKUP(A17,时序里程总表!A:G,6,FALSE)</f>
        <v>37103.5</v>
      </c>
      <c r="I17" s="5">
        <f>VLOOKUP(A17,时序里程总表!A:G,7,FALSE)</f>
        <v>3</v>
      </c>
      <c r="J17">
        <f t="shared" si="0"/>
        <v>66.5</v>
      </c>
      <c r="M17">
        <v>17.8</v>
      </c>
      <c r="N17">
        <v>0</v>
      </c>
    </row>
    <row r="18" spans="1:14" x14ac:dyDescent="0.25">
      <c r="A18" s="4">
        <v>44637</v>
      </c>
      <c r="B18">
        <v>17</v>
      </c>
      <c r="C18"/>
      <c r="H18">
        <f>VLOOKUP(A18,时序里程总表!A:G,6,FALSE)</f>
        <v>37099</v>
      </c>
      <c r="I18" s="5">
        <f>VLOOKUP(A18,时序里程总表!A:G,7,FALSE)</f>
        <v>3</v>
      </c>
      <c r="J18">
        <f t="shared" si="0"/>
        <v>71</v>
      </c>
      <c r="M18">
        <v>18.100000000000001</v>
      </c>
      <c r="N18">
        <v>0</v>
      </c>
    </row>
    <row r="19" spans="1:14" x14ac:dyDescent="0.25">
      <c r="A19" s="4">
        <v>44638</v>
      </c>
      <c r="B19">
        <v>18</v>
      </c>
      <c r="C19"/>
      <c r="H19">
        <f>VLOOKUP(A19,时序里程总表!A:G,6,FALSE)</f>
        <v>37094.5</v>
      </c>
      <c r="I19" s="5">
        <f>VLOOKUP(A19,时序里程总表!A:G,7,FALSE)</f>
        <v>3</v>
      </c>
      <c r="J19">
        <f t="shared" si="0"/>
        <v>75.5</v>
      </c>
      <c r="M19">
        <v>18.7</v>
      </c>
      <c r="N19">
        <v>0</v>
      </c>
    </row>
    <row r="20" spans="1:14" x14ac:dyDescent="0.25">
      <c r="A20" s="4">
        <v>44639</v>
      </c>
      <c r="B20">
        <v>19</v>
      </c>
      <c r="C20"/>
      <c r="H20">
        <f>VLOOKUP(A20,时序里程总表!A:G,6,FALSE)</f>
        <v>37090</v>
      </c>
      <c r="I20" s="5">
        <f>VLOOKUP(A20,时序里程总表!A:G,7,FALSE)</f>
        <v>3</v>
      </c>
      <c r="J20">
        <f t="shared" si="0"/>
        <v>80</v>
      </c>
      <c r="M20">
        <v>19.2</v>
      </c>
      <c r="N20">
        <v>0</v>
      </c>
    </row>
    <row r="21" spans="1:14" x14ac:dyDescent="0.25">
      <c r="A21" s="4">
        <v>44640</v>
      </c>
      <c r="B21">
        <v>20</v>
      </c>
      <c r="C21"/>
      <c r="H21">
        <f>VLOOKUP(A21,时序里程总表!A:G,6,FALSE)</f>
        <v>37085.5</v>
      </c>
      <c r="I21" s="5">
        <f>VLOOKUP(A21,时序里程总表!A:G,7,FALSE)</f>
        <v>3</v>
      </c>
      <c r="J21">
        <f t="shared" si="0"/>
        <v>84.5</v>
      </c>
      <c r="M21">
        <v>19.5</v>
      </c>
      <c r="N21">
        <v>1</v>
      </c>
    </row>
    <row r="22" spans="1:14" x14ac:dyDescent="0.25">
      <c r="A22" s="4">
        <v>44641</v>
      </c>
      <c r="B22">
        <v>21</v>
      </c>
      <c r="C22"/>
      <c r="H22">
        <f>VLOOKUP(A22,时序里程总表!A:G,6,FALSE)</f>
        <v>37081</v>
      </c>
      <c r="I22" s="5">
        <f>VLOOKUP(A22,时序里程总表!A:G,7,FALSE)</f>
        <v>3</v>
      </c>
      <c r="J22">
        <f t="shared" si="0"/>
        <v>89</v>
      </c>
      <c r="M22">
        <v>21.4</v>
      </c>
      <c r="N22">
        <v>0</v>
      </c>
    </row>
    <row r="23" spans="1:14" x14ac:dyDescent="0.25">
      <c r="A23" s="4">
        <v>44642</v>
      </c>
      <c r="B23">
        <v>22</v>
      </c>
      <c r="C23"/>
      <c r="H23">
        <f>VLOOKUP(A23,时序里程总表!A:G,6,FALSE)</f>
        <v>37076.5</v>
      </c>
      <c r="I23" s="5">
        <f>VLOOKUP(A23,时序里程总表!A:G,7,FALSE)</f>
        <v>3</v>
      </c>
      <c r="J23">
        <f t="shared" si="0"/>
        <v>93.5</v>
      </c>
      <c r="M23">
        <v>22.3</v>
      </c>
      <c r="N23">
        <v>0</v>
      </c>
    </row>
    <row r="24" spans="1:14" x14ac:dyDescent="0.25">
      <c r="A24" s="4">
        <v>44643</v>
      </c>
      <c r="B24">
        <v>23</v>
      </c>
      <c r="C24"/>
      <c r="H24">
        <f>VLOOKUP(A24,时序里程总表!A:G,6,FALSE)</f>
        <v>37072</v>
      </c>
      <c r="I24" s="5">
        <f>VLOOKUP(A24,时序里程总表!A:G,7,FALSE)</f>
        <v>3</v>
      </c>
      <c r="J24">
        <f t="shared" si="0"/>
        <v>98</v>
      </c>
      <c r="M24">
        <v>22.9</v>
      </c>
      <c r="N24">
        <v>0</v>
      </c>
    </row>
    <row r="25" spans="1:14" x14ac:dyDescent="0.25">
      <c r="A25" s="4">
        <v>44644</v>
      </c>
      <c r="B25">
        <v>24</v>
      </c>
      <c r="C25"/>
      <c r="H25">
        <f>VLOOKUP(A25,时序里程总表!A:G,6,FALSE)</f>
        <v>37067.5</v>
      </c>
      <c r="I25" s="5">
        <f>VLOOKUP(A25,时序里程总表!A:G,7,FALSE)</f>
        <v>3</v>
      </c>
      <c r="J25">
        <f t="shared" si="0"/>
        <v>102.5</v>
      </c>
      <c r="M25">
        <v>23.6</v>
      </c>
      <c r="N25">
        <v>0</v>
      </c>
    </row>
    <row r="26" spans="1:14" x14ac:dyDescent="0.25">
      <c r="A26" s="4">
        <v>44645</v>
      </c>
      <c r="B26">
        <v>25</v>
      </c>
      <c r="C26"/>
      <c r="H26">
        <f>VLOOKUP(A26,时序里程总表!A:G,6,FALSE)</f>
        <v>37063</v>
      </c>
      <c r="I26" s="5">
        <f>VLOOKUP(A26,时序里程总表!A:G,7,FALSE)</f>
        <v>3</v>
      </c>
      <c r="J26">
        <f t="shared" si="0"/>
        <v>107</v>
      </c>
      <c r="M26">
        <v>24</v>
      </c>
      <c r="N26">
        <v>0</v>
      </c>
    </row>
    <row r="27" spans="1:14" x14ac:dyDescent="0.25">
      <c r="A27" s="4">
        <v>44646</v>
      </c>
      <c r="B27">
        <v>26</v>
      </c>
      <c r="C27"/>
      <c r="H27">
        <f>VLOOKUP(A27,时序里程总表!A:G,6,FALSE)</f>
        <v>37058.5</v>
      </c>
      <c r="I27" s="5">
        <f>VLOOKUP(A27,时序里程总表!A:G,7,FALSE)</f>
        <v>3</v>
      </c>
      <c r="J27">
        <f t="shared" si="0"/>
        <v>111.5</v>
      </c>
      <c r="M27">
        <v>24.1</v>
      </c>
      <c r="N27">
        <v>0</v>
      </c>
    </row>
    <row r="28" spans="1:14" x14ac:dyDescent="0.25">
      <c r="A28" s="4">
        <v>44647</v>
      </c>
      <c r="B28">
        <v>27</v>
      </c>
      <c r="C28"/>
      <c r="H28">
        <f>VLOOKUP(A28,时序里程总表!A:G,6,FALSE)</f>
        <v>37054</v>
      </c>
      <c r="I28" s="5">
        <f>VLOOKUP(A28,时序里程总表!A:G,7,FALSE)</f>
        <v>3</v>
      </c>
      <c r="J28">
        <f t="shared" si="0"/>
        <v>116</v>
      </c>
      <c r="M28">
        <v>24.3</v>
      </c>
      <c r="N28">
        <v>0</v>
      </c>
    </row>
    <row r="29" spans="1:14" x14ac:dyDescent="0.25">
      <c r="A29" s="4">
        <v>44648</v>
      </c>
      <c r="B29">
        <v>28</v>
      </c>
      <c r="C29"/>
      <c r="H29">
        <f>VLOOKUP(A29,时序里程总表!A:G,6,FALSE)</f>
        <v>37049.5</v>
      </c>
      <c r="I29" s="5">
        <f>VLOOKUP(A29,时序里程总表!A:G,7,FALSE)</f>
        <v>3</v>
      </c>
      <c r="J29">
        <f t="shared" si="0"/>
        <v>120.5</v>
      </c>
      <c r="M29">
        <v>24.5</v>
      </c>
      <c r="N29">
        <v>0</v>
      </c>
    </row>
    <row r="30" spans="1:14" x14ac:dyDescent="0.25">
      <c r="A30" s="4">
        <v>44649</v>
      </c>
      <c r="B30">
        <v>29</v>
      </c>
      <c r="C30"/>
      <c r="H30">
        <f>VLOOKUP(A30,时序里程总表!A:G,6,FALSE)</f>
        <v>37045</v>
      </c>
      <c r="I30" s="5">
        <f>VLOOKUP(A30,时序里程总表!A:G,7,FALSE)</f>
        <v>3</v>
      </c>
      <c r="J30">
        <f t="shared" si="0"/>
        <v>125</v>
      </c>
      <c r="M30">
        <v>24.6</v>
      </c>
      <c r="N30">
        <v>0</v>
      </c>
    </row>
    <row r="31" spans="1:14" x14ac:dyDescent="0.25">
      <c r="A31" s="4">
        <v>44650</v>
      </c>
      <c r="B31">
        <v>30</v>
      </c>
      <c r="C31"/>
      <c r="H31">
        <f>VLOOKUP(A31,时序里程总表!A:G,6,FALSE)</f>
        <v>37040.5</v>
      </c>
      <c r="I31" s="5">
        <f>VLOOKUP(A31,时序里程总表!A:G,7,FALSE)</f>
        <v>3</v>
      </c>
      <c r="J31">
        <f t="shared" si="0"/>
        <v>129.5</v>
      </c>
      <c r="M31">
        <v>24.8</v>
      </c>
      <c r="N31">
        <v>0</v>
      </c>
    </row>
    <row r="32" spans="1:14" x14ac:dyDescent="0.25">
      <c r="A32" s="4">
        <v>44651</v>
      </c>
      <c r="B32">
        <v>31</v>
      </c>
      <c r="C32"/>
      <c r="H32">
        <f>VLOOKUP(A32,时序里程总表!A:G,6,FALSE)</f>
        <v>37036</v>
      </c>
      <c r="I32" s="5">
        <f>VLOOKUP(A32,时序里程总表!A:G,7,FALSE)</f>
        <v>3</v>
      </c>
      <c r="J32">
        <f t="shared" si="0"/>
        <v>134</v>
      </c>
      <c r="M32">
        <v>25.2</v>
      </c>
      <c r="N32">
        <v>0</v>
      </c>
    </row>
    <row r="33" spans="1:14" x14ac:dyDescent="0.25">
      <c r="A33" s="4">
        <v>44652</v>
      </c>
      <c r="B33">
        <v>32</v>
      </c>
      <c r="C33"/>
      <c r="H33">
        <f>VLOOKUP(A33,时序里程总表!A:G,6,FALSE)</f>
        <v>37031.5</v>
      </c>
      <c r="I33" s="5">
        <f>VLOOKUP(A33,时序里程总表!A:G,7,FALSE)</f>
        <v>3</v>
      </c>
      <c r="J33">
        <f t="shared" si="0"/>
        <v>138.5</v>
      </c>
      <c r="M33">
        <v>25.3</v>
      </c>
      <c r="N33">
        <v>0</v>
      </c>
    </row>
    <row r="34" spans="1:14" x14ac:dyDescent="0.25">
      <c r="A34" s="4">
        <v>44653</v>
      </c>
      <c r="B34">
        <v>33</v>
      </c>
      <c r="C34"/>
      <c r="H34">
        <f>VLOOKUP(A34,时序里程总表!A:G,6,FALSE)</f>
        <v>37027</v>
      </c>
      <c r="I34" s="5">
        <f>VLOOKUP(A34,时序里程总表!A:G,7,FALSE)</f>
        <v>3</v>
      </c>
      <c r="J34">
        <f t="shared" si="0"/>
        <v>143</v>
      </c>
      <c r="M34">
        <v>25.5</v>
      </c>
      <c r="N34">
        <v>0</v>
      </c>
    </row>
    <row r="35" spans="1:14" x14ac:dyDescent="0.25">
      <c r="A35" s="4">
        <v>44654</v>
      </c>
      <c r="B35">
        <v>34</v>
      </c>
      <c r="C35"/>
      <c r="H35">
        <f>VLOOKUP(A35,时序里程总表!A:G,6,FALSE)</f>
        <v>37024</v>
      </c>
      <c r="I35" s="5">
        <f>VLOOKUP(A35,时序里程总表!A:G,7,FALSE)</f>
        <v>4</v>
      </c>
      <c r="J35">
        <f t="shared" si="0"/>
        <v>146</v>
      </c>
      <c r="M35">
        <v>25.5</v>
      </c>
      <c r="N35">
        <v>0</v>
      </c>
    </row>
    <row r="36" spans="1:14" x14ac:dyDescent="0.25">
      <c r="A36" s="4">
        <v>44655</v>
      </c>
      <c r="B36">
        <v>35</v>
      </c>
      <c r="C36"/>
      <c r="H36">
        <f>VLOOKUP(A36,时序里程总表!A:G,6,FALSE)</f>
        <v>37021</v>
      </c>
      <c r="I36" s="5">
        <f>VLOOKUP(A36,时序里程总表!A:G,7,FALSE)</f>
        <v>4</v>
      </c>
      <c r="J36">
        <f t="shared" si="0"/>
        <v>149</v>
      </c>
      <c r="M36">
        <v>25.7</v>
      </c>
      <c r="N36">
        <v>0</v>
      </c>
    </row>
    <row r="37" spans="1:14" x14ac:dyDescent="0.25">
      <c r="C37"/>
    </row>
    <row r="38" spans="1:14" x14ac:dyDescent="0.25">
      <c r="C38"/>
    </row>
    <row r="39" spans="1:14" x14ac:dyDescent="0.25">
      <c r="C39"/>
    </row>
    <row r="40" spans="1:14" x14ac:dyDescent="0.25">
      <c r="C40"/>
    </row>
    <row r="41" spans="1:14" x14ac:dyDescent="0.25">
      <c r="C41"/>
    </row>
    <row r="42" spans="1:14" x14ac:dyDescent="0.25">
      <c r="C42"/>
    </row>
    <row r="43" spans="1:14" x14ac:dyDescent="0.25">
      <c r="C43"/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P36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44789</v>
      </c>
      <c r="B2">
        <v>1</v>
      </c>
      <c r="D2" s="6">
        <v>36755</v>
      </c>
      <c r="E2" s="5">
        <v>4</v>
      </c>
      <c r="F2" s="5">
        <v>3</v>
      </c>
      <c r="G2">
        <v>346.58075000000008</v>
      </c>
      <c r="H2">
        <f>VLOOKUP(A2,时序里程总表!A:G,6,FALSE)</f>
        <v>36754</v>
      </c>
      <c r="I2" s="5">
        <f>VLOOKUP(A2,时序里程总表!A:G,7,FALSE)</f>
        <v>4</v>
      </c>
      <c r="J2">
        <f>$D$2-H2</f>
        <v>1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44790</v>
      </c>
      <c r="B3">
        <v>2</v>
      </c>
      <c r="H3">
        <f>VLOOKUP(A3,时序里程总表!A:G,6,FALSE)</f>
        <v>36751</v>
      </c>
      <c r="I3" s="5">
        <f>VLOOKUP(A3,时序里程总表!A:G,7,FALSE)</f>
        <v>4</v>
      </c>
      <c r="J3">
        <f t="shared" ref="J3:J36" si="0">$D$2-H3</f>
        <v>4</v>
      </c>
      <c r="M3">
        <v>2.5</v>
      </c>
      <c r="N3">
        <v>0</v>
      </c>
    </row>
    <row r="4" spans="1:14" x14ac:dyDescent="0.25">
      <c r="A4" s="4">
        <v>44791</v>
      </c>
      <c r="B4">
        <v>3</v>
      </c>
      <c r="H4">
        <f>VLOOKUP(A4,时序里程总表!A:G,6,FALSE)</f>
        <v>36748</v>
      </c>
      <c r="I4" s="5">
        <f>VLOOKUP(A4,时序里程总表!A:G,7,FALSE)</f>
        <v>4</v>
      </c>
      <c r="J4">
        <f t="shared" si="0"/>
        <v>7</v>
      </c>
      <c r="M4">
        <v>3.8</v>
      </c>
      <c r="N4">
        <v>0</v>
      </c>
    </row>
    <row r="5" spans="1:14" x14ac:dyDescent="0.25">
      <c r="A5" s="4">
        <v>44792</v>
      </c>
      <c r="B5">
        <v>4</v>
      </c>
      <c r="H5">
        <f>VLOOKUP(A5,时序里程总表!A:G,6,FALSE)</f>
        <v>36745</v>
      </c>
      <c r="I5" s="5">
        <f>VLOOKUP(A5,时序里程总表!A:G,7,FALSE)</f>
        <v>4</v>
      </c>
      <c r="J5">
        <f t="shared" si="0"/>
        <v>10</v>
      </c>
      <c r="M5">
        <v>5.2</v>
      </c>
      <c r="N5">
        <v>0</v>
      </c>
    </row>
    <row r="6" spans="1:14" x14ac:dyDescent="0.25">
      <c r="A6" s="4">
        <v>44793</v>
      </c>
      <c r="B6">
        <v>5</v>
      </c>
      <c r="H6">
        <f>VLOOKUP(A6,时序里程总表!A:G,6,FALSE)</f>
        <v>36742</v>
      </c>
      <c r="I6" s="5">
        <f>VLOOKUP(A6,时序里程总表!A:G,7,FALSE)</f>
        <v>4</v>
      </c>
      <c r="J6">
        <f t="shared" si="0"/>
        <v>13</v>
      </c>
      <c r="M6">
        <v>5.9</v>
      </c>
      <c r="N6">
        <v>1</v>
      </c>
    </row>
    <row r="7" spans="1:14" x14ac:dyDescent="0.25">
      <c r="A7" s="4">
        <v>44794</v>
      </c>
      <c r="B7">
        <v>6</v>
      </c>
      <c r="H7">
        <f>VLOOKUP(A7,时序里程总表!A:G,6,FALSE)</f>
        <v>36739</v>
      </c>
      <c r="I7" s="5">
        <f>VLOOKUP(A7,时序里程总表!A:G,7,FALSE)</f>
        <v>4</v>
      </c>
      <c r="J7">
        <f t="shared" si="0"/>
        <v>16</v>
      </c>
      <c r="M7">
        <v>9.3000000000000007</v>
      </c>
      <c r="N7">
        <v>0</v>
      </c>
    </row>
    <row r="8" spans="1:14" x14ac:dyDescent="0.25">
      <c r="A8" s="4">
        <v>44795</v>
      </c>
      <c r="B8">
        <v>7</v>
      </c>
      <c r="H8">
        <f>VLOOKUP(A8,时序里程总表!A:G,6,FALSE)</f>
        <v>36736</v>
      </c>
      <c r="I8" s="5">
        <f>VLOOKUP(A8,时序里程总表!A:G,7,FALSE)</f>
        <v>4</v>
      </c>
      <c r="J8">
        <f t="shared" si="0"/>
        <v>19</v>
      </c>
      <c r="M8">
        <v>10.6</v>
      </c>
      <c r="N8">
        <v>0</v>
      </c>
    </row>
    <row r="9" spans="1:14" x14ac:dyDescent="0.25">
      <c r="A9" s="4">
        <v>44796</v>
      </c>
      <c r="B9">
        <v>8</v>
      </c>
      <c r="H9">
        <f>VLOOKUP(A9,时序里程总表!A:G,6,FALSE)</f>
        <v>36733</v>
      </c>
      <c r="I9" s="5">
        <f>VLOOKUP(A9,时序里程总表!A:G,7,FALSE)</f>
        <v>4</v>
      </c>
      <c r="J9">
        <f t="shared" si="0"/>
        <v>22</v>
      </c>
      <c r="M9">
        <v>12</v>
      </c>
      <c r="N9">
        <v>0</v>
      </c>
    </row>
    <row r="10" spans="1:14" x14ac:dyDescent="0.25">
      <c r="A10" s="4">
        <v>44797</v>
      </c>
      <c r="B10">
        <v>9</v>
      </c>
      <c r="H10">
        <f>VLOOKUP(A10,时序里程总表!A:G,6,FALSE)</f>
        <v>36730</v>
      </c>
      <c r="I10" s="5">
        <f>VLOOKUP(A10,时序里程总表!A:G,7,FALSE)</f>
        <v>4</v>
      </c>
      <c r="J10">
        <f t="shared" si="0"/>
        <v>25</v>
      </c>
      <c r="M10">
        <v>13.6</v>
      </c>
      <c r="N10">
        <v>0</v>
      </c>
    </row>
    <row r="11" spans="1:14" x14ac:dyDescent="0.25">
      <c r="A11" s="4">
        <v>44798</v>
      </c>
      <c r="B11">
        <v>10</v>
      </c>
      <c r="H11">
        <f>VLOOKUP(A11,时序里程总表!A:G,6,FALSE)</f>
        <v>36727</v>
      </c>
      <c r="I11" s="5">
        <f>VLOOKUP(A11,时序里程总表!A:G,7,FALSE)</f>
        <v>4</v>
      </c>
      <c r="J11">
        <f t="shared" si="0"/>
        <v>28</v>
      </c>
      <c r="M11">
        <v>14.3</v>
      </c>
      <c r="N11">
        <v>0</v>
      </c>
    </row>
    <row r="12" spans="1:14" x14ac:dyDescent="0.25">
      <c r="A12" s="4">
        <v>44799</v>
      </c>
      <c r="B12">
        <v>11</v>
      </c>
      <c r="H12">
        <f>VLOOKUP(A12,时序里程总表!A:G,6,FALSE)</f>
        <v>36724</v>
      </c>
      <c r="I12" s="5">
        <f>VLOOKUP(A12,时序里程总表!A:G,7,FALSE)</f>
        <v>4</v>
      </c>
      <c r="J12">
        <f t="shared" si="0"/>
        <v>31</v>
      </c>
      <c r="M12">
        <v>14.7</v>
      </c>
      <c r="N12">
        <v>0</v>
      </c>
    </row>
    <row r="13" spans="1:14" x14ac:dyDescent="0.25">
      <c r="A13" s="4">
        <v>44800</v>
      </c>
      <c r="B13">
        <v>12</v>
      </c>
      <c r="H13">
        <f>VLOOKUP(A13,时序里程总表!A:G,6,FALSE)</f>
        <v>36721</v>
      </c>
      <c r="I13" s="5">
        <f>VLOOKUP(A13,时序里程总表!A:G,7,FALSE)</f>
        <v>4</v>
      </c>
      <c r="J13">
        <f t="shared" si="0"/>
        <v>34</v>
      </c>
      <c r="M13">
        <v>14.8</v>
      </c>
      <c r="N13">
        <v>0</v>
      </c>
    </row>
    <row r="14" spans="1:14" x14ac:dyDescent="0.25">
      <c r="A14" s="4">
        <v>44801</v>
      </c>
      <c r="B14">
        <v>13</v>
      </c>
      <c r="H14">
        <f>VLOOKUP(A14,时序里程总表!A:G,6,FALSE)</f>
        <v>36718</v>
      </c>
      <c r="I14" s="5">
        <f>VLOOKUP(A14,时序里程总表!A:G,7,FALSE)</f>
        <v>4</v>
      </c>
      <c r="J14">
        <f t="shared" si="0"/>
        <v>37</v>
      </c>
      <c r="M14">
        <v>15.3</v>
      </c>
      <c r="N14">
        <v>0</v>
      </c>
    </row>
    <row r="15" spans="1:14" x14ac:dyDescent="0.25">
      <c r="A15" s="4">
        <v>44802</v>
      </c>
      <c r="B15">
        <v>14</v>
      </c>
      <c r="H15">
        <f>VLOOKUP(A15,时序里程总表!A:G,6,FALSE)</f>
        <v>36715</v>
      </c>
      <c r="I15" s="5">
        <f>VLOOKUP(A15,时序里程总表!A:G,7,FALSE)</f>
        <v>4</v>
      </c>
      <c r="J15">
        <f t="shared" si="0"/>
        <v>40</v>
      </c>
      <c r="M15">
        <v>15.8</v>
      </c>
      <c r="N15">
        <v>0</v>
      </c>
    </row>
    <row r="16" spans="1:14" x14ac:dyDescent="0.25">
      <c r="A16" s="4">
        <v>44803</v>
      </c>
      <c r="B16">
        <v>15</v>
      </c>
      <c r="H16">
        <f>VLOOKUP(A16,时序里程总表!A:G,6,FALSE)</f>
        <v>36712.5</v>
      </c>
      <c r="I16" s="5">
        <f>VLOOKUP(A16,时序里程总表!A:G,7,FALSE)</f>
        <v>5</v>
      </c>
      <c r="J16">
        <f t="shared" si="0"/>
        <v>42.5</v>
      </c>
      <c r="M16">
        <v>16.600000000000001</v>
      </c>
      <c r="N16">
        <v>0</v>
      </c>
    </row>
    <row r="17" spans="1:14" x14ac:dyDescent="0.25">
      <c r="A17" s="4">
        <v>44804</v>
      </c>
      <c r="B17">
        <v>16</v>
      </c>
      <c r="H17">
        <f>VLOOKUP(A17,时序里程总表!A:G,6,FALSE)</f>
        <v>36711</v>
      </c>
      <c r="I17" s="5">
        <f>VLOOKUP(A17,时序里程总表!A:G,7,FALSE)</f>
        <v>5</v>
      </c>
      <c r="J17">
        <f t="shared" si="0"/>
        <v>44</v>
      </c>
      <c r="M17">
        <v>16.8</v>
      </c>
      <c r="N17">
        <v>0</v>
      </c>
    </row>
    <row r="18" spans="1:14" x14ac:dyDescent="0.25">
      <c r="A18" s="4">
        <v>44805</v>
      </c>
      <c r="B18">
        <v>17</v>
      </c>
      <c r="H18">
        <f>VLOOKUP(A18,时序里程总表!A:G,6,FALSE)</f>
        <v>36709.5</v>
      </c>
      <c r="I18" s="5">
        <f>VLOOKUP(A18,时序里程总表!A:G,7,FALSE)</f>
        <v>5</v>
      </c>
      <c r="J18">
        <f t="shared" si="0"/>
        <v>45.5</v>
      </c>
      <c r="M18">
        <v>16.8</v>
      </c>
      <c r="N18">
        <v>0</v>
      </c>
    </row>
    <row r="19" spans="1:14" x14ac:dyDescent="0.25">
      <c r="A19" s="4">
        <v>44806</v>
      </c>
      <c r="B19">
        <v>18</v>
      </c>
      <c r="H19">
        <f>VLOOKUP(A19,时序里程总表!A:G,6,FALSE)</f>
        <v>36708</v>
      </c>
      <c r="I19" s="5">
        <f>VLOOKUP(A19,时序里程总表!A:G,7,FALSE)</f>
        <v>5</v>
      </c>
      <c r="J19">
        <f t="shared" si="0"/>
        <v>47</v>
      </c>
      <c r="M19">
        <v>16.7</v>
      </c>
      <c r="N19">
        <v>0</v>
      </c>
    </row>
    <row r="20" spans="1:14" x14ac:dyDescent="0.25">
      <c r="A20" s="4">
        <v>44807</v>
      </c>
      <c r="B20">
        <v>19</v>
      </c>
      <c r="H20">
        <f>VLOOKUP(A20,时序里程总表!A:G,6,FALSE)</f>
        <v>36706.5</v>
      </c>
      <c r="I20" s="5">
        <f>VLOOKUP(A20,时序里程总表!A:G,7,FALSE)</f>
        <v>5</v>
      </c>
      <c r="J20">
        <f t="shared" si="0"/>
        <v>48.5</v>
      </c>
      <c r="M20">
        <v>17.3</v>
      </c>
      <c r="N20">
        <v>0</v>
      </c>
    </row>
    <row r="21" spans="1:14" x14ac:dyDescent="0.25">
      <c r="A21" s="4">
        <v>44808</v>
      </c>
      <c r="B21">
        <v>20</v>
      </c>
      <c r="H21">
        <f>VLOOKUP(A21,时序里程总表!A:G,6,FALSE)</f>
        <v>36705</v>
      </c>
      <c r="I21" s="5">
        <f>VLOOKUP(A21,时序里程总表!A:G,7,FALSE)</f>
        <v>5</v>
      </c>
      <c r="J21">
        <f t="shared" si="0"/>
        <v>50</v>
      </c>
      <c r="M21">
        <v>17.899999999999999</v>
      </c>
      <c r="N21">
        <v>1</v>
      </c>
    </row>
    <row r="22" spans="1:14" x14ac:dyDescent="0.25">
      <c r="A22" s="4">
        <v>44809</v>
      </c>
      <c r="B22">
        <v>21</v>
      </c>
      <c r="H22">
        <f>VLOOKUP(A22,时序里程总表!A:G,6,FALSE)</f>
        <v>36703.5</v>
      </c>
      <c r="I22" s="5">
        <f>VLOOKUP(A22,时序里程总表!A:G,7,FALSE)</f>
        <v>5</v>
      </c>
      <c r="J22">
        <f t="shared" si="0"/>
        <v>51.5</v>
      </c>
      <c r="M22">
        <v>20.100000000000001</v>
      </c>
      <c r="N22">
        <v>0</v>
      </c>
    </row>
    <row r="23" spans="1:14" x14ac:dyDescent="0.25">
      <c r="A23" s="4">
        <v>44810</v>
      </c>
      <c r="B23">
        <v>22</v>
      </c>
      <c r="H23">
        <f>VLOOKUP(A23,时序里程总表!A:G,6,FALSE)</f>
        <v>36702</v>
      </c>
      <c r="I23" s="5">
        <f>VLOOKUP(A23,时序里程总表!A:G,7,FALSE)</f>
        <v>5</v>
      </c>
      <c r="J23">
        <f t="shared" si="0"/>
        <v>53</v>
      </c>
      <c r="M23">
        <v>20.9</v>
      </c>
      <c r="N23">
        <v>0</v>
      </c>
    </row>
    <row r="24" spans="1:14" x14ac:dyDescent="0.25">
      <c r="A24" s="4">
        <v>44811</v>
      </c>
      <c r="B24">
        <v>23</v>
      </c>
      <c r="H24">
        <f>VLOOKUP(A24,时序里程总表!A:G,6,FALSE)</f>
        <v>36700.5</v>
      </c>
      <c r="I24" s="5">
        <f>VLOOKUP(A24,时序里程总表!A:G,7,FALSE)</f>
        <v>5</v>
      </c>
      <c r="J24">
        <f t="shared" si="0"/>
        <v>54.5</v>
      </c>
      <c r="M24">
        <v>21.1</v>
      </c>
      <c r="N24">
        <v>0</v>
      </c>
    </row>
    <row r="25" spans="1:14" x14ac:dyDescent="0.25">
      <c r="A25" s="4">
        <v>44812</v>
      </c>
      <c r="B25">
        <v>24</v>
      </c>
      <c r="H25">
        <f>VLOOKUP(A25,时序里程总表!A:G,6,FALSE)</f>
        <v>36699</v>
      </c>
      <c r="I25" s="5">
        <f>VLOOKUP(A25,时序里程总表!A:G,7,FALSE)</f>
        <v>5</v>
      </c>
      <c r="J25">
        <f t="shared" si="0"/>
        <v>56</v>
      </c>
      <c r="M25">
        <v>21.7</v>
      </c>
      <c r="N25">
        <v>0</v>
      </c>
    </row>
    <row r="26" spans="1:14" x14ac:dyDescent="0.25">
      <c r="A26" s="4">
        <v>44813</v>
      </c>
      <c r="B26">
        <v>25</v>
      </c>
      <c r="H26">
        <f>VLOOKUP(A26,时序里程总表!A:G,6,FALSE)</f>
        <v>36697.5</v>
      </c>
      <c r="I26" s="5">
        <f>VLOOKUP(A26,时序里程总表!A:G,7,FALSE)</f>
        <v>5</v>
      </c>
      <c r="J26">
        <f t="shared" si="0"/>
        <v>57.5</v>
      </c>
      <c r="M26">
        <v>22</v>
      </c>
      <c r="N26">
        <v>0</v>
      </c>
    </row>
    <row r="27" spans="1:14" x14ac:dyDescent="0.25">
      <c r="A27" s="4">
        <v>44814</v>
      </c>
      <c r="B27">
        <v>26</v>
      </c>
      <c r="H27">
        <f>VLOOKUP(A27,时序里程总表!A:G,6,FALSE)</f>
        <v>36696</v>
      </c>
      <c r="I27" s="5">
        <f>VLOOKUP(A27,时序里程总表!A:G,7,FALSE)</f>
        <v>5</v>
      </c>
      <c r="J27">
        <f t="shared" si="0"/>
        <v>59</v>
      </c>
      <c r="M27">
        <v>22.3</v>
      </c>
      <c r="N27">
        <v>0</v>
      </c>
    </row>
    <row r="28" spans="1:14" x14ac:dyDescent="0.25">
      <c r="A28" s="4">
        <v>44815</v>
      </c>
      <c r="B28">
        <v>27</v>
      </c>
      <c r="H28">
        <f>VLOOKUP(A28,时序里程总表!A:G,6,FALSE)</f>
        <v>36694.5</v>
      </c>
      <c r="I28" s="5">
        <f>VLOOKUP(A28,时序里程总表!A:G,7,FALSE)</f>
        <v>5</v>
      </c>
      <c r="J28">
        <f t="shared" si="0"/>
        <v>60.5</v>
      </c>
      <c r="M28">
        <v>22.4</v>
      </c>
      <c r="N28">
        <v>0</v>
      </c>
    </row>
    <row r="29" spans="1:14" x14ac:dyDescent="0.25">
      <c r="A29" s="4">
        <v>44816</v>
      </c>
      <c r="B29">
        <v>28</v>
      </c>
      <c r="H29">
        <f>VLOOKUP(A29,时序里程总表!A:G,6,FALSE)</f>
        <v>36693</v>
      </c>
      <c r="I29" s="5">
        <f>VLOOKUP(A29,时序里程总表!A:G,7,FALSE)</f>
        <v>5</v>
      </c>
      <c r="J29">
        <f t="shared" si="0"/>
        <v>62</v>
      </c>
      <c r="M29">
        <v>22.3</v>
      </c>
      <c r="N29">
        <v>0</v>
      </c>
    </row>
    <row r="30" spans="1:14" x14ac:dyDescent="0.25">
      <c r="A30" s="4">
        <v>44817</v>
      </c>
      <c r="B30">
        <v>29</v>
      </c>
      <c r="H30">
        <f>VLOOKUP(A30,时序里程总表!A:G,6,FALSE)</f>
        <v>36691.5</v>
      </c>
      <c r="I30" s="5">
        <f>VLOOKUP(A30,时序里程总表!A:G,7,FALSE)</f>
        <v>5</v>
      </c>
      <c r="J30">
        <f t="shared" si="0"/>
        <v>63.5</v>
      </c>
      <c r="M30">
        <v>22.4</v>
      </c>
      <c r="N30">
        <v>0</v>
      </c>
    </row>
    <row r="31" spans="1:14" x14ac:dyDescent="0.25">
      <c r="A31" s="4">
        <v>44818</v>
      </c>
      <c r="B31">
        <v>30</v>
      </c>
      <c r="H31">
        <f>VLOOKUP(A31,时序里程总表!A:G,6,FALSE)</f>
        <v>36690</v>
      </c>
      <c r="I31" s="5">
        <f>VLOOKUP(A31,时序里程总表!A:G,7,FALSE)</f>
        <v>5</v>
      </c>
      <c r="J31">
        <f t="shared" si="0"/>
        <v>65</v>
      </c>
      <c r="M31">
        <v>22.6</v>
      </c>
      <c r="N31">
        <v>0</v>
      </c>
    </row>
    <row r="32" spans="1:14" x14ac:dyDescent="0.25">
      <c r="A32" s="4">
        <v>44819</v>
      </c>
      <c r="B32">
        <v>31</v>
      </c>
      <c r="H32">
        <f>VLOOKUP(A32,时序里程总表!A:G,6,FALSE)</f>
        <v>36688.5</v>
      </c>
      <c r="I32" s="5">
        <f>VLOOKUP(A32,时序里程总表!A:G,7,FALSE)</f>
        <v>5</v>
      </c>
      <c r="J32">
        <f t="shared" si="0"/>
        <v>66.5</v>
      </c>
      <c r="M32">
        <v>22.6</v>
      </c>
      <c r="N32">
        <v>0</v>
      </c>
    </row>
    <row r="33" spans="1:14" x14ac:dyDescent="0.25">
      <c r="A33" s="4">
        <v>44820</v>
      </c>
      <c r="B33">
        <v>32</v>
      </c>
      <c r="H33">
        <f>VLOOKUP(A33,时序里程总表!A:G,6,FALSE)</f>
        <v>36687</v>
      </c>
      <c r="I33" s="5">
        <f>VLOOKUP(A33,时序里程总表!A:G,7,FALSE)</f>
        <v>5</v>
      </c>
      <c r="J33">
        <f t="shared" si="0"/>
        <v>68</v>
      </c>
      <c r="M33">
        <v>23</v>
      </c>
      <c r="N33">
        <v>0</v>
      </c>
    </row>
    <row r="34" spans="1:14" x14ac:dyDescent="0.25">
      <c r="A34" s="4">
        <v>44821</v>
      </c>
      <c r="B34">
        <v>33</v>
      </c>
      <c r="H34">
        <f>VLOOKUP(A34,时序里程总表!A:G,6,FALSE)</f>
        <v>36685.5</v>
      </c>
      <c r="I34" s="5">
        <f>VLOOKUP(A34,时序里程总表!A:G,7,FALSE)</f>
        <v>5</v>
      </c>
      <c r="J34">
        <f t="shared" si="0"/>
        <v>69.5</v>
      </c>
      <c r="M34">
        <v>23.2</v>
      </c>
      <c r="N34">
        <v>0</v>
      </c>
    </row>
    <row r="35" spans="1:14" x14ac:dyDescent="0.25">
      <c r="A35" s="4">
        <v>44822</v>
      </c>
      <c r="B35">
        <v>34</v>
      </c>
      <c r="H35">
        <f>VLOOKUP(A35,时序里程总表!A:G,6,FALSE)</f>
        <v>36684</v>
      </c>
      <c r="I35" s="5">
        <f>VLOOKUP(A35,时序里程总表!A:G,7,FALSE)</f>
        <v>5</v>
      </c>
      <c r="J35">
        <f t="shared" si="0"/>
        <v>71</v>
      </c>
      <c r="M35">
        <v>23.2</v>
      </c>
      <c r="N35">
        <v>0</v>
      </c>
    </row>
    <row r="36" spans="1:14" x14ac:dyDescent="0.25">
      <c r="A36" s="4">
        <v>44823</v>
      </c>
      <c r="B36">
        <v>35</v>
      </c>
      <c r="H36">
        <f>VLOOKUP(A36,时序里程总表!A:G,6,FALSE)</f>
        <v>36682.5</v>
      </c>
      <c r="I36" s="5">
        <f>VLOOKUP(A36,时序里程总表!A:G,7,FALSE)</f>
        <v>5</v>
      </c>
      <c r="J36">
        <f t="shared" si="0"/>
        <v>72.5</v>
      </c>
      <c r="M36">
        <v>23.3</v>
      </c>
      <c r="N36">
        <v>0</v>
      </c>
    </row>
  </sheetData>
  <sortState xmlns:xlrd2="http://schemas.microsoft.com/office/spreadsheetml/2017/richdata2" ref="M29:M36">
    <sortCondition ref="M29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P36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44793</v>
      </c>
      <c r="B2">
        <v>1</v>
      </c>
      <c r="D2" s="6">
        <v>36745</v>
      </c>
      <c r="E2" s="5">
        <v>4</v>
      </c>
      <c r="F2" s="5">
        <v>3</v>
      </c>
      <c r="G2">
        <v>345.44825000000009</v>
      </c>
      <c r="H2">
        <f>VLOOKUP(A2,时序里程总表!A:G,6,FALSE)</f>
        <v>36742</v>
      </c>
      <c r="I2" s="5">
        <f>VLOOKUP(A2,时序里程总表!A:G,7,FALSE)</f>
        <v>4</v>
      </c>
      <c r="J2">
        <f>$D$2-H2</f>
        <v>3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44794</v>
      </c>
      <c r="B3">
        <v>2</v>
      </c>
      <c r="H3">
        <f>VLOOKUP(A3,时序里程总表!A:G,6,FALSE)</f>
        <v>36739</v>
      </c>
      <c r="I3" s="5">
        <f>VLOOKUP(A3,时序里程总表!A:G,7,FALSE)</f>
        <v>4</v>
      </c>
      <c r="J3">
        <f t="shared" ref="J3:J36" si="0">$D$2-H3</f>
        <v>6</v>
      </c>
      <c r="M3">
        <v>2.5</v>
      </c>
      <c r="N3">
        <v>0</v>
      </c>
    </row>
    <row r="4" spans="1:14" x14ac:dyDescent="0.25">
      <c r="A4" s="4">
        <v>44795</v>
      </c>
      <c r="B4">
        <v>3</v>
      </c>
      <c r="H4">
        <f>VLOOKUP(A4,时序里程总表!A:G,6,FALSE)</f>
        <v>36736</v>
      </c>
      <c r="I4" s="5">
        <f>VLOOKUP(A4,时序里程总表!A:G,7,FALSE)</f>
        <v>4</v>
      </c>
      <c r="J4">
        <f t="shared" si="0"/>
        <v>9</v>
      </c>
      <c r="M4">
        <v>3.3</v>
      </c>
      <c r="N4">
        <v>0</v>
      </c>
    </row>
    <row r="5" spans="1:14" x14ac:dyDescent="0.25">
      <c r="A5" s="4">
        <v>44796</v>
      </c>
      <c r="B5">
        <v>4</v>
      </c>
      <c r="H5">
        <f>VLOOKUP(A5,时序里程总表!A:G,6,FALSE)</f>
        <v>36733</v>
      </c>
      <c r="I5" s="5">
        <f>VLOOKUP(A5,时序里程总表!A:G,7,FALSE)</f>
        <v>4</v>
      </c>
      <c r="J5">
        <f t="shared" si="0"/>
        <v>12</v>
      </c>
      <c r="M5">
        <v>4.4000000000000004</v>
      </c>
      <c r="N5">
        <v>0</v>
      </c>
    </row>
    <row r="6" spans="1:14" x14ac:dyDescent="0.25">
      <c r="A6" s="4">
        <v>44797</v>
      </c>
      <c r="B6">
        <v>5</v>
      </c>
      <c r="H6">
        <f>VLOOKUP(A6,时序里程总表!A:G,6,FALSE)</f>
        <v>36730</v>
      </c>
      <c r="I6" s="5">
        <f>VLOOKUP(A6,时序里程总表!A:G,7,FALSE)</f>
        <v>4</v>
      </c>
      <c r="J6">
        <f t="shared" si="0"/>
        <v>15</v>
      </c>
      <c r="M6">
        <v>6.6</v>
      </c>
      <c r="N6">
        <v>1</v>
      </c>
    </row>
    <row r="7" spans="1:14" x14ac:dyDescent="0.25">
      <c r="A7" s="4">
        <v>44798</v>
      </c>
      <c r="B7">
        <v>6</v>
      </c>
      <c r="H7">
        <f>VLOOKUP(A7,时序里程总表!A:G,6,FALSE)</f>
        <v>36727</v>
      </c>
      <c r="I7" s="5">
        <f>VLOOKUP(A7,时序里程总表!A:G,7,FALSE)</f>
        <v>4</v>
      </c>
      <c r="J7">
        <f t="shared" si="0"/>
        <v>18</v>
      </c>
      <c r="M7">
        <v>9.6</v>
      </c>
      <c r="N7">
        <v>0</v>
      </c>
    </row>
    <row r="8" spans="1:14" x14ac:dyDescent="0.25">
      <c r="A8" s="4">
        <v>44799</v>
      </c>
      <c r="B8">
        <v>7</v>
      </c>
      <c r="H8">
        <f>VLOOKUP(A8,时序里程总表!A:G,6,FALSE)</f>
        <v>36724</v>
      </c>
      <c r="I8" s="5">
        <f>VLOOKUP(A8,时序里程总表!A:G,7,FALSE)</f>
        <v>4</v>
      </c>
      <c r="J8">
        <f t="shared" si="0"/>
        <v>21</v>
      </c>
      <c r="M8">
        <v>10.9</v>
      </c>
      <c r="N8">
        <v>0</v>
      </c>
    </row>
    <row r="9" spans="1:14" x14ac:dyDescent="0.25">
      <c r="A9" s="4">
        <v>44800</v>
      </c>
      <c r="B9">
        <v>8</v>
      </c>
      <c r="H9">
        <f>VLOOKUP(A9,时序里程总表!A:G,6,FALSE)</f>
        <v>36721</v>
      </c>
      <c r="I9" s="5">
        <f>VLOOKUP(A9,时序里程总表!A:G,7,FALSE)</f>
        <v>4</v>
      </c>
      <c r="J9">
        <f t="shared" si="0"/>
        <v>24</v>
      </c>
      <c r="M9">
        <v>11.6</v>
      </c>
      <c r="N9">
        <v>0</v>
      </c>
    </row>
    <row r="10" spans="1:14" x14ac:dyDescent="0.25">
      <c r="A10" s="4">
        <v>44801</v>
      </c>
      <c r="B10">
        <v>9</v>
      </c>
      <c r="H10">
        <f>VLOOKUP(A10,时序里程总表!A:G,6,FALSE)</f>
        <v>36718</v>
      </c>
      <c r="I10" s="5">
        <f>VLOOKUP(A10,时序里程总表!A:G,7,FALSE)</f>
        <v>4</v>
      </c>
      <c r="J10">
        <f t="shared" si="0"/>
        <v>27</v>
      </c>
      <c r="M10">
        <v>13.2</v>
      </c>
      <c r="N10">
        <v>0</v>
      </c>
    </row>
    <row r="11" spans="1:14" x14ac:dyDescent="0.25">
      <c r="A11" s="4">
        <v>44802</v>
      </c>
      <c r="B11">
        <v>10</v>
      </c>
      <c r="H11">
        <f>VLOOKUP(A11,时序里程总表!A:G,6,FALSE)</f>
        <v>36715</v>
      </c>
      <c r="I11" s="5">
        <f>VLOOKUP(A11,时序里程总表!A:G,7,FALSE)</f>
        <v>4</v>
      </c>
      <c r="J11">
        <f t="shared" si="0"/>
        <v>30</v>
      </c>
      <c r="M11">
        <v>13.8</v>
      </c>
      <c r="N11">
        <v>0</v>
      </c>
    </row>
    <row r="12" spans="1:14" x14ac:dyDescent="0.25">
      <c r="A12" s="4">
        <v>44803</v>
      </c>
      <c r="B12">
        <v>11</v>
      </c>
      <c r="H12">
        <f>VLOOKUP(A12,时序里程总表!A:G,6,FALSE)</f>
        <v>36712.5</v>
      </c>
      <c r="I12" s="5">
        <f>VLOOKUP(A12,时序里程总表!A:G,7,FALSE)</f>
        <v>5</v>
      </c>
      <c r="J12">
        <f t="shared" si="0"/>
        <v>32.5</v>
      </c>
      <c r="M12">
        <v>14.1</v>
      </c>
      <c r="N12">
        <v>0</v>
      </c>
    </row>
    <row r="13" spans="1:14" x14ac:dyDescent="0.25">
      <c r="A13" s="4">
        <v>44804</v>
      </c>
      <c r="B13">
        <v>12</v>
      </c>
      <c r="H13">
        <f>VLOOKUP(A13,时序里程总表!A:G,6,FALSE)</f>
        <v>36711</v>
      </c>
      <c r="I13" s="5">
        <f>VLOOKUP(A13,时序里程总表!A:G,7,FALSE)</f>
        <v>5</v>
      </c>
      <c r="J13">
        <f t="shared" si="0"/>
        <v>34</v>
      </c>
      <c r="M13">
        <v>14.3</v>
      </c>
      <c r="N13">
        <v>0</v>
      </c>
    </row>
    <row r="14" spans="1:14" x14ac:dyDescent="0.25">
      <c r="A14" s="4">
        <v>44805</v>
      </c>
      <c r="B14">
        <v>13</v>
      </c>
      <c r="H14">
        <f>VLOOKUP(A14,时序里程总表!A:G,6,FALSE)</f>
        <v>36709.5</v>
      </c>
      <c r="I14" s="5">
        <f>VLOOKUP(A14,时序里程总表!A:G,7,FALSE)</f>
        <v>5</v>
      </c>
      <c r="J14">
        <f t="shared" si="0"/>
        <v>35.5</v>
      </c>
      <c r="M14">
        <v>15.6</v>
      </c>
      <c r="N14">
        <v>0</v>
      </c>
    </row>
    <row r="15" spans="1:14" x14ac:dyDescent="0.25">
      <c r="A15" s="4">
        <v>44806</v>
      </c>
      <c r="B15">
        <v>14</v>
      </c>
      <c r="H15">
        <f>VLOOKUP(A15,时序里程总表!A:G,6,FALSE)</f>
        <v>36708</v>
      </c>
      <c r="I15" s="5">
        <f>VLOOKUP(A15,时序里程总表!A:G,7,FALSE)</f>
        <v>5</v>
      </c>
      <c r="J15">
        <f t="shared" si="0"/>
        <v>37</v>
      </c>
      <c r="M15">
        <v>16.100000000000001</v>
      </c>
      <c r="N15">
        <v>0</v>
      </c>
    </row>
    <row r="16" spans="1:14" x14ac:dyDescent="0.25">
      <c r="A16" s="4">
        <v>44807</v>
      </c>
      <c r="B16">
        <v>15</v>
      </c>
      <c r="H16">
        <f>VLOOKUP(A16,时序里程总表!A:G,6,FALSE)</f>
        <v>36706.5</v>
      </c>
      <c r="I16" s="5">
        <f>VLOOKUP(A16,时序里程总表!A:G,7,FALSE)</f>
        <v>5</v>
      </c>
      <c r="J16">
        <f t="shared" si="0"/>
        <v>38.5</v>
      </c>
      <c r="M16">
        <v>15.6</v>
      </c>
      <c r="N16">
        <v>0</v>
      </c>
    </row>
    <row r="17" spans="1:14" x14ac:dyDescent="0.25">
      <c r="A17" s="4">
        <v>44808</v>
      </c>
      <c r="B17">
        <v>16</v>
      </c>
      <c r="H17">
        <f>VLOOKUP(A17,时序里程总表!A:G,6,FALSE)</f>
        <v>36705</v>
      </c>
      <c r="I17" s="5">
        <f>VLOOKUP(A17,时序里程总表!A:G,7,FALSE)</f>
        <v>5</v>
      </c>
      <c r="J17">
        <f t="shared" si="0"/>
        <v>40</v>
      </c>
      <c r="M17">
        <v>16.100000000000001</v>
      </c>
      <c r="N17">
        <v>0</v>
      </c>
    </row>
    <row r="18" spans="1:14" x14ac:dyDescent="0.25">
      <c r="A18" s="4">
        <v>44809</v>
      </c>
      <c r="B18">
        <v>17</v>
      </c>
      <c r="H18">
        <f>VLOOKUP(A18,时序里程总表!A:G,6,FALSE)</f>
        <v>36703.5</v>
      </c>
      <c r="I18" s="5">
        <f>VLOOKUP(A18,时序里程总表!A:G,7,FALSE)</f>
        <v>5</v>
      </c>
      <c r="J18">
        <f t="shared" si="0"/>
        <v>41.5</v>
      </c>
      <c r="M18">
        <v>15.8</v>
      </c>
      <c r="N18">
        <v>0</v>
      </c>
    </row>
    <row r="19" spans="1:14" x14ac:dyDescent="0.25">
      <c r="A19" s="4">
        <v>44810</v>
      </c>
      <c r="B19">
        <v>18</v>
      </c>
      <c r="H19">
        <f>VLOOKUP(A19,时序里程总表!A:G,6,FALSE)</f>
        <v>36702</v>
      </c>
      <c r="I19" s="5">
        <f>VLOOKUP(A19,时序里程总表!A:G,7,FALSE)</f>
        <v>5</v>
      </c>
      <c r="J19">
        <f t="shared" si="0"/>
        <v>43</v>
      </c>
      <c r="M19">
        <v>16.3</v>
      </c>
      <c r="N19">
        <v>0</v>
      </c>
    </row>
    <row r="20" spans="1:14" x14ac:dyDescent="0.25">
      <c r="A20" s="4">
        <v>44811</v>
      </c>
      <c r="B20">
        <v>19</v>
      </c>
      <c r="H20">
        <f>VLOOKUP(A20,时序里程总表!A:G,6,FALSE)</f>
        <v>36700.5</v>
      </c>
      <c r="I20" s="5">
        <f>VLOOKUP(A20,时序里程总表!A:G,7,FALSE)</f>
        <v>5</v>
      </c>
      <c r="J20">
        <f t="shared" si="0"/>
        <v>44.5</v>
      </c>
      <c r="M20">
        <v>16.3</v>
      </c>
      <c r="N20">
        <v>0</v>
      </c>
    </row>
    <row r="21" spans="1:14" x14ac:dyDescent="0.25">
      <c r="A21" s="4">
        <v>44812</v>
      </c>
      <c r="B21">
        <v>20</v>
      </c>
      <c r="H21">
        <f>VLOOKUP(A21,时序里程总表!A:G,6,FALSE)</f>
        <v>36699</v>
      </c>
      <c r="I21" s="5">
        <f>VLOOKUP(A21,时序里程总表!A:G,7,FALSE)</f>
        <v>5</v>
      </c>
      <c r="J21">
        <f t="shared" si="0"/>
        <v>46</v>
      </c>
      <c r="M21">
        <v>17.100000000000001</v>
      </c>
      <c r="N21">
        <v>1</v>
      </c>
    </row>
    <row r="22" spans="1:14" x14ac:dyDescent="0.25">
      <c r="A22" s="4">
        <v>44813</v>
      </c>
      <c r="B22">
        <v>21</v>
      </c>
      <c r="H22">
        <f>VLOOKUP(A22,时序里程总表!A:G,6,FALSE)</f>
        <v>36697.5</v>
      </c>
      <c r="I22" s="5">
        <f>VLOOKUP(A22,时序里程总表!A:G,7,FALSE)</f>
        <v>5</v>
      </c>
      <c r="J22">
        <f t="shared" si="0"/>
        <v>47.5</v>
      </c>
      <c r="M22">
        <v>19</v>
      </c>
      <c r="N22">
        <v>0</v>
      </c>
    </row>
    <row r="23" spans="1:14" x14ac:dyDescent="0.25">
      <c r="A23" s="4">
        <v>44814</v>
      </c>
      <c r="B23">
        <v>22</v>
      </c>
      <c r="H23">
        <f>VLOOKUP(A23,时序里程总表!A:G,6,FALSE)</f>
        <v>36696</v>
      </c>
      <c r="I23" s="5">
        <f>VLOOKUP(A23,时序里程总表!A:G,7,FALSE)</f>
        <v>5</v>
      </c>
      <c r="J23">
        <f t="shared" si="0"/>
        <v>49</v>
      </c>
      <c r="M23">
        <v>20.100000000000001</v>
      </c>
      <c r="N23">
        <v>0</v>
      </c>
    </row>
    <row r="24" spans="1:14" x14ac:dyDescent="0.25">
      <c r="A24" s="4">
        <v>44815</v>
      </c>
      <c r="B24">
        <v>23</v>
      </c>
      <c r="H24">
        <f>VLOOKUP(A24,时序里程总表!A:G,6,FALSE)</f>
        <v>36694.5</v>
      </c>
      <c r="I24" s="5">
        <f>VLOOKUP(A24,时序里程总表!A:G,7,FALSE)</f>
        <v>5</v>
      </c>
      <c r="J24">
        <f t="shared" si="0"/>
        <v>50.5</v>
      </c>
      <c r="M24">
        <v>21.1</v>
      </c>
      <c r="N24">
        <v>0</v>
      </c>
    </row>
    <row r="25" spans="1:14" x14ac:dyDescent="0.25">
      <c r="A25" s="4">
        <v>44816</v>
      </c>
      <c r="B25">
        <v>24</v>
      </c>
      <c r="H25">
        <f>VLOOKUP(A25,时序里程总表!A:G,6,FALSE)</f>
        <v>36693</v>
      </c>
      <c r="I25" s="5">
        <f>VLOOKUP(A25,时序里程总表!A:G,7,FALSE)</f>
        <v>5</v>
      </c>
      <c r="J25">
        <f t="shared" si="0"/>
        <v>52</v>
      </c>
      <c r="M25">
        <v>21.3</v>
      </c>
      <c r="N25">
        <v>0</v>
      </c>
    </row>
    <row r="26" spans="1:14" x14ac:dyDescent="0.25">
      <c r="A26" s="4">
        <v>44817</v>
      </c>
      <c r="B26">
        <v>25</v>
      </c>
      <c r="H26">
        <f>VLOOKUP(A26,时序里程总表!A:G,6,FALSE)</f>
        <v>36691.5</v>
      </c>
      <c r="I26" s="5">
        <f>VLOOKUP(A26,时序里程总表!A:G,7,FALSE)</f>
        <v>5</v>
      </c>
      <c r="J26">
        <f t="shared" si="0"/>
        <v>53.5</v>
      </c>
      <c r="M26">
        <v>21.2</v>
      </c>
      <c r="N26">
        <v>0</v>
      </c>
    </row>
    <row r="27" spans="1:14" x14ac:dyDescent="0.25">
      <c r="A27" s="4">
        <v>44818</v>
      </c>
      <c r="B27">
        <v>26</v>
      </c>
      <c r="H27">
        <f>VLOOKUP(A27,时序里程总表!A:G,6,FALSE)</f>
        <v>36690</v>
      </c>
      <c r="I27" s="5">
        <f>VLOOKUP(A27,时序里程总表!A:G,7,FALSE)</f>
        <v>5</v>
      </c>
      <c r="J27">
        <f t="shared" si="0"/>
        <v>55</v>
      </c>
      <c r="M27">
        <v>21.7</v>
      </c>
      <c r="N27">
        <v>0</v>
      </c>
    </row>
    <row r="28" spans="1:14" x14ac:dyDescent="0.25">
      <c r="A28" s="4">
        <v>44819</v>
      </c>
      <c r="B28">
        <v>27</v>
      </c>
      <c r="H28">
        <f>VLOOKUP(A28,时序里程总表!A:G,6,FALSE)</f>
        <v>36688.5</v>
      </c>
      <c r="I28" s="5">
        <f>VLOOKUP(A28,时序里程总表!A:G,7,FALSE)</f>
        <v>5</v>
      </c>
      <c r="J28">
        <f t="shared" si="0"/>
        <v>56.5</v>
      </c>
      <c r="M28">
        <v>22</v>
      </c>
      <c r="N28">
        <v>0</v>
      </c>
    </row>
    <row r="29" spans="1:14" x14ac:dyDescent="0.25">
      <c r="A29" s="4">
        <v>44820</v>
      </c>
      <c r="B29">
        <v>28</v>
      </c>
      <c r="H29">
        <f>VLOOKUP(A29,时序里程总表!A:G,6,FALSE)</f>
        <v>36687</v>
      </c>
      <c r="I29" s="5">
        <f>VLOOKUP(A29,时序里程总表!A:G,7,FALSE)</f>
        <v>5</v>
      </c>
      <c r="J29">
        <f t="shared" si="0"/>
        <v>58</v>
      </c>
      <c r="M29">
        <v>21.9</v>
      </c>
      <c r="N29">
        <v>0</v>
      </c>
    </row>
    <row r="30" spans="1:14" x14ac:dyDescent="0.25">
      <c r="A30" s="4">
        <v>44821</v>
      </c>
      <c r="B30">
        <v>29</v>
      </c>
      <c r="H30">
        <f>VLOOKUP(A30,时序里程总表!A:G,6,FALSE)</f>
        <v>36685.5</v>
      </c>
      <c r="I30" s="5">
        <f>VLOOKUP(A30,时序里程总表!A:G,7,FALSE)</f>
        <v>5</v>
      </c>
      <c r="J30">
        <f t="shared" si="0"/>
        <v>59.5</v>
      </c>
      <c r="M30">
        <v>22.2</v>
      </c>
      <c r="N30">
        <v>0</v>
      </c>
    </row>
    <row r="31" spans="1:14" x14ac:dyDescent="0.25">
      <c r="A31" s="4">
        <v>44822</v>
      </c>
      <c r="B31">
        <v>30</v>
      </c>
      <c r="H31">
        <f>VLOOKUP(A31,时序里程总表!A:G,6,FALSE)</f>
        <v>36684</v>
      </c>
      <c r="I31" s="5">
        <f>VLOOKUP(A31,时序里程总表!A:G,7,FALSE)</f>
        <v>5</v>
      </c>
      <c r="J31">
        <f t="shared" si="0"/>
        <v>61</v>
      </c>
      <c r="M31">
        <v>22.2</v>
      </c>
      <c r="N31">
        <v>0</v>
      </c>
    </row>
    <row r="32" spans="1:14" x14ac:dyDescent="0.25">
      <c r="A32" s="4">
        <v>44823</v>
      </c>
      <c r="B32">
        <v>31</v>
      </c>
      <c r="H32">
        <f>VLOOKUP(A32,时序里程总表!A:G,6,FALSE)</f>
        <v>36682.5</v>
      </c>
      <c r="I32" s="5">
        <f>VLOOKUP(A32,时序里程总表!A:G,7,FALSE)</f>
        <v>5</v>
      </c>
      <c r="J32">
        <f t="shared" si="0"/>
        <v>62.5</v>
      </c>
      <c r="M32">
        <v>22.4</v>
      </c>
      <c r="N32">
        <v>0</v>
      </c>
    </row>
    <row r="33" spans="1:14" x14ac:dyDescent="0.25">
      <c r="A33" s="4">
        <v>44824</v>
      </c>
      <c r="B33">
        <v>32</v>
      </c>
      <c r="H33">
        <f>VLOOKUP(A33,时序里程总表!A:G,6,FALSE)</f>
        <v>36681</v>
      </c>
      <c r="I33" s="5">
        <f>VLOOKUP(A33,时序里程总表!A:G,7,FALSE)</f>
        <v>5</v>
      </c>
      <c r="J33">
        <f t="shared" si="0"/>
        <v>64</v>
      </c>
      <c r="M33">
        <v>22.5</v>
      </c>
      <c r="N33">
        <v>0</v>
      </c>
    </row>
    <row r="34" spans="1:14" x14ac:dyDescent="0.25">
      <c r="A34" s="4">
        <v>44825</v>
      </c>
      <c r="B34">
        <v>33</v>
      </c>
      <c r="H34">
        <f>VLOOKUP(A34,时序里程总表!A:G,6,FALSE)</f>
        <v>36679.5</v>
      </c>
      <c r="I34" s="5">
        <f>VLOOKUP(A34,时序里程总表!A:G,7,FALSE)</f>
        <v>5</v>
      </c>
      <c r="J34">
        <f t="shared" si="0"/>
        <v>65.5</v>
      </c>
      <c r="M34">
        <v>22.5</v>
      </c>
      <c r="N34">
        <v>0</v>
      </c>
    </row>
    <row r="35" spans="1:14" x14ac:dyDescent="0.25">
      <c r="A35" s="4">
        <v>44826</v>
      </c>
      <c r="B35">
        <v>34</v>
      </c>
      <c r="H35">
        <f>VLOOKUP(A35,时序里程总表!A:G,6,FALSE)</f>
        <v>36678</v>
      </c>
      <c r="I35" s="5">
        <f>VLOOKUP(A35,时序里程总表!A:G,7,FALSE)</f>
        <v>5</v>
      </c>
      <c r="J35">
        <f t="shared" si="0"/>
        <v>67</v>
      </c>
      <c r="M35">
        <v>22.6</v>
      </c>
      <c r="N35">
        <v>0</v>
      </c>
    </row>
    <row r="36" spans="1:14" x14ac:dyDescent="0.25">
      <c r="A36" s="4">
        <v>44827</v>
      </c>
      <c r="B36">
        <v>35</v>
      </c>
      <c r="H36">
        <f>VLOOKUP(A36,时序里程总表!A:G,6,FALSE)</f>
        <v>36676.5</v>
      </c>
      <c r="I36" s="5">
        <f>VLOOKUP(A36,时序里程总表!A:G,7,FALSE)</f>
        <v>5</v>
      </c>
      <c r="J36">
        <f t="shared" si="0"/>
        <v>68.5</v>
      </c>
      <c r="M36">
        <v>22.7</v>
      </c>
      <c r="N36">
        <v>0</v>
      </c>
    </row>
  </sheetData>
  <sortState xmlns:xlrd2="http://schemas.microsoft.com/office/spreadsheetml/2017/richdata2" ref="M29:M36">
    <sortCondition ref="M29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P36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44798</v>
      </c>
      <c r="B2">
        <v>1</v>
      </c>
      <c r="D2" s="6">
        <v>36730</v>
      </c>
      <c r="E2" s="5">
        <v>4</v>
      </c>
      <c r="F2" s="5">
        <v>3</v>
      </c>
      <c r="G2">
        <v>343.88249999999988</v>
      </c>
      <c r="H2">
        <f>VLOOKUP(A2,时序里程总表!A:G,6,FALSE)</f>
        <v>36727</v>
      </c>
      <c r="I2" s="5">
        <f>VLOOKUP(A2,时序里程总表!A:G,7,FALSE)</f>
        <v>4</v>
      </c>
      <c r="J2">
        <f>$D$2-H2</f>
        <v>3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44799</v>
      </c>
      <c r="B3">
        <v>2</v>
      </c>
      <c r="H3">
        <f>VLOOKUP(A3,时序里程总表!A:G,6,FALSE)</f>
        <v>36724</v>
      </c>
      <c r="I3" s="5">
        <f>VLOOKUP(A3,时序里程总表!A:G,7,FALSE)</f>
        <v>4</v>
      </c>
      <c r="J3">
        <f t="shared" ref="J3:J36" si="0">$D$2-H3</f>
        <v>6</v>
      </c>
      <c r="M3">
        <v>2</v>
      </c>
      <c r="N3">
        <v>0</v>
      </c>
    </row>
    <row r="4" spans="1:14" x14ac:dyDescent="0.25">
      <c r="A4" s="4">
        <v>44800</v>
      </c>
      <c r="B4">
        <v>3</v>
      </c>
      <c r="H4">
        <f>VLOOKUP(A4,时序里程总表!A:G,6,FALSE)</f>
        <v>36721</v>
      </c>
      <c r="I4" s="5">
        <f>VLOOKUP(A4,时序里程总表!A:G,7,FALSE)</f>
        <v>4</v>
      </c>
      <c r="J4">
        <f t="shared" si="0"/>
        <v>9</v>
      </c>
      <c r="M4">
        <v>3.5</v>
      </c>
      <c r="N4">
        <v>0</v>
      </c>
    </row>
    <row r="5" spans="1:14" x14ac:dyDescent="0.25">
      <c r="A5" s="4">
        <v>44801</v>
      </c>
      <c r="B5">
        <v>4</v>
      </c>
      <c r="H5">
        <f>VLOOKUP(A5,时序里程总表!A:G,6,FALSE)</f>
        <v>36718</v>
      </c>
      <c r="I5" s="5">
        <f>VLOOKUP(A5,时序里程总表!A:G,7,FALSE)</f>
        <v>4</v>
      </c>
      <c r="J5">
        <f t="shared" si="0"/>
        <v>12</v>
      </c>
      <c r="M5">
        <v>5.3</v>
      </c>
      <c r="N5">
        <v>0</v>
      </c>
    </row>
    <row r="6" spans="1:14" x14ac:dyDescent="0.25">
      <c r="A6" s="4">
        <v>44802</v>
      </c>
      <c r="B6">
        <v>5</v>
      </c>
      <c r="H6">
        <f>VLOOKUP(A6,时序里程总表!A:G,6,FALSE)</f>
        <v>36715</v>
      </c>
      <c r="I6" s="5">
        <f>VLOOKUP(A6,时序里程总表!A:G,7,FALSE)</f>
        <v>4</v>
      </c>
      <c r="J6">
        <f t="shared" si="0"/>
        <v>15</v>
      </c>
      <c r="M6">
        <v>7</v>
      </c>
      <c r="N6">
        <v>1</v>
      </c>
    </row>
    <row r="7" spans="1:14" x14ac:dyDescent="0.25">
      <c r="A7" s="4">
        <v>44803</v>
      </c>
      <c r="B7">
        <v>6</v>
      </c>
      <c r="H7">
        <f>VLOOKUP(A7,时序里程总表!A:G,6,FALSE)</f>
        <v>36712.5</v>
      </c>
      <c r="I7" s="5">
        <f>VLOOKUP(A7,时序里程总表!A:G,7,FALSE)</f>
        <v>5</v>
      </c>
      <c r="J7">
        <f t="shared" si="0"/>
        <v>17.5</v>
      </c>
      <c r="M7">
        <v>8.8000000000000007</v>
      </c>
      <c r="N7">
        <v>0</v>
      </c>
    </row>
    <row r="8" spans="1:14" x14ac:dyDescent="0.25">
      <c r="A8" s="4">
        <v>44804</v>
      </c>
      <c r="B8">
        <v>7</v>
      </c>
      <c r="H8">
        <f>VLOOKUP(A8,时序里程总表!A:G,6,FALSE)</f>
        <v>36711</v>
      </c>
      <c r="I8" s="5">
        <f>VLOOKUP(A8,时序里程总表!A:G,7,FALSE)</f>
        <v>5</v>
      </c>
      <c r="J8">
        <f t="shared" si="0"/>
        <v>19</v>
      </c>
      <c r="M8">
        <v>11</v>
      </c>
      <c r="N8">
        <v>0</v>
      </c>
    </row>
    <row r="9" spans="1:14" x14ac:dyDescent="0.25">
      <c r="A9" s="4">
        <v>44805</v>
      </c>
      <c r="B9">
        <v>8</v>
      </c>
      <c r="H9">
        <f>VLOOKUP(A9,时序里程总表!A:G,6,FALSE)</f>
        <v>36709.5</v>
      </c>
      <c r="I9" s="5">
        <f>VLOOKUP(A9,时序里程总表!A:G,7,FALSE)</f>
        <v>5</v>
      </c>
      <c r="J9">
        <f t="shared" si="0"/>
        <v>20.5</v>
      </c>
      <c r="M9">
        <v>12.1</v>
      </c>
      <c r="N9">
        <v>0</v>
      </c>
    </row>
    <row r="10" spans="1:14" x14ac:dyDescent="0.25">
      <c r="A10" s="4">
        <v>44806</v>
      </c>
      <c r="B10">
        <v>9</v>
      </c>
      <c r="H10">
        <f>VLOOKUP(A10,时序里程总表!A:G,6,FALSE)</f>
        <v>36708</v>
      </c>
      <c r="I10" s="5">
        <f>VLOOKUP(A10,时序里程总表!A:G,7,FALSE)</f>
        <v>5</v>
      </c>
      <c r="J10">
        <f t="shared" si="0"/>
        <v>22</v>
      </c>
      <c r="M10">
        <v>13.4</v>
      </c>
      <c r="N10">
        <v>0</v>
      </c>
    </row>
    <row r="11" spans="1:14" x14ac:dyDescent="0.25">
      <c r="A11" s="4">
        <v>44807</v>
      </c>
      <c r="B11">
        <v>10</v>
      </c>
      <c r="H11">
        <f>VLOOKUP(A11,时序里程总表!A:G,6,FALSE)</f>
        <v>36706.5</v>
      </c>
      <c r="I11" s="5">
        <f>VLOOKUP(A11,时序里程总表!A:G,7,FALSE)</f>
        <v>5</v>
      </c>
      <c r="J11">
        <f t="shared" si="0"/>
        <v>23.5</v>
      </c>
      <c r="M11">
        <v>14.2</v>
      </c>
      <c r="N11">
        <v>0</v>
      </c>
    </row>
    <row r="12" spans="1:14" x14ac:dyDescent="0.25">
      <c r="A12" s="4">
        <v>44808</v>
      </c>
      <c r="B12">
        <v>11</v>
      </c>
      <c r="H12">
        <f>VLOOKUP(A12,时序里程总表!A:G,6,FALSE)</f>
        <v>36705</v>
      </c>
      <c r="I12" s="5">
        <f>VLOOKUP(A12,时序里程总表!A:G,7,FALSE)</f>
        <v>5</v>
      </c>
      <c r="J12">
        <f t="shared" si="0"/>
        <v>25</v>
      </c>
      <c r="M12">
        <v>14.4</v>
      </c>
      <c r="N12">
        <v>0</v>
      </c>
    </row>
    <row r="13" spans="1:14" x14ac:dyDescent="0.25">
      <c r="A13" s="4">
        <v>44809</v>
      </c>
      <c r="B13">
        <v>12</v>
      </c>
      <c r="H13">
        <f>VLOOKUP(A13,时序里程总表!A:G,6,FALSE)</f>
        <v>36703.5</v>
      </c>
      <c r="I13" s="5">
        <f>VLOOKUP(A13,时序里程总表!A:G,7,FALSE)</f>
        <v>5</v>
      </c>
      <c r="J13">
        <f t="shared" si="0"/>
        <v>26.5</v>
      </c>
      <c r="M13">
        <v>14.8</v>
      </c>
      <c r="N13">
        <v>0</v>
      </c>
    </row>
    <row r="14" spans="1:14" x14ac:dyDescent="0.25">
      <c r="A14" s="4">
        <v>44810</v>
      </c>
      <c r="B14">
        <v>13</v>
      </c>
      <c r="H14">
        <f>VLOOKUP(A14,时序里程总表!A:G,6,FALSE)</f>
        <v>36702</v>
      </c>
      <c r="I14" s="5">
        <f>VLOOKUP(A14,时序里程总表!A:G,7,FALSE)</f>
        <v>5</v>
      </c>
      <c r="J14">
        <f t="shared" si="0"/>
        <v>28</v>
      </c>
      <c r="M14">
        <v>15.5</v>
      </c>
      <c r="N14">
        <v>0</v>
      </c>
    </row>
    <row r="15" spans="1:14" x14ac:dyDescent="0.25">
      <c r="A15" s="4">
        <v>44811</v>
      </c>
      <c r="B15">
        <v>14</v>
      </c>
      <c r="H15">
        <f>VLOOKUP(A15,时序里程总表!A:G,6,FALSE)</f>
        <v>36700.5</v>
      </c>
      <c r="I15" s="5">
        <f>VLOOKUP(A15,时序里程总表!A:G,7,FALSE)</f>
        <v>5</v>
      </c>
      <c r="J15">
        <f t="shared" si="0"/>
        <v>29.5</v>
      </c>
      <c r="M15">
        <v>16</v>
      </c>
      <c r="N15">
        <v>0</v>
      </c>
    </row>
    <row r="16" spans="1:14" x14ac:dyDescent="0.25">
      <c r="A16" s="4">
        <v>44812</v>
      </c>
      <c r="B16">
        <v>15</v>
      </c>
      <c r="H16">
        <f>VLOOKUP(A16,时序里程总表!A:G,6,FALSE)</f>
        <v>36699</v>
      </c>
      <c r="I16" s="5">
        <f>VLOOKUP(A16,时序里程总表!A:G,7,FALSE)</f>
        <v>5</v>
      </c>
      <c r="J16">
        <f t="shared" si="0"/>
        <v>31</v>
      </c>
      <c r="M16">
        <v>16.100000000000001</v>
      </c>
      <c r="N16">
        <v>0</v>
      </c>
    </row>
    <row r="17" spans="1:14" x14ac:dyDescent="0.25">
      <c r="A17" s="4">
        <v>44813</v>
      </c>
      <c r="B17">
        <v>16</v>
      </c>
      <c r="H17">
        <f>VLOOKUP(A17,时序里程总表!A:G,6,FALSE)</f>
        <v>36697.5</v>
      </c>
      <c r="I17" s="5">
        <f>VLOOKUP(A17,时序里程总表!A:G,7,FALSE)</f>
        <v>5</v>
      </c>
      <c r="J17">
        <f t="shared" si="0"/>
        <v>32.5</v>
      </c>
      <c r="M17">
        <v>16.100000000000001</v>
      </c>
      <c r="N17">
        <v>0</v>
      </c>
    </row>
    <row r="18" spans="1:14" x14ac:dyDescent="0.25">
      <c r="A18" s="4">
        <v>44814</v>
      </c>
      <c r="B18">
        <v>17</v>
      </c>
      <c r="H18">
        <f>VLOOKUP(A18,时序里程总表!A:G,6,FALSE)</f>
        <v>36696</v>
      </c>
      <c r="I18" s="5">
        <f>VLOOKUP(A18,时序里程总表!A:G,7,FALSE)</f>
        <v>5</v>
      </c>
      <c r="J18">
        <f t="shared" si="0"/>
        <v>34</v>
      </c>
      <c r="M18">
        <v>16.5</v>
      </c>
      <c r="N18">
        <v>0</v>
      </c>
    </row>
    <row r="19" spans="1:14" x14ac:dyDescent="0.25">
      <c r="A19" s="4">
        <v>44815</v>
      </c>
      <c r="B19">
        <v>18</v>
      </c>
      <c r="H19">
        <f>VLOOKUP(A19,时序里程总表!A:G,6,FALSE)</f>
        <v>36694.5</v>
      </c>
      <c r="I19" s="5">
        <f>VLOOKUP(A19,时序里程总表!A:G,7,FALSE)</f>
        <v>5</v>
      </c>
      <c r="J19">
        <f t="shared" si="0"/>
        <v>35.5</v>
      </c>
      <c r="M19">
        <v>16.899999999999999</v>
      </c>
      <c r="N19">
        <v>0</v>
      </c>
    </row>
    <row r="20" spans="1:14" x14ac:dyDescent="0.25">
      <c r="A20" s="4">
        <v>44816</v>
      </c>
      <c r="B20">
        <v>19</v>
      </c>
      <c r="H20">
        <f>VLOOKUP(A20,时序里程总表!A:G,6,FALSE)</f>
        <v>36693</v>
      </c>
      <c r="I20" s="5">
        <f>VLOOKUP(A20,时序里程总表!A:G,7,FALSE)</f>
        <v>5</v>
      </c>
      <c r="J20">
        <f t="shared" si="0"/>
        <v>37</v>
      </c>
      <c r="M20">
        <v>17.100000000000001</v>
      </c>
      <c r="N20">
        <v>0</v>
      </c>
    </row>
    <row r="21" spans="1:14" x14ac:dyDescent="0.25">
      <c r="A21" s="4">
        <v>44817</v>
      </c>
      <c r="B21">
        <v>20</v>
      </c>
      <c r="H21">
        <f>VLOOKUP(A21,时序里程总表!A:G,6,FALSE)</f>
        <v>36691.5</v>
      </c>
      <c r="I21" s="5">
        <f>VLOOKUP(A21,时序里程总表!A:G,7,FALSE)</f>
        <v>5</v>
      </c>
      <c r="J21">
        <f t="shared" si="0"/>
        <v>38.5</v>
      </c>
      <c r="M21">
        <v>18.100000000000001</v>
      </c>
      <c r="N21">
        <v>1</v>
      </c>
    </row>
    <row r="22" spans="1:14" x14ac:dyDescent="0.25">
      <c r="A22" s="4">
        <v>44818</v>
      </c>
      <c r="B22">
        <v>21</v>
      </c>
      <c r="H22">
        <f>VLOOKUP(A22,时序里程总表!A:G,6,FALSE)</f>
        <v>36690</v>
      </c>
      <c r="I22" s="5">
        <f>VLOOKUP(A22,时序里程总表!A:G,7,FALSE)</f>
        <v>5</v>
      </c>
      <c r="J22">
        <f t="shared" si="0"/>
        <v>40</v>
      </c>
      <c r="M22">
        <v>19.7</v>
      </c>
      <c r="N22">
        <v>0</v>
      </c>
    </row>
    <row r="23" spans="1:14" x14ac:dyDescent="0.25">
      <c r="A23" s="4">
        <v>44819</v>
      </c>
      <c r="B23">
        <v>22</v>
      </c>
      <c r="H23">
        <f>VLOOKUP(A23,时序里程总表!A:G,6,FALSE)</f>
        <v>36688.5</v>
      </c>
      <c r="I23" s="5">
        <f>VLOOKUP(A23,时序里程总表!A:G,7,FALSE)</f>
        <v>5</v>
      </c>
      <c r="J23">
        <f t="shared" si="0"/>
        <v>41.5</v>
      </c>
      <c r="M23">
        <v>20.6</v>
      </c>
      <c r="N23">
        <v>0</v>
      </c>
    </row>
    <row r="24" spans="1:14" x14ac:dyDescent="0.25">
      <c r="A24" s="4">
        <v>44820</v>
      </c>
      <c r="B24">
        <v>23</v>
      </c>
      <c r="H24">
        <f>VLOOKUP(A24,时序里程总表!A:G,6,FALSE)</f>
        <v>36687</v>
      </c>
      <c r="I24" s="5">
        <f>VLOOKUP(A24,时序里程总表!A:G,7,FALSE)</f>
        <v>5</v>
      </c>
      <c r="J24">
        <f t="shared" si="0"/>
        <v>43</v>
      </c>
      <c r="M24">
        <v>21.8</v>
      </c>
      <c r="N24">
        <v>0</v>
      </c>
    </row>
    <row r="25" spans="1:14" x14ac:dyDescent="0.25">
      <c r="A25" s="4">
        <v>44821</v>
      </c>
      <c r="B25">
        <v>24</v>
      </c>
      <c r="H25">
        <f>VLOOKUP(A25,时序里程总表!A:G,6,FALSE)</f>
        <v>36685.5</v>
      </c>
      <c r="I25" s="5">
        <f>VLOOKUP(A25,时序里程总表!A:G,7,FALSE)</f>
        <v>5</v>
      </c>
      <c r="J25">
        <f t="shared" si="0"/>
        <v>44.5</v>
      </c>
      <c r="M25">
        <v>22</v>
      </c>
      <c r="N25">
        <v>0</v>
      </c>
    </row>
    <row r="26" spans="1:14" x14ac:dyDescent="0.25">
      <c r="A26" s="4">
        <v>44822</v>
      </c>
      <c r="B26">
        <v>25</v>
      </c>
      <c r="H26">
        <f>VLOOKUP(A26,时序里程总表!A:G,6,FALSE)</f>
        <v>36684</v>
      </c>
      <c r="I26" s="5">
        <f>VLOOKUP(A26,时序里程总表!A:G,7,FALSE)</f>
        <v>5</v>
      </c>
      <c r="J26">
        <f t="shared" si="0"/>
        <v>46</v>
      </c>
      <c r="M26">
        <v>22.3</v>
      </c>
      <c r="N26">
        <v>0</v>
      </c>
    </row>
    <row r="27" spans="1:14" x14ac:dyDescent="0.25">
      <c r="A27" s="4">
        <v>44823</v>
      </c>
      <c r="B27">
        <v>26</v>
      </c>
      <c r="H27">
        <f>VLOOKUP(A27,时序里程总表!A:G,6,FALSE)</f>
        <v>36682.5</v>
      </c>
      <c r="I27" s="5">
        <f>VLOOKUP(A27,时序里程总表!A:G,7,FALSE)</f>
        <v>5</v>
      </c>
      <c r="J27">
        <f t="shared" si="0"/>
        <v>47.5</v>
      </c>
      <c r="M27">
        <v>22.3</v>
      </c>
      <c r="N27">
        <v>0</v>
      </c>
    </row>
    <row r="28" spans="1:14" x14ac:dyDescent="0.25">
      <c r="A28" s="4">
        <v>44824</v>
      </c>
      <c r="B28">
        <v>27</v>
      </c>
      <c r="H28">
        <f>VLOOKUP(A28,时序里程总表!A:G,6,FALSE)</f>
        <v>36681</v>
      </c>
      <c r="I28" s="5">
        <f>VLOOKUP(A28,时序里程总表!A:G,7,FALSE)</f>
        <v>5</v>
      </c>
      <c r="J28">
        <f t="shared" si="0"/>
        <v>49</v>
      </c>
      <c r="M28">
        <v>22.6</v>
      </c>
      <c r="N28">
        <v>0</v>
      </c>
    </row>
    <row r="29" spans="1:14" x14ac:dyDescent="0.25">
      <c r="A29" s="4">
        <v>44825</v>
      </c>
      <c r="B29">
        <v>28</v>
      </c>
      <c r="H29">
        <f>VLOOKUP(A29,时序里程总表!A:G,6,FALSE)</f>
        <v>36679.5</v>
      </c>
      <c r="I29" s="5">
        <f>VLOOKUP(A29,时序里程总表!A:G,7,FALSE)</f>
        <v>5</v>
      </c>
      <c r="J29">
        <f t="shared" si="0"/>
        <v>50.5</v>
      </c>
      <c r="M29">
        <v>23.1</v>
      </c>
      <c r="N29">
        <v>0</v>
      </c>
    </row>
    <row r="30" spans="1:14" x14ac:dyDescent="0.25">
      <c r="A30" s="4">
        <v>44826</v>
      </c>
      <c r="B30">
        <v>29</v>
      </c>
      <c r="H30">
        <f>VLOOKUP(A30,时序里程总表!A:G,6,FALSE)</f>
        <v>36678</v>
      </c>
      <c r="I30" s="5">
        <f>VLOOKUP(A30,时序里程总表!A:G,7,FALSE)</f>
        <v>5</v>
      </c>
      <c r="J30">
        <f t="shared" si="0"/>
        <v>52</v>
      </c>
      <c r="M30">
        <v>23.6</v>
      </c>
      <c r="N30">
        <v>0</v>
      </c>
    </row>
    <row r="31" spans="1:14" x14ac:dyDescent="0.25">
      <c r="A31" s="4">
        <v>44827</v>
      </c>
      <c r="B31">
        <v>30</v>
      </c>
      <c r="H31">
        <f>VLOOKUP(A31,时序里程总表!A:G,6,FALSE)</f>
        <v>36676.5</v>
      </c>
      <c r="I31" s="5">
        <f>VLOOKUP(A31,时序里程总表!A:G,7,FALSE)</f>
        <v>5</v>
      </c>
      <c r="J31">
        <f t="shared" si="0"/>
        <v>53.5</v>
      </c>
      <c r="M31">
        <v>23.7</v>
      </c>
      <c r="N31">
        <v>0</v>
      </c>
    </row>
    <row r="32" spans="1:14" x14ac:dyDescent="0.25">
      <c r="A32" s="4">
        <v>44828</v>
      </c>
      <c r="B32">
        <v>31</v>
      </c>
      <c r="H32">
        <f>VLOOKUP(A32,时序里程总表!A:G,6,FALSE)</f>
        <v>36675</v>
      </c>
      <c r="I32" s="5">
        <f>VLOOKUP(A32,时序里程总表!A:G,7,FALSE)</f>
        <v>5</v>
      </c>
      <c r="J32">
        <f t="shared" si="0"/>
        <v>55</v>
      </c>
      <c r="M32">
        <v>23.8</v>
      </c>
      <c r="N32">
        <v>0</v>
      </c>
    </row>
    <row r="33" spans="1:14" x14ac:dyDescent="0.25">
      <c r="A33" s="4">
        <v>44829</v>
      </c>
      <c r="B33">
        <v>32</v>
      </c>
      <c r="H33">
        <f>VLOOKUP(A33,时序里程总表!A:G,6,FALSE)</f>
        <v>36673.5</v>
      </c>
      <c r="I33" s="5">
        <f>VLOOKUP(A33,时序里程总表!A:G,7,FALSE)</f>
        <v>5</v>
      </c>
      <c r="J33">
        <f t="shared" si="0"/>
        <v>56.5</v>
      </c>
      <c r="M33">
        <v>23.9</v>
      </c>
      <c r="N33">
        <v>0</v>
      </c>
    </row>
    <row r="34" spans="1:14" x14ac:dyDescent="0.25">
      <c r="A34" s="4">
        <v>44830</v>
      </c>
      <c r="B34">
        <v>33</v>
      </c>
      <c r="H34">
        <f>VLOOKUP(A34,时序里程总表!A:G,6,FALSE)</f>
        <v>36672</v>
      </c>
      <c r="I34" s="5">
        <f>VLOOKUP(A34,时序里程总表!A:G,7,FALSE)</f>
        <v>5</v>
      </c>
      <c r="J34">
        <f t="shared" si="0"/>
        <v>58</v>
      </c>
      <c r="M34">
        <v>23.9</v>
      </c>
      <c r="N34">
        <v>0</v>
      </c>
    </row>
    <row r="35" spans="1:14" x14ac:dyDescent="0.25">
      <c r="A35" s="4">
        <v>44831</v>
      </c>
      <c r="B35">
        <v>34</v>
      </c>
      <c r="H35">
        <f>VLOOKUP(A35,时序里程总表!A:G,6,FALSE)</f>
        <v>36670.5</v>
      </c>
      <c r="I35" s="5">
        <f>VLOOKUP(A35,时序里程总表!A:G,7,FALSE)</f>
        <v>5</v>
      </c>
      <c r="J35">
        <f t="shared" si="0"/>
        <v>59.5</v>
      </c>
      <c r="M35">
        <v>24</v>
      </c>
      <c r="N35">
        <v>0</v>
      </c>
    </row>
    <row r="36" spans="1:14" x14ac:dyDescent="0.25">
      <c r="A36" s="4">
        <v>44832</v>
      </c>
      <c r="B36">
        <v>35</v>
      </c>
      <c r="H36">
        <f>VLOOKUP(A36,时序里程总表!A:G,6,FALSE)</f>
        <v>36669</v>
      </c>
      <c r="I36" s="5">
        <f>VLOOKUP(A36,时序里程总表!A:G,7,FALSE)</f>
        <v>5</v>
      </c>
      <c r="J36">
        <f t="shared" si="0"/>
        <v>61</v>
      </c>
      <c r="M36">
        <v>24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P36"/>
  <sheetViews>
    <sheetView workbookViewId="0">
      <selection activeCell="O9" sqref="O9"/>
    </sheetView>
  </sheetViews>
  <sheetFormatPr defaultRowHeight="13.8" x14ac:dyDescent="0.25"/>
  <cols>
    <col min="1" max="2" width="12.1093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44803</v>
      </c>
      <c r="B2">
        <v>1</v>
      </c>
      <c r="D2" s="6">
        <v>36715</v>
      </c>
      <c r="E2" s="5">
        <v>4</v>
      </c>
      <c r="F2" s="5">
        <v>3</v>
      </c>
      <c r="G2">
        <v>341.81624999999991</v>
      </c>
      <c r="H2">
        <f>VLOOKUP(A2,时序里程总表!A:G,6,FALSE)</f>
        <v>36712.5</v>
      </c>
      <c r="I2" s="5">
        <f>VLOOKUP(A2,时序里程总表!A:G,7,FALSE)</f>
        <v>5</v>
      </c>
      <c r="J2">
        <f>$D$2-H2</f>
        <v>2.5</v>
      </c>
      <c r="K2">
        <v>3</v>
      </c>
      <c r="L2">
        <v>3</v>
      </c>
      <c r="M2">
        <v>0</v>
      </c>
      <c r="N2">
        <v>1</v>
      </c>
    </row>
    <row r="3" spans="1:14" x14ac:dyDescent="0.25">
      <c r="A3" s="4">
        <v>44804</v>
      </c>
      <c r="B3">
        <v>2</v>
      </c>
      <c r="H3">
        <f>VLOOKUP(A3,时序里程总表!A:G,6,FALSE)</f>
        <v>36711</v>
      </c>
      <c r="I3" s="5">
        <f>VLOOKUP(A3,时序里程总表!A:G,7,FALSE)</f>
        <v>5</v>
      </c>
      <c r="J3">
        <f t="shared" ref="J3:J36" si="0">$D$2-H3</f>
        <v>4</v>
      </c>
      <c r="M3">
        <v>1.6</v>
      </c>
      <c r="N3">
        <v>0</v>
      </c>
    </row>
    <row r="4" spans="1:14" x14ac:dyDescent="0.25">
      <c r="A4" s="4">
        <v>44805</v>
      </c>
      <c r="B4">
        <v>3</v>
      </c>
      <c r="H4">
        <f>VLOOKUP(A4,时序里程总表!A:G,6,FALSE)</f>
        <v>36709.5</v>
      </c>
      <c r="I4" s="5">
        <f>VLOOKUP(A4,时序里程总表!A:G,7,FALSE)</f>
        <v>5</v>
      </c>
      <c r="J4">
        <f t="shared" si="0"/>
        <v>5.5</v>
      </c>
      <c r="M4">
        <v>2</v>
      </c>
      <c r="N4">
        <v>0</v>
      </c>
    </row>
    <row r="5" spans="1:14" x14ac:dyDescent="0.25">
      <c r="A5" s="4">
        <v>44806</v>
      </c>
      <c r="B5">
        <v>4</v>
      </c>
      <c r="H5">
        <f>VLOOKUP(A5,时序里程总表!A:G,6,FALSE)</f>
        <v>36708</v>
      </c>
      <c r="I5" s="5">
        <f>VLOOKUP(A5,时序里程总表!A:G,7,FALSE)</f>
        <v>5</v>
      </c>
      <c r="J5">
        <f t="shared" si="0"/>
        <v>7</v>
      </c>
      <c r="M5">
        <v>3.5</v>
      </c>
      <c r="N5">
        <v>0</v>
      </c>
    </row>
    <row r="6" spans="1:14" x14ac:dyDescent="0.25">
      <c r="A6" s="4">
        <v>44807</v>
      </c>
      <c r="B6">
        <v>5</v>
      </c>
      <c r="H6">
        <f>VLOOKUP(A6,时序里程总表!A:G,6,FALSE)</f>
        <v>36706.5</v>
      </c>
      <c r="I6" s="5">
        <f>VLOOKUP(A6,时序里程总表!A:G,7,FALSE)</f>
        <v>5</v>
      </c>
      <c r="J6">
        <f t="shared" si="0"/>
        <v>8.5</v>
      </c>
      <c r="M6">
        <v>4.7</v>
      </c>
      <c r="N6">
        <v>1</v>
      </c>
    </row>
    <row r="7" spans="1:14" x14ac:dyDescent="0.25">
      <c r="A7" s="4">
        <v>44808</v>
      </c>
      <c r="B7">
        <v>6</v>
      </c>
      <c r="H7">
        <f>VLOOKUP(A7,时序里程总表!A:G,6,FALSE)</f>
        <v>36705</v>
      </c>
      <c r="I7" s="5">
        <f>VLOOKUP(A7,时序里程总表!A:G,7,FALSE)</f>
        <v>5</v>
      </c>
      <c r="J7">
        <f t="shared" si="0"/>
        <v>10</v>
      </c>
      <c r="M7">
        <v>6.3</v>
      </c>
      <c r="N7">
        <v>0</v>
      </c>
    </row>
    <row r="8" spans="1:14" x14ac:dyDescent="0.25">
      <c r="A8" s="4">
        <v>44809</v>
      </c>
      <c r="B8">
        <v>7</v>
      </c>
      <c r="H8">
        <f>VLOOKUP(A8,时序里程总表!A:G,6,FALSE)</f>
        <v>36703.5</v>
      </c>
      <c r="I8" s="5">
        <f>VLOOKUP(A8,时序里程总表!A:G,7,FALSE)</f>
        <v>5</v>
      </c>
      <c r="J8">
        <f t="shared" si="0"/>
        <v>11.5</v>
      </c>
      <c r="M8">
        <v>7.5</v>
      </c>
      <c r="N8">
        <v>0</v>
      </c>
    </row>
    <row r="9" spans="1:14" x14ac:dyDescent="0.25">
      <c r="A9" s="4">
        <v>44810</v>
      </c>
      <c r="B9">
        <v>8</v>
      </c>
      <c r="H9">
        <f>VLOOKUP(A9,时序里程总表!A:G,6,FALSE)</f>
        <v>36702</v>
      </c>
      <c r="I9" s="5">
        <f>VLOOKUP(A9,时序里程总表!A:G,7,FALSE)</f>
        <v>5</v>
      </c>
      <c r="J9">
        <f t="shared" si="0"/>
        <v>13</v>
      </c>
      <c r="M9">
        <v>8.9</v>
      </c>
      <c r="N9">
        <v>0</v>
      </c>
    </row>
    <row r="10" spans="1:14" x14ac:dyDescent="0.25">
      <c r="A10" s="4">
        <v>44811</v>
      </c>
      <c r="B10">
        <v>9</v>
      </c>
      <c r="H10">
        <f>VLOOKUP(A10,时序里程总表!A:G,6,FALSE)</f>
        <v>36700.5</v>
      </c>
      <c r="I10" s="5">
        <f>VLOOKUP(A10,时序里程总表!A:G,7,FALSE)</f>
        <v>5</v>
      </c>
      <c r="J10">
        <f t="shared" si="0"/>
        <v>14.5</v>
      </c>
      <c r="M10">
        <v>9.5</v>
      </c>
      <c r="N10">
        <v>0</v>
      </c>
    </row>
    <row r="11" spans="1:14" x14ac:dyDescent="0.25">
      <c r="A11" s="4">
        <v>44812</v>
      </c>
      <c r="B11">
        <v>10</v>
      </c>
      <c r="H11">
        <f>VLOOKUP(A11,时序里程总表!A:G,6,FALSE)</f>
        <v>36699</v>
      </c>
      <c r="I11" s="5">
        <f>VLOOKUP(A11,时序里程总表!A:G,7,FALSE)</f>
        <v>5</v>
      </c>
      <c r="J11">
        <f t="shared" si="0"/>
        <v>16</v>
      </c>
      <c r="M11">
        <v>10.4</v>
      </c>
      <c r="N11">
        <v>0</v>
      </c>
    </row>
    <row r="12" spans="1:14" x14ac:dyDescent="0.25">
      <c r="A12" s="4">
        <v>44813</v>
      </c>
      <c r="B12">
        <v>11</v>
      </c>
      <c r="H12">
        <f>VLOOKUP(A12,时序里程总表!A:G,6,FALSE)</f>
        <v>36697.5</v>
      </c>
      <c r="I12" s="5">
        <f>VLOOKUP(A12,时序里程总表!A:G,7,FALSE)</f>
        <v>5</v>
      </c>
      <c r="J12">
        <f t="shared" si="0"/>
        <v>17.5</v>
      </c>
      <c r="M12">
        <v>11</v>
      </c>
      <c r="N12">
        <v>0</v>
      </c>
    </row>
    <row r="13" spans="1:14" x14ac:dyDescent="0.25">
      <c r="A13" s="4">
        <v>44814</v>
      </c>
      <c r="B13">
        <v>12</v>
      </c>
      <c r="H13">
        <f>VLOOKUP(A13,时序里程总表!A:G,6,FALSE)</f>
        <v>36696</v>
      </c>
      <c r="I13" s="5">
        <f>VLOOKUP(A13,时序里程总表!A:G,7,FALSE)</f>
        <v>5</v>
      </c>
      <c r="J13">
        <f t="shared" si="0"/>
        <v>19</v>
      </c>
      <c r="M13">
        <v>11.9</v>
      </c>
      <c r="N13">
        <v>0</v>
      </c>
    </row>
    <row r="14" spans="1:14" x14ac:dyDescent="0.25">
      <c r="A14" s="4">
        <v>44815</v>
      </c>
      <c r="B14">
        <v>13</v>
      </c>
      <c r="H14">
        <f>VLOOKUP(A14,时序里程总表!A:G,6,FALSE)</f>
        <v>36694.5</v>
      </c>
      <c r="I14" s="5">
        <f>VLOOKUP(A14,时序里程总表!A:G,7,FALSE)</f>
        <v>5</v>
      </c>
      <c r="J14">
        <f t="shared" si="0"/>
        <v>20.5</v>
      </c>
      <c r="M14">
        <v>11.9</v>
      </c>
      <c r="N14">
        <v>0</v>
      </c>
    </row>
    <row r="15" spans="1:14" x14ac:dyDescent="0.25">
      <c r="A15" s="4">
        <v>44816</v>
      </c>
      <c r="B15">
        <v>14</v>
      </c>
      <c r="H15">
        <f>VLOOKUP(A15,时序里程总表!A:G,6,FALSE)</f>
        <v>36693</v>
      </c>
      <c r="I15" s="5">
        <f>VLOOKUP(A15,时序里程总表!A:G,7,FALSE)</f>
        <v>5</v>
      </c>
      <c r="J15">
        <f t="shared" si="0"/>
        <v>22</v>
      </c>
      <c r="M15">
        <v>12.2</v>
      </c>
      <c r="N15">
        <v>0</v>
      </c>
    </row>
    <row r="16" spans="1:14" x14ac:dyDescent="0.25">
      <c r="A16" s="4">
        <v>44817</v>
      </c>
      <c r="B16">
        <v>15</v>
      </c>
      <c r="H16">
        <f>VLOOKUP(A16,时序里程总表!A:G,6,FALSE)</f>
        <v>36691.5</v>
      </c>
      <c r="I16" s="5">
        <f>VLOOKUP(A16,时序里程总表!A:G,7,FALSE)</f>
        <v>5</v>
      </c>
      <c r="J16">
        <f t="shared" si="0"/>
        <v>23.5</v>
      </c>
      <c r="M16">
        <v>12.9</v>
      </c>
      <c r="N16">
        <v>0</v>
      </c>
    </row>
    <row r="17" spans="1:14" x14ac:dyDescent="0.25">
      <c r="A17" s="4">
        <v>44818</v>
      </c>
      <c r="B17">
        <v>16</v>
      </c>
      <c r="H17">
        <f>VLOOKUP(A17,时序里程总表!A:G,6,FALSE)</f>
        <v>36690</v>
      </c>
      <c r="I17" s="5">
        <f>VLOOKUP(A17,时序里程总表!A:G,7,FALSE)</f>
        <v>5</v>
      </c>
      <c r="J17">
        <f t="shared" si="0"/>
        <v>25</v>
      </c>
      <c r="M17">
        <v>13</v>
      </c>
      <c r="N17">
        <v>0</v>
      </c>
    </row>
    <row r="18" spans="1:14" x14ac:dyDescent="0.25">
      <c r="A18" s="4">
        <v>44819</v>
      </c>
      <c r="B18">
        <v>17</v>
      </c>
      <c r="H18">
        <f>VLOOKUP(A18,时序里程总表!A:G,6,FALSE)</f>
        <v>36688.5</v>
      </c>
      <c r="I18" s="5">
        <f>VLOOKUP(A18,时序里程总表!A:G,7,FALSE)</f>
        <v>5</v>
      </c>
      <c r="J18">
        <f t="shared" si="0"/>
        <v>26.5</v>
      </c>
      <c r="M18">
        <v>13.5</v>
      </c>
      <c r="N18">
        <v>0</v>
      </c>
    </row>
    <row r="19" spans="1:14" x14ac:dyDescent="0.25">
      <c r="A19" s="4">
        <v>44820</v>
      </c>
      <c r="B19">
        <v>18</v>
      </c>
      <c r="H19">
        <f>VLOOKUP(A19,时序里程总表!A:G,6,FALSE)</f>
        <v>36687</v>
      </c>
      <c r="I19" s="5">
        <f>VLOOKUP(A19,时序里程总表!A:G,7,FALSE)</f>
        <v>5</v>
      </c>
      <c r="J19">
        <f t="shared" si="0"/>
        <v>28</v>
      </c>
      <c r="M19">
        <v>13.7</v>
      </c>
      <c r="N19">
        <v>0</v>
      </c>
    </row>
    <row r="20" spans="1:14" x14ac:dyDescent="0.25">
      <c r="A20" s="4">
        <v>44821</v>
      </c>
      <c r="B20">
        <v>19</v>
      </c>
      <c r="H20">
        <f>VLOOKUP(A20,时序里程总表!A:G,6,FALSE)</f>
        <v>36685.5</v>
      </c>
      <c r="I20" s="5">
        <f>VLOOKUP(A20,时序里程总表!A:G,7,FALSE)</f>
        <v>5</v>
      </c>
      <c r="J20">
        <f t="shared" si="0"/>
        <v>29.5</v>
      </c>
      <c r="M20">
        <v>13.9</v>
      </c>
      <c r="N20">
        <v>0</v>
      </c>
    </row>
    <row r="21" spans="1:14" x14ac:dyDescent="0.25">
      <c r="A21" s="4">
        <v>44822</v>
      </c>
      <c r="B21">
        <v>20</v>
      </c>
      <c r="H21">
        <f>VLOOKUP(A21,时序里程总表!A:G,6,FALSE)</f>
        <v>36684</v>
      </c>
      <c r="I21" s="5">
        <f>VLOOKUP(A21,时序里程总表!A:G,7,FALSE)</f>
        <v>5</v>
      </c>
      <c r="J21">
        <f t="shared" si="0"/>
        <v>31</v>
      </c>
      <c r="M21">
        <v>15</v>
      </c>
      <c r="N21">
        <v>1</v>
      </c>
    </row>
    <row r="22" spans="1:14" x14ac:dyDescent="0.25">
      <c r="A22" s="4">
        <v>44823</v>
      </c>
      <c r="B22">
        <v>21</v>
      </c>
      <c r="H22">
        <f>VLOOKUP(A22,时序里程总表!A:G,6,FALSE)</f>
        <v>36682.5</v>
      </c>
      <c r="I22" s="5">
        <f>VLOOKUP(A22,时序里程总表!A:G,7,FALSE)</f>
        <v>5</v>
      </c>
      <c r="J22">
        <f t="shared" si="0"/>
        <v>32.5</v>
      </c>
      <c r="M22">
        <v>16.3</v>
      </c>
      <c r="N22">
        <v>0</v>
      </c>
    </row>
    <row r="23" spans="1:14" x14ac:dyDescent="0.25">
      <c r="A23" s="4">
        <v>44824</v>
      </c>
      <c r="B23">
        <v>22</v>
      </c>
      <c r="H23">
        <f>VLOOKUP(A23,时序里程总表!A:G,6,FALSE)</f>
        <v>36681</v>
      </c>
      <c r="I23" s="5">
        <f>VLOOKUP(A23,时序里程总表!A:G,7,FALSE)</f>
        <v>5</v>
      </c>
      <c r="J23">
        <f t="shared" si="0"/>
        <v>34</v>
      </c>
      <c r="M23">
        <v>17</v>
      </c>
      <c r="N23">
        <v>0</v>
      </c>
    </row>
    <row r="24" spans="1:14" x14ac:dyDescent="0.25">
      <c r="A24" s="4">
        <v>44825</v>
      </c>
      <c r="B24">
        <v>23</v>
      </c>
      <c r="H24">
        <f>VLOOKUP(A24,时序里程总表!A:G,6,FALSE)</f>
        <v>36679.5</v>
      </c>
      <c r="I24" s="5">
        <f>VLOOKUP(A24,时序里程总表!A:G,7,FALSE)</f>
        <v>5</v>
      </c>
      <c r="J24">
        <f t="shared" si="0"/>
        <v>35.5</v>
      </c>
      <c r="M24">
        <v>17.8</v>
      </c>
      <c r="N24">
        <v>0</v>
      </c>
    </row>
    <row r="25" spans="1:14" x14ac:dyDescent="0.25">
      <c r="A25" s="4">
        <v>44826</v>
      </c>
      <c r="B25">
        <v>24</v>
      </c>
      <c r="H25">
        <f>VLOOKUP(A25,时序里程总表!A:G,6,FALSE)</f>
        <v>36678</v>
      </c>
      <c r="I25" s="5">
        <f>VLOOKUP(A25,时序里程总表!A:G,7,FALSE)</f>
        <v>5</v>
      </c>
      <c r="J25">
        <f t="shared" si="0"/>
        <v>37</v>
      </c>
      <c r="M25">
        <v>18.600000000000001</v>
      </c>
      <c r="N25">
        <v>0</v>
      </c>
    </row>
    <row r="26" spans="1:14" x14ac:dyDescent="0.25">
      <c r="A26" s="4">
        <v>44827</v>
      </c>
      <c r="B26">
        <v>25</v>
      </c>
      <c r="H26">
        <f>VLOOKUP(A26,时序里程总表!A:G,6,FALSE)</f>
        <v>36676.5</v>
      </c>
      <c r="I26" s="5">
        <f>VLOOKUP(A26,时序里程总表!A:G,7,FALSE)</f>
        <v>5</v>
      </c>
      <c r="J26">
        <f t="shared" si="0"/>
        <v>38.5</v>
      </c>
      <c r="M26">
        <v>18.899999999999999</v>
      </c>
      <c r="N26">
        <v>0</v>
      </c>
    </row>
    <row r="27" spans="1:14" x14ac:dyDescent="0.25">
      <c r="A27" s="4">
        <v>44828</v>
      </c>
      <c r="B27">
        <v>26</v>
      </c>
      <c r="H27">
        <f>VLOOKUP(A27,时序里程总表!A:G,6,FALSE)</f>
        <v>36675</v>
      </c>
      <c r="I27" s="5">
        <f>VLOOKUP(A27,时序里程总表!A:G,7,FALSE)</f>
        <v>5</v>
      </c>
      <c r="J27">
        <f t="shared" si="0"/>
        <v>40</v>
      </c>
      <c r="M27">
        <v>19</v>
      </c>
      <c r="N27">
        <v>0</v>
      </c>
    </row>
    <row r="28" spans="1:14" x14ac:dyDescent="0.25">
      <c r="A28" s="4">
        <v>44829</v>
      </c>
      <c r="B28">
        <v>27</v>
      </c>
      <c r="H28">
        <f>VLOOKUP(A28,时序里程总表!A:G,6,FALSE)</f>
        <v>36673.5</v>
      </c>
      <c r="I28" s="5">
        <f>VLOOKUP(A28,时序里程总表!A:G,7,FALSE)</f>
        <v>5</v>
      </c>
      <c r="J28">
        <f t="shared" si="0"/>
        <v>41.5</v>
      </c>
      <c r="M28">
        <v>19.2</v>
      </c>
      <c r="N28">
        <v>0</v>
      </c>
    </row>
    <row r="29" spans="1:14" x14ac:dyDescent="0.25">
      <c r="A29" s="4">
        <v>44830</v>
      </c>
      <c r="B29">
        <v>28</v>
      </c>
      <c r="H29">
        <f>VLOOKUP(A29,时序里程总表!A:G,6,FALSE)</f>
        <v>36672</v>
      </c>
      <c r="I29" s="5">
        <f>VLOOKUP(A29,时序里程总表!A:G,7,FALSE)</f>
        <v>5</v>
      </c>
      <c r="J29">
        <f t="shared" si="0"/>
        <v>43</v>
      </c>
      <c r="M29">
        <v>19.2</v>
      </c>
      <c r="N29">
        <v>0</v>
      </c>
    </row>
    <row r="30" spans="1:14" x14ac:dyDescent="0.25">
      <c r="A30" s="4">
        <v>44831</v>
      </c>
      <c r="B30">
        <v>29</v>
      </c>
      <c r="H30">
        <f>VLOOKUP(A30,时序里程总表!A:G,6,FALSE)</f>
        <v>36670.5</v>
      </c>
      <c r="I30" s="5">
        <f>VLOOKUP(A30,时序里程总表!A:G,7,FALSE)</f>
        <v>5</v>
      </c>
      <c r="J30">
        <f t="shared" si="0"/>
        <v>44.5</v>
      </c>
      <c r="M30">
        <v>19.399999999999999</v>
      </c>
      <c r="N30">
        <v>0</v>
      </c>
    </row>
    <row r="31" spans="1:14" x14ac:dyDescent="0.25">
      <c r="A31" s="4">
        <v>44832</v>
      </c>
      <c r="B31">
        <v>30</v>
      </c>
      <c r="H31">
        <f>VLOOKUP(A31,时序里程总表!A:G,6,FALSE)</f>
        <v>36669</v>
      </c>
      <c r="I31" s="5">
        <f>VLOOKUP(A31,时序里程总表!A:G,7,FALSE)</f>
        <v>5</v>
      </c>
      <c r="J31">
        <f t="shared" si="0"/>
        <v>46</v>
      </c>
      <c r="M31">
        <v>19.399999999999999</v>
      </c>
      <c r="N31">
        <v>0</v>
      </c>
    </row>
    <row r="32" spans="1:14" x14ac:dyDescent="0.25">
      <c r="A32" s="4">
        <v>44833</v>
      </c>
      <c r="B32">
        <v>31</v>
      </c>
      <c r="H32">
        <f>VLOOKUP(A32,时序里程总表!A:G,6,FALSE)</f>
        <v>36667.5</v>
      </c>
      <c r="I32" s="5">
        <f>VLOOKUP(A32,时序里程总表!A:G,7,FALSE)</f>
        <v>5</v>
      </c>
      <c r="J32">
        <f t="shared" si="0"/>
        <v>47.5</v>
      </c>
      <c r="M32">
        <v>19.7</v>
      </c>
      <c r="N32">
        <v>0</v>
      </c>
    </row>
    <row r="33" spans="1:14" x14ac:dyDescent="0.25">
      <c r="A33" s="4">
        <v>44834</v>
      </c>
      <c r="B33">
        <v>32</v>
      </c>
      <c r="H33">
        <f>VLOOKUP(A33,时序里程总表!A:G,6,FALSE)</f>
        <v>36666</v>
      </c>
      <c r="I33" s="5">
        <f>VLOOKUP(A33,时序里程总表!A:G,7,FALSE)</f>
        <v>5</v>
      </c>
      <c r="J33">
        <f t="shared" si="0"/>
        <v>49</v>
      </c>
      <c r="M33">
        <v>19.8</v>
      </c>
      <c r="N33">
        <v>0</v>
      </c>
    </row>
    <row r="34" spans="1:14" x14ac:dyDescent="0.25">
      <c r="A34" s="4">
        <v>44835</v>
      </c>
      <c r="B34">
        <v>33</v>
      </c>
      <c r="H34">
        <f>VLOOKUP(A34,时序里程总表!A:G,6,FALSE)</f>
        <v>36664.5</v>
      </c>
      <c r="I34" s="5">
        <f>VLOOKUP(A34,时序里程总表!A:G,7,FALSE)</f>
        <v>5</v>
      </c>
      <c r="J34">
        <f t="shared" si="0"/>
        <v>50.5</v>
      </c>
      <c r="M34">
        <v>19.899999999999999</v>
      </c>
      <c r="N34">
        <v>0</v>
      </c>
    </row>
    <row r="35" spans="1:14" x14ac:dyDescent="0.25">
      <c r="A35" s="4">
        <v>44836</v>
      </c>
      <c r="B35">
        <v>34</v>
      </c>
      <c r="H35">
        <f>VLOOKUP(A35,时序里程总表!A:G,6,FALSE)</f>
        <v>36663</v>
      </c>
      <c r="I35" s="5">
        <f>VLOOKUP(A35,时序里程总表!A:G,7,FALSE)</f>
        <v>5</v>
      </c>
      <c r="J35">
        <f t="shared" si="0"/>
        <v>52</v>
      </c>
      <c r="M35">
        <v>20</v>
      </c>
      <c r="N35">
        <v>0</v>
      </c>
    </row>
    <row r="36" spans="1:14" x14ac:dyDescent="0.25">
      <c r="A36" s="4">
        <v>44837</v>
      </c>
      <c r="B36">
        <v>35</v>
      </c>
      <c r="H36">
        <f>VLOOKUP(A36,时序里程总表!A:G,6,FALSE)</f>
        <v>36661.5</v>
      </c>
      <c r="I36" s="5">
        <f>VLOOKUP(A36,时序里程总表!A:G,7,FALSE)</f>
        <v>5</v>
      </c>
      <c r="J36">
        <f t="shared" si="0"/>
        <v>53.5</v>
      </c>
      <c r="M36">
        <v>20.100000000000001</v>
      </c>
      <c r="N36">
        <v>0</v>
      </c>
    </row>
  </sheetData>
  <sortState xmlns:xlrd2="http://schemas.microsoft.com/office/spreadsheetml/2017/richdata2" ref="M2:M36">
    <sortCondition ref="M2:M36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P41"/>
  <sheetViews>
    <sheetView workbookViewId="0">
      <selection activeCell="O9" sqref="O9"/>
    </sheetView>
  </sheetViews>
  <sheetFormatPr defaultRowHeight="13.8" x14ac:dyDescent="0.25"/>
  <cols>
    <col min="1" max="2" width="10.777343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44812</v>
      </c>
      <c r="B2">
        <v>1</v>
      </c>
      <c r="D2" s="6">
        <v>36700</v>
      </c>
      <c r="E2" s="5">
        <v>5</v>
      </c>
      <c r="F2" s="5">
        <v>5</v>
      </c>
      <c r="G2">
        <v>338.61600000000021</v>
      </c>
      <c r="H2">
        <f>VLOOKUP(A2,时序里程总表!A:G,6,FALSE)</f>
        <v>36699</v>
      </c>
      <c r="I2" s="5">
        <f>VLOOKUP(A2,时序里程总表!A:G,7,FALSE)</f>
        <v>5</v>
      </c>
      <c r="J2">
        <f>$D$2-H2</f>
        <v>1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44813</v>
      </c>
      <c r="B3">
        <v>2</v>
      </c>
      <c r="H3">
        <f>VLOOKUP(A3,时序里程总表!A:G,6,FALSE)</f>
        <v>36697.5</v>
      </c>
      <c r="I3" s="5">
        <f>VLOOKUP(A3,时序里程总表!A:G,7,FALSE)</f>
        <v>5</v>
      </c>
      <c r="J3">
        <f t="shared" ref="J3:J41" si="0">$D$2-H3</f>
        <v>2.5</v>
      </c>
      <c r="M3">
        <v>1.8</v>
      </c>
      <c r="N3">
        <v>0</v>
      </c>
    </row>
    <row r="4" spans="1:14" x14ac:dyDescent="0.25">
      <c r="A4" s="4">
        <v>44814</v>
      </c>
      <c r="B4">
        <v>3</v>
      </c>
      <c r="H4">
        <f>VLOOKUP(A4,时序里程总表!A:G,6,FALSE)</f>
        <v>36696</v>
      </c>
      <c r="I4" s="5">
        <f>VLOOKUP(A4,时序里程总表!A:G,7,FALSE)</f>
        <v>5</v>
      </c>
      <c r="J4">
        <f t="shared" si="0"/>
        <v>4</v>
      </c>
      <c r="M4">
        <v>2.7</v>
      </c>
      <c r="N4">
        <v>0</v>
      </c>
    </row>
    <row r="5" spans="1:14" x14ac:dyDescent="0.25">
      <c r="A5" s="4">
        <v>44815</v>
      </c>
      <c r="B5">
        <v>4</v>
      </c>
      <c r="H5">
        <f>VLOOKUP(A5,时序里程总表!A:G,6,FALSE)</f>
        <v>36694.5</v>
      </c>
      <c r="I5" s="5">
        <f>VLOOKUP(A5,时序里程总表!A:G,7,FALSE)</f>
        <v>5</v>
      </c>
      <c r="J5">
        <f t="shared" si="0"/>
        <v>5.5</v>
      </c>
      <c r="M5">
        <v>4.5999999999999996</v>
      </c>
      <c r="N5">
        <v>0</v>
      </c>
    </row>
    <row r="6" spans="1:14" x14ac:dyDescent="0.25">
      <c r="A6" s="4">
        <v>44816</v>
      </c>
      <c r="B6">
        <v>5</v>
      </c>
      <c r="H6">
        <f>VLOOKUP(A6,时序里程总表!A:G,6,FALSE)</f>
        <v>36693</v>
      </c>
      <c r="I6" s="5">
        <f>VLOOKUP(A6,时序里程总表!A:G,7,FALSE)</f>
        <v>5</v>
      </c>
      <c r="J6">
        <f t="shared" si="0"/>
        <v>7</v>
      </c>
      <c r="M6">
        <v>5.2</v>
      </c>
      <c r="N6">
        <v>1</v>
      </c>
    </row>
    <row r="7" spans="1:14" x14ac:dyDescent="0.25">
      <c r="A7" s="4">
        <v>44817</v>
      </c>
      <c r="B7">
        <v>6</v>
      </c>
      <c r="H7">
        <f>VLOOKUP(A7,时序里程总表!A:G,6,FALSE)</f>
        <v>36691.5</v>
      </c>
      <c r="I7" s="5">
        <f>VLOOKUP(A7,时序里程总表!A:G,7,FALSE)</f>
        <v>5</v>
      </c>
      <c r="J7">
        <f t="shared" si="0"/>
        <v>8.5</v>
      </c>
      <c r="M7">
        <v>8.6999999999999993</v>
      </c>
      <c r="N7">
        <v>0</v>
      </c>
    </row>
    <row r="8" spans="1:14" x14ac:dyDescent="0.25">
      <c r="A8" s="4">
        <v>44818</v>
      </c>
      <c r="B8">
        <v>7</v>
      </c>
      <c r="H8">
        <f>VLOOKUP(A8,时序里程总表!A:G,6,FALSE)</f>
        <v>36690</v>
      </c>
      <c r="I8" s="5">
        <f>VLOOKUP(A8,时序里程总表!A:G,7,FALSE)</f>
        <v>5</v>
      </c>
      <c r="J8">
        <f t="shared" si="0"/>
        <v>10</v>
      </c>
      <c r="M8">
        <v>11</v>
      </c>
      <c r="N8">
        <v>0</v>
      </c>
    </row>
    <row r="9" spans="1:14" x14ac:dyDescent="0.25">
      <c r="A9" s="4">
        <v>44819</v>
      </c>
      <c r="B9">
        <v>8</v>
      </c>
      <c r="H9">
        <f>VLOOKUP(A9,时序里程总表!A:G,6,FALSE)</f>
        <v>36688.5</v>
      </c>
      <c r="I9" s="5">
        <f>VLOOKUP(A9,时序里程总表!A:G,7,FALSE)</f>
        <v>5</v>
      </c>
      <c r="J9">
        <f t="shared" si="0"/>
        <v>11.5</v>
      </c>
      <c r="M9">
        <v>12.3</v>
      </c>
      <c r="N9">
        <v>0</v>
      </c>
    </row>
    <row r="10" spans="1:14" x14ac:dyDescent="0.25">
      <c r="A10" s="4">
        <v>44820</v>
      </c>
      <c r="B10">
        <v>9</v>
      </c>
      <c r="H10">
        <f>VLOOKUP(A10,时序里程总表!A:G,6,FALSE)</f>
        <v>36687</v>
      </c>
      <c r="I10" s="5">
        <f>VLOOKUP(A10,时序里程总表!A:G,7,FALSE)</f>
        <v>5</v>
      </c>
      <c r="J10">
        <f t="shared" si="0"/>
        <v>13</v>
      </c>
      <c r="M10">
        <v>15.3</v>
      </c>
      <c r="N10">
        <v>0</v>
      </c>
    </row>
    <row r="11" spans="1:14" x14ac:dyDescent="0.25">
      <c r="A11" s="4">
        <v>44821</v>
      </c>
      <c r="B11">
        <v>10</v>
      </c>
      <c r="H11">
        <f>VLOOKUP(A11,时序里程总表!A:G,6,FALSE)</f>
        <v>36685.5</v>
      </c>
      <c r="I11" s="5">
        <f>VLOOKUP(A11,时序里程总表!A:G,7,FALSE)</f>
        <v>5</v>
      </c>
      <c r="J11">
        <f t="shared" si="0"/>
        <v>14.5</v>
      </c>
      <c r="M11">
        <v>15.9</v>
      </c>
      <c r="N11">
        <v>0</v>
      </c>
    </row>
    <row r="12" spans="1:14" x14ac:dyDescent="0.25">
      <c r="A12" s="4">
        <v>44822</v>
      </c>
      <c r="B12">
        <v>11</v>
      </c>
      <c r="H12">
        <f>VLOOKUP(A12,时序里程总表!A:G,6,FALSE)</f>
        <v>36684</v>
      </c>
      <c r="I12" s="5">
        <f>VLOOKUP(A12,时序里程总表!A:G,7,FALSE)</f>
        <v>5</v>
      </c>
      <c r="J12">
        <f t="shared" si="0"/>
        <v>16</v>
      </c>
      <c r="M12">
        <v>18.2</v>
      </c>
      <c r="N12">
        <v>0</v>
      </c>
    </row>
    <row r="13" spans="1:14" x14ac:dyDescent="0.25">
      <c r="A13" s="4">
        <v>44823</v>
      </c>
      <c r="B13">
        <v>12</v>
      </c>
      <c r="H13">
        <f>VLOOKUP(A13,时序里程总表!A:G,6,FALSE)</f>
        <v>36682.5</v>
      </c>
      <c r="I13" s="5">
        <f>VLOOKUP(A13,时序里程总表!A:G,7,FALSE)</f>
        <v>5</v>
      </c>
      <c r="J13">
        <f t="shared" si="0"/>
        <v>17.5</v>
      </c>
      <c r="M13">
        <v>18.8</v>
      </c>
      <c r="N13">
        <v>0</v>
      </c>
    </row>
    <row r="14" spans="1:14" x14ac:dyDescent="0.25">
      <c r="A14" s="4">
        <v>44824</v>
      </c>
      <c r="B14">
        <v>13</v>
      </c>
      <c r="H14">
        <f>VLOOKUP(A14,时序里程总表!A:G,6,FALSE)</f>
        <v>36681</v>
      </c>
      <c r="I14" s="5">
        <f>VLOOKUP(A14,时序里程总表!A:G,7,FALSE)</f>
        <v>5</v>
      </c>
      <c r="J14">
        <f t="shared" si="0"/>
        <v>19</v>
      </c>
      <c r="M14">
        <v>20.9</v>
      </c>
      <c r="N14">
        <v>0</v>
      </c>
    </row>
    <row r="15" spans="1:14" x14ac:dyDescent="0.25">
      <c r="A15" s="4">
        <v>44825</v>
      </c>
      <c r="B15">
        <v>14</v>
      </c>
      <c r="H15">
        <f>VLOOKUP(A15,时序里程总表!A:G,6,FALSE)</f>
        <v>36679.5</v>
      </c>
      <c r="I15" s="5">
        <f>VLOOKUP(A15,时序里程总表!A:G,7,FALSE)</f>
        <v>5</v>
      </c>
      <c r="J15">
        <f t="shared" si="0"/>
        <v>20.5</v>
      </c>
      <c r="M15">
        <v>21.8</v>
      </c>
      <c r="N15">
        <v>0</v>
      </c>
    </row>
    <row r="16" spans="1:14" x14ac:dyDescent="0.25">
      <c r="A16" s="4">
        <v>44826</v>
      </c>
      <c r="B16">
        <v>15</v>
      </c>
      <c r="H16">
        <f>VLOOKUP(A16,时序里程总表!A:G,6,FALSE)</f>
        <v>36678</v>
      </c>
      <c r="I16" s="5">
        <f>VLOOKUP(A16,时序里程总表!A:G,7,FALSE)</f>
        <v>5</v>
      </c>
      <c r="J16">
        <f t="shared" si="0"/>
        <v>22</v>
      </c>
      <c r="M16">
        <v>21.9</v>
      </c>
      <c r="N16">
        <v>0</v>
      </c>
    </row>
    <row r="17" spans="1:14" x14ac:dyDescent="0.25">
      <c r="A17" s="4">
        <v>44827</v>
      </c>
      <c r="B17">
        <v>16</v>
      </c>
      <c r="H17">
        <f>VLOOKUP(A17,时序里程总表!A:G,6,FALSE)</f>
        <v>36676.5</v>
      </c>
      <c r="I17" s="5">
        <f>VLOOKUP(A17,时序里程总表!A:G,7,FALSE)</f>
        <v>5</v>
      </c>
      <c r="J17">
        <f t="shared" si="0"/>
        <v>23.5</v>
      </c>
      <c r="M17">
        <v>23.6</v>
      </c>
      <c r="N17">
        <v>0</v>
      </c>
    </row>
    <row r="18" spans="1:14" x14ac:dyDescent="0.25">
      <c r="A18" s="4">
        <v>44828</v>
      </c>
      <c r="B18">
        <v>17</v>
      </c>
      <c r="H18">
        <f>VLOOKUP(A18,时序里程总表!A:G,6,FALSE)</f>
        <v>36675</v>
      </c>
      <c r="I18" s="5">
        <f>VLOOKUP(A18,时序里程总表!A:G,7,FALSE)</f>
        <v>5</v>
      </c>
      <c r="J18">
        <f t="shared" si="0"/>
        <v>25</v>
      </c>
      <c r="M18">
        <v>24.1</v>
      </c>
      <c r="N18">
        <v>0</v>
      </c>
    </row>
    <row r="19" spans="1:14" x14ac:dyDescent="0.25">
      <c r="A19" s="4">
        <v>44829</v>
      </c>
      <c r="B19">
        <v>18</v>
      </c>
      <c r="H19">
        <f>VLOOKUP(A19,时序里程总表!A:G,6,FALSE)</f>
        <v>36673.5</v>
      </c>
      <c r="I19" s="5">
        <f>VLOOKUP(A19,时序里程总表!A:G,7,FALSE)</f>
        <v>5</v>
      </c>
      <c r="J19">
        <f t="shared" si="0"/>
        <v>26.5</v>
      </c>
      <c r="M19">
        <v>24.9</v>
      </c>
      <c r="N19">
        <v>0</v>
      </c>
    </row>
    <row r="20" spans="1:14" x14ac:dyDescent="0.25">
      <c r="A20" s="4">
        <v>44830</v>
      </c>
      <c r="B20">
        <v>19</v>
      </c>
      <c r="H20">
        <f>VLOOKUP(A20,时序里程总表!A:G,6,FALSE)</f>
        <v>36672</v>
      </c>
      <c r="I20" s="5">
        <f>VLOOKUP(A20,时序里程总表!A:G,7,FALSE)</f>
        <v>5</v>
      </c>
      <c r="J20">
        <f t="shared" si="0"/>
        <v>28</v>
      </c>
      <c r="M20">
        <v>25</v>
      </c>
      <c r="N20">
        <v>0</v>
      </c>
    </row>
    <row r="21" spans="1:14" x14ac:dyDescent="0.25">
      <c r="A21" s="4">
        <v>44831</v>
      </c>
      <c r="B21">
        <v>20</v>
      </c>
      <c r="H21">
        <f>VLOOKUP(A21,时序里程总表!A:G,6,FALSE)</f>
        <v>36670.5</v>
      </c>
      <c r="I21" s="5">
        <f>VLOOKUP(A21,时序里程总表!A:G,7,FALSE)</f>
        <v>5</v>
      </c>
      <c r="J21">
        <f t="shared" si="0"/>
        <v>29.5</v>
      </c>
      <c r="M21">
        <v>25.3</v>
      </c>
      <c r="N21">
        <v>0</v>
      </c>
    </row>
    <row r="22" spans="1:14" x14ac:dyDescent="0.25">
      <c r="A22" s="4">
        <v>44832</v>
      </c>
      <c r="B22">
        <v>21</v>
      </c>
      <c r="H22">
        <f>VLOOKUP(A22,时序里程总表!A:G,6,FALSE)</f>
        <v>36669</v>
      </c>
      <c r="I22" s="5">
        <f>VLOOKUP(A22,时序里程总表!A:G,7,FALSE)</f>
        <v>5</v>
      </c>
      <c r="J22">
        <f t="shared" si="0"/>
        <v>31</v>
      </c>
      <c r="M22">
        <v>26</v>
      </c>
      <c r="N22">
        <v>0</v>
      </c>
    </row>
    <row r="23" spans="1:14" x14ac:dyDescent="0.25">
      <c r="A23" s="4">
        <v>44833</v>
      </c>
      <c r="B23">
        <v>22</v>
      </c>
      <c r="H23">
        <f>VLOOKUP(A23,时序里程总表!A:G,6,FALSE)</f>
        <v>36667.5</v>
      </c>
      <c r="I23" s="5">
        <f>VLOOKUP(A23,时序里程总表!A:G,7,FALSE)</f>
        <v>5</v>
      </c>
      <c r="J23">
        <f t="shared" si="0"/>
        <v>32.5</v>
      </c>
      <c r="M23">
        <v>26.4</v>
      </c>
      <c r="N23">
        <v>0</v>
      </c>
    </row>
    <row r="24" spans="1:14" x14ac:dyDescent="0.25">
      <c r="A24" s="4">
        <v>44834</v>
      </c>
      <c r="B24">
        <v>23</v>
      </c>
      <c r="H24">
        <f>VLOOKUP(A24,时序里程总表!A:G,6,FALSE)</f>
        <v>36666</v>
      </c>
      <c r="I24" s="5">
        <f>VLOOKUP(A24,时序里程总表!A:G,7,FALSE)</f>
        <v>5</v>
      </c>
      <c r="J24">
        <f t="shared" si="0"/>
        <v>34</v>
      </c>
      <c r="M24">
        <v>27.1</v>
      </c>
      <c r="N24">
        <v>0</v>
      </c>
    </row>
    <row r="25" spans="1:14" x14ac:dyDescent="0.25">
      <c r="A25" s="4">
        <v>44835</v>
      </c>
      <c r="B25">
        <v>24</v>
      </c>
      <c r="H25">
        <f>VLOOKUP(A25,时序里程总表!A:G,6,FALSE)</f>
        <v>36664.5</v>
      </c>
      <c r="I25" s="5">
        <f>VLOOKUP(A25,时序里程总表!A:G,7,FALSE)</f>
        <v>5</v>
      </c>
      <c r="J25">
        <f t="shared" si="0"/>
        <v>35.5</v>
      </c>
      <c r="M25">
        <v>28.1</v>
      </c>
      <c r="N25">
        <v>0</v>
      </c>
    </row>
    <row r="26" spans="1:14" x14ac:dyDescent="0.25">
      <c r="A26" s="4">
        <v>44836</v>
      </c>
      <c r="B26">
        <v>25</v>
      </c>
      <c r="H26">
        <f>VLOOKUP(A26,时序里程总表!A:G,6,FALSE)</f>
        <v>36663</v>
      </c>
      <c r="I26" s="5">
        <f>VLOOKUP(A26,时序里程总表!A:G,7,FALSE)</f>
        <v>5</v>
      </c>
      <c r="J26">
        <f t="shared" si="0"/>
        <v>37</v>
      </c>
      <c r="M26">
        <v>28.4</v>
      </c>
      <c r="N26">
        <v>0</v>
      </c>
    </row>
    <row r="27" spans="1:14" x14ac:dyDescent="0.25">
      <c r="A27" s="4">
        <v>44837</v>
      </c>
      <c r="B27">
        <v>26</v>
      </c>
      <c r="H27">
        <f>VLOOKUP(A27,时序里程总表!A:G,6,FALSE)</f>
        <v>36661.5</v>
      </c>
      <c r="I27" s="5">
        <f>VLOOKUP(A27,时序里程总表!A:G,7,FALSE)</f>
        <v>5</v>
      </c>
      <c r="J27">
        <f t="shared" si="0"/>
        <v>38.5</v>
      </c>
      <c r="M27">
        <v>28.5</v>
      </c>
      <c r="N27">
        <v>0</v>
      </c>
    </row>
    <row r="28" spans="1:14" x14ac:dyDescent="0.25">
      <c r="A28" s="4">
        <v>44838</v>
      </c>
      <c r="B28">
        <v>27</v>
      </c>
      <c r="H28">
        <f>VLOOKUP(A28,时序里程总表!A:G,6,FALSE)</f>
        <v>36660</v>
      </c>
      <c r="I28" s="5">
        <f>VLOOKUP(A28,时序里程总表!A:G,7,FALSE)</f>
        <v>5</v>
      </c>
      <c r="J28">
        <f t="shared" si="0"/>
        <v>40</v>
      </c>
      <c r="M28">
        <v>28.8</v>
      </c>
      <c r="N28">
        <v>0</v>
      </c>
    </row>
    <row r="29" spans="1:14" x14ac:dyDescent="0.25">
      <c r="A29" s="4">
        <v>44839</v>
      </c>
      <c r="B29">
        <v>28</v>
      </c>
      <c r="H29">
        <f>VLOOKUP(A29,时序里程总表!A:G,6,FALSE)</f>
        <v>36658.5</v>
      </c>
      <c r="I29" s="5">
        <f>VLOOKUP(A29,时序里程总表!A:G,7,FALSE)</f>
        <v>5</v>
      </c>
      <c r="J29">
        <f t="shared" si="0"/>
        <v>41.5</v>
      </c>
      <c r="M29">
        <v>28.9</v>
      </c>
      <c r="N29">
        <v>0</v>
      </c>
    </row>
    <row r="30" spans="1:14" x14ac:dyDescent="0.25">
      <c r="A30" s="4">
        <v>44840</v>
      </c>
      <c r="B30">
        <v>29</v>
      </c>
      <c r="H30">
        <f>VLOOKUP(A30,时序里程总表!A:G,6,FALSE)</f>
        <v>36657</v>
      </c>
      <c r="I30" s="5">
        <f>VLOOKUP(A30,时序里程总表!A:G,7,FALSE)</f>
        <v>5</v>
      </c>
      <c r="J30">
        <f t="shared" si="0"/>
        <v>43</v>
      </c>
      <c r="M30">
        <v>29</v>
      </c>
      <c r="N30">
        <v>0</v>
      </c>
    </row>
    <row r="31" spans="1:14" x14ac:dyDescent="0.25">
      <c r="A31" s="4">
        <v>44841</v>
      </c>
      <c r="B31">
        <v>30</v>
      </c>
      <c r="H31">
        <f>VLOOKUP(A31,时序里程总表!A:G,6,FALSE)</f>
        <v>36655.5</v>
      </c>
      <c r="I31" s="5">
        <f>VLOOKUP(A31,时序里程总表!A:G,7,FALSE)</f>
        <v>5</v>
      </c>
      <c r="J31">
        <f t="shared" si="0"/>
        <v>44.5</v>
      </c>
      <c r="M31">
        <v>29.8</v>
      </c>
      <c r="N31">
        <v>1</v>
      </c>
    </row>
    <row r="32" spans="1:14" x14ac:dyDescent="0.25">
      <c r="A32" s="4">
        <v>44842</v>
      </c>
      <c r="B32">
        <v>31</v>
      </c>
      <c r="H32">
        <f>VLOOKUP(A32,时序里程总表!A:G,6,FALSE)</f>
        <v>36654</v>
      </c>
      <c r="I32" s="5">
        <f>VLOOKUP(A32,时序里程总表!A:G,7,FALSE)</f>
        <v>5</v>
      </c>
      <c r="J32">
        <f t="shared" si="0"/>
        <v>46</v>
      </c>
      <c r="M32">
        <v>31.4</v>
      </c>
      <c r="N32">
        <v>0</v>
      </c>
    </row>
    <row r="33" spans="1:14" x14ac:dyDescent="0.25">
      <c r="A33" s="4">
        <v>44843</v>
      </c>
      <c r="B33">
        <v>32</v>
      </c>
      <c r="H33">
        <f>VLOOKUP(A33,时序里程总表!A:G,6,FALSE)</f>
        <v>36652.5</v>
      </c>
      <c r="I33" s="5">
        <f>VLOOKUP(A33,时序里程总表!A:G,7,FALSE)</f>
        <v>5</v>
      </c>
      <c r="J33">
        <f t="shared" si="0"/>
        <v>47.5</v>
      </c>
      <c r="M33">
        <v>33</v>
      </c>
      <c r="N33">
        <v>0</v>
      </c>
    </row>
    <row r="34" spans="1:14" x14ac:dyDescent="0.25">
      <c r="A34" s="4">
        <v>44844</v>
      </c>
      <c r="B34">
        <v>33</v>
      </c>
      <c r="H34">
        <f>VLOOKUP(A34,时序里程总表!A:G,6,FALSE)</f>
        <v>36651</v>
      </c>
      <c r="I34" s="5">
        <f>VLOOKUP(A34,时序里程总表!A:G,7,FALSE)</f>
        <v>5</v>
      </c>
      <c r="J34">
        <f t="shared" si="0"/>
        <v>49</v>
      </c>
      <c r="M34">
        <v>34</v>
      </c>
      <c r="N34">
        <v>0</v>
      </c>
    </row>
    <row r="35" spans="1:14" x14ac:dyDescent="0.25">
      <c r="A35" s="4">
        <v>44845</v>
      </c>
      <c r="B35">
        <v>34</v>
      </c>
      <c r="H35">
        <f>VLOOKUP(A35,时序里程总表!A:G,6,FALSE)</f>
        <v>36649.5</v>
      </c>
      <c r="I35" s="5">
        <f>VLOOKUP(A35,时序里程总表!A:G,7,FALSE)</f>
        <v>5</v>
      </c>
      <c r="J35">
        <f t="shared" si="0"/>
        <v>50.5</v>
      </c>
      <c r="M35">
        <v>34.200000000000003</v>
      </c>
      <c r="N35">
        <v>0</v>
      </c>
    </row>
    <row r="36" spans="1:14" x14ac:dyDescent="0.25">
      <c r="A36" s="4">
        <v>44846</v>
      </c>
      <c r="B36">
        <v>35</v>
      </c>
      <c r="H36">
        <f>VLOOKUP(A36,时序里程总表!A:G,6,FALSE)</f>
        <v>36648</v>
      </c>
      <c r="I36" s="5">
        <f>VLOOKUP(A36,时序里程总表!A:G,7,FALSE)</f>
        <v>5</v>
      </c>
      <c r="J36">
        <f t="shared" si="0"/>
        <v>52</v>
      </c>
      <c r="M36">
        <v>34.299999999999997</v>
      </c>
      <c r="N36">
        <v>0</v>
      </c>
    </row>
    <row r="37" spans="1:14" x14ac:dyDescent="0.25">
      <c r="A37" s="4">
        <v>44847</v>
      </c>
      <c r="B37">
        <v>36</v>
      </c>
      <c r="H37">
        <f>VLOOKUP(A37,时序里程总表!A:G,6,FALSE)</f>
        <v>36646.5</v>
      </c>
      <c r="I37" s="5">
        <f>VLOOKUP(A37,时序里程总表!A:G,7,FALSE)</f>
        <v>5</v>
      </c>
      <c r="J37">
        <f t="shared" si="0"/>
        <v>53.5</v>
      </c>
      <c r="M37">
        <v>35</v>
      </c>
      <c r="N37">
        <v>0</v>
      </c>
    </row>
    <row r="38" spans="1:14" x14ac:dyDescent="0.25">
      <c r="A38" s="4">
        <v>44848</v>
      </c>
      <c r="B38">
        <v>37</v>
      </c>
      <c r="H38">
        <f>VLOOKUP(A38,时序里程总表!A:G,6,FALSE)</f>
        <v>36645</v>
      </c>
      <c r="I38" s="5">
        <f>VLOOKUP(A38,时序里程总表!A:G,7,FALSE)</f>
        <v>5</v>
      </c>
      <c r="J38">
        <f t="shared" si="0"/>
        <v>55</v>
      </c>
      <c r="M38">
        <v>35.6</v>
      </c>
      <c r="N38">
        <v>0</v>
      </c>
    </row>
    <row r="39" spans="1:14" x14ac:dyDescent="0.25">
      <c r="A39" s="4">
        <v>44849</v>
      </c>
      <c r="B39">
        <v>38</v>
      </c>
      <c r="H39">
        <f>VLOOKUP(A39,时序里程总表!A:G,6,FALSE)</f>
        <v>36643.5</v>
      </c>
      <c r="I39" s="5">
        <f>VLOOKUP(A39,时序里程总表!A:G,7,FALSE)</f>
        <v>5</v>
      </c>
      <c r="J39">
        <f t="shared" si="0"/>
        <v>56.5</v>
      </c>
      <c r="M39">
        <v>35.799999999999997</v>
      </c>
      <c r="N39">
        <v>0</v>
      </c>
    </row>
    <row r="40" spans="1:14" x14ac:dyDescent="0.25">
      <c r="A40" s="4">
        <v>44850</v>
      </c>
      <c r="B40">
        <v>39</v>
      </c>
      <c r="H40">
        <f>VLOOKUP(A40,时序里程总表!A:G,6,FALSE)</f>
        <v>36642</v>
      </c>
      <c r="I40" s="5">
        <f>VLOOKUP(A40,时序里程总表!A:G,7,FALSE)</f>
        <v>5</v>
      </c>
      <c r="J40">
        <f t="shared" si="0"/>
        <v>58</v>
      </c>
      <c r="M40">
        <v>36.1</v>
      </c>
      <c r="N40">
        <v>0</v>
      </c>
    </row>
    <row r="41" spans="1:14" x14ac:dyDescent="0.25">
      <c r="A41" s="4">
        <v>44851</v>
      </c>
      <c r="B41">
        <v>40</v>
      </c>
      <c r="H41">
        <f>VLOOKUP(A41,时序里程总表!A:G,6,FALSE)</f>
        <v>36640.5</v>
      </c>
      <c r="I41" s="5">
        <f>VLOOKUP(A41,时序里程总表!A:G,7,FALSE)</f>
        <v>5</v>
      </c>
      <c r="J41">
        <f t="shared" si="0"/>
        <v>59.5</v>
      </c>
      <c r="M41">
        <v>36.200000000000003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P41"/>
  <sheetViews>
    <sheetView topLeftCell="A10"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44819</v>
      </c>
      <c r="B2">
        <v>1</v>
      </c>
      <c r="D2" s="6">
        <v>36690</v>
      </c>
      <c r="E2" s="5">
        <v>5</v>
      </c>
      <c r="F2" s="5">
        <v>5</v>
      </c>
      <c r="G2">
        <v>336.97950000000031</v>
      </c>
      <c r="H2">
        <f>VLOOKUP(A2,时序里程总表!A:G,6,FALSE)</f>
        <v>36688.5</v>
      </c>
      <c r="I2" s="5">
        <f>VLOOKUP(A2,时序里程总表!A:G,7,FALSE)</f>
        <v>5</v>
      </c>
      <c r="J2">
        <f>$D$2-H2</f>
        <v>1.5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44820</v>
      </c>
      <c r="B3">
        <v>2</v>
      </c>
      <c r="H3">
        <f>VLOOKUP(A3,时序里程总表!A:G,6,FALSE)</f>
        <v>36687</v>
      </c>
      <c r="I3" s="5">
        <f>VLOOKUP(A3,时序里程总表!A:G,7,FALSE)</f>
        <v>5</v>
      </c>
      <c r="J3">
        <f t="shared" ref="J3:J41" si="0">$D$2-H3</f>
        <v>3</v>
      </c>
      <c r="M3">
        <v>1.5</v>
      </c>
      <c r="N3">
        <v>0</v>
      </c>
    </row>
    <row r="4" spans="1:14" x14ac:dyDescent="0.25">
      <c r="A4" s="4">
        <v>44821</v>
      </c>
      <c r="B4">
        <v>3</v>
      </c>
      <c r="H4">
        <f>VLOOKUP(A4,时序里程总表!A:G,6,FALSE)</f>
        <v>36685.5</v>
      </c>
      <c r="I4" s="5">
        <f>VLOOKUP(A4,时序里程总表!A:G,7,FALSE)</f>
        <v>5</v>
      </c>
      <c r="J4">
        <f t="shared" si="0"/>
        <v>4.5</v>
      </c>
      <c r="M4">
        <v>2</v>
      </c>
      <c r="N4">
        <v>0</v>
      </c>
    </row>
    <row r="5" spans="1:14" x14ac:dyDescent="0.25">
      <c r="A5" s="4">
        <v>44822</v>
      </c>
      <c r="B5">
        <v>4</v>
      </c>
      <c r="H5">
        <f>VLOOKUP(A5,时序里程总表!A:G,6,FALSE)</f>
        <v>36684</v>
      </c>
      <c r="I5" s="5">
        <f>VLOOKUP(A5,时序里程总表!A:G,7,FALSE)</f>
        <v>5</v>
      </c>
      <c r="J5">
        <f t="shared" si="0"/>
        <v>6</v>
      </c>
      <c r="M5">
        <v>3.3</v>
      </c>
      <c r="N5">
        <v>0</v>
      </c>
    </row>
    <row r="6" spans="1:14" x14ac:dyDescent="0.25">
      <c r="A6" s="4">
        <v>44823</v>
      </c>
      <c r="B6">
        <v>5</v>
      </c>
      <c r="H6">
        <f>VLOOKUP(A6,时序里程总表!A:G,6,FALSE)</f>
        <v>36682.5</v>
      </c>
      <c r="I6" s="5">
        <f>VLOOKUP(A6,时序里程总表!A:G,7,FALSE)</f>
        <v>5</v>
      </c>
      <c r="J6">
        <f t="shared" si="0"/>
        <v>7.5</v>
      </c>
      <c r="M6">
        <v>4.7</v>
      </c>
      <c r="N6">
        <v>1</v>
      </c>
    </row>
    <row r="7" spans="1:14" x14ac:dyDescent="0.25">
      <c r="A7" s="4">
        <v>44824</v>
      </c>
      <c r="B7">
        <v>6</v>
      </c>
      <c r="H7">
        <f>VLOOKUP(A7,时序里程总表!A:G,6,FALSE)</f>
        <v>36681</v>
      </c>
      <c r="I7" s="5">
        <f>VLOOKUP(A7,时序里程总表!A:G,7,FALSE)</f>
        <v>5</v>
      </c>
      <c r="J7">
        <f t="shared" si="0"/>
        <v>9</v>
      </c>
      <c r="M7">
        <v>7.8</v>
      </c>
      <c r="N7">
        <v>0</v>
      </c>
    </row>
    <row r="8" spans="1:14" x14ac:dyDescent="0.25">
      <c r="A8" s="4">
        <v>44825</v>
      </c>
      <c r="B8">
        <v>7</v>
      </c>
      <c r="H8">
        <f>VLOOKUP(A8,时序里程总表!A:G,6,FALSE)</f>
        <v>36679.5</v>
      </c>
      <c r="I8" s="5">
        <f>VLOOKUP(A8,时序里程总表!A:G,7,FALSE)</f>
        <v>5</v>
      </c>
      <c r="J8">
        <f t="shared" si="0"/>
        <v>10.5</v>
      </c>
      <c r="M8">
        <v>9.9</v>
      </c>
      <c r="N8">
        <v>0</v>
      </c>
    </row>
    <row r="9" spans="1:14" x14ac:dyDescent="0.25">
      <c r="A9" s="4">
        <v>44826</v>
      </c>
      <c r="B9">
        <v>8</v>
      </c>
      <c r="H9">
        <f>VLOOKUP(A9,时序里程总表!A:G,6,FALSE)</f>
        <v>36678</v>
      </c>
      <c r="I9" s="5">
        <f>VLOOKUP(A9,时序里程总表!A:G,7,FALSE)</f>
        <v>5</v>
      </c>
      <c r="J9">
        <f t="shared" si="0"/>
        <v>12</v>
      </c>
      <c r="M9">
        <v>10.8</v>
      </c>
      <c r="N9">
        <v>0</v>
      </c>
    </row>
    <row r="10" spans="1:14" x14ac:dyDescent="0.25">
      <c r="A10" s="4">
        <v>44827</v>
      </c>
      <c r="B10">
        <v>9</v>
      </c>
      <c r="H10">
        <f>VLOOKUP(A10,时序里程总表!A:G,6,FALSE)</f>
        <v>36676.5</v>
      </c>
      <c r="I10" s="5">
        <f>VLOOKUP(A10,时序里程总表!A:G,7,FALSE)</f>
        <v>5</v>
      </c>
      <c r="J10">
        <f t="shared" si="0"/>
        <v>13.5</v>
      </c>
      <c r="M10">
        <v>13.4</v>
      </c>
      <c r="N10">
        <v>0</v>
      </c>
    </row>
    <row r="11" spans="1:14" x14ac:dyDescent="0.25">
      <c r="A11" s="4">
        <v>44828</v>
      </c>
      <c r="B11">
        <v>10</v>
      </c>
      <c r="H11">
        <f>VLOOKUP(A11,时序里程总表!A:G,6,FALSE)</f>
        <v>36675</v>
      </c>
      <c r="I11" s="5">
        <f>VLOOKUP(A11,时序里程总表!A:G,7,FALSE)</f>
        <v>5</v>
      </c>
      <c r="J11">
        <f t="shared" si="0"/>
        <v>15</v>
      </c>
      <c r="M11">
        <v>13.7</v>
      </c>
      <c r="N11">
        <v>0</v>
      </c>
    </row>
    <row r="12" spans="1:14" x14ac:dyDescent="0.25">
      <c r="A12" s="4">
        <v>44829</v>
      </c>
      <c r="B12">
        <v>11</v>
      </c>
      <c r="H12">
        <f>VLOOKUP(A12,时序里程总表!A:G,6,FALSE)</f>
        <v>36673.5</v>
      </c>
      <c r="I12" s="5">
        <f>VLOOKUP(A12,时序里程总表!A:G,7,FALSE)</f>
        <v>5</v>
      </c>
      <c r="J12">
        <f t="shared" si="0"/>
        <v>16.5</v>
      </c>
      <c r="M12">
        <v>15.2</v>
      </c>
      <c r="N12">
        <v>0</v>
      </c>
    </row>
    <row r="13" spans="1:14" x14ac:dyDescent="0.25">
      <c r="A13" s="4">
        <v>44830</v>
      </c>
      <c r="B13">
        <v>12</v>
      </c>
      <c r="H13">
        <f>VLOOKUP(A13,时序里程总表!A:G,6,FALSE)</f>
        <v>36672</v>
      </c>
      <c r="I13" s="5">
        <f>VLOOKUP(A13,时序里程总表!A:G,7,FALSE)</f>
        <v>5</v>
      </c>
      <c r="J13">
        <f t="shared" si="0"/>
        <v>18</v>
      </c>
      <c r="M13">
        <v>16.2</v>
      </c>
      <c r="N13">
        <v>0</v>
      </c>
    </row>
    <row r="14" spans="1:14" x14ac:dyDescent="0.25">
      <c r="A14" s="4">
        <v>44831</v>
      </c>
      <c r="B14">
        <v>13</v>
      </c>
      <c r="H14">
        <f>VLOOKUP(A14,时序里程总表!A:G,6,FALSE)</f>
        <v>36670.5</v>
      </c>
      <c r="I14" s="5">
        <f>VLOOKUP(A14,时序里程总表!A:G,7,FALSE)</f>
        <v>5</v>
      </c>
      <c r="J14">
        <f t="shared" si="0"/>
        <v>19.5</v>
      </c>
      <c r="M14">
        <v>17</v>
      </c>
      <c r="N14">
        <v>0</v>
      </c>
    </row>
    <row r="15" spans="1:14" x14ac:dyDescent="0.25">
      <c r="A15" s="4">
        <v>44832</v>
      </c>
      <c r="B15">
        <v>14</v>
      </c>
      <c r="H15">
        <f>VLOOKUP(A15,时序里程总表!A:G,6,FALSE)</f>
        <v>36669</v>
      </c>
      <c r="I15" s="5">
        <f>VLOOKUP(A15,时序里程总表!A:G,7,FALSE)</f>
        <v>5</v>
      </c>
      <c r="J15">
        <f t="shared" si="0"/>
        <v>21</v>
      </c>
      <c r="M15">
        <v>17.8</v>
      </c>
      <c r="N15">
        <v>0</v>
      </c>
    </row>
    <row r="16" spans="1:14" x14ac:dyDescent="0.25">
      <c r="A16" s="4">
        <v>44833</v>
      </c>
      <c r="B16">
        <v>15</v>
      </c>
      <c r="H16">
        <f>VLOOKUP(A16,时序里程总表!A:G,6,FALSE)</f>
        <v>36667.5</v>
      </c>
      <c r="I16" s="5">
        <f>VLOOKUP(A16,时序里程总表!A:G,7,FALSE)</f>
        <v>5</v>
      </c>
      <c r="J16">
        <f t="shared" si="0"/>
        <v>22.5</v>
      </c>
      <c r="M16">
        <v>18.8</v>
      </c>
      <c r="N16">
        <v>0</v>
      </c>
    </row>
    <row r="17" spans="1:14" x14ac:dyDescent="0.25">
      <c r="A17" s="4">
        <v>44834</v>
      </c>
      <c r="B17">
        <v>16</v>
      </c>
      <c r="H17">
        <f>VLOOKUP(A17,时序里程总表!A:G,6,FALSE)</f>
        <v>36666</v>
      </c>
      <c r="I17" s="5">
        <f>VLOOKUP(A17,时序里程总表!A:G,7,FALSE)</f>
        <v>5</v>
      </c>
      <c r="J17">
        <f t="shared" si="0"/>
        <v>24</v>
      </c>
      <c r="M17">
        <v>19.100000000000001</v>
      </c>
      <c r="N17">
        <v>0</v>
      </c>
    </row>
    <row r="18" spans="1:14" x14ac:dyDescent="0.25">
      <c r="A18" s="4">
        <v>44835</v>
      </c>
      <c r="B18">
        <v>17</v>
      </c>
      <c r="H18">
        <f>VLOOKUP(A18,时序里程总表!A:G,6,FALSE)</f>
        <v>36664.5</v>
      </c>
      <c r="I18" s="5">
        <f>VLOOKUP(A18,时序里程总表!A:G,7,FALSE)</f>
        <v>5</v>
      </c>
      <c r="J18">
        <f t="shared" si="0"/>
        <v>25.5</v>
      </c>
      <c r="M18">
        <v>20.3</v>
      </c>
      <c r="N18">
        <v>0</v>
      </c>
    </row>
    <row r="19" spans="1:14" x14ac:dyDescent="0.25">
      <c r="A19" s="4">
        <v>44836</v>
      </c>
      <c r="B19">
        <v>18</v>
      </c>
      <c r="H19">
        <f>VLOOKUP(A19,时序里程总表!A:G,6,FALSE)</f>
        <v>36663</v>
      </c>
      <c r="I19" s="5">
        <f>VLOOKUP(A19,时序里程总表!A:G,7,FALSE)</f>
        <v>5</v>
      </c>
      <c r="J19">
        <f t="shared" si="0"/>
        <v>27</v>
      </c>
      <c r="M19">
        <v>20.6</v>
      </c>
      <c r="N19">
        <v>0</v>
      </c>
    </row>
    <row r="20" spans="1:14" x14ac:dyDescent="0.25">
      <c r="A20" s="4">
        <v>44837</v>
      </c>
      <c r="B20">
        <v>19</v>
      </c>
      <c r="H20">
        <f>VLOOKUP(A20,时序里程总表!A:G,6,FALSE)</f>
        <v>36661.5</v>
      </c>
      <c r="I20" s="5">
        <f>VLOOKUP(A20,时序里程总表!A:G,7,FALSE)</f>
        <v>5</v>
      </c>
      <c r="J20">
        <f t="shared" si="0"/>
        <v>28.5</v>
      </c>
      <c r="M20">
        <v>20.8</v>
      </c>
      <c r="N20">
        <v>0</v>
      </c>
    </row>
    <row r="21" spans="1:14" x14ac:dyDescent="0.25">
      <c r="A21" s="4">
        <v>44838</v>
      </c>
      <c r="B21">
        <v>20</v>
      </c>
      <c r="H21">
        <f>VLOOKUP(A21,时序里程总表!A:G,6,FALSE)</f>
        <v>36660</v>
      </c>
      <c r="I21" s="5">
        <f>VLOOKUP(A21,时序里程总表!A:G,7,FALSE)</f>
        <v>5</v>
      </c>
      <c r="J21">
        <f t="shared" si="0"/>
        <v>30</v>
      </c>
      <c r="M21">
        <v>22</v>
      </c>
      <c r="N21">
        <v>0</v>
      </c>
    </row>
    <row r="22" spans="1:14" x14ac:dyDescent="0.25">
      <c r="A22" s="4">
        <v>44839</v>
      </c>
      <c r="B22">
        <v>21</v>
      </c>
      <c r="H22">
        <f>VLOOKUP(A22,时序里程总表!A:G,6,FALSE)</f>
        <v>36658.5</v>
      </c>
      <c r="I22" s="5">
        <f>VLOOKUP(A22,时序里程总表!A:G,7,FALSE)</f>
        <v>5</v>
      </c>
      <c r="J22">
        <f t="shared" si="0"/>
        <v>31.5</v>
      </c>
      <c r="M22">
        <v>22.4</v>
      </c>
      <c r="N22">
        <v>0</v>
      </c>
    </row>
    <row r="23" spans="1:14" x14ac:dyDescent="0.25">
      <c r="A23" s="4">
        <v>44840</v>
      </c>
      <c r="B23">
        <v>22</v>
      </c>
      <c r="H23">
        <f>VLOOKUP(A23,时序里程总表!A:G,6,FALSE)</f>
        <v>36657</v>
      </c>
      <c r="I23" s="5">
        <f>VLOOKUP(A23,时序里程总表!A:G,7,FALSE)</f>
        <v>5</v>
      </c>
      <c r="J23">
        <f t="shared" si="0"/>
        <v>33</v>
      </c>
      <c r="M23">
        <v>22.9</v>
      </c>
      <c r="N23">
        <v>0</v>
      </c>
    </row>
    <row r="24" spans="1:14" x14ac:dyDescent="0.25">
      <c r="A24" s="4">
        <v>44841</v>
      </c>
      <c r="B24">
        <v>23</v>
      </c>
      <c r="H24">
        <f>VLOOKUP(A24,时序里程总表!A:G,6,FALSE)</f>
        <v>36655.5</v>
      </c>
      <c r="I24" s="5">
        <f>VLOOKUP(A24,时序里程总表!A:G,7,FALSE)</f>
        <v>5</v>
      </c>
      <c r="J24">
        <f t="shared" si="0"/>
        <v>34.5</v>
      </c>
      <c r="M24">
        <v>22.5</v>
      </c>
      <c r="N24">
        <v>0</v>
      </c>
    </row>
    <row r="25" spans="1:14" x14ac:dyDescent="0.25">
      <c r="A25" s="4">
        <v>44842</v>
      </c>
      <c r="B25">
        <v>24</v>
      </c>
      <c r="H25">
        <f>VLOOKUP(A25,时序里程总表!A:G,6,FALSE)</f>
        <v>36654</v>
      </c>
      <c r="I25" s="5">
        <f>VLOOKUP(A25,时序里程总表!A:G,7,FALSE)</f>
        <v>5</v>
      </c>
      <c r="J25">
        <f t="shared" si="0"/>
        <v>36</v>
      </c>
      <c r="M25">
        <v>22.7</v>
      </c>
      <c r="N25">
        <v>0</v>
      </c>
    </row>
    <row r="26" spans="1:14" x14ac:dyDescent="0.25">
      <c r="A26" s="4">
        <v>44843</v>
      </c>
      <c r="B26">
        <v>25</v>
      </c>
      <c r="H26">
        <f>VLOOKUP(A26,时序里程总表!A:G,6,FALSE)</f>
        <v>36652.5</v>
      </c>
      <c r="I26" s="5">
        <f>VLOOKUP(A26,时序里程总表!A:G,7,FALSE)</f>
        <v>5</v>
      </c>
      <c r="J26">
        <f t="shared" si="0"/>
        <v>37.5</v>
      </c>
      <c r="M26">
        <v>23.3</v>
      </c>
      <c r="N26">
        <v>0</v>
      </c>
    </row>
    <row r="27" spans="1:14" x14ac:dyDescent="0.25">
      <c r="A27" s="4">
        <v>44844</v>
      </c>
      <c r="B27">
        <v>26</v>
      </c>
      <c r="H27">
        <f>VLOOKUP(A27,时序里程总表!A:G,6,FALSE)</f>
        <v>36651</v>
      </c>
      <c r="I27" s="5">
        <f>VLOOKUP(A27,时序里程总表!A:G,7,FALSE)</f>
        <v>5</v>
      </c>
      <c r="J27">
        <f t="shared" si="0"/>
        <v>39</v>
      </c>
      <c r="M27">
        <v>23.6</v>
      </c>
      <c r="N27">
        <v>0</v>
      </c>
    </row>
    <row r="28" spans="1:14" x14ac:dyDescent="0.25">
      <c r="A28" s="4">
        <v>44845</v>
      </c>
      <c r="B28">
        <v>27</v>
      </c>
      <c r="H28">
        <f>VLOOKUP(A28,时序里程总表!A:G,6,FALSE)</f>
        <v>36649.5</v>
      </c>
      <c r="I28" s="5">
        <f>VLOOKUP(A28,时序里程总表!A:G,7,FALSE)</f>
        <v>5</v>
      </c>
      <c r="J28">
        <f t="shared" si="0"/>
        <v>40.5</v>
      </c>
      <c r="M28">
        <v>24.6</v>
      </c>
      <c r="N28">
        <v>0</v>
      </c>
    </row>
    <row r="29" spans="1:14" x14ac:dyDescent="0.25">
      <c r="A29" s="4">
        <v>44846</v>
      </c>
      <c r="B29">
        <v>28</v>
      </c>
      <c r="H29">
        <f>VLOOKUP(A29,时序里程总表!A:G,6,FALSE)</f>
        <v>36648</v>
      </c>
      <c r="I29" s="5">
        <f>VLOOKUP(A29,时序里程总表!A:G,7,FALSE)</f>
        <v>5</v>
      </c>
      <c r="J29">
        <f t="shared" si="0"/>
        <v>42</v>
      </c>
      <c r="M29">
        <v>25</v>
      </c>
      <c r="N29">
        <v>0</v>
      </c>
    </row>
    <row r="30" spans="1:14" x14ac:dyDescent="0.25">
      <c r="A30" s="4">
        <v>44847</v>
      </c>
      <c r="B30">
        <v>29</v>
      </c>
      <c r="H30">
        <f>VLOOKUP(A30,时序里程总表!A:G,6,FALSE)</f>
        <v>36646.5</v>
      </c>
      <c r="I30" s="5">
        <f>VLOOKUP(A30,时序里程总表!A:G,7,FALSE)</f>
        <v>5</v>
      </c>
      <c r="J30">
        <f t="shared" si="0"/>
        <v>43.5</v>
      </c>
      <c r="M30">
        <v>24.9</v>
      </c>
      <c r="N30">
        <v>0</v>
      </c>
    </row>
    <row r="31" spans="1:14" x14ac:dyDescent="0.25">
      <c r="A31" s="4">
        <v>44848</v>
      </c>
      <c r="B31">
        <v>30</v>
      </c>
      <c r="H31">
        <f>VLOOKUP(A31,时序里程总表!A:G,6,FALSE)</f>
        <v>36645</v>
      </c>
      <c r="I31" s="5">
        <f>VLOOKUP(A31,时序里程总表!A:G,7,FALSE)</f>
        <v>5</v>
      </c>
      <c r="J31">
        <f t="shared" si="0"/>
        <v>45</v>
      </c>
      <c r="M31">
        <v>24.9</v>
      </c>
      <c r="N31">
        <v>1</v>
      </c>
    </row>
    <row r="32" spans="1:14" x14ac:dyDescent="0.25">
      <c r="A32" s="4">
        <v>44849</v>
      </c>
      <c r="B32">
        <v>31</v>
      </c>
      <c r="H32">
        <f>VLOOKUP(A32,时序里程总表!A:G,6,FALSE)</f>
        <v>36643.5</v>
      </c>
      <c r="I32" s="5">
        <f>VLOOKUP(A32,时序里程总表!A:G,7,FALSE)</f>
        <v>5</v>
      </c>
      <c r="J32">
        <f t="shared" si="0"/>
        <v>46.5</v>
      </c>
      <c r="M32">
        <v>26.5</v>
      </c>
      <c r="N32">
        <v>0</v>
      </c>
    </row>
    <row r="33" spans="1:14" x14ac:dyDescent="0.25">
      <c r="A33" s="4">
        <v>44850</v>
      </c>
      <c r="B33">
        <v>32</v>
      </c>
      <c r="H33">
        <f>VLOOKUP(A33,时序里程总表!A:G,6,FALSE)</f>
        <v>36642</v>
      </c>
      <c r="I33" s="5">
        <f>VLOOKUP(A33,时序里程总表!A:G,7,FALSE)</f>
        <v>5</v>
      </c>
      <c r="J33">
        <f t="shared" si="0"/>
        <v>48</v>
      </c>
      <c r="M33">
        <v>27.7</v>
      </c>
      <c r="N33">
        <v>0</v>
      </c>
    </row>
    <row r="34" spans="1:14" x14ac:dyDescent="0.25">
      <c r="A34" s="4">
        <v>44851</v>
      </c>
      <c r="B34">
        <v>33</v>
      </c>
      <c r="H34">
        <f>VLOOKUP(A34,时序里程总表!A:G,6,FALSE)</f>
        <v>36640.5</v>
      </c>
      <c r="I34" s="5">
        <f>VLOOKUP(A34,时序里程总表!A:G,7,FALSE)</f>
        <v>5</v>
      </c>
      <c r="J34">
        <f t="shared" si="0"/>
        <v>49.5</v>
      </c>
      <c r="M34">
        <v>28.4</v>
      </c>
      <c r="N34">
        <v>0</v>
      </c>
    </row>
    <row r="35" spans="1:14" x14ac:dyDescent="0.25">
      <c r="A35" s="4">
        <v>44852</v>
      </c>
      <c r="B35">
        <v>34</v>
      </c>
      <c r="H35">
        <f>VLOOKUP(A35,时序里程总表!A:G,6,FALSE)</f>
        <v>36639</v>
      </c>
      <c r="I35" s="5">
        <f>VLOOKUP(A35,时序里程总表!A:G,7,FALSE)</f>
        <v>5</v>
      </c>
      <c r="J35">
        <f t="shared" si="0"/>
        <v>51</v>
      </c>
      <c r="M35">
        <v>29</v>
      </c>
      <c r="N35">
        <v>0</v>
      </c>
    </row>
    <row r="36" spans="1:14" x14ac:dyDescent="0.25">
      <c r="A36" s="4">
        <v>44853</v>
      </c>
      <c r="B36">
        <v>35</v>
      </c>
      <c r="H36">
        <f>VLOOKUP(A36,时序里程总表!A:G,6,FALSE)</f>
        <v>36637.5</v>
      </c>
      <c r="I36" s="5">
        <f>VLOOKUP(A36,时序里程总表!A:G,7,FALSE)</f>
        <v>5</v>
      </c>
      <c r="J36">
        <f t="shared" si="0"/>
        <v>52.5</v>
      </c>
      <c r="M36">
        <v>29.2</v>
      </c>
      <c r="N36">
        <v>0</v>
      </c>
    </row>
    <row r="37" spans="1:14" x14ac:dyDescent="0.25">
      <c r="A37" s="4">
        <v>44854</v>
      </c>
      <c r="B37">
        <v>36</v>
      </c>
      <c r="H37">
        <f>VLOOKUP(A37,时序里程总表!A:G,6,FALSE)</f>
        <v>36636</v>
      </c>
      <c r="I37" s="5">
        <f>VLOOKUP(A37,时序里程总表!A:G,7,FALSE)</f>
        <v>5</v>
      </c>
      <c r="J37">
        <f t="shared" si="0"/>
        <v>54</v>
      </c>
      <c r="M37">
        <v>29.7</v>
      </c>
      <c r="N37">
        <v>0</v>
      </c>
    </row>
    <row r="38" spans="1:14" x14ac:dyDescent="0.25">
      <c r="A38" s="4">
        <v>44855</v>
      </c>
      <c r="B38">
        <v>37</v>
      </c>
      <c r="H38">
        <f>VLOOKUP(A38,时序里程总表!A:G,6,FALSE)</f>
        <v>36634.5</v>
      </c>
      <c r="I38" s="5">
        <f>VLOOKUP(A38,时序里程总表!A:G,7,FALSE)</f>
        <v>5</v>
      </c>
      <c r="J38">
        <f t="shared" si="0"/>
        <v>55.5</v>
      </c>
      <c r="M38">
        <v>29.8</v>
      </c>
      <c r="N38">
        <v>0</v>
      </c>
    </row>
    <row r="39" spans="1:14" x14ac:dyDescent="0.25">
      <c r="A39" s="4">
        <v>44856</v>
      </c>
      <c r="B39">
        <v>38</v>
      </c>
      <c r="H39">
        <f>VLOOKUP(A39,时序里程总表!A:G,6,FALSE)</f>
        <v>36633</v>
      </c>
      <c r="I39" s="5">
        <f>VLOOKUP(A39,时序里程总表!A:G,7,FALSE)</f>
        <v>5</v>
      </c>
      <c r="J39">
        <f t="shared" si="0"/>
        <v>57</v>
      </c>
      <c r="M39">
        <v>30.1</v>
      </c>
      <c r="N39">
        <v>0</v>
      </c>
    </row>
    <row r="40" spans="1:14" x14ac:dyDescent="0.25">
      <c r="A40" s="4">
        <v>44857</v>
      </c>
      <c r="B40">
        <v>39</v>
      </c>
      <c r="H40">
        <f>VLOOKUP(A40,时序里程总表!A:G,6,FALSE)</f>
        <v>36631.5</v>
      </c>
      <c r="I40" s="5">
        <f>VLOOKUP(A40,时序里程总表!A:G,7,FALSE)</f>
        <v>5</v>
      </c>
      <c r="J40">
        <f t="shared" si="0"/>
        <v>58.5</v>
      </c>
      <c r="M40">
        <v>30.1</v>
      </c>
      <c r="N40">
        <v>0</v>
      </c>
    </row>
    <row r="41" spans="1:14" x14ac:dyDescent="0.25">
      <c r="A41" s="4">
        <v>44858</v>
      </c>
      <c r="B41">
        <v>40</v>
      </c>
      <c r="H41">
        <f>VLOOKUP(A41,时序里程总表!A:G,6,FALSE)</f>
        <v>36630</v>
      </c>
      <c r="I41" s="5">
        <f>VLOOKUP(A41,时序里程总表!A:G,7,FALSE)</f>
        <v>5</v>
      </c>
      <c r="J41">
        <f t="shared" si="0"/>
        <v>60</v>
      </c>
      <c r="M41">
        <v>30.2</v>
      </c>
      <c r="N41">
        <v>0</v>
      </c>
    </row>
  </sheetData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P4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44829</v>
      </c>
      <c r="B2">
        <v>1</v>
      </c>
      <c r="D2" s="6">
        <v>36675</v>
      </c>
      <c r="E2" s="5">
        <v>5</v>
      </c>
      <c r="F2" s="5">
        <v>5</v>
      </c>
      <c r="G2">
        <v>334.84150000000022</v>
      </c>
      <c r="H2">
        <f>VLOOKUP(A2,时序里程总表!A:G,6,FALSE)</f>
        <v>36673.5</v>
      </c>
      <c r="I2" s="5">
        <f>VLOOKUP(A2,时序里程总表!A:G,7,FALSE)</f>
        <v>5</v>
      </c>
      <c r="J2">
        <f>$D$2-H2</f>
        <v>1.5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44830</v>
      </c>
      <c r="B3">
        <v>2</v>
      </c>
      <c r="H3">
        <f>VLOOKUP(A3,时序里程总表!A:G,6,FALSE)</f>
        <v>36672</v>
      </c>
      <c r="I3" s="5">
        <f>VLOOKUP(A3,时序里程总表!A:G,7,FALSE)</f>
        <v>5</v>
      </c>
      <c r="J3">
        <f t="shared" ref="J3:J41" si="0">$D$2-H3</f>
        <v>3</v>
      </c>
      <c r="M3">
        <v>0.9</v>
      </c>
      <c r="N3">
        <v>0</v>
      </c>
    </row>
    <row r="4" spans="1:14" x14ac:dyDescent="0.25">
      <c r="A4" s="4">
        <v>44831</v>
      </c>
      <c r="B4">
        <v>3</v>
      </c>
      <c r="H4">
        <f>VLOOKUP(A4,时序里程总表!A:G,6,FALSE)</f>
        <v>36670.5</v>
      </c>
      <c r="I4" s="5">
        <f>VLOOKUP(A4,时序里程总表!A:G,7,FALSE)</f>
        <v>5</v>
      </c>
      <c r="J4">
        <f t="shared" si="0"/>
        <v>4.5</v>
      </c>
      <c r="M4">
        <v>2.1</v>
      </c>
      <c r="N4">
        <v>0</v>
      </c>
    </row>
    <row r="5" spans="1:14" x14ac:dyDescent="0.25">
      <c r="A5" s="4">
        <v>44832</v>
      </c>
      <c r="B5">
        <v>4</v>
      </c>
      <c r="H5">
        <f>VLOOKUP(A5,时序里程总表!A:G,6,FALSE)</f>
        <v>36669</v>
      </c>
      <c r="I5" s="5">
        <f>VLOOKUP(A5,时序里程总表!A:G,7,FALSE)</f>
        <v>5</v>
      </c>
      <c r="J5">
        <f t="shared" si="0"/>
        <v>6</v>
      </c>
      <c r="M5">
        <v>3.3</v>
      </c>
      <c r="N5">
        <v>0</v>
      </c>
    </row>
    <row r="6" spans="1:14" x14ac:dyDescent="0.25">
      <c r="A6" s="4">
        <v>44833</v>
      </c>
      <c r="B6">
        <v>5</v>
      </c>
      <c r="H6">
        <f>VLOOKUP(A6,时序里程总表!A:G,6,FALSE)</f>
        <v>36667.5</v>
      </c>
      <c r="I6" s="5">
        <f>VLOOKUP(A6,时序里程总表!A:G,7,FALSE)</f>
        <v>5</v>
      </c>
      <c r="J6">
        <f t="shared" si="0"/>
        <v>7.5</v>
      </c>
      <c r="M6">
        <v>4.0999999999999996</v>
      </c>
      <c r="N6">
        <v>1</v>
      </c>
    </row>
    <row r="7" spans="1:14" x14ac:dyDescent="0.25">
      <c r="A7" s="4">
        <v>44834</v>
      </c>
      <c r="B7">
        <v>6</v>
      </c>
      <c r="H7">
        <f>VLOOKUP(A7,时序里程总表!A:G,6,FALSE)</f>
        <v>36666</v>
      </c>
      <c r="I7" s="5">
        <f>VLOOKUP(A7,时序里程总表!A:G,7,FALSE)</f>
        <v>5</v>
      </c>
      <c r="J7">
        <f t="shared" si="0"/>
        <v>9</v>
      </c>
      <c r="M7">
        <v>6.2</v>
      </c>
      <c r="N7">
        <v>0</v>
      </c>
    </row>
    <row r="8" spans="1:14" x14ac:dyDescent="0.25">
      <c r="A8" s="4">
        <v>44835</v>
      </c>
      <c r="B8">
        <v>7</v>
      </c>
      <c r="H8">
        <f>VLOOKUP(A8,时序里程总表!A:G,6,FALSE)</f>
        <v>36664.5</v>
      </c>
      <c r="I8" s="5">
        <f>VLOOKUP(A8,时序里程总表!A:G,7,FALSE)</f>
        <v>5</v>
      </c>
      <c r="J8">
        <f t="shared" si="0"/>
        <v>10.5</v>
      </c>
      <c r="M8">
        <v>8.1</v>
      </c>
      <c r="N8">
        <v>0</v>
      </c>
    </row>
    <row r="9" spans="1:14" x14ac:dyDescent="0.25">
      <c r="A9" s="4">
        <v>44836</v>
      </c>
      <c r="B9">
        <v>8</v>
      </c>
      <c r="H9">
        <f>VLOOKUP(A9,时序里程总表!A:G,6,FALSE)</f>
        <v>36663</v>
      </c>
      <c r="I9" s="5">
        <f>VLOOKUP(A9,时序里程总表!A:G,7,FALSE)</f>
        <v>5</v>
      </c>
      <c r="J9">
        <f t="shared" si="0"/>
        <v>12</v>
      </c>
      <c r="M9">
        <v>9.9</v>
      </c>
      <c r="N9">
        <v>0</v>
      </c>
    </row>
    <row r="10" spans="1:14" x14ac:dyDescent="0.25">
      <c r="A10" s="4">
        <v>44837</v>
      </c>
      <c r="B10">
        <v>9</v>
      </c>
      <c r="H10">
        <f>VLOOKUP(A10,时序里程总表!A:G,6,FALSE)</f>
        <v>36661.5</v>
      </c>
      <c r="I10" s="5">
        <f>VLOOKUP(A10,时序里程总表!A:G,7,FALSE)</f>
        <v>5</v>
      </c>
      <c r="J10">
        <f t="shared" si="0"/>
        <v>13.5</v>
      </c>
      <c r="M10">
        <v>11.4</v>
      </c>
      <c r="N10">
        <v>0</v>
      </c>
    </row>
    <row r="11" spans="1:14" x14ac:dyDescent="0.25">
      <c r="A11" s="4">
        <v>44838</v>
      </c>
      <c r="B11">
        <v>10</v>
      </c>
      <c r="H11">
        <f>VLOOKUP(A11,时序里程总表!A:G,6,FALSE)</f>
        <v>36660</v>
      </c>
      <c r="I11" s="5">
        <f>VLOOKUP(A11,时序里程总表!A:G,7,FALSE)</f>
        <v>5</v>
      </c>
      <c r="J11">
        <f t="shared" si="0"/>
        <v>15</v>
      </c>
      <c r="M11">
        <v>12.5</v>
      </c>
      <c r="N11">
        <v>0</v>
      </c>
    </row>
    <row r="12" spans="1:14" x14ac:dyDescent="0.25">
      <c r="A12" s="4">
        <v>44839</v>
      </c>
      <c r="B12">
        <v>11</v>
      </c>
      <c r="H12">
        <f>VLOOKUP(A12,时序里程总表!A:G,6,FALSE)</f>
        <v>36658.5</v>
      </c>
      <c r="I12" s="5">
        <f>VLOOKUP(A12,时序里程总表!A:G,7,FALSE)</f>
        <v>5</v>
      </c>
      <c r="J12">
        <f t="shared" si="0"/>
        <v>16.5</v>
      </c>
      <c r="M12">
        <v>12.8</v>
      </c>
      <c r="N12">
        <v>0</v>
      </c>
    </row>
    <row r="13" spans="1:14" x14ac:dyDescent="0.25">
      <c r="A13" s="4">
        <v>44840</v>
      </c>
      <c r="B13">
        <v>12</v>
      </c>
      <c r="H13">
        <f>VLOOKUP(A13,时序里程总表!A:G,6,FALSE)</f>
        <v>36657</v>
      </c>
      <c r="I13" s="5">
        <f>VLOOKUP(A13,时序里程总表!A:G,7,FALSE)</f>
        <v>5</v>
      </c>
      <c r="J13">
        <f t="shared" si="0"/>
        <v>18</v>
      </c>
      <c r="M13">
        <v>13.6</v>
      </c>
      <c r="N13">
        <v>0</v>
      </c>
    </row>
    <row r="14" spans="1:14" x14ac:dyDescent="0.25">
      <c r="A14" s="4">
        <v>44841</v>
      </c>
      <c r="B14">
        <v>13</v>
      </c>
      <c r="H14">
        <f>VLOOKUP(A14,时序里程总表!A:G,6,FALSE)</f>
        <v>36655.5</v>
      </c>
      <c r="I14" s="5">
        <f>VLOOKUP(A14,时序里程总表!A:G,7,FALSE)</f>
        <v>5</v>
      </c>
      <c r="J14">
        <f t="shared" si="0"/>
        <v>19.5</v>
      </c>
      <c r="M14">
        <v>14.6</v>
      </c>
      <c r="N14">
        <v>0</v>
      </c>
    </row>
    <row r="15" spans="1:14" x14ac:dyDescent="0.25">
      <c r="A15" s="4">
        <v>44842</v>
      </c>
      <c r="B15">
        <v>14</v>
      </c>
      <c r="H15">
        <f>VLOOKUP(A15,时序里程总表!A:G,6,FALSE)</f>
        <v>36654</v>
      </c>
      <c r="I15" s="5">
        <f>VLOOKUP(A15,时序里程总表!A:G,7,FALSE)</f>
        <v>5</v>
      </c>
      <c r="J15">
        <f t="shared" si="0"/>
        <v>21</v>
      </c>
      <c r="M15">
        <v>15.7</v>
      </c>
      <c r="N15">
        <v>0</v>
      </c>
    </row>
    <row r="16" spans="1:14" x14ac:dyDescent="0.25">
      <c r="A16" s="4">
        <v>44843</v>
      </c>
      <c r="B16">
        <v>15</v>
      </c>
      <c r="H16">
        <f>VLOOKUP(A16,时序里程总表!A:G,6,FALSE)</f>
        <v>36652.5</v>
      </c>
      <c r="I16" s="5">
        <f>VLOOKUP(A16,时序里程总表!A:G,7,FALSE)</f>
        <v>5</v>
      </c>
      <c r="J16">
        <f t="shared" si="0"/>
        <v>22.5</v>
      </c>
      <c r="M16">
        <v>16</v>
      </c>
      <c r="N16">
        <v>0</v>
      </c>
    </row>
    <row r="17" spans="1:14" x14ac:dyDescent="0.25">
      <c r="A17" s="4">
        <v>44844</v>
      </c>
      <c r="B17">
        <v>16</v>
      </c>
      <c r="H17">
        <f>VLOOKUP(A17,时序里程总表!A:G,6,FALSE)</f>
        <v>36651</v>
      </c>
      <c r="I17" s="5">
        <f>VLOOKUP(A17,时序里程总表!A:G,7,FALSE)</f>
        <v>5</v>
      </c>
      <c r="J17">
        <f t="shared" si="0"/>
        <v>24</v>
      </c>
      <c r="M17">
        <v>17.100000000000001</v>
      </c>
      <c r="N17">
        <v>0</v>
      </c>
    </row>
    <row r="18" spans="1:14" x14ac:dyDescent="0.25">
      <c r="A18" s="4">
        <v>44845</v>
      </c>
      <c r="B18">
        <v>17</v>
      </c>
      <c r="H18">
        <f>VLOOKUP(A18,时序里程总表!A:G,6,FALSE)</f>
        <v>36649.5</v>
      </c>
      <c r="I18" s="5">
        <f>VLOOKUP(A18,时序里程总表!A:G,7,FALSE)</f>
        <v>5</v>
      </c>
      <c r="J18">
        <f t="shared" si="0"/>
        <v>25.5</v>
      </c>
      <c r="M18">
        <v>17.5</v>
      </c>
      <c r="N18">
        <v>0</v>
      </c>
    </row>
    <row r="19" spans="1:14" x14ac:dyDescent="0.25">
      <c r="A19" s="4">
        <v>44846</v>
      </c>
      <c r="B19">
        <v>18</v>
      </c>
      <c r="H19">
        <f>VLOOKUP(A19,时序里程总表!A:G,6,FALSE)</f>
        <v>36648</v>
      </c>
      <c r="I19" s="5">
        <f>VLOOKUP(A19,时序里程总表!A:G,7,FALSE)</f>
        <v>5</v>
      </c>
      <c r="J19">
        <f t="shared" si="0"/>
        <v>27</v>
      </c>
      <c r="M19">
        <v>17.8</v>
      </c>
      <c r="N19">
        <v>0</v>
      </c>
    </row>
    <row r="20" spans="1:14" x14ac:dyDescent="0.25">
      <c r="A20" s="4">
        <v>44847</v>
      </c>
      <c r="B20">
        <v>19</v>
      </c>
      <c r="H20">
        <f>VLOOKUP(A20,时序里程总表!A:G,6,FALSE)</f>
        <v>36646.5</v>
      </c>
      <c r="I20" s="5">
        <f>VLOOKUP(A20,时序里程总表!A:G,7,FALSE)</f>
        <v>5</v>
      </c>
      <c r="J20">
        <f t="shared" si="0"/>
        <v>28.5</v>
      </c>
      <c r="M20">
        <v>17.899999999999999</v>
      </c>
      <c r="N20">
        <v>0</v>
      </c>
    </row>
    <row r="21" spans="1:14" x14ac:dyDescent="0.25">
      <c r="A21" s="4">
        <v>44848</v>
      </c>
      <c r="B21">
        <v>20</v>
      </c>
      <c r="H21">
        <f>VLOOKUP(A21,时序里程总表!A:G,6,FALSE)</f>
        <v>36645</v>
      </c>
      <c r="I21" s="5">
        <f>VLOOKUP(A21,时序里程总表!A:G,7,FALSE)</f>
        <v>5</v>
      </c>
      <c r="J21">
        <f t="shared" si="0"/>
        <v>30</v>
      </c>
      <c r="M21">
        <v>18.600000000000001</v>
      </c>
      <c r="N21">
        <v>0</v>
      </c>
    </row>
    <row r="22" spans="1:14" x14ac:dyDescent="0.25">
      <c r="A22" s="4">
        <v>44849</v>
      </c>
      <c r="B22">
        <v>21</v>
      </c>
      <c r="H22">
        <f>VLOOKUP(A22,时序里程总表!A:G,6,FALSE)</f>
        <v>36643.5</v>
      </c>
      <c r="I22" s="5">
        <f>VLOOKUP(A22,时序里程总表!A:G,7,FALSE)</f>
        <v>5</v>
      </c>
      <c r="J22">
        <f t="shared" si="0"/>
        <v>31.5</v>
      </c>
      <c r="M22">
        <v>18.899999999999999</v>
      </c>
      <c r="N22">
        <v>0</v>
      </c>
    </row>
    <row r="23" spans="1:14" x14ac:dyDescent="0.25">
      <c r="A23" s="4">
        <v>44850</v>
      </c>
      <c r="B23">
        <v>22</v>
      </c>
      <c r="H23">
        <f>VLOOKUP(A23,时序里程总表!A:G,6,FALSE)</f>
        <v>36642</v>
      </c>
      <c r="I23" s="5">
        <f>VLOOKUP(A23,时序里程总表!A:G,7,FALSE)</f>
        <v>5</v>
      </c>
      <c r="J23">
        <f t="shared" si="0"/>
        <v>33</v>
      </c>
      <c r="M23">
        <v>19</v>
      </c>
      <c r="N23">
        <v>0</v>
      </c>
    </row>
    <row r="24" spans="1:14" x14ac:dyDescent="0.25">
      <c r="A24" s="4">
        <v>44851</v>
      </c>
      <c r="B24">
        <v>23</v>
      </c>
      <c r="H24">
        <f>VLOOKUP(A24,时序里程总表!A:G,6,FALSE)</f>
        <v>36640.5</v>
      </c>
      <c r="I24" s="5">
        <f>VLOOKUP(A24,时序里程总表!A:G,7,FALSE)</f>
        <v>5</v>
      </c>
      <c r="J24">
        <f t="shared" si="0"/>
        <v>34.5</v>
      </c>
      <c r="M24">
        <v>19.100000000000001</v>
      </c>
      <c r="N24">
        <v>0</v>
      </c>
    </row>
    <row r="25" spans="1:14" x14ac:dyDescent="0.25">
      <c r="A25" s="4">
        <v>44852</v>
      </c>
      <c r="B25">
        <v>24</v>
      </c>
      <c r="H25">
        <f>VLOOKUP(A25,时序里程总表!A:G,6,FALSE)</f>
        <v>36639</v>
      </c>
      <c r="I25" s="5">
        <f>VLOOKUP(A25,时序里程总表!A:G,7,FALSE)</f>
        <v>5</v>
      </c>
      <c r="J25">
        <f t="shared" si="0"/>
        <v>36</v>
      </c>
      <c r="M25">
        <v>19.600000000000001</v>
      </c>
      <c r="N25">
        <v>0</v>
      </c>
    </row>
    <row r="26" spans="1:14" x14ac:dyDescent="0.25">
      <c r="A26" s="4">
        <v>44853</v>
      </c>
      <c r="B26">
        <v>25</v>
      </c>
      <c r="H26">
        <f>VLOOKUP(A26,时序里程总表!A:G,6,FALSE)</f>
        <v>36637.5</v>
      </c>
      <c r="I26" s="5">
        <f>VLOOKUP(A26,时序里程总表!A:G,7,FALSE)</f>
        <v>5</v>
      </c>
      <c r="J26">
        <f t="shared" si="0"/>
        <v>37.5</v>
      </c>
      <c r="M26">
        <v>19.8</v>
      </c>
      <c r="N26">
        <v>0</v>
      </c>
    </row>
    <row r="27" spans="1:14" x14ac:dyDescent="0.25">
      <c r="A27" s="4">
        <v>44854</v>
      </c>
      <c r="B27">
        <v>26</v>
      </c>
      <c r="H27">
        <f>VLOOKUP(A27,时序里程总表!A:G,6,FALSE)</f>
        <v>36636</v>
      </c>
      <c r="I27" s="5">
        <f>VLOOKUP(A27,时序里程总表!A:G,7,FALSE)</f>
        <v>5</v>
      </c>
      <c r="J27">
        <f t="shared" si="0"/>
        <v>39</v>
      </c>
      <c r="M27">
        <v>20.3</v>
      </c>
      <c r="N27">
        <v>0</v>
      </c>
    </row>
    <row r="28" spans="1:14" x14ac:dyDescent="0.25">
      <c r="A28" s="4">
        <v>44855</v>
      </c>
      <c r="B28">
        <v>27</v>
      </c>
      <c r="H28">
        <f>VLOOKUP(A28,时序里程总表!A:G,6,FALSE)</f>
        <v>36634.5</v>
      </c>
      <c r="I28" s="5">
        <f>VLOOKUP(A28,时序里程总表!A:G,7,FALSE)</f>
        <v>5</v>
      </c>
      <c r="J28">
        <f t="shared" si="0"/>
        <v>40.5</v>
      </c>
      <c r="M28">
        <v>20.8</v>
      </c>
      <c r="N28">
        <v>0</v>
      </c>
    </row>
    <row r="29" spans="1:14" x14ac:dyDescent="0.25">
      <c r="A29" s="4">
        <v>44856</v>
      </c>
      <c r="B29">
        <v>28</v>
      </c>
      <c r="H29">
        <f>VLOOKUP(A29,时序里程总表!A:G,6,FALSE)</f>
        <v>36633</v>
      </c>
      <c r="I29" s="5">
        <f>VLOOKUP(A29,时序里程总表!A:G,7,FALSE)</f>
        <v>5</v>
      </c>
      <c r="J29">
        <f t="shared" si="0"/>
        <v>42</v>
      </c>
      <c r="M29">
        <v>21</v>
      </c>
      <c r="N29">
        <v>0</v>
      </c>
    </row>
    <row r="30" spans="1:14" x14ac:dyDescent="0.25">
      <c r="A30" s="4">
        <v>44857</v>
      </c>
      <c r="B30">
        <v>29</v>
      </c>
      <c r="H30">
        <f>VLOOKUP(A30,时序里程总表!A:G,6,FALSE)</f>
        <v>36631.5</v>
      </c>
      <c r="I30" s="5">
        <f>VLOOKUP(A30,时序里程总表!A:G,7,FALSE)</f>
        <v>5</v>
      </c>
      <c r="J30">
        <f t="shared" si="0"/>
        <v>43.5</v>
      </c>
      <c r="M30">
        <v>21.1</v>
      </c>
      <c r="N30">
        <v>0</v>
      </c>
    </row>
    <row r="31" spans="1:14" x14ac:dyDescent="0.25">
      <c r="A31" s="4">
        <v>44858</v>
      </c>
      <c r="B31">
        <v>30</v>
      </c>
      <c r="H31">
        <f>VLOOKUP(A31,时序里程总表!A:G,6,FALSE)</f>
        <v>36630</v>
      </c>
      <c r="I31" s="5">
        <f>VLOOKUP(A31,时序里程总表!A:G,7,FALSE)</f>
        <v>5</v>
      </c>
      <c r="J31">
        <f t="shared" si="0"/>
        <v>45</v>
      </c>
      <c r="M31">
        <v>21.1</v>
      </c>
      <c r="N31">
        <v>1</v>
      </c>
    </row>
    <row r="32" spans="1:14" x14ac:dyDescent="0.25">
      <c r="A32" s="4">
        <v>44859</v>
      </c>
      <c r="B32">
        <v>31</v>
      </c>
      <c r="H32">
        <f>VLOOKUP(A32,时序里程总表!A:G,6,FALSE)</f>
        <v>36628.5</v>
      </c>
      <c r="I32" s="5">
        <f>VLOOKUP(A32,时序里程总表!A:G,7,FALSE)</f>
        <v>5</v>
      </c>
      <c r="J32">
        <f t="shared" si="0"/>
        <v>46.5</v>
      </c>
      <c r="M32">
        <v>22.4</v>
      </c>
      <c r="N32">
        <v>0</v>
      </c>
    </row>
    <row r="33" spans="1:14" x14ac:dyDescent="0.25">
      <c r="A33" s="4">
        <v>44860</v>
      </c>
      <c r="B33">
        <v>32</v>
      </c>
      <c r="H33">
        <f>VLOOKUP(A33,时序里程总表!A:G,6,FALSE)</f>
        <v>36627</v>
      </c>
      <c r="I33" s="5">
        <f>VLOOKUP(A33,时序里程总表!A:G,7,FALSE)</f>
        <v>5</v>
      </c>
      <c r="J33">
        <f t="shared" si="0"/>
        <v>48</v>
      </c>
      <c r="M33">
        <v>23.2</v>
      </c>
      <c r="N33">
        <v>0</v>
      </c>
    </row>
    <row r="34" spans="1:14" x14ac:dyDescent="0.25">
      <c r="A34" s="4">
        <v>44861</v>
      </c>
      <c r="B34">
        <v>33</v>
      </c>
      <c r="H34">
        <f>VLOOKUP(A34,时序里程总表!A:G,6,FALSE)</f>
        <v>36625.5</v>
      </c>
      <c r="I34" s="5">
        <f>VLOOKUP(A34,时序里程总表!A:G,7,FALSE)</f>
        <v>5</v>
      </c>
      <c r="J34">
        <f t="shared" si="0"/>
        <v>49.5</v>
      </c>
      <c r="M34">
        <v>23.4</v>
      </c>
      <c r="N34">
        <v>0</v>
      </c>
    </row>
    <row r="35" spans="1:14" x14ac:dyDescent="0.25">
      <c r="A35" s="4">
        <v>44862</v>
      </c>
      <c r="B35">
        <v>34</v>
      </c>
      <c r="H35">
        <f>VLOOKUP(A35,时序里程总表!A:G,6,FALSE)</f>
        <v>36624</v>
      </c>
      <c r="I35" s="5">
        <f>VLOOKUP(A35,时序里程总表!A:G,7,FALSE)</f>
        <v>5</v>
      </c>
      <c r="J35">
        <f t="shared" si="0"/>
        <v>51</v>
      </c>
      <c r="M35">
        <v>24.5</v>
      </c>
      <c r="N35">
        <v>0</v>
      </c>
    </row>
    <row r="36" spans="1:14" x14ac:dyDescent="0.25">
      <c r="A36" s="4">
        <v>44863</v>
      </c>
      <c r="B36">
        <v>35</v>
      </c>
      <c r="H36">
        <f>VLOOKUP(A36,时序里程总表!A:G,6,FALSE)</f>
        <v>36622.5</v>
      </c>
      <c r="I36" s="5">
        <f>VLOOKUP(A36,时序里程总表!A:G,7,FALSE)</f>
        <v>5</v>
      </c>
      <c r="J36">
        <f t="shared" si="0"/>
        <v>52.5</v>
      </c>
      <c r="M36">
        <v>24.7</v>
      </c>
      <c r="N36">
        <v>0</v>
      </c>
    </row>
    <row r="37" spans="1:14" x14ac:dyDescent="0.25">
      <c r="A37" s="4">
        <v>44864</v>
      </c>
      <c r="B37">
        <v>36</v>
      </c>
      <c r="H37">
        <f>VLOOKUP(A37,时序里程总表!A:G,6,FALSE)</f>
        <v>36621</v>
      </c>
      <c r="I37" s="5">
        <f>VLOOKUP(A37,时序里程总表!A:G,7,FALSE)</f>
        <v>5</v>
      </c>
      <c r="J37">
        <f t="shared" si="0"/>
        <v>54</v>
      </c>
      <c r="M37">
        <v>25.4</v>
      </c>
      <c r="N37">
        <v>0</v>
      </c>
    </row>
    <row r="38" spans="1:14" x14ac:dyDescent="0.25">
      <c r="A38" s="4">
        <v>44865</v>
      </c>
      <c r="B38">
        <v>37</v>
      </c>
      <c r="H38">
        <f>VLOOKUP(A38,时序里程总表!A:G,6,FALSE)</f>
        <v>36619.5</v>
      </c>
      <c r="I38" s="5">
        <f>VLOOKUP(A38,时序里程总表!A:G,7,FALSE)</f>
        <v>5</v>
      </c>
      <c r="J38">
        <f t="shared" si="0"/>
        <v>55.5</v>
      </c>
      <c r="M38">
        <v>25.5</v>
      </c>
      <c r="N38">
        <v>0</v>
      </c>
    </row>
    <row r="39" spans="1:14" x14ac:dyDescent="0.25">
      <c r="A39" s="4">
        <v>44866</v>
      </c>
      <c r="B39">
        <v>38</v>
      </c>
      <c r="H39">
        <f>VLOOKUP(A39,时序里程总表!A:G,6,FALSE)</f>
        <v>36618</v>
      </c>
      <c r="I39" s="5">
        <f>VLOOKUP(A39,时序里程总表!A:G,7,FALSE)</f>
        <v>5</v>
      </c>
      <c r="J39">
        <f t="shared" si="0"/>
        <v>57</v>
      </c>
      <c r="M39">
        <v>25.5</v>
      </c>
      <c r="N39">
        <v>0</v>
      </c>
    </row>
    <row r="40" spans="1:14" x14ac:dyDescent="0.25">
      <c r="A40" s="4">
        <v>44867</v>
      </c>
      <c r="B40">
        <v>39</v>
      </c>
      <c r="H40">
        <f>VLOOKUP(A40,时序里程总表!A:G,6,FALSE)</f>
        <v>36616.5</v>
      </c>
      <c r="I40" s="5">
        <f>VLOOKUP(A40,时序里程总表!A:G,7,FALSE)</f>
        <v>5</v>
      </c>
      <c r="J40">
        <f t="shared" si="0"/>
        <v>58.5</v>
      </c>
      <c r="M40">
        <v>25.9</v>
      </c>
      <c r="N40">
        <v>0</v>
      </c>
    </row>
    <row r="41" spans="1:14" x14ac:dyDescent="0.25">
      <c r="A41" s="4">
        <v>44868</v>
      </c>
      <c r="B41">
        <v>40</v>
      </c>
      <c r="H41">
        <f>VLOOKUP(A41,时序里程总表!A:G,6,FALSE)</f>
        <v>36615</v>
      </c>
      <c r="I41" s="5">
        <f>VLOOKUP(A41,时序里程总表!A:G,7,FALSE)</f>
        <v>5</v>
      </c>
      <c r="J41">
        <f t="shared" si="0"/>
        <v>60</v>
      </c>
      <c r="M41">
        <v>26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P4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44839</v>
      </c>
      <c r="B2">
        <v>1</v>
      </c>
      <c r="D2" s="6">
        <v>36660</v>
      </c>
      <c r="E2" s="5">
        <v>5</v>
      </c>
      <c r="F2" s="5">
        <v>5</v>
      </c>
      <c r="G2">
        <v>333.33699999999999</v>
      </c>
      <c r="H2">
        <f>VLOOKUP(A2,时序里程总表!A:G,6,FALSE)</f>
        <v>36658.5</v>
      </c>
      <c r="I2" s="5">
        <f>VLOOKUP(A2,时序里程总表!A:G,7,FALSE)</f>
        <v>5</v>
      </c>
      <c r="J2">
        <f>$D$2-H2</f>
        <v>1.5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44840</v>
      </c>
      <c r="B3">
        <v>2</v>
      </c>
      <c r="H3">
        <f>VLOOKUP(A3,时序里程总表!A:G,6,FALSE)</f>
        <v>36657</v>
      </c>
      <c r="I3" s="5">
        <f>VLOOKUP(A3,时序里程总表!A:G,7,FALSE)</f>
        <v>5</v>
      </c>
      <c r="J3">
        <f t="shared" ref="J3:J41" si="0">$D$2-H3</f>
        <v>3</v>
      </c>
      <c r="M3">
        <v>1.7</v>
      </c>
      <c r="N3">
        <v>0</v>
      </c>
    </row>
    <row r="4" spans="1:14" x14ac:dyDescent="0.25">
      <c r="A4" s="4">
        <v>44841</v>
      </c>
      <c r="B4">
        <v>3</v>
      </c>
      <c r="H4">
        <f>VLOOKUP(A4,时序里程总表!A:G,6,FALSE)</f>
        <v>36655.5</v>
      </c>
      <c r="I4" s="5">
        <f>VLOOKUP(A4,时序里程总表!A:G,7,FALSE)</f>
        <v>5</v>
      </c>
      <c r="J4">
        <f t="shared" si="0"/>
        <v>4.5</v>
      </c>
      <c r="M4">
        <v>2.4</v>
      </c>
      <c r="N4">
        <v>0</v>
      </c>
    </row>
    <row r="5" spans="1:14" x14ac:dyDescent="0.25">
      <c r="A5" s="4">
        <v>44842</v>
      </c>
      <c r="B5">
        <v>4</v>
      </c>
      <c r="H5">
        <f>VLOOKUP(A5,时序里程总表!A:G,6,FALSE)</f>
        <v>36654</v>
      </c>
      <c r="I5" s="5">
        <f>VLOOKUP(A5,时序里程总表!A:G,7,FALSE)</f>
        <v>5</v>
      </c>
      <c r="J5">
        <f t="shared" si="0"/>
        <v>6</v>
      </c>
      <c r="M5">
        <v>3</v>
      </c>
      <c r="N5">
        <v>0</v>
      </c>
    </row>
    <row r="6" spans="1:14" x14ac:dyDescent="0.25">
      <c r="A6" s="4">
        <v>44843</v>
      </c>
      <c r="B6">
        <v>5</v>
      </c>
      <c r="H6">
        <f>VLOOKUP(A6,时序里程总表!A:G,6,FALSE)</f>
        <v>36652.5</v>
      </c>
      <c r="I6" s="5">
        <f>VLOOKUP(A6,时序里程总表!A:G,7,FALSE)</f>
        <v>5</v>
      </c>
      <c r="J6">
        <f t="shared" si="0"/>
        <v>7.5</v>
      </c>
      <c r="M6">
        <v>4.0999999999999996</v>
      </c>
      <c r="N6">
        <v>1</v>
      </c>
    </row>
    <row r="7" spans="1:14" x14ac:dyDescent="0.25">
      <c r="A7" s="4">
        <v>44844</v>
      </c>
      <c r="B7">
        <v>6</v>
      </c>
      <c r="H7">
        <f>VLOOKUP(A7,时序里程总表!A:G,6,FALSE)</f>
        <v>36651</v>
      </c>
      <c r="I7" s="5">
        <f>VLOOKUP(A7,时序里程总表!A:G,7,FALSE)</f>
        <v>5</v>
      </c>
      <c r="J7">
        <f t="shared" si="0"/>
        <v>9</v>
      </c>
      <c r="M7">
        <v>6.8</v>
      </c>
      <c r="N7">
        <v>0</v>
      </c>
    </row>
    <row r="8" spans="1:14" x14ac:dyDescent="0.25">
      <c r="A8" s="4">
        <v>44845</v>
      </c>
      <c r="B8">
        <v>7</v>
      </c>
      <c r="H8">
        <f>VLOOKUP(A8,时序里程总表!A:G,6,FALSE)</f>
        <v>36649.5</v>
      </c>
      <c r="I8" s="5">
        <f>VLOOKUP(A8,时序里程总表!A:G,7,FALSE)</f>
        <v>5</v>
      </c>
      <c r="J8">
        <f t="shared" si="0"/>
        <v>10.5</v>
      </c>
      <c r="M8">
        <v>8</v>
      </c>
      <c r="N8">
        <v>0</v>
      </c>
    </row>
    <row r="9" spans="1:14" x14ac:dyDescent="0.25">
      <c r="A9" s="4">
        <v>44846</v>
      </c>
      <c r="B9">
        <v>8</v>
      </c>
      <c r="H9">
        <f>VLOOKUP(A9,时序里程总表!A:G,6,FALSE)</f>
        <v>36648</v>
      </c>
      <c r="I9" s="5">
        <f>VLOOKUP(A9,时序里程总表!A:G,7,FALSE)</f>
        <v>5</v>
      </c>
      <c r="J9">
        <f t="shared" si="0"/>
        <v>12</v>
      </c>
      <c r="M9">
        <v>9.1999999999999993</v>
      </c>
      <c r="N9">
        <v>0</v>
      </c>
    </row>
    <row r="10" spans="1:14" x14ac:dyDescent="0.25">
      <c r="A10" s="4">
        <v>44847</v>
      </c>
      <c r="B10">
        <v>9</v>
      </c>
      <c r="H10">
        <f>VLOOKUP(A10,时序里程总表!A:G,6,FALSE)</f>
        <v>36646.5</v>
      </c>
      <c r="I10" s="5">
        <f>VLOOKUP(A10,时序里程总表!A:G,7,FALSE)</f>
        <v>5</v>
      </c>
      <c r="J10">
        <f t="shared" si="0"/>
        <v>13.5</v>
      </c>
      <c r="M10">
        <v>10.7</v>
      </c>
      <c r="N10">
        <v>0</v>
      </c>
    </row>
    <row r="11" spans="1:14" x14ac:dyDescent="0.25">
      <c r="A11" s="4">
        <v>44848</v>
      </c>
      <c r="B11">
        <v>10</v>
      </c>
      <c r="H11">
        <f>VLOOKUP(A11,时序里程总表!A:G,6,FALSE)</f>
        <v>36645</v>
      </c>
      <c r="I11" s="5">
        <f>VLOOKUP(A11,时序里程总表!A:G,7,FALSE)</f>
        <v>5</v>
      </c>
      <c r="J11">
        <f t="shared" si="0"/>
        <v>15</v>
      </c>
      <c r="M11">
        <v>11.8</v>
      </c>
      <c r="N11">
        <v>0</v>
      </c>
    </row>
    <row r="12" spans="1:14" x14ac:dyDescent="0.25">
      <c r="A12" s="4">
        <v>44849</v>
      </c>
      <c r="B12">
        <v>11</v>
      </c>
      <c r="H12">
        <f>VLOOKUP(A12,时序里程总表!A:G,6,FALSE)</f>
        <v>36643.5</v>
      </c>
      <c r="I12" s="5">
        <f>VLOOKUP(A12,时序里程总表!A:G,7,FALSE)</f>
        <v>5</v>
      </c>
      <c r="J12">
        <f t="shared" si="0"/>
        <v>16.5</v>
      </c>
      <c r="M12">
        <v>12.5</v>
      </c>
      <c r="N12">
        <v>0</v>
      </c>
    </row>
    <row r="13" spans="1:14" x14ac:dyDescent="0.25">
      <c r="A13" s="4">
        <v>44850</v>
      </c>
      <c r="B13">
        <v>12</v>
      </c>
      <c r="H13">
        <f>VLOOKUP(A13,时序里程总表!A:G,6,FALSE)</f>
        <v>36642</v>
      </c>
      <c r="I13" s="5">
        <f>VLOOKUP(A13,时序里程总表!A:G,7,FALSE)</f>
        <v>5</v>
      </c>
      <c r="J13">
        <f t="shared" si="0"/>
        <v>18</v>
      </c>
      <c r="M13">
        <v>13.7</v>
      </c>
      <c r="N13">
        <v>0</v>
      </c>
    </row>
    <row r="14" spans="1:14" x14ac:dyDescent="0.25">
      <c r="A14" s="4">
        <v>44851</v>
      </c>
      <c r="B14">
        <v>13</v>
      </c>
      <c r="H14">
        <f>VLOOKUP(A14,时序里程总表!A:G,6,FALSE)</f>
        <v>36640.5</v>
      </c>
      <c r="I14" s="5">
        <f>VLOOKUP(A14,时序里程总表!A:G,7,FALSE)</f>
        <v>5</v>
      </c>
      <c r="J14">
        <f t="shared" si="0"/>
        <v>19.5</v>
      </c>
      <c r="M14">
        <v>14.6</v>
      </c>
      <c r="N14">
        <v>0</v>
      </c>
    </row>
    <row r="15" spans="1:14" x14ac:dyDescent="0.25">
      <c r="A15" s="4">
        <v>44852</v>
      </c>
      <c r="B15">
        <v>14</v>
      </c>
      <c r="H15">
        <f>VLOOKUP(A15,时序里程总表!A:G,6,FALSE)</f>
        <v>36639</v>
      </c>
      <c r="I15" s="5">
        <f>VLOOKUP(A15,时序里程总表!A:G,7,FALSE)</f>
        <v>5</v>
      </c>
      <c r="J15">
        <f t="shared" si="0"/>
        <v>21</v>
      </c>
      <c r="M15">
        <v>15.4</v>
      </c>
      <c r="N15">
        <v>0</v>
      </c>
    </row>
    <row r="16" spans="1:14" x14ac:dyDescent="0.25">
      <c r="A16" s="4">
        <v>44853</v>
      </c>
      <c r="B16">
        <v>15</v>
      </c>
      <c r="H16">
        <f>VLOOKUP(A16,时序里程总表!A:G,6,FALSE)</f>
        <v>36637.5</v>
      </c>
      <c r="I16" s="5">
        <f>VLOOKUP(A16,时序里程总表!A:G,7,FALSE)</f>
        <v>5</v>
      </c>
      <c r="J16">
        <f t="shared" si="0"/>
        <v>22.5</v>
      </c>
      <c r="M16">
        <v>16.5</v>
      </c>
      <c r="N16">
        <v>0</v>
      </c>
    </row>
    <row r="17" spans="1:14" x14ac:dyDescent="0.25">
      <c r="A17" s="4">
        <v>44854</v>
      </c>
      <c r="B17">
        <v>16</v>
      </c>
      <c r="H17">
        <f>VLOOKUP(A17,时序里程总表!A:G,6,FALSE)</f>
        <v>36636</v>
      </c>
      <c r="I17" s="5">
        <f>VLOOKUP(A17,时序里程总表!A:G,7,FALSE)</f>
        <v>5</v>
      </c>
      <c r="J17">
        <f t="shared" si="0"/>
        <v>24</v>
      </c>
      <c r="M17">
        <v>16.8</v>
      </c>
      <c r="N17">
        <v>0</v>
      </c>
    </row>
    <row r="18" spans="1:14" x14ac:dyDescent="0.25">
      <c r="A18" s="4">
        <v>44855</v>
      </c>
      <c r="B18">
        <v>17</v>
      </c>
      <c r="H18">
        <f>VLOOKUP(A18,时序里程总表!A:G,6,FALSE)</f>
        <v>36634.5</v>
      </c>
      <c r="I18" s="5">
        <f>VLOOKUP(A18,时序里程总表!A:G,7,FALSE)</f>
        <v>5</v>
      </c>
      <c r="J18">
        <f t="shared" si="0"/>
        <v>25.5</v>
      </c>
      <c r="M18">
        <v>17.5</v>
      </c>
      <c r="N18">
        <v>0</v>
      </c>
    </row>
    <row r="19" spans="1:14" x14ac:dyDescent="0.25">
      <c r="A19" s="4">
        <v>44856</v>
      </c>
      <c r="B19">
        <v>18</v>
      </c>
      <c r="H19">
        <f>VLOOKUP(A19,时序里程总表!A:G,6,FALSE)</f>
        <v>36633</v>
      </c>
      <c r="I19" s="5">
        <f>VLOOKUP(A19,时序里程总表!A:G,7,FALSE)</f>
        <v>5</v>
      </c>
      <c r="J19">
        <f t="shared" si="0"/>
        <v>27</v>
      </c>
      <c r="M19">
        <v>17.600000000000001</v>
      </c>
      <c r="N19">
        <v>0</v>
      </c>
    </row>
    <row r="20" spans="1:14" x14ac:dyDescent="0.25">
      <c r="A20" s="4">
        <v>44857</v>
      </c>
      <c r="B20">
        <v>19</v>
      </c>
      <c r="H20">
        <f>VLOOKUP(A20,时序里程总表!A:G,6,FALSE)</f>
        <v>36631.5</v>
      </c>
      <c r="I20" s="5">
        <f>VLOOKUP(A20,时序里程总表!A:G,7,FALSE)</f>
        <v>5</v>
      </c>
      <c r="J20">
        <f t="shared" si="0"/>
        <v>28.5</v>
      </c>
      <c r="M20">
        <v>18</v>
      </c>
      <c r="N20">
        <v>0</v>
      </c>
    </row>
    <row r="21" spans="1:14" x14ac:dyDescent="0.25">
      <c r="A21" s="4">
        <v>44858</v>
      </c>
      <c r="B21">
        <v>20</v>
      </c>
      <c r="H21">
        <f>VLOOKUP(A21,时序里程总表!A:G,6,FALSE)</f>
        <v>36630</v>
      </c>
      <c r="I21" s="5">
        <f>VLOOKUP(A21,时序里程总表!A:G,7,FALSE)</f>
        <v>5</v>
      </c>
      <c r="J21">
        <f t="shared" si="0"/>
        <v>30</v>
      </c>
      <c r="M21">
        <v>18.399999999999999</v>
      </c>
      <c r="N21">
        <v>0</v>
      </c>
    </row>
    <row r="22" spans="1:14" x14ac:dyDescent="0.25">
      <c r="A22" s="4">
        <v>44859</v>
      </c>
      <c r="B22">
        <v>21</v>
      </c>
      <c r="H22">
        <f>VLOOKUP(A22,时序里程总表!A:G,6,FALSE)</f>
        <v>36628.5</v>
      </c>
      <c r="I22" s="5">
        <f>VLOOKUP(A22,时序里程总表!A:G,7,FALSE)</f>
        <v>5</v>
      </c>
      <c r="J22">
        <f t="shared" si="0"/>
        <v>31.5</v>
      </c>
      <c r="M22">
        <v>19</v>
      </c>
      <c r="N22">
        <v>0</v>
      </c>
    </row>
    <row r="23" spans="1:14" x14ac:dyDescent="0.25">
      <c r="A23" s="4">
        <v>44860</v>
      </c>
      <c r="B23">
        <v>22</v>
      </c>
      <c r="H23">
        <f>VLOOKUP(A23,时序里程总表!A:G,6,FALSE)</f>
        <v>36627</v>
      </c>
      <c r="I23" s="5">
        <f>VLOOKUP(A23,时序里程总表!A:G,7,FALSE)</f>
        <v>5</v>
      </c>
      <c r="J23">
        <f t="shared" si="0"/>
        <v>33</v>
      </c>
      <c r="M23">
        <v>19.3</v>
      </c>
      <c r="N23">
        <v>0</v>
      </c>
    </row>
    <row r="24" spans="1:14" x14ac:dyDescent="0.25">
      <c r="A24" s="4">
        <v>44861</v>
      </c>
      <c r="B24">
        <v>23</v>
      </c>
      <c r="H24">
        <f>VLOOKUP(A24,时序里程总表!A:G,6,FALSE)</f>
        <v>36625.5</v>
      </c>
      <c r="I24" s="5">
        <f>VLOOKUP(A24,时序里程总表!A:G,7,FALSE)</f>
        <v>5</v>
      </c>
      <c r="J24">
        <f t="shared" si="0"/>
        <v>34.5</v>
      </c>
      <c r="M24">
        <v>19.899999999999999</v>
      </c>
      <c r="N24">
        <v>0</v>
      </c>
    </row>
    <row r="25" spans="1:14" x14ac:dyDescent="0.25">
      <c r="A25" s="4">
        <v>44862</v>
      </c>
      <c r="B25">
        <v>24</v>
      </c>
      <c r="H25">
        <f>VLOOKUP(A25,时序里程总表!A:G,6,FALSE)</f>
        <v>36624</v>
      </c>
      <c r="I25" s="5">
        <f>VLOOKUP(A25,时序里程总表!A:G,7,FALSE)</f>
        <v>5</v>
      </c>
      <c r="J25">
        <f t="shared" si="0"/>
        <v>36</v>
      </c>
      <c r="M25">
        <v>20</v>
      </c>
      <c r="N25">
        <v>0</v>
      </c>
    </row>
    <row r="26" spans="1:14" x14ac:dyDescent="0.25">
      <c r="A26" s="4">
        <v>44863</v>
      </c>
      <c r="B26">
        <v>25</v>
      </c>
      <c r="H26">
        <f>VLOOKUP(A26,时序里程总表!A:G,6,FALSE)</f>
        <v>36622.5</v>
      </c>
      <c r="I26" s="5">
        <f>VLOOKUP(A26,时序里程总表!A:G,7,FALSE)</f>
        <v>5</v>
      </c>
      <c r="J26">
        <f t="shared" si="0"/>
        <v>37.5</v>
      </c>
      <c r="M26">
        <v>20.5</v>
      </c>
      <c r="N26">
        <v>0</v>
      </c>
    </row>
    <row r="27" spans="1:14" x14ac:dyDescent="0.25">
      <c r="A27" s="4">
        <v>44864</v>
      </c>
      <c r="B27">
        <v>26</v>
      </c>
      <c r="H27">
        <f>VLOOKUP(A27,时序里程总表!A:G,6,FALSE)</f>
        <v>36621</v>
      </c>
      <c r="I27" s="5">
        <f>VLOOKUP(A27,时序里程总表!A:G,7,FALSE)</f>
        <v>5</v>
      </c>
      <c r="J27">
        <f t="shared" si="0"/>
        <v>39</v>
      </c>
      <c r="M27">
        <v>20.7</v>
      </c>
      <c r="N27">
        <v>0</v>
      </c>
    </row>
    <row r="28" spans="1:14" x14ac:dyDescent="0.25">
      <c r="A28" s="4">
        <v>44865</v>
      </c>
      <c r="B28">
        <v>27</v>
      </c>
      <c r="H28">
        <f>VLOOKUP(A28,时序里程总表!A:G,6,FALSE)</f>
        <v>36619.5</v>
      </c>
      <c r="I28" s="5">
        <f>VLOOKUP(A28,时序里程总表!A:G,7,FALSE)</f>
        <v>5</v>
      </c>
      <c r="J28">
        <f t="shared" si="0"/>
        <v>40.5</v>
      </c>
      <c r="M28">
        <v>20.9</v>
      </c>
      <c r="N28">
        <v>0</v>
      </c>
    </row>
    <row r="29" spans="1:14" x14ac:dyDescent="0.25">
      <c r="A29" s="4">
        <v>44866</v>
      </c>
      <c r="B29">
        <v>28</v>
      </c>
      <c r="H29">
        <f>VLOOKUP(A29,时序里程总表!A:G,6,FALSE)</f>
        <v>36618</v>
      </c>
      <c r="I29" s="5">
        <f>VLOOKUP(A29,时序里程总表!A:G,7,FALSE)</f>
        <v>5</v>
      </c>
      <c r="J29">
        <f t="shared" si="0"/>
        <v>42</v>
      </c>
      <c r="M29">
        <v>21.2</v>
      </c>
      <c r="N29">
        <v>0</v>
      </c>
    </row>
    <row r="30" spans="1:14" x14ac:dyDescent="0.25">
      <c r="A30" s="4">
        <v>44867</v>
      </c>
      <c r="B30">
        <v>29</v>
      </c>
      <c r="H30">
        <f>VLOOKUP(A30,时序里程总表!A:G,6,FALSE)</f>
        <v>36616.5</v>
      </c>
      <c r="I30" s="5">
        <f>VLOOKUP(A30,时序里程总表!A:G,7,FALSE)</f>
        <v>5</v>
      </c>
      <c r="J30">
        <f t="shared" si="0"/>
        <v>43.5</v>
      </c>
      <c r="M30">
        <v>21.3</v>
      </c>
      <c r="N30">
        <v>0</v>
      </c>
    </row>
    <row r="31" spans="1:14" x14ac:dyDescent="0.25">
      <c r="A31" s="4">
        <v>44868</v>
      </c>
      <c r="B31">
        <v>30</v>
      </c>
      <c r="H31">
        <f>VLOOKUP(A31,时序里程总表!A:G,6,FALSE)</f>
        <v>36615</v>
      </c>
      <c r="I31" s="5">
        <f>VLOOKUP(A31,时序里程总表!A:G,7,FALSE)</f>
        <v>5</v>
      </c>
      <c r="J31">
        <f t="shared" si="0"/>
        <v>45</v>
      </c>
      <c r="M31">
        <v>21.4</v>
      </c>
      <c r="N31">
        <v>1</v>
      </c>
    </row>
    <row r="32" spans="1:14" x14ac:dyDescent="0.25">
      <c r="A32" s="4">
        <v>44869</v>
      </c>
      <c r="B32">
        <v>31</v>
      </c>
      <c r="H32">
        <f>VLOOKUP(A32,时序里程总表!A:G,6,FALSE)</f>
        <v>36613.5</v>
      </c>
      <c r="I32" s="5">
        <f>VLOOKUP(A32,时序里程总表!A:G,7,FALSE)</f>
        <v>5</v>
      </c>
      <c r="J32">
        <f t="shared" si="0"/>
        <v>46.5</v>
      </c>
      <c r="M32">
        <v>23.1</v>
      </c>
      <c r="N32">
        <v>0</v>
      </c>
    </row>
    <row r="33" spans="1:14" x14ac:dyDescent="0.25">
      <c r="A33" s="4">
        <v>44870</v>
      </c>
      <c r="B33">
        <v>32</v>
      </c>
      <c r="H33">
        <f>VLOOKUP(A33,时序里程总表!A:G,6,FALSE)</f>
        <v>36612</v>
      </c>
      <c r="I33" s="5">
        <f>VLOOKUP(A33,时序里程总表!A:G,7,FALSE)</f>
        <v>5</v>
      </c>
      <c r="J33">
        <f t="shared" si="0"/>
        <v>48</v>
      </c>
      <c r="M33">
        <v>24.1</v>
      </c>
      <c r="N33">
        <v>0</v>
      </c>
    </row>
    <row r="34" spans="1:14" x14ac:dyDescent="0.25">
      <c r="A34" s="4">
        <v>44871</v>
      </c>
      <c r="B34">
        <v>33</v>
      </c>
      <c r="H34">
        <f>VLOOKUP(A34,时序里程总表!A:G,6,FALSE)</f>
        <v>36610.5</v>
      </c>
      <c r="I34" s="5">
        <f>VLOOKUP(A34,时序里程总表!A:G,7,FALSE)</f>
        <v>5</v>
      </c>
      <c r="J34">
        <f t="shared" si="0"/>
        <v>49.5</v>
      </c>
      <c r="M34">
        <v>24.3</v>
      </c>
      <c r="N34">
        <v>0</v>
      </c>
    </row>
    <row r="35" spans="1:14" x14ac:dyDescent="0.25">
      <c r="A35" s="4">
        <v>44872</v>
      </c>
      <c r="B35">
        <v>34</v>
      </c>
      <c r="H35">
        <f>VLOOKUP(A35,时序里程总表!A:G,6,FALSE)</f>
        <v>36609</v>
      </c>
      <c r="I35" s="5">
        <f>VLOOKUP(A35,时序里程总表!A:G,7,FALSE)</f>
        <v>5</v>
      </c>
      <c r="J35">
        <f t="shared" si="0"/>
        <v>51</v>
      </c>
      <c r="M35">
        <v>25.2</v>
      </c>
      <c r="N35">
        <v>0</v>
      </c>
    </row>
    <row r="36" spans="1:14" x14ac:dyDescent="0.25">
      <c r="A36" s="4">
        <v>44873</v>
      </c>
      <c r="B36">
        <v>35</v>
      </c>
      <c r="H36">
        <f>VLOOKUP(A36,时序里程总表!A:G,6,FALSE)</f>
        <v>36607.5</v>
      </c>
      <c r="I36" s="5">
        <f>VLOOKUP(A36,时序里程总表!A:G,7,FALSE)</f>
        <v>5</v>
      </c>
      <c r="J36">
        <f t="shared" si="0"/>
        <v>52.5</v>
      </c>
      <c r="M36">
        <v>25.3</v>
      </c>
      <c r="N36">
        <v>0</v>
      </c>
    </row>
    <row r="37" spans="1:14" x14ac:dyDescent="0.25">
      <c r="A37" s="4">
        <v>44874</v>
      </c>
      <c r="B37">
        <v>36</v>
      </c>
      <c r="H37">
        <f>VLOOKUP(A37,时序里程总表!A:G,6,FALSE)</f>
        <v>36606</v>
      </c>
      <c r="I37" s="5">
        <f>VLOOKUP(A37,时序里程总表!A:G,7,FALSE)</f>
        <v>5</v>
      </c>
      <c r="J37">
        <f t="shared" si="0"/>
        <v>54</v>
      </c>
      <c r="M37">
        <v>25.4</v>
      </c>
      <c r="N37">
        <v>0</v>
      </c>
    </row>
    <row r="38" spans="1:14" x14ac:dyDescent="0.25">
      <c r="A38" s="4">
        <v>44875</v>
      </c>
      <c r="B38">
        <v>37</v>
      </c>
      <c r="H38">
        <f>VLOOKUP(A38,时序里程总表!A:G,6,FALSE)</f>
        <v>36604.5</v>
      </c>
      <c r="I38" s="5">
        <f>VLOOKUP(A38,时序里程总表!A:G,7,FALSE)</f>
        <v>5</v>
      </c>
      <c r="J38">
        <f t="shared" si="0"/>
        <v>55.5</v>
      </c>
      <c r="M38">
        <v>25.8</v>
      </c>
      <c r="N38">
        <v>0</v>
      </c>
    </row>
    <row r="39" spans="1:14" x14ac:dyDescent="0.25">
      <c r="A39" s="4">
        <v>44876</v>
      </c>
      <c r="B39">
        <v>38</v>
      </c>
      <c r="H39">
        <f>VLOOKUP(A39,时序里程总表!A:G,6,FALSE)</f>
        <v>36603</v>
      </c>
      <c r="I39" s="5">
        <f>VLOOKUP(A39,时序里程总表!A:G,7,FALSE)</f>
        <v>5</v>
      </c>
      <c r="J39">
        <f t="shared" si="0"/>
        <v>57</v>
      </c>
      <c r="M39">
        <v>25.9</v>
      </c>
      <c r="N39">
        <v>0</v>
      </c>
    </row>
    <row r="40" spans="1:14" x14ac:dyDescent="0.25">
      <c r="A40" s="4">
        <v>44877</v>
      </c>
      <c r="B40">
        <v>39</v>
      </c>
      <c r="H40">
        <f>VLOOKUP(A40,时序里程总表!A:G,6,FALSE)</f>
        <v>36601.5</v>
      </c>
      <c r="I40" s="5">
        <f>VLOOKUP(A40,时序里程总表!A:G,7,FALSE)</f>
        <v>5</v>
      </c>
      <c r="J40">
        <f t="shared" si="0"/>
        <v>58.5</v>
      </c>
      <c r="M40">
        <v>26</v>
      </c>
      <c r="N40">
        <v>0</v>
      </c>
    </row>
    <row r="41" spans="1:14" x14ac:dyDescent="0.25">
      <c r="A41" s="4">
        <v>44878</v>
      </c>
      <c r="B41">
        <v>40</v>
      </c>
      <c r="H41">
        <f>VLOOKUP(A41,时序里程总表!A:G,6,FALSE)</f>
        <v>36600</v>
      </c>
      <c r="I41" s="5">
        <f>VLOOKUP(A41,时序里程总表!A:G,7,FALSE)</f>
        <v>5</v>
      </c>
      <c r="J41">
        <f t="shared" si="0"/>
        <v>60</v>
      </c>
      <c r="M41">
        <v>26.1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P41"/>
  <sheetViews>
    <sheetView topLeftCell="F6"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44849</v>
      </c>
      <c r="B2">
        <v>1</v>
      </c>
      <c r="D2" s="6">
        <v>36645</v>
      </c>
      <c r="E2" s="5">
        <v>5</v>
      </c>
      <c r="F2" s="5">
        <v>5</v>
      </c>
      <c r="G2">
        <v>330.51549999999997</v>
      </c>
      <c r="H2">
        <f>VLOOKUP(A2,时序里程总表!A:G,6,FALSE)</f>
        <v>36643.5</v>
      </c>
      <c r="I2" s="5">
        <f>VLOOKUP(A2,时序里程总表!A:G,7,FALSE)</f>
        <v>5</v>
      </c>
      <c r="J2">
        <f t="shared" ref="J2:J41" si="0">$D$2-H2</f>
        <v>1.5</v>
      </c>
      <c r="K2">
        <v>4</v>
      </c>
      <c r="L2">
        <v>3</v>
      </c>
      <c r="M2">
        <v>0</v>
      </c>
      <c r="N2">
        <v>1</v>
      </c>
    </row>
    <row r="3" spans="1:14" x14ac:dyDescent="0.25">
      <c r="A3" s="4">
        <v>44850</v>
      </c>
      <c r="B3">
        <v>2</v>
      </c>
      <c r="H3">
        <f>VLOOKUP(A3,时序里程总表!A:G,6,FALSE)</f>
        <v>36642</v>
      </c>
      <c r="I3" s="5">
        <f>VLOOKUP(A3,时序里程总表!A:G,7,FALSE)</f>
        <v>5</v>
      </c>
      <c r="J3">
        <f t="shared" si="0"/>
        <v>3</v>
      </c>
      <c r="M3">
        <v>1</v>
      </c>
      <c r="N3">
        <v>0</v>
      </c>
    </row>
    <row r="4" spans="1:14" x14ac:dyDescent="0.25">
      <c r="A4" s="4">
        <v>44851</v>
      </c>
      <c r="B4">
        <v>3</v>
      </c>
      <c r="H4">
        <f>VLOOKUP(A4,时序里程总表!A:G,6,FALSE)</f>
        <v>36640.5</v>
      </c>
      <c r="I4" s="5">
        <f>VLOOKUP(A4,时序里程总表!A:G,7,FALSE)</f>
        <v>5</v>
      </c>
      <c r="J4">
        <f t="shared" si="0"/>
        <v>4.5</v>
      </c>
      <c r="M4">
        <v>2.6</v>
      </c>
      <c r="N4">
        <v>0</v>
      </c>
    </row>
    <row r="5" spans="1:14" x14ac:dyDescent="0.25">
      <c r="A5" s="4">
        <v>44852</v>
      </c>
      <c r="B5">
        <v>4</v>
      </c>
      <c r="H5">
        <f>VLOOKUP(A5,时序里程总表!A:G,6,FALSE)</f>
        <v>36639</v>
      </c>
      <c r="I5" s="5">
        <f>VLOOKUP(A5,时序里程总表!A:G,7,FALSE)</f>
        <v>5</v>
      </c>
      <c r="J5">
        <f t="shared" si="0"/>
        <v>6</v>
      </c>
      <c r="M5">
        <v>4.4000000000000004</v>
      </c>
      <c r="N5">
        <v>0</v>
      </c>
    </row>
    <row r="6" spans="1:14" x14ac:dyDescent="0.25">
      <c r="A6" s="4">
        <v>44853</v>
      </c>
      <c r="B6">
        <v>5</v>
      </c>
      <c r="H6">
        <f>VLOOKUP(A6,时序里程总表!A:G,6,FALSE)</f>
        <v>36637.5</v>
      </c>
      <c r="I6" s="5">
        <f>VLOOKUP(A6,时序里程总表!A:G,7,FALSE)</f>
        <v>5</v>
      </c>
      <c r="J6">
        <f t="shared" si="0"/>
        <v>7.5</v>
      </c>
      <c r="M6">
        <v>6</v>
      </c>
      <c r="N6">
        <v>1</v>
      </c>
    </row>
    <row r="7" spans="1:14" x14ac:dyDescent="0.25">
      <c r="A7" s="4">
        <v>44854</v>
      </c>
      <c r="B7">
        <v>6</v>
      </c>
      <c r="H7">
        <f>VLOOKUP(A7,时序里程总表!A:G,6,FALSE)</f>
        <v>36636</v>
      </c>
      <c r="I7" s="5">
        <f>VLOOKUP(A7,时序里程总表!A:G,7,FALSE)</f>
        <v>5</v>
      </c>
      <c r="J7">
        <f t="shared" si="0"/>
        <v>9</v>
      </c>
      <c r="M7">
        <v>7.3</v>
      </c>
      <c r="N7">
        <v>0</v>
      </c>
    </row>
    <row r="8" spans="1:14" x14ac:dyDescent="0.25">
      <c r="A8" s="4">
        <v>44855</v>
      </c>
      <c r="B8">
        <v>7</v>
      </c>
      <c r="H8">
        <f>VLOOKUP(A8,时序里程总表!A:G,6,FALSE)</f>
        <v>36634.5</v>
      </c>
      <c r="I8" s="5">
        <f>VLOOKUP(A8,时序里程总表!A:G,7,FALSE)</f>
        <v>5</v>
      </c>
      <c r="J8">
        <f t="shared" si="0"/>
        <v>10.5</v>
      </c>
      <c r="M8">
        <v>9.4</v>
      </c>
      <c r="N8">
        <v>0</v>
      </c>
    </row>
    <row r="9" spans="1:14" x14ac:dyDescent="0.25">
      <c r="A9" s="4">
        <v>44856</v>
      </c>
      <c r="B9">
        <v>8</v>
      </c>
      <c r="H9">
        <f>VLOOKUP(A9,时序里程总表!A:G,6,FALSE)</f>
        <v>36633</v>
      </c>
      <c r="I9" s="5">
        <f>VLOOKUP(A9,时序里程总表!A:G,7,FALSE)</f>
        <v>5</v>
      </c>
      <c r="J9">
        <f t="shared" si="0"/>
        <v>12</v>
      </c>
      <c r="M9">
        <v>11.9</v>
      </c>
      <c r="N9">
        <v>0</v>
      </c>
    </row>
    <row r="10" spans="1:14" x14ac:dyDescent="0.25">
      <c r="A10" s="4">
        <v>44857</v>
      </c>
      <c r="B10">
        <v>9</v>
      </c>
      <c r="H10">
        <f>VLOOKUP(A10,时序里程总表!A:G,6,FALSE)</f>
        <v>36631.5</v>
      </c>
      <c r="I10" s="5">
        <f>VLOOKUP(A10,时序里程总表!A:G,7,FALSE)</f>
        <v>5</v>
      </c>
      <c r="J10">
        <f t="shared" si="0"/>
        <v>13.5</v>
      </c>
      <c r="M10">
        <v>13.3</v>
      </c>
      <c r="N10">
        <v>0</v>
      </c>
    </row>
    <row r="11" spans="1:14" x14ac:dyDescent="0.25">
      <c r="A11" s="4">
        <v>44858</v>
      </c>
      <c r="B11">
        <v>10</v>
      </c>
      <c r="H11">
        <f>VLOOKUP(A11,时序里程总表!A:G,6,FALSE)</f>
        <v>36630</v>
      </c>
      <c r="I11" s="5">
        <f>VLOOKUP(A11,时序里程总表!A:G,7,FALSE)</f>
        <v>5</v>
      </c>
      <c r="J11">
        <f t="shared" si="0"/>
        <v>15</v>
      </c>
      <c r="M11">
        <v>15.2</v>
      </c>
      <c r="N11">
        <v>0</v>
      </c>
    </row>
    <row r="12" spans="1:14" x14ac:dyDescent="0.25">
      <c r="A12" s="4">
        <v>44859</v>
      </c>
      <c r="B12">
        <v>11</v>
      </c>
      <c r="H12">
        <f>VLOOKUP(A12,时序里程总表!A:G,6,FALSE)</f>
        <v>36628.5</v>
      </c>
      <c r="I12" s="5">
        <f>VLOOKUP(A12,时序里程总表!A:G,7,FALSE)</f>
        <v>5</v>
      </c>
      <c r="J12">
        <f t="shared" si="0"/>
        <v>16.5</v>
      </c>
      <c r="M12">
        <v>15.7</v>
      </c>
      <c r="N12">
        <v>0</v>
      </c>
    </row>
    <row r="13" spans="1:14" x14ac:dyDescent="0.25">
      <c r="A13" s="4">
        <v>44860</v>
      </c>
      <c r="B13">
        <v>12</v>
      </c>
      <c r="H13">
        <f>VLOOKUP(A13,时序里程总表!A:G,6,FALSE)</f>
        <v>36627</v>
      </c>
      <c r="I13" s="5">
        <f>VLOOKUP(A13,时序里程总表!A:G,7,FALSE)</f>
        <v>5</v>
      </c>
      <c r="J13">
        <f t="shared" si="0"/>
        <v>18</v>
      </c>
      <c r="M13">
        <v>17.2</v>
      </c>
      <c r="N13">
        <v>0</v>
      </c>
    </row>
    <row r="14" spans="1:14" x14ac:dyDescent="0.25">
      <c r="A14" s="4">
        <v>44861</v>
      </c>
      <c r="B14">
        <v>13</v>
      </c>
      <c r="H14">
        <f>VLOOKUP(A14,时序里程总表!A:G,6,FALSE)</f>
        <v>36625.5</v>
      </c>
      <c r="I14" s="5">
        <f>VLOOKUP(A14,时序里程总表!A:G,7,FALSE)</f>
        <v>5</v>
      </c>
      <c r="J14">
        <f t="shared" si="0"/>
        <v>19.5</v>
      </c>
      <c r="M14">
        <v>17.8</v>
      </c>
      <c r="N14">
        <v>0</v>
      </c>
    </row>
    <row r="15" spans="1:14" x14ac:dyDescent="0.25">
      <c r="A15" s="4">
        <v>44862</v>
      </c>
      <c r="B15">
        <v>14</v>
      </c>
      <c r="H15">
        <f>VLOOKUP(A15,时序里程总表!A:G,6,FALSE)</f>
        <v>36624</v>
      </c>
      <c r="I15" s="5">
        <f>VLOOKUP(A15,时序里程总表!A:G,7,FALSE)</f>
        <v>5</v>
      </c>
      <c r="J15">
        <f t="shared" si="0"/>
        <v>21</v>
      </c>
      <c r="M15">
        <v>18.600000000000001</v>
      </c>
      <c r="N15">
        <v>0</v>
      </c>
    </row>
    <row r="16" spans="1:14" x14ac:dyDescent="0.25">
      <c r="A16" s="4">
        <v>44863</v>
      </c>
      <c r="B16">
        <v>15</v>
      </c>
      <c r="H16">
        <f>VLOOKUP(A16,时序里程总表!A:G,6,FALSE)</f>
        <v>36622.5</v>
      </c>
      <c r="I16" s="5">
        <f>VLOOKUP(A16,时序里程总表!A:G,7,FALSE)</f>
        <v>5</v>
      </c>
      <c r="J16">
        <f t="shared" si="0"/>
        <v>22.5</v>
      </c>
      <c r="M16">
        <v>19.100000000000001</v>
      </c>
      <c r="N16">
        <v>0</v>
      </c>
    </row>
    <row r="17" spans="1:14" x14ac:dyDescent="0.25">
      <c r="A17" s="4">
        <v>44864</v>
      </c>
      <c r="B17">
        <v>16</v>
      </c>
      <c r="H17">
        <f>VLOOKUP(A17,时序里程总表!A:G,6,FALSE)</f>
        <v>36621</v>
      </c>
      <c r="I17" s="5">
        <f>VLOOKUP(A17,时序里程总表!A:G,7,FALSE)</f>
        <v>5</v>
      </c>
      <c r="J17">
        <f t="shared" si="0"/>
        <v>24</v>
      </c>
      <c r="M17">
        <v>20</v>
      </c>
      <c r="N17">
        <v>0</v>
      </c>
    </row>
    <row r="18" spans="1:14" x14ac:dyDescent="0.25">
      <c r="A18" s="4">
        <v>44865</v>
      </c>
      <c r="B18">
        <v>17</v>
      </c>
      <c r="H18">
        <f>VLOOKUP(A18,时序里程总表!A:G,6,FALSE)</f>
        <v>36619.5</v>
      </c>
      <c r="I18" s="5">
        <f>VLOOKUP(A18,时序里程总表!A:G,7,FALSE)</f>
        <v>5</v>
      </c>
      <c r="J18">
        <f t="shared" si="0"/>
        <v>25.5</v>
      </c>
      <c r="M18">
        <v>21.1</v>
      </c>
      <c r="N18">
        <v>0</v>
      </c>
    </row>
    <row r="19" spans="1:14" x14ac:dyDescent="0.25">
      <c r="A19" s="4">
        <v>44866</v>
      </c>
      <c r="B19">
        <v>18</v>
      </c>
      <c r="H19">
        <f>VLOOKUP(A19,时序里程总表!A:G,6,FALSE)</f>
        <v>36618</v>
      </c>
      <c r="I19" s="5">
        <f>VLOOKUP(A19,时序里程总表!A:G,7,FALSE)</f>
        <v>5</v>
      </c>
      <c r="J19">
        <f t="shared" si="0"/>
        <v>27</v>
      </c>
      <c r="M19">
        <v>21.8</v>
      </c>
      <c r="N19">
        <v>0</v>
      </c>
    </row>
    <row r="20" spans="1:14" x14ac:dyDescent="0.25">
      <c r="A20" s="4">
        <v>44867</v>
      </c>
      <c r="B20">
        <v>19</v>
      </c>
      <c r="H20">
        <f>VLOOKUP(A20,时序里程总表!A:G,6,FALSE)</f>
        <v>36616.5</v>
      </c>
      <c r="I20" s="5">
        <f>VLOOKUP(A20,时序里程总表!A:G,7,FALSE)</f>
        <v>5</v>
      </c>
      <c r="J20">
        <f t="shared" si="0"/>
        <v>28.5</v>
      </c>
      <c r="M20">
        <v>22.4</v>
      </c>
      <c r="N20">
        <v>0</v>
      </c>
    </row>
    <row r="21" spans="1:14" x14ac:dyDescent="0.25">
      <c r="A21" s="4">
        <v>44868</v>
      </c>
      <c r="B21">
        <v>20</v>
      </c>
      <c r="H21">
        <f>VLOOKUP(A21,时序里程总表!A:G,6,FALSE)</f>
        <v>36615</v>
      </c>
      <c r="I21" s="5">
        <f>VLOOKUP(A21,时序里程总表!A:G,7,FALSE)</f>
        <v>5</v>
      </c>
      <c r="J21">
        <f t="shared" si="0"/>
        <v>30</v>
      </c>
      <c r="M21">
        <v>22.4</v>
      </c>
      <c r="N21">
        <v>0</v>
      </c>
    </row>
    <row r="22" spans="1:14" x14ac:dyDescent="0.25">
      <c r="A22" s="4">
        <v>44869</v>
      </c>
      <c r="B22">
        <v>21</v>
      </c>
      <c r="H22">
        <f>VLOOKUP(A22,时序里程总表!A:G,6,FALSE)</f>
        <v>36613.5</v>
      </c>
      <c r="I22" s="5">
        <f>VLOOKUP(A22,时序里程总表!A:G,7,FALSE)</f>
        <v>5</v>
      </c>
      <c r="J22">
        <f t="shared" si="0"/>
        <v>31.5</v>
      </c>
      <c r="M22">
        <v>23</v>
      </c>
      <c r="N22">
        <v>0</v>
      </c>
    </row>
    <row r="23" spans="1:14" x14ac:dyDescent="0.25">
      <c r="A23" s="4">
        <v>44870</v>
      </c>
      <c r="B23">
        <v>22</v>
      </c>
      <c r="H23">
        <f>VLOOKUP(A23,时序里程总表!A:G,6,FALSE)</f>
        <v>36612</v>
      </c>
      <c r="I23" s="5">
        <f>VLOOKUP(A23,时序里程总表!A:G,7,FALSE)</f>
        <v>5</v>
      </c>
      <c r="J23">
        <f t="shared" si="0"/>
        <v>33</v>
      </c>
      <c r="M23">
        <v>23.8</v>
      </c>
      <c r="N23">
        <v>0</v>
      </c>
    </row>
    <row r="24" spans="1:14" x14ac:dyDescent="0.25">
      <c r="A24" s="4">
        <v>44871</v>
      </c>
      <c r="B24">
        <v>23</v>
      </c>
      <c r="H24">
        <f>VLOOKUP(A24,时序里程总表!A:G,6,FALSE)</f>
        <v>36610.5</v>
      </c>
      <c r="I24" s="5">
        <f>VLOOKUP(A24,时序里程总表!A:G,7,FALSE)</f>
        <v>5</v>
      </c>
      <c r="J24">
        <f t="shared" si="0"/>
        <v>34.5</v>
      </c>
      <c r="M24">
        <v>23.8</v>
      </c>
      <c r="N24">
        <v>0</v>
      </c>
    </row>
    <row r="25" spans="1:14" x14ac:dyDescent="0.25">
      <c r="A25" s="4">
        <v>44872</v>
      </c>
      <c r="B25">
        <v>24</v>
      </c>
      <c r="H25">
        <f>VLOOKUP(A25,时序里程总表!A:G,6,FALSE)</f>
        <v>36609</v>
      </c>
      <c r="I25" s="5">
        <f>VLOOKUP(A25,时序里程总表!A:G,7,FALSE)</f>
        <v>5</v>
      </c>
      <c r="J25">
        <f t="shared" si="0"/>
        <v>36</v>
      </c>
      <c r="M25">
        <v>24.4</v>
      </c>
      <c r="N25">
        <v>0</v>
      </c>
    </row>
    <row r="26" spans="1:14" x14ac:dyDescent="0.25">
      <c r="A26" s="4">
        <v>44873</v>
      </c>
      <c r="B26">
        <v>25</v>
      </c>
      <c r="H26">
        <f>VLOOKUP(A26,时序里程总表!A:G,6,FALSE)</f>
        <v>36607.5</v>
      </c>
      <c r="I26" s="5">
        <f>VLOOKUP(A26,时序里程总表!A:G,7,FALSE)</f>
        <v>5</v>
      </c>
      <c r="J26">
        <f t="shared" si="0"/>
        <v>37.5</v>
      </c>
      <c r="M26">
        <v>24.4</v>
      </c>
      <c r="N26">
        <v>0</v>
      </c>
    </row>
    <row r="27" spans="1:14" x14ac:dyDescent="0.25">
      <c r="A27" s="4">
        <v>44874</v>
      </c>
      <c r="B27">
        <v>26</v>
      </c>
      <c r="H27">
        <f>VLOOKUP(A27,时序里程总表!A:G,6,FALSE)</f>
        <v>36606</v>
      </c>
      <c r="I27" s="5">
        <f>VLOOKUP(A27,时序里程总表!A:G,7,FALSE)</f>
        <v>5</v>
      </c>
      <c r="J27">
        <f t="shared" si="0"/>
        <v>39</v>
      </c>
      <c r="M27">
        <v>25</v>
      </c>
      <c r="N27">
        <v>0</v>
      </c>
    </row>
    <row r="28" spans="1:14" x14ac:dyDescent="0.25">
      <c r="A28" s="4">
        <v>44875</v>
      </c>
      <c r="B28">
        <v>27</v>
      </c>
      <c r="H28">
        <f>VLOOKUP(A28,时序里程总表!A:G,6,FALSE)</f>
        <v>36604.5</v>
      </c>
      <c r="I28" s="5">
        <f>VLOOKUP(A28,时序里程总表!A:G,7,FALSE)</f>
        <v>5</v>
      </c>
      <c r="J28">
        <f t="shared" si="0"/>
        <v>40.5</v>
      </c>
      <c r="M28">
        <v>25.3</v>
      </c>
      <c r="N28">
        <v>0</v>
      </c>
    </row>
    <row r="29" spans="1:14" x14ac:dyDescent="0.25">
      <c r="A29" s="4">
        <v>44876</v>
      </c>
      <c r="B29">
        <v>28</v>
      </c>
      <c r="H29">
        <f>VLOOKUP(A29,时序里程总表!A:G,6,FALSE)</f>
        <v>36603</v>
      </c>
      <c r="I29" s="5">
        <f>VLOOKUP(A29,时序里程总表!A:G,7,FALSE)</f>
        <v>5</v>
      </c>
      <c r="J29">
        <f t="shared" si="0"/>
        <v>42</v>
      </c>
      <c r="M29">
        <v>25.6</v>
      </c>
      <c r="N29">
        <v>0</v>
      </c>
    </row>
    <row r="30" spans="1:14" x14ac:dyDescent="0.25">
      <c r="A30" s="4">
        <v>44877</v>
      </c>
      <c r="B30">
        <v>29</v>
      </c>
      <c r="H30">
        <f>VLOOKUP(A30,时序里程总表!A:G,6,FALSE)</f>
        <v>36601.5</v>
      </c>
      <c r="I30" s="5">
        <f>VLOOKUP(A30,时序里程总表!A:G,7,FALSE)</f>
        <v>5</v>
      </c>
      <c r="J30">
        <f t="shared" si="0"/>
        <v>43.5</v>
      </c>
      <c r="M30">
        <v>25.7</v>
      </c>
      <c r="N30">
        <v>0</v>
      </c>
    </row>
    <row r="31" spans="1:14" x14ac:dyDescent="0.25">
      <c r="A31" s="4">
        <v>44878</v>
      </c>
      <c r="B31">
        <v>30</v>
      </c>
      <c r="H31">
        <f>VLOOKUP(A31,时序里程总表!A:G,6,FALSE)</f>
        <v>36600</v>
      </c>
      <c r="I31" s="5">
        <f>VLOOKUP(A31,时序里程总表!A:G,7,FALSE)</f>
        <v>5</v>
      </c>
      <c r="J31">
        <f t="shared" si="0"/>
        <v>45</v>
      </c>
      <c r="M31">
        <v>26.9</v>
      </c>
      <c r="N31">
        <v>1</v>
      </c>
    </row>
    <row r="32" spans="1:14" x14ac:dyDescent="0.25">
      <c r="A32" s="4">
        <v>44879</v>
      </c>
      <c r="B32">
        <v>31</v>
      </c>
      <c r="H32">
        <f>VLOOKUP(A32,时序里程总表!A:G,6,FALSE)</f>
        <v>36598.5</v>
      </c>
      <c r="I32" s="5">
        <f>VLOOKUP(A32,时序里程总表!A:G,7,FALSE)</f>
        <v>5</v>
      </c>
      <c r="J32">
        <f t="shared" si="0"/>
        <v>46.5</v>
      </c>
      <c r="M32">
        <v>27.9</v>
      </c>
      <c r="N32">
        <v>0</v>
      </c>
    </row>
    <row r="33" spans="1:14" x14ac:dyDescent="0.25">
      <c r="A33" s="4">
        <v>44880</v>
      </c>
      <c r="B33">
        <v>32</v>
      </c>
      <c r="H33">
        <f>VLOOKUP(A33,时序里程总表!A:G,6,FALSE)</f>
        <v>36597</v>
      </c>
      <c r="I33" s="5">
        <f>VLOOKUP(A33,时序里程总表!A:G,7,FALSE)</f>
        <v>5</v>
      </c>
      <c r="J33">
        <f t="shared" si="0"/>
        <v>48</v>
      </c>
      <c r="M33">
        <v>28.7</v>
      </c>
      <c r="N33">
        <v>0</v>
      </c>
    </row>
    <row r="34" spans="1:14" x14ac:dyDescent="0.25">
      <c r="A34" s="4">
        <v>44881</v>
      </c>
      <c r="B34">
        <v>33</v>
      </c>
      <c r="H34">
        <f>VLOOKUP(A34,时序里程总表!A:G,6,FALSE)</f>
        <v>36595.5</v>
      </c>
      <c r="I34" s="5">
        <f>VLOOKUP(A34,时序里程总表!A:G,7,FALSE)</f>
        <v>5</v>
      </c>
      <c r="J34">
        <f t="shared" si="0"/>
        <v>49.5</v>
      </c>
      <c r="M34">
        <v>29.9</v>
      </c>
      <c r="N34">
        <v>0</v>
      </c>
    </row>
    <row r="35" spans="1:14" x14ac:dyDescent="0.25">
      <c r="A35" s="4">
        <v>44882</v>
      </c>
      <c r="B35">
        <v>34</v>
      </c>
      <c r="H35">
        <f>VLOOKUP(A35,时序里程总表!A:G,6,FALSE)</f>
        <v>36594</v>
      </c>
      <c r="I35" s="5">
        <f>VLOOKUP(A35,时序里程总表!A:G,7,FALSE)</f>
        <v>5</v>
      </c>
      <c r="J35">
        <f t="shared" si="0"/>
        <v>51</v>
      </c>
      <c r="M35">
        <v>30.2</v>
      </c>
      <c r="N35">
        <v>0</v>
      </c>
    </row>
    <row r="36" spans="1:14" x14ac:dyDescent="0.25">
      <c r="A36" s="4">
        <v>44883</v>
      </c>
      <c r="B36">
        <v>35</v>
      </c>
      <c r="H36">
        <f>VLOOKUP(A36,时序里程总表!A:G,6,FALSE)</f>
        <v>36592.5</v>
      </c>
      <c r="I36" s="5">
        <f>VLOOKUP(A36,时序里程总表!A:G,7,FALSE)</f>
        <v>5</v>
      </c>
      <c r="J36">
        <f t="shared" si="0"/>
        <v>52.5</v>
      </c>
      <c r="M36">
        <v>30.9</v>
      </c>
      <c r="N36">
        <v>0</v>
      </c>
    </row>
    <row r="37" spans="1:14" x14ac:dyDescent="0.25">
      <c r="A37" s="4">
        <v>44884</v>
      </c>
      <c r="B37">
        <v>36</v>
      </c>
      <c r="H37">
        <f>VLOOKUP(A37,时序里程总表!A:G,6,FALSE)</f>
        <v>36591</v>
      </c>
      <c r="I37" s="5">
        <f>VLOOKUP(A37,时序里程总表!A:G,7,FALSE)</f>
        <v>5</v>
      </c>
      <c r="J37">
        <f t="shared" si="0"/>
        <v>54</v>
      </c>
      <c r="M37">
        <v>31</v>
      </c>
      <c r="N37">
        <v>0</v>
      </c>
    </row>
    <row r="38" spans="1:14" x14ac:dyDescent="0.25">
      <c r="A38" s="4">
        <v>44885</v>
      </c>
      <c r="B38">
        <v>37</v>
      </c>
      <c r="H38">
        <f>VLOOKUP(A38,时序里程总表!A:G,6,FALSE)</f>
        <v>36589.5</v>
      </c>
      <c r="I38" s="5">
        <f>VLOOKUP(A38,时序里程总表!A:G,7,FALSE)</f>
        <v>5</v>
      </c>
      <c r="J38">
        <f t="shared" si="0"/>
        <v>55.5</v>
      </c>
      <c r="M38">
        <v>31.1</v>
      </c>
      <c r="N38">
        <v>0</v>
      </c>
    </row>
    <row r="39" spans="1:14" x14ac:dyDescent="0.25">
      <c r="A39" s="4">
        <v>44886</v>
      </c>
      <c r="B39">
        <v>38</v>
      </c>
      <c r="H39">
        <f>VLOOKUP(A39,时序里程总表!A:G,6,FALSE)</f>
        <v>36588</v>
      </c>
      <c r="I39" s="5">
        <f>VLOOKUP(A39,时序里程总表!A:G,7,FALSE)</f>
        <v>5</v>
      </c>
      <c r="J39">
        <f t="shared" si="0"/>
        <v>57</v>
      </c>
      <c r="M39">
        <v>31.6</v>
      </c>
      <c r="N39">
        <v>0</v>
      </c>
    </row>
    <row r="40" spans="1:14" x14ac:dyDescent="0.25">
      <c r="A40" s="4">
        <v>44887</v>
      </c>
      <c r="B40">
        <v>39</v>
      </c>
      <c r="H40">
        <f>VLOOKUP(A40,时序里程总表!A:G,6,FALSE)</f>
        <v>36586.5</v>
      </c>
      <c r="I40" s="5">
        <f>VLOOKUP(A40,时序里程总表!A:G,7,FALSE)</f>
        <v>5</v>
      </c>
      <c r="J40">
        <f t="shared" si="0"/>
        <v>58.5</v>
      </c>
      <c r="M40">
        <v>31.9</v>
      </c>
      <c r="N40">
        <v>0</v>
      </c>
    </row>
    <row r="41" spans="1:14" x14ac:dyDescent="0.25">
      <c r="A41" s="4">
        <v>44888</v>
      </c>
      <c r="B41">
        <v>40</v>
      </c>
      <c r="H41">
        <f>VLOOKUP(A41,时序里程总表!A:G,6,FALSE)</f>
        <v>36585</v>
      </c>
      <c r="I41" s="5">
        <f>VLOOKUP(A41,时序里程总表!A:G,7,FALSE)</f>
        <v>5</v>
      </c>
      <c r="J41">
        <f t="shared" si="0"/>
        <v>60</v>
      </c>
      <c r="M41">
        <v>32</v>
      </c>
      <c r="N41">
        <v>0</v>
      </c>
    </row>
  </sheetData>
  <sortState xmlns:xlrd2="http://schemas.microsoft.com/office/spreadsheetml/2017/richdata2" ref="M2:M41">
    <sortCondition ref="M2:M4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I118"/>
  <sheetViews>
    <sheetView workbookViewId="0">
      <selection activeCell="D15" sqref="D15"/>
    </sheetView>
  </sheetViews>
  <sheetFormatPr defaultRowHeight="13.8" x14ac:dyDescent="0.25"/>
  <cols>
    <col min="1" max="1" width="12" style="3" customWidth="1"/>
    <col min="4" max="4" width="8.6640625" style="3" customWidth="1"/>
  </cols>
  <sheetData>
    <row r="1" spans="1:9" x14ac:dyDescent="0.25">
      <c r="A1" s="3" t="s">
        <v>9</v>
      </c>
      <c r="B1" t="s">
        <v>11</v>
      </c>
      <c r="D1" s="3" t="s">
        <v>4</v>
      </c>
    </row>
    <row r="2" spans="1:9" x14ac:dyDescent="0.25">
      <c r="A2" s="2">
        <v>36640</v>
      </c>
      <c r="B2">
        <v>0</v>
      </c>
      <c r="C2" s="1">
        <v>1980.454</v>
      </c>
      <c r="D2" s="3">
        <v>329.57499999999999</v>
      </c>
      <c r="G2" s="1"/>
      <c r="H2" s="1"/>
      <c r="I2" s="1"/>
    </row>
    <row r="3" spans="1:9" x14ac:dyDescent="0.25">
      <c r="A3" s="2">
        <v>36645</v>
      </c>
      <c r="B3" t="e">
        <v>#DIV/0!</v>
      </c>
      <c r="D3" s="3">
        <v>330.51549999999997</v>
      </c>
      <c r="G3" s="1"/>
      <c r="H3" s="1"/>
    </row>
    <row r="4" spans="1:9" x14ac:dyDescent="0.25">
      <c r="A4" s="2">
        <v>36650</v>
      </c>
      <c r="B4" t="e">
        <v>#DIV/0!</v>
      </c>
      <c r="D4" s="3">
        <v>331.45600000000002</v>
      </c>
      <c r="G4" s="1"/>
      <c r="H4" s="1"/>
    </row>
    <row r="5" spans="1:9" x14ac:dyDescent="0.25">
      <c r="A5" s="2">
        <v>36655</v>
      </c>
      <c r="B5" t="e">
        <v>#DIV/0!</v>
      </c>
      <c r="D5" s="3">
        <v>332.3965</v>
      </c>
      <c r="G5" s="1"/>
      <c r="H5" s="1"/>
    </row>
    <row r="6" spans="1:9" x14ac:dyDescent="0.25">
      <c r="A6" s="2">
        <v>36660</v>
      </c>
      <c r="B6" t="e">
        <v>#DIV/0!</v>
      </c>
      <c r="C6" s="1">
        <v>1980.056</v>
      </c>
      <c r="D6" s="3">
        <v>333.33699999999999</v>
      </c>
      <c r="G6" s="1"/>
      <c r="H6" s="1"/>
      <c r="I6" s="1"/>
    </row>
    <row r="7" spans="1:9" x14ac:dyDescent="0.25">
      <c r="A7" s="2">
        <v>36665</v>
      </c>
      <c r="B7" t="e">
        <v>#DIV/0!</v>
      </c>
      <c r="D7" s="3">
        <v>333.83850000000012</v>
      </c>
      <c r="G7" s="1"/>
      <c r="H7" s="1"/>
    </row>
    <row r="8" spans="1:9" x14ac:dyDescent="0.25">
      <c r="A8" s="2">
        <v>36670</v>
      </c>
      <c r="B8" t="e">
        <v>#DIV/0!</v>
      </c>
      <c r="D8" s="3">
        <v>334.34000000000009</v>
      </c>
      <c r="G8" s="1"/>
      <c r="H8" s="1"/>
    </row>
    <row r="9" spans="1:9" x14ac:dyDescent="0.25">
      <c r="A9" s="2">
        <v>36675</v>
      </c>
      <c r="B9" t="e">
        <v>#DIV/0!</v>
      </c>
      <c r="D9" s="3">
        <v>334.84150000000022</v>
      </c>
      <c r="G9" s="1"/>
      <c r="H9" s="1"/>
    </row>
    <row r="10" spans="1:9" x14ac:dyDescent="0.25">
      <c r="A10" s="2">
        <v>36680</v>
      </c>
      <c r="B10" t="e">
        <v>#DIV/0!</v>
      </c>
      <c r="C10" s="1">
        <v>1979.6579999999999</v>
      </c>
      <c r="D10" s="3">
        <v>335.3430000000003</v>
      </c>
      <c r="G10" s="1"/>
      <c r="H10" s="1"/>
      <c r="I10" s="1"/>
    </row>
    <row r="11" spans="1:9" x14ac:dyDescent="0.25">
      <c r="A11" s="2">
        <v>36685</v>
      </c>
      <c r="B11" t="e">
        <v>#DIV/0!</v>
      </c>
      <c r="D11" s="3">
        <v>336.16125000000028</v>
      </c>
      <c r="G11" s="1"/>
      <c r="H11" s="1"/>
    </row>
    <row r="12" spans="1:9" x14ac:dyDescent="0.25">
      <c r="A12" s="2">
        <v>36690</v>
      </c>
      <c r="B12" t="e">
        <v>#DIV/0!</v>
      </c>
      <c r="D12" s="3">
        <v>336.97950000000031</v>
      </c>
      <c r="G12" s="1"/>
      <c r="H12" s="1"/>
    </row>
    <row r="13" spans="1:9" x14ac:dyDescent="0.25">
      <c r="A13" s="2">
        <v>36695</v>
      </c>
      <c r="B13" t="e">
        <v>#DIV/0!</v>
      </c>
      <c r="D13" s="3">
        <v>337.79775000000018</v>
      </c>
      <c r="G13" s="1"/>
      <c r="H13" s="1"/>
    </row>
    <row r="14" spans="1:9" x14ac:dyDescent="0.25">
      <c r="A14" s="2">
        <v>36700</v>
      </c>
      <c r="B14" t="e">
        <v>#DIV/0!</v>
      </c>
      <c r="C14" s="1">
        <v>1979.26</v>
      </c>
      <c r="D14" s="3">
        <v>338.61600000000021</v>
      </c>
      <c r="G14" s="1"/>
      <c r="H14" s="1"/>
      <c r="I14" s="1"/>
    </row>
    <row r="15" spans="1:9" x14ac:dyDescent="0.25">
      <c r="A15" s="2">
        <v>36705</v>
      </c>
      <c r="B15" t="e">
        <v>#DIV/0!</v>
      </c>
      <c r="D15" s="3">
        <v>339.68275000000011</v>
      </c>
      <c r="G15" s="1"/>
      <c r="H15" s="1"/>
    </row>
    <row r="16" spans="1:9" x14ac:dyDescent="0.25">
      <c r="A16" s="2">
        <v>36710</v>
      </c>
      <c r="B16" t="e">
        <v>#DIV/0!</v>
      </c>
      <c r="D16" s="3">
        <v>340.74950000000001</v>
      </c>
      <c r="G16" s="1"/>
      <c r="H16" s="1"/>
    </row>
    <row r="17" spans="1:9" x14ac:dyDescent="0.25">
      <c r="A17" s="2">
        <v>36715</v>
      </c>
      <c r="B17" t="e">
        <v>#DIV/0!</v>
      </c>
      <c r="D17" s="3">
        <v>341.81624999999991</v>
      </c>
      <c r="G17" s="1"/>
      <c r="H17" s="1"/>
    </row>
    <row r="18" spans="1:9" x14ac:dyDescent="0.25">
      <c r="A18" s="2">
        <v>36720</v>
      </c>
      <c r="B18" t="e">
        <v>#DIV/0!</v>
      </c>
      <c r="C18" s="1">
        <v>1978.8620000000001</v>
      </c>
      <c r="D18" s="3">
        <v>342.88299999999981</v>
      </c>
      <c r="G18" s="1"/>
      <c r="H18" s="1"/>
      <c r="I18" s="1"/>
    </row>
    <row r="19" spans="1:9" x14ac:dyDescent="0.25">
      <c r="A19" s="2">
        <v>36725</v>
      </c>
      <c r="B19" t="e">
        <v>#DIV/0!</v>
      </c>
      <c r="D19" s="3">
        <v>343.38274999999987</v>
      </c>
      <c r="G19" s="1"/>
      <c r="H19" s="1"/>
    </row>
    <row r="20" spans="1:9" x14ac:dyDescent="0.25">
      <c r="A20" s="2">
        <v>36730</v>
      </c>
      <c r="B20" t="e">
        <v>#DIV/0!</v>
      </c>
      <c r="D20" s="3">
        <v>343.88249999999988</v>
      </c>
      <c r="G20" s="1"/>
      <c r="H20" s="1"/>
    </row>
    <row r="21" spans="1:9" x14ac:dyDescent="0.25">
      <c r="A21" s="2">
        <v>36735</v>
      </c>
      <c r="B21" t="e">
        <v>#DIV/0!</v>
      </c>
      <c r="D21" s="3">
        <v>344.38225</v>
      </c>
      <c r="G21" s="1"/>
      <c r="H21" s="1"/>
    </row>
    <row r="22" spans="1:9" x14ac:dyDescent="0.25">
      <c r="A22" s="2">
        <v>36740</v>
      </c>
      <c r="B22" t="e">
        <v>#DIV/0!</v>
      </c>
      <c r="C22" s="1">
        <v>1978.4639999999999</v>
      </c>
      <c r="D22" s="3">
        <v>344.88200000000012</v>
      </c>
      <c r="G22" s="1"/>
      <c r="H22" s="1"/>
      <c r="I22" s="1"/>
    </row>
    <row r="23" spans="1:9" x14ac:dyDescent="0.25">
      <c r="A23" s="2">
        <v>36745</v>
      </c>
      <c r="B23" t="e">
        <v>#DIV/0!</v>
      </c>
      <c r="D23" s="3">
        <v>345.44825000000009</v>
      </c>
      <c r="G23" s="1"/>
      <c r="H23" s="1"/>
    </row>
    <row r="24" spans="1:9" x14ac:dyDescent="0.25">
      <c r="A24" s="2">
        <v>36750</v>
      </c>
      <c r="B24" t="e">
        <v>#DIV/0!</v>
      </c>
      <c r="D24" s="3">
        <v>346.01450000000011</v>
      </c>
      <c r="G24" s="1"/>
      <c r="H24" s="1"/>
    </row>
    <row r="25" spans="1:9" x14ac:dyDescent="0.25">
      <c r="A25" s="2">
        <v>36755</v>
      </c>
      <c r="B25" t="e">
        <v>#DIV/0!</v>
      </c>
      <c r="D25" s="3">
        <v>346.58075000000008</v>
      </c>
      <c r="G25" s="1"/>
      <c r="H25" s="1"/>
    </row>
    <row r="26" spans="1:9" x14ac:dyDescent="0.25">
      <c r="A26" s="2">
        <v>36760</v>
      </c>
      <c r="B26" t="e">
        <v>#DIV/0!</v>
      </c>
      <c r="C26" s="1">
        <v>1978.066</v>
      </c>
      <c r="D26" s="3">
        <v>347.14700000000022</v>
      </c>
      <c r="G26" s="1"/>
      <c r="H26" s="1"/>
      <c r="I26" s="1"/>
    </row>
    <row r="27" spans="1:9" x14ac:dyDescent="0.25">
      <c r="A27" s="2">
        <v>36765</v>
      </c>
      <c r="B27" t="e">
        <v>#DIV/0!</v>
      </c>
      <c r="D27" s="3">
        <v>347.77200000000022</v>
      </c>
      <c r="G27" s="1"/>
      <c r="H27" s="1"/>
    </row>
    <row r="28" spans="1:9" x14ac:dyDescent="0.25">
      <c r="A28" s="2">
        <v>36770</v>
      </c>
      <c r="B28" t="e">
        <v>#DIV/0!</v>
      </c>
      <c r="D28" s="3">
        <v>348.39700000000022</v>
      </c>
      <c r="G28" s="1"/>
      <c r="H28" s="1"/>
    </row>
    <row r="29" spans="1:9" x14ac:dyDescent="0.25">
      <c r="A29" s="2">
        <v>36775</v>
      </c>
      <c r="B29" t="e">
        <v>#DIV/0!</v>
      </c>
      <c r="D29" s="3">
        <v>349.02200000000022</v>
      </c>
      <c r="G29" s="1"/>
      <c r="H29" s="1"/>
    </row>
    <row r="30" spans="1:9" x14ac:dyDescent="0.25">
      <c r="A30" s="2">
        <v>36780</v>
      </c>
      <c r="B30" t="e">
        <v>#DIV/0!</v>
      </c>
      <c r="C30" s="1">
        <v>1977.6679999999999</v>
      </c>
      <c r="D30" s="3">
        <v>349.64700000000022</v>
      </c>
      <c r="G30" s="1"/>
      <c r="H30" s="1"/>
      <c r="I30" s="1"/>
    </row>
    <row r="31" spans="1:9" x14ac:dyDescent="0.25">
      <c r="A31" s="2">
        <v>36785</v>
      </c>
      <c r="B31" t="e">
        <v>#DIV/0!</v>
      </c>
      <c r="D31" s="3">
        <v>349.92475000000007</v>
      </c>
      <c r="G31" s="1"/>
      <c r="H31" s="1"/>
    </row>
    <row r="32" spans="1:9" x14ac:dyDescent="0.25">
      <c r="A32" s="2">
        <v>36790</v>
      </c>
      <c r="B32" t="e">
        <v>#DIV/0!</v>
      </c>
      <c r="D32" s="3">
        <v>350.20249999999999</v>
      </c>
      <c r="G32" s="1"/>
      <c r="H32" s="1"/>
    </row>
    <row r="33" spans="1:9" x14ac:dyDescent="0.25">
      <c r="A33" s="2">
        <v>36795</v>
      </c>
      <c r="B33" t="e">
        <v>#DIV/0!</v>
      </c>
      <c r="D33" s="3">
        <v>350.4802499999999</v>
      </c>
      <c r="G33" s="1"/>
      <c r="H33" s="1"/>
    </row>
    <row r="34" spans="1:9" x14ac:dyDescent="0.25">
      <c r="A34" s="2">
        <v>36800</v>
      </c>
      <c r="B34" t="e">
        <v>#DIV/0!</v>
      </c>
      <c r="C34" s="1">
        <v>1977.27</v>
      </c>
      <c r="D34" s="3">
        <v>350.75799999999981</v>
      </c>
      <c r="G34" s="1"/>
      <c r="H34" s="1"/>
      <c r="I34" s="1"/>
    </row>
    <row r="35" spans="1:9" x14ac:dyDescent="0.25">
      <c r="A35" s="2">
        <v>36805</v>
      </c>
      <c r="B35" t="e">
        <v>#DIV/0!</v>
      </c>
      <c r="D35" s="3">
        <v>351.23574999999988</v>
      </c>
      <c r="G35" s="1"/>
      <c r="H35" s="1"/>
    </row>
    <row r="36" spans="1:9" x14ac:dyDescent="0.25">
      <c r="A36" s="2">
        <v>36810</v>
      </c>
      <c r="B36" t="e">
        <v>#DIV/0!</v>
      </c>
      <c r="D36" s="3">
        <v>351.71350000000001</v>
      </c>
      <c r="G36" s="1"/>
      <c r="H36" s="1"/>
    </row>
    <row r="37" spans="1:9" x14ac:dyDescent="0.25">
      <c r="A37" s="2">
        <v>36815</v>
      </c>
      <c r="B37" t="e">
        <v>#DIV/0!</v>
      </c>
      <c r="D37" s="3">
        <v>352.19125000000003</v>
      </c>
      <c r="G37" s="1"/>
      <c r="H37" s="1"/>
    </row>
    <row r="38" spans="1:9" x14ac:dyDescent="0.25">
      <c r="A38" s="2">
        <v>36820</v>
      </c>
      <c r="B38" t="e">
        <v>#DIV/0!</v>
      </c>
      <c r="C38" s="1">
        <v>1976.8720000000001</v>
      </c>
      <c r="D38" s="3">
        <v>352.6690000000001</v>
      </c>
      <c r="G38" s="1"/>
      <c r="H38" s="1"/>
      <c r="I38" s="1"/>
    </row>
    <row r="39" spans="1:9" x14ac:dyDescent="0.25">
      <c r="A39" s="2">
        <v>36825</v>
      </c>
      <c r="B39" t="e">
        <v>#DIV/0!</v>
      </c>
      <c r="D39" s="3">
        <v>353.40725000000009</v>
      </c>
      <c r="G39" s="1"/>
      <c r="H39" s="1"/>
    </row>
    <row r="40" spans="1:9" x14ac:dyDescent="0.25">
      <c r="A40" s="2">
        <v>36830</v>
      </c>
      <c r="B40" t="e">
        <v>#DIV/0!</v>
      </c>
      <c r="D40" s="3">
        <v>354.14550000000008</v>
      </c>
      <c r="G40" s="1"/>
      <c r="H40" s="1"/>
    </row>
    <row r="41" spans="1:9" x14ac:dyDescent="0.25">
      <c r="A41" s="2">
        <v>36835</v>
      </c>
      <c r="B41" t="e">
        <v>#DIV/0!</v>
      </c>
      <c r="D41" s="3">
        <v>354.88375000000008</v>
      </c>
      <c r="G41" s="1"/>
      <c r="H41" s="1"/>
    </row>
    <row r="42" spans="1:9" x14ac:dyDescent="0.25">
      <c r="A42" s="2">
        <v>36840</v>
      </c>
      <c r="B42" t="e">
        <v>#DIV/0!</v>
      </c>
      <c r="C42" s="1">
        <v>1976.4739999999999</v>
      </c>
      <c r="D42" s="3">
        <v>355.62200000000013</v>
      </c>
      <c r="G42" s="1"/>
      <c r="H42" s="1"/>
      <c r="I42" s="1"/>
    </row>
    <row r="43" spans="1:9" x14ac:dyDescent="0.25">
      <c r="A43" s="2">
        <v>36845</v>
      </c>
      <c r="B43" t="e">
        <v>#DIV/0!</v>
      </c>
      <c r="D43" s="3">
        <v>356.79975000000007</v>
      </c>
      <c r="H43" s="1"/>
    </row>
    <row r="44" spans="1:9" x14ac:dyDescent="0.25">
      <c r="A44" s="2">
        <v>36850</v>
      </c>
      <c r="B44" s="1" t="e">
        <v>#DIV/0!</v>
      </c>
      <c r="D44" s="3">
        <v>357.97750000000008</v>
      </c>
      <c r="H44" s="1"/>
    </row>
    <row r="45" spans="1:9" x14ac:dyDescent="0.25">
      <c r="A45" s="2">
        <v>36855</v>
      </c>
      <c r="B45" s="1" t="e">
        <v>#DIV/0!</v>
      </c>
      <c r="D45" s="3">
        <v>359.15525000000008</v>
      </c>
      <c r="H45" s="1"/>
    </row>
    <row r="46" spans="1:9" x14ac:dyDescent="0.25">
      <c r="A46" s="2">
        <v>36860</v>
      </c>
      <c r="B46" s="1" t="e">
        <v>#DIV/0!</v>
      </c>
      <c r="C46" s="1">
        <v>1976.076</v>
      </c>
      <c r="D46" s="3">
        <v>360.33300000000008</v>
      </c>
      <c r="H46" s="1"/>
      <c r="I46" s="1"/>
    </row>
    <row r="47" spans="1:9" x14ac:dyDescent="0.25">
      <c r="A47" s="2">
        <v>36865</v>
      </c>
      <c r="B47" s="1"/>
      <c r="D47" s="3">
        <v>361.58550000000008</v>
      </c>
      <c r="H47" s="1"/>
    </row>
    <row r="48" spans="1:9" x14ac:dyDescent="0.25">
      <c r="A48" s="2">
        <v>36870</v>
      </c>
      <c r="B48" s="1"/>
      <c r="D48" s="3">
        <v>362.83800000000008</v>
      </c>
      <c r="H48" s="1"/>
    </row>
    <row r="49" spans="1:9" x14ac:dyDescent="0.25">
      <c r="A49" s="2">
        <v>36875</v>
      </c>
      <c r="B49" s="1"/>
      <c r="D49" s="3">
        <v>364.09050000000008</v>
      </c>
      <c r="H49" s="1"/>
    </row>
    <row r="50" spans="1:9" x14ac:dyDescent="0.25">
      <c r="A50" s="2">
        <v>36880</v>
      </c>
      <c r="B50" s="1">
        <v>2341.0210000000002</v>
      </c>
      <c r="C50" s="1">
        <v>1975.6780000000001</v>
      </c>
      <c r="D50" s="3">
        <v>365.34300000000007</v>
      </c>
      <c r="H50" s="1"/>
      <c r="I50" s="1"/>
    </row>
    <row r="51" spans="1:9" x14ac:dyDescent="0.25">
      <c r="A51" s="2">
        <v>36885</v>
      </c>
      <c r="B51" s="1"/>
      <c r="D51" s="3">
        <v>366.09350000000012</v>
      </c>
      <c r="H51" s="1"/>
    </row>
    <row r="52" spans="1:9" x14ac:dyDescent="0.25">
      <c r="A52" s="2">
        <v>36890</v>
      </c>
      <c r="B52" s="1"/>
      <c r="D52" s="3">
        <v>366.84400000000011</v>
      </c>
      <c r="H52" s="1"/>
    </row>
    <row r="53" spans="1:9" x14ac:dyDescent="0.25">
      <c r="A53" s="2">
        <v>36895</v>
      </c>
      <c r="B53" s="1"/>
      <c r="D53" s="3">
        <v>367.59449999999998</v>
      </c>
      <c r="H53" s="1"/>
    </row>
    <row r="54" spans="1:9" x14ac:dyDescent="0.25">
      <c r="A54" s="2">
        <v>36900</v>
      </c>
      <c r="B54" s="1">
        <v>2343.625</v>
      </c>
      <c r="C54" s="1">
        <v>1975.28</v>
      </c>
      <c r="D54" s="3">
        <v>368.34500000000003</v>
      </c>
      <c r="H54" s="1"/>
      <c r="I54" s="1"/>
    </row>
    <row r="55" spans="1:9" x14ac:dyDescent="0.25">
      <c r="A55" s="2">
        <v>36905</v>
      </c>
      <c r="B55" s="1"/>
      <c r="D55" s="3">
        <v>369.07024999999999</v>
      </c>
      <c r="H55" s="1"/>
    </row>
    <row r="56" spans="1:9" x14ac:dyDescent="0.25">
      <c r="A56" s="2">
        <v>36910</v>
      </c>
      <c r="B56" s="1"/>
      <c r="D56" s="3">
        <v>369.79550000000012</v>
      </c>
      <c r="H56" s="1"/>
    </row>
    <row r="57" spans="1:9" x14ac:dyDescent="0.25">
      <c r="A57" s="2">
        <v>36915</v>
      </c>
      <c r="B57" s="1"/>
      <c r="D57" s="3">
        <v>370.52075000000008</v>
      </c>
      <c r="H57" s="1"/>
    </row>
    <row r="58" spans="1:9" x14ac:dyDescent="0.25">
      <c r="A58" s="2">
        <v>36920</v>
      </c>
      <c r="B58" s="1">
        <v>2346.1280000000002</v>
      </c>
      <c r="C58" s="1">
        <v>1974.8820000000001</v>
      </c>
      <c r="D58" s="3">
        <v>371.24600000000009</v>
      </c>
      <c r="H58" s="1"/>
      <c r="I58" s="1"/>
    </row>
    <row r="59" spans="1:9" x14ac:dyDescent="0.25">
      <c r="A59" s="2">
        <v>36925</v>
      </c>
      <c r="B59" s="1"/>
      <c r="D59" s="3">
        <v>371.85775000000012</v>
      </c>
      <c r="H59" s="1"/>
    </row>
    <row r="60" spans="1:9" x14ac:dyDescent="0.25">
      <c r="A60" s="2">
        <v>36930</v>
      </c>
      <c r="B60" s="1"/>
      <c r="D60" s="3">
        <v>372.46950000000021</v>
      </c>
      <c r="H60" s="1"/>
    </row>
    <row r="61" spans="1:9" x14ac:dyDescent="0.25">
      <c r="A61" s="2">
        <v>36935</v>
      </c>
      <c r="B61" s="1"/>
      <c r="D61" s="3">
        <v>373.08125000000018</v>
      </c>
      <c r="H61" s="1"/>
    </row>
    <row r="62" spans="1:9" x14ac:dyDescent="0.25">
      <c r="A62" s="2">
        <v>36940</v>
      </c>
      <c r="B62" s="1">
        <v>2348.1770000000001</v>
      </c>
      <c r="C62" s="1">
        <v>1974.4839999999999</v>
      </c>
      <c r="D62" s="3">
        <v>373.69300000000021</v>
      </c>
      <c r="H62" s="1"/>
      <c r="I62" s="1"/>
    </row>
    <row r="63" spans="1:9" x14ac:dyDescent="0.25">
      <c r="A63" s="2">
        <v>36945</v>
      </c>
      <c r="B63" s="1"/>
      <c r="D63" s="3">
        <v>374.23575000000011</v>
      </c>
      <c r="H63" s="1"/>
    </row>
    <row r="64" spans="1:9" x14ac:dyDescent="0.25">
      <c r="A64" s="2">
        <v>36950</v>
      </c>
      <c r="B64" s="1"/>
      <c r="D64" s="3">
        <v>374.77850000000001</v>
      </c>
      <c r="H64" s="1"/>
    </row>
    <row r="65" spans="1:9" x14ac:dyDescent="0.25">
      <c r="A65" s="2">
        <v>36955</v>
      </c>
      <c r="B65" s="1"/>
      <c r="D65" s="3">
        <v>375.32124999999991</v>
      </c>
      <c r="H65" s="1"/>
    </row>
    <row r="66" spans="1:9" x14ac:dyDescent="0.25">
      <c r="A66" s="2">
        <v>36960</v>
      </c>
      <c r="B66" s="1">
        <v>2349.9499999999998</v>
      </c>
      <c r="C66" s="1">
        <v>1974.086</v>
      </c>
      <c r="D66" s="3">
        <v>375.86399999999981</v>
      </c>
      <c r="H66" s="1"/>
      <c r="I66" s="1"/>
    </row>
    <row r="67" spans="1:9" x14ac:dyDescent="0.25">
      <c r="A67" s="2">
        <v>36965</v>
      </c>
      <c r="B67" s="1"/>
      <c r="D67" s="3">
        <v>376.97599999999977</v>
      </c>
      <c r="H67" s="1"/>
    </row>
    <row r="68" spans="1:9" x14ac:dyDescent="0.25">
      <c r="A68" s="2">
        <v>36970</v>
      </c>
      <c r="B68" s="1"/>
      <c r="D68" s="3">
        <v>378.08799999999991</v>
      </c>
      <c r="H68" s="1"/>
    </row>
    <row r="69" spans="1:9" x14ac:dyDescent="0.25">
      <c r="A69" s="2">
        <v>36975</v>
      </c>
      <c r="B69" s="1"/>
      <c r="D69" s="3">
        <v>379.19999999999987</v>
      </c>
      <c r="H69" s="1"/>
    </row>
    <row r="70" spans="1:9" x14ac:dyDescent="0.25">
      <c r="A70" s="2">
        <v>36980</v>
      </c>
      <c r="B70" s="1">
        <v>2354</v>
      </c>
      <c r="C70" s="1">
        <v>1973.6880000000001</v>
      </c>
      <c r="D70" s="3">
        <v>380.3119999999999</v>
      </c>
      <c r="H70" s="1"/>
      <c r="I70" s="1"/>
    </row>
    <row r="71" spans="1:9" x14ac:dyDescent="0.25">
      <c r="A71" s="2">
        <v>36985</v>
      </c>
      <c r="B71" s="1"/>
      <c r="D71" s="3">
        <v>381.76224999999988</v>
      </c>
      <c r="H71" s="1"/>
    </row>
    <row r="72" spans="1:9" x14ac:dyDescent="0.25">
      <c r="A72" s="2">
        <v>36990</v>
      </c>
      <c r="B72" s="1"/>
      <c r="D72" s="3">
        <v>383.21249999999992</v>
      </c>
      <c r="H72" s="1"/>
    </row>
    <row r="73" spans="1:9" x14ac:dyDescent="0.25">
      <c r="A73" s="2">
        <v>36995</v>
      </c>
      <c r="B73" s="1"/>
      <c r="D73" s="3">
        <v>384.66274999999979</v>
      </c>
      <c r="H73" s="1"/>
    </row>
    <row r="74" spans="1:9" x14ac:dyDescent="0.25">
      <c r="A74" s="2">
        <v>37000</v>
      </c>
      <c r="B74" s="1">
        <v>2359.4029999999998</v>
      </c>
      <c r="C74" s="1">
        <v>1973.29</v>
      </c>
      <c r="D74" s="3">
        <v>386.11299999999977</v>
      </c>
      <c r="H74" s="1"/>
      <c r="I74" s="1"/>
    </row>
    <row r="75" spans="1:9" x14ac:dyDescent="0.25">
      <c r="A75" s="2">
        <v>37005</v>
      </c>
      <c r="B75" s="1"/>
      <c r="D75" s="3">
        <v>387.27549999999991</v>
      </c>
      <c r="H75" s="1"/>
    </row>
    <row r="76" spans="1:9" x14ac:dyDescent="0.25">
      <c r="A76" s="2">
        <v>37010</v>
      </c>
      <c r="B76" s="1"/>
      <c r="D76" s="3">
        <v>388.43799999999999</v>
      </c>
      <c r="H76" s="1"/>
    </row>
    <row r="77" spans="1:9" x14ac:dyDescent="0.25">
      <c r="A77" s="2">
        <v>37015</v>
      </c>
      <c r="B77" s="1"/>
      <c r="D77" s="3">
        <v>389.60050000000012</v>
      </c>
      <c r="H77" s="1"/>
    </row>
    <row r="78" spans="1:9" x14ac:dyDescent="0.25">
      <c r="A78" s="2">
        <v>37020</v>
      </c>
      <c r="B78" s="1">
        <v>2363.6550000000002</v>
      </c>
      <c r="C78" s="1">
        <v>1972.8920000000001</v>
      </c>
      <c r="D78" s="3">
        <v>390.76300000000009</v>
      </c>
      <c r="H78" s="1"/>
      <c r="I78" s="1"/>
    </row>
    <row r="79" spans="1:9" x14ac:dyDescent="0.25">
      <c r="A79" s="2">
        <v>37025</v>
      </c>
      <c r="B79" s="1"/>
      <c r="D79" s="3">
        <v>391.17925000000008</v>
      </c>
      <c r="H79" s="1"/>
    </row>
    <row r="80" spans="1:9" x14ac:dyDescent="0.25">
      <c r="A80" s="2">
        <v>37030</v>
      </c>
      <c r="B80" s="1"/>
      <c r="D80" s="3">
        <v>391.59550000000007</v>
      </c>
      <c r="H80" s="1"/>
    </row>
    <row r="81" spans="1:9" x14ac:dyDescent="0.25">
      <c r="A81" s="2">
        <v>37035</v>
      </c>
      <c r="B81" s="1"/>
      <c r="D81" s="3">
        <v>392.01175000000012</v>
      </c>
      <c r="H81" s="1"/>
    </row>
    <row r="82" spans="1:9" x14ac:dyDescent="0.25">
      <c r="A82" s="2">
        <v>37040</v>
      </c>
      <c r="B82" s="1">
        <v>2364.922</v>
      </c>
      <c r="C82" s="1">
        <v>1972.4939999999999</v>
      </c>
      <c r="D82" s="3">
        <v>392.42800000000011</v>
      </c>
      <c r="H82" s="1"/>
      <c r="I82" s="1"/>
    </row>
    <row r="83" spans="1:9" x14ac:dyDescent="0.25">
      <c r="A83" s="2">
        <v>37045</v>
      </c>
      <c r="B83" s="1"/>
      <c r="D83" s="3">
        <v>391.70150000000012</v>
      </c>
      <c r="H83" s="1"/>
    </row>
    <row r="84" spans="1:9" x14ac:dyDescent="0.25">
      <c r="A84" s="2">
        <v>37050</v>
      </c>
      <c r="B84" s="1"/>
      <c r="D84" s="3">
        <v>390.97500000000002</v>
      </c>
      <c r="H84" s="1"/>
    </row>
    <row r="85" spans="1:9" x14ac:dyDescent="0.25">
      <c r="A85" s="2">
        <v>37055</v>
      </c>
      <c r="B85" s="1"/>
      <c r="D85" s="3">
        <v>390.24849999999998</v>
      </c>
      <c r="H85" s="1"/>
    </row>
    <row r="86" spans="1:9" x14ac:dyDescent="0.25">
      <c r="A86" s="2">
        <v>37060</v>
      </c>
      <c r="B86" s="1">
        <v>2361.6179999999999</v>
      </c>
      <c r="C86" s="1">
        <v>1972.096</v>
      </c>
      <c r="D86" s="3">
        <v>389.52199999999988</v>
      </c>
      <c r="H86" s="1"/>
      <c r="I86" s="1"/>
    </row>
    <row r="87" spans="1:9" x14ac:dyDescent="0.25">
      <c r="A87" s="2">
        <v>37065</v>
      </c>
      <c r="B87" s="1"/>
      <c r="D87" s="3">
        <v>388.28999999999991</v>
      </c>
      <c r="H87" s="1"/>
    </row>
    <row r="88" spans="1:9" x14ac:dyDescent="0.25">
      <c r="A88" s="2">
        <v>37070</v>
      </c>
      <c r="B88" s="1"/>
      <c r="D88" s="3">
        <v>387.05799999999988</v>
      </c>
      <c r="H88" s="1"/>
    </row>
    <row r="89" spans="1:9" x14ac:dyDescent="0.25">
      <c r="A89" s="2">
        <v>37075</v>
      </c>
      <c r="B89" s="1"/>
      <c r="D89" s="3">
        <v>385.82599999999991</v>
      </c>
      <c r="H89" s="1"/>
    </row>
    <row r="90" spans="1:9" x14ac:dyDescent="0.25">
      <c r="A90" s="2">
        <v>37080</v>
      </c>
      <c r="B90" s="1">
        <v>2356.2919999999999</v>
      </c>
      <c r="C90" s="1">
        <v>1971.6980000000001</v>
      </c>
      <c r="D90" s="3">
        <v>384.59399999999982</v>
      </c>
      <c r="H90" s="1"/>
      <c r="I90" s="1"/>
    </row>
    <row r="91" spans="1:9" x14ac:dyDescent="0.25">
      <c r="A91" s="2">
        <v>37085</v>
      </c>
      <c r="B91" s="1"/>
      <c r="D91" s="3">
        <v>383.50874999999979</v>
      </c>
      <c r="H91" s="1"/>
    </row>
    <row r="92" spans="1:9" x14ac:dyDescent="0.25">
      <c r="A92" s="2">
        <v>37090</v>
      </c>
      <c r="B92" s="1"/>
      <c r="D92" s="3">
        <v>382.42349999999988</v>
      </c>
      <c r="H92" s="1"/>
    </row>
    <row r="93" spans="1:9" x14ac:dyDescent="0.25">
      <c r="A93" s="2">
        <v>37095</v>
      </c>
      <c r="B93" s="1"/>
      <c r="D93" s="3">
        <v>381.3382499999999</v>
      </c>
      <c r="H93" s="1"/>
    </row>
    <row r="94" spans="1:9" x14ac:dyDescent="0.25">
      <c r="A94" s="2">
        <v>37100</v>
      </c>
      <c r="B94" s="1">
        <v>2351.5529999999999</v>
      </c>
      <c r="C94" s="1">
        <v>1971.3</v>
      </c>
      <c r="D94" s="3">
        <v>380.25299999999987</v>
      </c>
      <c r="H94" s="1"/>
      <c r="I94" s="1"/>
    </row>
    <row r="95" spans="1:9" x14ac:dyDescent="0.25">
      <c r="A95" s="2">
        <v>37105</v>
      </c>
      <c r="B95" s="1"/>
      <c r="D95" s="3">
        <v>379.76625000000001</v>
      </c>
      <c r="H95" s="1"/>
    </row>
    <row r="96" spans="1:9" x14ac:dyDescent="0.25">
      <c r="A96" s="2">
        <v>37110</v>
      </c>
      <c r="B96" s="1"/>
      <c r="D96" s="3">
        <v>379.27949999999998</v>
      </c>
      <c r="H96" s="1"/>
    </row>
    <row r="97" spans="1:9" x14ac:dyDescent="0.25">
      <c r="A97" s="2">
        <v>37115</v>
      </c>
      <c r="B97" s="1"/>
      <c r="D97" s="3">
        <v>378.79275000000001</v>
      </c>
      <c r="H97" s="1"/>
    </row>
    <row r="98" spans="1:9" x14ac:dyDescent="0.25">
      <c r="A98" s="2">
        <v>37120</v>
      </c>
      <c r="B98" s="1">
        <v>2349.2080000000001</v>
      </c>
      <c r="C98" s="1">
        <v>1970.902</v>
      </c>
      <c r="D98" s="3">
        <v>378.30599999999998</v>
      </c>
      <c r="H98" s="1"/>
      <c r="I98" s="1"/>
    </row>
    <row r="99" spans="1:9" x14ac:dyDescent="0.25">
      <c r="A99" s="2">
        <v>37125</v>
      </c>
      <c r="B99" s="1"/>
      <c r="D99" s="3">
        <v>378.0150000000001</v>
      </c>
      <c r="H99" s="1"/>
    </row>
    <row r="100" spans="1:9" x14ac:dyDescent="0.25">
      <c r="A100" s="2">
        <v>37130</v>
      </c>
      <c r="B100" s="1"/>
      <c r="D100" s="3">
        <v>377.72400000000022</v>
      </c>
      <c r="H100" s="1"/>
    </row>
    <row r="101" spans="1:9" x14ac:dyDescent="0.25">
      <c r="A101" s="2">
        <v>37135</v>
      </c>
      <c r="B101" s="1"/>
      <c r="D101" s="3">
        <v>377.43300000000022</v>
      </c>
      <c r="H101" s="1"/>
    </row>
    <row r="102" spans="1:9" x14ac:dyDescent="0.25">
      <c r="A102" s="2">
        <v>37140</v>
      </c>
      <c r="B102" s="1">
        <v>2347.6460000000002</v>
      </c>
      <c r="C102" s="1">
        <v>1970.5039999999999</v>
      </c>
      <c r="D102" s="3">
        <v>377.14200000000028</v>
      </c>
      <c r="H102" s="1"/>
      <c r="I102" s="1"/>
    </row>
    <row r="103" spans="1:9" x14ac:dyDescent="0.25">
      <c r="A103" s="2">
        <v>37145</v>
      </c>
      <c r="B103" s="1"/>
      <c r="D103" s="3">
        <v>377.26700000000022</v>
      </c>
      <c r="H103" s="1"/>
    </row>
    <row r="104" spans="1:9" x14ac:dyDescent="0.25">
      <c r="A104" s="2">
        <v>37150</v>
      </c>
      <c r="B104" s="1"/>
      <c r="D104" s="3">
        <v>377.39200000000022</v>
      </c>
      <c r="H104" s="1"/>
    </row>
    <row r="105" spans="1:9" x14ac:dyDescent="0.25">
      <c r="A105" s="2">
        <v>37155</v>
      </c>
      <c r="B105" s="1"/>
      <c r="D105" s="3">
        <v>377.51700000000011</v>
      </c>
      <c r="H105" s="1"/>
    </row>
    <row r="106" spans="1:9" x14ac:dyDescent="0.25">
      <c r="A106" s="2">
        <v>37160</v>
      </c>
      <c r="B106" s="1">
        <v>2347.748</v>
      </c>
      <c r="C106" s="1">
        <v>1970.106</v>
      </c>
      <c r="D106" s="3">
        <v>377.64200000000011</v>
      </c>
      <c r="H106" s="1"/>
      <c r="I106" s="1"/>
    </row>
    <row r="107" spans="1:9" x14ac:dyDescent="0.25">
      <c r="A107" s="2">
        <v>37165</v>
      </c>
      <c r="B107" s="1"/>
      <c r="D107" s="3">
        <v>377.70925000000011</v>
      </c>
      <c r="H107" s="1"/>
    </row>
    <row r="108" spans="1:9" x14ac:dyDescent="0.25">
      <c r="A108" s="2">
        <v>37170</v>
      </c>
      <c r="B108" s="1"/>
      <c r="D108" s="3">
        <v>377.77650000000011</v>
      </c>
      <c r="H108" s="1"/>
    </row>
    <row r="109" spans="1:9" x14ac:dyDescent="0.25">
      <c r="A109" s="2">
        <v>37175</v>
      </c>
      <c r="B109" s="1"/>
      <c r="D109" s="3">
        <v>377.84375000000011</v>
      </c>
      <c r="H109" s="1"/>
    </row>
    <row r="110" spans="1:9" x14ac:dyDescent="0.25">
      <c r="A110" s="2">
        <v>37180</v>
      </c>
      <c r="B110" s="1">
        <v>2347.6190000000001</v>
      </c>
      <c r="C110" s="1">
        <v>1969.7080000000001</v>
      </c>
      <c r="D110" s="3">
        <v>377.91100000000012</v>
      </c>
      <c r="H110" s="1"/>
      <c r="I110" s="1"/>
    </row>
    <row r="111" spans="1:9" x14ac:dyDescent="0.25">
      <c r="A111" s="2">
        <v>37185</v>
      </c>
      <c r="B111" s="1"/>
      <c r="D111" s="3">
        <v>377.80300000000011</v>
      </c>
      <c r="H111" s="1"/>
    </row>
    <row r="112" spans="1:9" x14ac:dyDescent="0.25">
      <c r="A112" s="2">
        <v>37190</v>
      </c>
      <c r="B112" s="1"/>
      <c r="D112" s="3">
        <v>377.69500000000022</v>
      </c>
      <c r="H112" s="1"/>
    </row>
    <row r="113" spans="1:9" x14ac:dyDescent="0.25">
      <c r="A113" s="2">
        <v>37195</v>
      </c>
      <c r="B113" s="1"/>
      <c r="D113" s="3">
        <v>377.58700000000022</v>
      </c>
      <c r="H113" s="1"/>
    </row>
    <row r="114" spans="1:9" x14ac:dyDescent="0.25">
      <c r="A114" s="2">
        <v>37200</v>
      </c>
      <c r="B114" s="1">
        <v>2346.7890000000002</v>
      </c>
      <c r="C114" s="1">
        <v>1969.31</v>
      </c>
      <c r="D114" s="3">
        <v>377.47900000000033</v>
      </c>
      <c r="H114" s="1"/>
      <c r="I114" s="1"/>
    </row>
    <row r="115" spans="1:9" x14ac:dyDescent="0.25">
      <c r="A115" s="2"/>
      <c r="B115" s="1"/>
      <c r="H115" s="1"/>
    </row>
    <row r="116" spans="1:9" x14ac:dyDescent="0.25">
      <c r="A116" s="2"/>
      <c r="B116" s="1"/>
      <c r="H116" s="1"/>
    </row>
    <row r="117" spans="1:9" x14ac:dyDescent="0.25">
      <c r="B117" s="1"/>
      <c r="H117" s="1"/>
    </row>
    <row r="118" spans="1:9" x14ac:dyDescent="0.25">
      <c r="B118" s="1"/>
      <c r="H1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4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44625</v>
      </c>
      <c r="B2">
        <v>1</v>
      </c>
      <c r="D2" s="6">
        <v>37155</v>
      </c>
      <c r="E2" s="5">
        <v>3</v>
      </c>
      <c r="F2" s="5">
        <v>1</v>
      </c>
      <c r="G2">
        <v>377.51700000000011</v>
      </c>
      <c r="H2">
        <f>VLOOKUP(A2,时序里程总表!A:G,6,FALSE)</f>
        <v>37153</v>
      </c>
      <c r="I2" s="5">
        <f>VLOOKUP(A2,时序里程总表!A:G,7,FALSE)</f>
        <v>3</v>
      </c>
      <c r="J2">
        <f>$D$2-H2</f>
        <v>2</v>
      </c>
      <c r="K2">
        <v>1</v>
      </c>
      <c r="L2">
        <v>2</v>
      </c>
      <c r="M2">
        <v>0</v>
      </c>
      <c r="N2">
        <v>1</v>
      </c>
    </row>
    <row r="3" spans="1:14" x14ac:dyDescent="0.25">
      <c r="A3" s="4">
        <v>44626</v>
      </c>
      <c r="B3">
        <v>2</v>
      </c>
      <c r="H3">
        <f>VLOOKUP(A3,时序里程总表!A:G,6,FALSE)</f>
        <v>37148.5</v>
      </c>
      <c r="I3" s="5">
        <f>VLOOKUP(A3,时序里程总表!A:G,7,FALSE)</f>
        <v>3</v>
      </c>
      <c r="J3">
        <f t="shared" ref="J3:J31" si="0">$D$2-H3</f>
        <v>6.5</v>
      </c>
      <c r="M3">
        <v>3.7</v>
      </c>
      <c r="N3">
        <v>0</v>
      </c>
    </row>
    <row r="4" spans="1:14" x14ac:dyDescent="0.25">
      <c r="A4" s="4">
        <v>44627</v>
      </c>
      <c r="B4">
        <v>3</v>
      </c>
      <c r="H4">
        <f>VLOOKUP(A4,时序里程总表!A:G,6,FALSE)</f>
        <v>37144</v>
      </c>
      <c r="I4" s="5">
        <f>VLOOKUP(A4,时序里程总表!A:G,7,FALSE)</f>
        <v>3</v>
      </c>
      <c r="J4">
        <f t="shared" si="0"/>
        <v>11</v>
      </c>
      <c r="M4">
        <v>5.7</v>
      </c>
      <c r="N4">
        <v>0</v>
      </c>
    </row>
    <row r="5" spans="1:14" x14ac:dyDescent="0.25">
      <c r="A5" s="4">
        <v>44628</v>
      </c>
      <c r="B5">
        <v>4</v>
      </c>
      <c r="H5">
        <f>VLOOKUP(A5,时序里程总表!A:G,6,FALSE)</f>
        <v>37139.5</v>
      </c>
      <c r="I5" s="5">
        <f>VLOOKUP(A5,时序里程总表!A:G,7,FALSE)</f>
        <v>3</v>
      </c>
      <c r="J5">
        <f t="shared" si="0"/>
        <v>15.5</v>
      </c>
      <c r="M5">
        <v>6.8</v>
      </c>
      <c r="N5">
        <v>0</v>
      </c>
    </row>
    <row r="6" spans="1:14" x14ac:dyDescent="0.25">
      <c r="A6" s="4">
        <v>44629</v>
      </c>
      <c r="B6">
        <v>5</v>
      </c>
      <c r="H6">
        <f>VLOOKUP(A6,时序里程总表!A:G,6,FALSE)</f>
        <v>37135</v>
      </c>
      <c r="I6" s="5">
        <f>VLOOKUP(A6,时序里程总表!A:G,7,FALSE)</f>
        <v>3</v>
      </c>
      <c r="J6">
        <f t="shared" si="0"/>
        <v>20</v>
      </c>
      <c r="M6">
        <v>7.3</v>
      </c>
      <c r="N6">
        <v>0</v>
      </c>
    </row>
    <row r="7" spans="1:14" x14ac:dyDescent="0.25">
      <c r="A7" s="4">
        <v>44630</v>
      </c>
      <c r="B7">
        <v>6</v>
      </c>
      <c r="H7">
        <f>VLOOKUP(A7,时序里程总表!A:G,6,FALSE)</f>
        <v>37130.5</v>
      </c>
      <c r="I7" s="5">
        <f>VLOOKUP(A7,时序里程总表!A:G,7,FALSE)</f>
        <v>3</v>
      </c>
      <c r="J7">
        <f t="shared" si="0"/>
        <v>24.5</v>
      </c>
      <c r="M7">
        <v>7.5</v>
      </c>
      <c r="N7">
        <v>0</v>
      </c>
    </row>
    <row r="8" spans="1:14" x14ac:dyDescent="0.25">
      <c r="A8" s="4">
        <v>44631</v>
      </c>
      <c r="B8">
        <v>7</v>
      </c>
      <c r="H8">
        <f>VLOOKUP(A8,时序里程总表!A:G,6,FALSE)</f>
        <v>37126</v>
      </c>
      <c r="I8" s="5">
        <f>VLOOKUP(A8,时序里程总表!A:G,7,FALSE)</f>
        <v>3</v>
      </c>
      <c r="J8">
        <f t="shared" si="0"/>
        <v>29</v>
      </c>
      <c r="M8">
        <v>7.7</v>
      </c>
      <c r="N8">
        <v>0</v>
      </c>
    </row>
    <row r="9" spans="1:14" x14ac:dyDescent="0.25">
      <c r="A9" s="4">
        <v>44632</v>
      </c>
      <c r="B9">
        <v>8</v>
      </c>
      <c r="H9">
        <f>VLOOKUP(A9,时序里程总表!A:G,6,FALSE)</f>
        <v>37121.5</v>
      </c>
      <c r="I9" s="5">
        <f>VLOOKUP(A9,时序里程总表!A:G,7,FALSE)</f>
        <v>3</v>
      </c>
      <c r="J9">
        <f t="shared" si="0"/>
        <v>33.5</v>
      </c>
      <c r="M9">
        <v>8</v>
      </c>
      <c r="N9">
        <v>0</v>
      </c>
    </row>
    <row r="10" spans="1:14" x14ac:dyDescent="0.25">
      <c r="A10" s="4">
        <v>44633</v>
      </c>
      <c r="B10">
        <v>9</v>
      </c>
      <c r="H10">
        <f>VLOOKUP(A10,时序里程总表!A:G,6,FALSE)</f>
        <v>37117</v>
      </c>
      <c r="I10" s="5">
        <f>VLOOKUP(A10,时序里程总表!A:G,7,FALSE)</f>
        <v>3</v>
      </c>
      <c r="J10">
        <f t="shared" si="0"/>
        <v>38</v>
      </c>
      <c r="M10">
        <v>8.5</v>
      </c>
      <c r="N10">
        <v>0</v>
      </c>
    </row>
    <row r="11" spans="1:14" x14ac:dyDescent="0.25">
      <c r="A11" s="4">
        <v>44634</v>
      </c>
      <c r="B11">
        <v>10</v>
      </c>
      <c r="H11">
        <f>VLOOKUP(A11,时序里程总表!A:G,6,FALSE)</f>
        <v>37112.5</v>
      </c>
      <c r="I11" s="5">
        <f>VLOOKUP(A11,时序里程总表!A:G,7,FALSE)</f>
        <v>3</v>
      </c>
      <c r="J11">
        <f t="shared" si="0"/>
        <v>42.5</v>
      </c>
      <c r="M11">
        <v>8.6</v>
      </c>
      <c r="N11">
        <v>0</v>
      </c>
    </row>
    <row r="12" spans="1:14" x14ac:dyDescent="0.25">
      <c r="A12" s="4">
        <v>44635</v>
      </c>
      <c r="B12">
        <v>11</v>
      </c>
      <c r="H12">
        <f>VLOOKUP(A12,时序里程总表!A:G,6,FALSE)</f>
        <v>37108</v>
      </c>
      <c r="I12" s="5">
        <f>VLOOKUP(A12,时序里程总表!A:G,7,FALSE)</f>
        <v>3</v>
      </c>
      <c r="J12">
        <f t="shared" si="0"/>
        <v>47</v>
      </c>
      <c r="M12">
        <v>8.6</v>
      </c>
      <c r="N12">
        <v>0</v>
      </c>
    </row>
    <row r="13" spans="1:14" x14ac:dyDescent="0.25">
      <c r="A13" s="4">
        <v>44636</v>
      </c>
      <c r="B13">
        <v>12</v>
      </c>
      <c r="H13">
        <f>VLOOKUP(A13,时序里程总表!A:G,6,FALSE)</f>
        <v>37103.5</v>
      </c>
      <c r="I13" s="5">
        <f>VLOOKUP(A13,时序里程总表!A:G,7,FALSE)</f>
        <v>3</v>
      </c>
      <c r="J13">
        <f t="shared" si="0"/>
        <v>51.5</v>
      </c>
      <c r="M13">
        <v>8.9</v>
      </c>
      <c r="N13">
        <v>0</v>
      </c>
    </row>
    <row r="14" spans="1:14" x14ac:dyDescent="0.25">
      <c r="A14" s="4">
        <v>44637</v>
      </c>
      <c r="B14">
        <v>13</v>
      </c>
      <c r="H14">
        <f>VLOOKUP(A14,时序里程总表!A:G,6,FALSE)</f>
        <v>37099</v>
      </c>
      <c r="I14" s="5">
        <f>VLOOKUP(A14,时序里程总表!A:G,7,FALSE)</f>
        <v>3</v>
      </c>
      <c r="J14">
        <f t="shared" si="0"/>
        <v>56</v>
      </c>
      <c r="M14">
        <v>9</v>
      </c>
      <c r="N14">
        <v>0</v>
      </c>
    </row>
    <row r="15" spans="1:14" x14ac:dyDescent="0.25">
      <c r="A15" s="4">
        <v>44638</v>
      </c>
      <c r="B15">
        <v>14</v>
      </c>
      <c r="H15">
        <f>VLOOKUP(A15,时序里程总表!A:G,6,FALSE)</f>
        <v>37094.5</v>
      </c>
      <c r="I15" s="5">
        <f>VLOOKUP(A15,时序里程总表!A:G,7,FALSE)</f>
        <v>3</v>
      </c>
      <c r="J15">
        <f t="shared" si="0"/>
        <v>60.5</v>
      </c>
      <c r="M15">
        <v>9.1</v>
      </c>
      <c r="N15">
        <v>0</v>
      </c>
    </row>
    <row r="16" spans="1:14" x14ac:dyDescent="0.25">
      <c r="A16" s="4">
        <v>44639</v>
      </c>
      <c r="B16">
        <v>15</v>
      </c>
      <c r="H16">
        <f>VLOOKUP(A16,时序里程总表!A:G,6,FALSE)</f>
        <v>37090</v>
      </c>
      <c r="I16" s="5">
        <f>VLOOKUP(A16,时序里程总表!A:G,7,FALSE)</f>
        <v>3</v>
      </c>
      <c r="J16">
        <f t="shared" si="0"/>
        <v>65</v>
      </c>
      <c r="M16">
        <v>9.4</v>
      </c>
      <c r="N16">
        <v>0</v>
      </c>
    </row>
    <row r="17" spans="1:14" x14ac:dyDescent="0.25">
      <c r="A17" s="4">
        <v>44640</v>
      </c>
      <c r="B17">
        <v>16</v>
      </c>
      <c r="H17">
        <f>VLOOKUP(A17,时序里程总表!A:G,6,FALSE)</f>
        <v>37085.5</v>
      </c>
      <c r="I17" s="5">
        <f>VLOOKUP(A17,时序里程总表!A:G,7,FALSE)</f>
        <v>3</v>
      </c>
      <c r="J17">
        <f t="shared" si="0"/>
        <v>69.5</v>
      </c>
      <c r="M17">
        <v>9.4</v>
      </c>
      <c r="N17">
        <v>0</v>
      </c>
    </row>
    <row r="18" spans="1:14" x14ac:dyDescent="0.25">
      <c r="A18" s="4">
        <v>44641</v>
      </c>
      <c r="B18">
        <v>17</v>
      </c>
      <c r="H18">
        <f>VLOOKUP(A18,时序里程总表!A:G,6,FALSE)</f>
        <v>37081</v>
      </c>
      <c r="I18" s="5">
        <f>VLOOKUP(A18,时序里程总表!A:G,7,FALSE)</f>
        <v>3</v>
      </c>
      <c r="J18">
        <f t="shared" si="0"/>
        <v>74</v>
      </c>
      <c r="M18">
        <v>10.1</v>
      </c>
      <c r="N18">
        <v>1</v>
      </c>
    </row>
    <row r="19" spans="1:14" x14ac:dyDescent="0.25">
      <c r="A19" s="4">
        <v>44642</v>
      </c>
      <c r="B19">
        <v>18</v>
      </c>
      <c r="H19">
        <f>VLOOKUP(A19,时序里程总表!A:G,6,FALSE)</f>
        <v>37076.5</v>
      </c>
      <c r="I19" s="5">
        <f>VLOOKUP(A19,时序里程总表!A:G,7,FALSE)</f>
        <v>3</v>
      </c>
      <c r="J19">
        <f t="shared" si="0"/>
        <v>78.5</v>
      </c>
      <c r="M19">
        <v>12.9</v>
      </c>
      <c r="N19">
        <v>0</v>
      </c>
    </row>
    <row r="20" spans="1:14" x14ac:dyDescent="0.25">
      <c r="A20" s="4">
        <v>44643</v>
      </c>
      <c r="B20">
        <v>19</v>
      </c>
      <c r="H20">
        <f>VLOOKUP(A20,时序里程总表!A:G,6,FALSE)</f>
        <v>37072</v>
      </c>
      <c r="I20" s="5">
        <f>VLOOKUP(A20,时序里程总表!A:G,7,FALSE)</f>
        <v>3</v>
      </c>
      <c r="J20">
        <f t="shared" si="0"/>
        <v>83</v>
      </c>
      <c r="M20">
        <v>13.6</v>
      </c>
      <c r="N20">
        <v>0</v>
      </c>
    </row>
    <row r="21" spans="1:14" x14ac:dyDescent="0.25">
      <c r="A21" s="4">
        <v>44644</v>
      </c>
      <c r="B21">
        <v>20</v>
      </c>
      <c r="H21">
        <f>VLOOKUP(A21,时序里程总表!A:G,6,FALSE)</f>
        <v>37067.5</v>
      </c>
      <c r="I21" s="5">
        <f>VLOOKUP(A21,时序里程总表!A:G,7,FALSE)</f>
        <v>3</v>
      </c>
      <c r="J21">
        <f t="shared" si="0"/>
        <v>87.5</v>
      </c>
      <c r="M21">
        <v>13.7</v>
      </c>
      <c r="N21">
        <v>0</v>
      </c>
    </row>
    <row r="22" spans="1:14" x14ac:dyDescent="0.25">
      <c r="A22" s="4">
        <v>44645</v>
      </c>
      <c r="B22">
        <v>21</v>
      </c>
      <c r="H22">
        <f>VLOOKUP(A22,时序里程总表!A:G,6,FALSE)</f>
        <v>37063</v>
      </c>
      <c r="I22" s="5">
        <f>VLOOKUP(A22,时序里程总表!A:G,7,FALSE)</f>
        <v>3</v>
      </c>
      <c r="J22">
        <f t="shared" si="0"/>
        <v>92</v>
      </c>
      <c r="M22">
        <v>14.1</v>
      </c>
      <c r="N22">
        <v>0</v>
      </c>
    </row>
    <row r="23" spans="1:14" x14ac:dyDescent="0.25">
      <c r="A23" s="4">
        <v>44646</v>
      </c>
      <c r="B23">
        <v>22</v>
      </c>
      <c r="H23">
        <f>VLOOKUP(A23,时序里程总表!A:G,6,FALSE)</f>
        <v>37058.5</v>
      </c>
      <c r="I23" s="5">
        <f>VLOOKUP(A23,时序里程总表!A:G,7,FALSE)</f>
        <v>3</v>
      </c>
      <c r="J23">
        <f t="shared" si="0"/>
        <v>96.5</v>
      </c>
      <c r="M23">
        <v>14.3</v>
      </c>
      <c r="N23">
        <v>0</v>
      </c>
    </row>
    <row r="24" spans="1:14" x14ac:dyDescent="0.25">
      <c r="A24" s="4">
        <v>44647</v>
      </c>
      <c r="B24">
        <v>23</v>
      </c>
      <c r="H24">
        <f>VLOOKUP(A24,时序里程总表!A:G,6,FALSE)</f>
        <v>37054</v>
      </c>
      <c r="I24" s="5">
        <f>VLOOKUP(A24,时序里程总表!A:G,7,FALSE)</f>
        <v>3</v>
      </c>
      <c r="J24">
        <f t="shared" si="0"/>
        <v>101</v>
      </c>
      <c r="M24">
        <v>14.4</v>
      </c>
      <c r="N24">
        <v>0</v>
      </c>
    </row>
    <row r="25" spans="1:14" x14ac:dyDescent="0.25">
      <c r="A25" s="4">
        <v>44648</v>
      </c>
      <c r="B25">
        <v>24</v>
      </c>
      <c r="H25">
        <f>VLOOKUP(A25,时序里程总表!A:G,6,FALSE)</f>
        <v>37049.5</v>
      </c>
      <c r="I25" s="5">
        <f>VLOOKUP(A25,时序里程总表!A:G,7,FALSE)</f>
        <v>3</v>
      </c>
      <c r="J25">
        <f t="shared" si="0"/>
        <v>105.5</v>
      </c>
      <c r="M25">
        <v>14.5</v>
      </c>
      <c r="N25">
        <v>0</v>
      </c>
    </row>
    <row r="26" spans="1:14" x14ac:dyDescent="0.25">
      <c r="A26" s="4">
        <v>44649</v>
      </c>
      <c r="B26">
        <v>25</v>
      </c>
      <c r="H26">
        <f>VLOOKUP(A26,时序里程总表!A:G,6,FALSE)</f>
        <v>37045</v>
      </c>
      <c r="I26" s="5">
        <f>VLOOKUP(A26,时序里程总表!A:G,7,FALSE)</f>
        <v>3</v>
      </c>
      <c r="J26">
        <f t="shared" si="0"/>
        <v>110</v>
      </c>
      <c r="M26">
        <v>14.7</v>
      </c>
      <c r="N26">
        <v>0</v>
      </c>
    </row>
    <row r="27" spans="1:14" x14ac:dyDescent="0.25">
      <c r="A27" s="4">
        <v>44650</v>
      </c>
      <c r="B27">
        <v>26</v>
      </c>
      <c r="H27">
        <f>VLOOKUP(A27,时序里程总表!A:G,6,FALSE)</f>
        <v>37040.5</v>
      </c>
      <c r="I27" s="5">
        <f>VLOOKUP(A27,时序里程总表!A:G,7,FALSE)</f>
        <v>3</v>
      </c>
      <c r="J27">
        <f t="shared" si="0"/>
        <v>114.5</v>
      </c>
      <c r="M27">
        <v>14.8</v>
      </c>
      <c r="N27">
        <v>0</v>
      </c>
    </row>
    <row r="28" spans="1:14" x14ac:dyDescent="0.25">
      <c r="A28" s="4">
        <v>44651</v>
      </c>
      <c r="B28">
        <v>27</v>
      </c>
      <c r="H28">
        <f>VLOOKUP(A28,时序里程总表!A:G,6,FALSE)</f>
        <v>37036</v>
      </c>
      <c r="I28" s="5">
        <f>VLOOKUP(A28,时序里程总表!A:G,7,FALSE)</f>
        <v>3</v>
      </c>
      <c r="J28">
        <f t="shared" si="0"/>
        <v>119</v>
      </c>
      <c r="M28">
        <v>14.8</v>
      </c>
      <c r="N28">
        <v>0</v>
      </c>
    </row>
    <row r="29" spans="1:14" x14ac:dyDescent="0.25">
      <c r="A29" s="4">
        <v>44652</v>
      </c>
      <c r="B29">
        <v>28</v>
      </c>
      <c r="H29">
        <f>VLOOKUP(A29,时序里程总表!A:G,6,FALSE)</f>
        <v>37031.5</v>
      </c>
      <c r="I29" s="5">
        <f>VLOOKUP(A29,时序里程总表!A:G,7,FALSE)</f>
        <v>3</v>
      </c>
      <c r="J29">
        <f t="shared" si="0"/>
        <v>123.5</v>
      </c>
      <c r="M29">
        <v>14.9</v>
      </c>
      <c r="N29">
        <v>0</v>
      </c>
    </row>
    <row r="30" spans="1:14" x14ac:dyDescent="0.25">
      <c r="A30" s="4">
        <v>44653</v>
      </c>
      <c r="B30">
        <v>29</v>
      </c>
      <c r="H30">
        <f>VLOOKUP(A30,时序里程总表!A:G,6,FALSE)</f>
        <v>37027</v>
      </c>
      <c r="I30" s="5">
        <f>VLOOKUP(A30,时序里程总表!A:G,7,FALSE)</f>
        <v>3</v>
      </c>
      <c r="J30">
        <f t="shared" si="0"/>
        <v>128</v>
      </c>
      <c r="M30">
        <v>15</v>
      </c>
      <c r="N30">
        <v>0</v>
      </c>
    </row>
    <row r="31" spans="1:14" x14ac:dyDescent="0.25">
      <c r="A31" s="4">
        <v>44654</v>
      </c>
      <c r="B31">
        <v>30</v>
      </c>
      <c r="H31">
        <f>VLOOKUP(A31,时序里程总表!A:G,6,FALSE)</f>
        <v>37024</v>
      </c>
      <c r="I31" s="5">
        <f>VLOOKUP(A31,时序里程总表!A:G,7,FALSE)</f>
        <v>4</v>
      </c>
      <c r="J31">
        <f t="shared" si="0"/>
        <v>131</v>
      </c>
      <c r="M31">
        <v>15</v>
      </c>
      <c r="N31">
        <v>0</v>
      </c>
    </row>
    <row r="32" spans="1:14" x14ac:dyDescent="0.25">
      <c r="A32" s="4"/>
      <c r="I32" s="5"/>
    </row>
    <row r="33" spans="9:9" x14ac:dyDescent="0.25">
      <c r="I33" s="5"/>
    </row>
    <row r="34" spans="9:9" x14ac:dyDescent="0.25">
      <c r="I34" s="5"/>
    </row>
    <row r="35" spans="9:9" x14ac:dyDescent="0.25">
      <c r="I35" s="5"/>
    </row>
    <row r="36" spans="9:9" x14ac:dyDescent="0.25">
      <c r="I36" s="5"/>
    </row>
    <row r="37" spans="9:9" x14ac:dyDescent="0.25">
      <c r="I37" s="5"/>
    </row>
    <row r="38" spans="9:9" x14ac:dyDescent="0.25">
      <c r="I38" s="5"/>
    </row>
    <row r="39" spans="9:9" x14ac:dyDescent="0.25">
      <c r="I39" s="5"/>
    </row>
    <row r="40" spans="9:9" x14ac:dyDescent="0.25">
      <c r="I40" s="5"/>
    </row>
    <row r="41" spans="9:9" x14ac:dyDescent="0.25">
      <c r="I41" s="5"/>
    </row>
  </sheetData>
  <sortState xmlns:xlrd2="http://schemas.microsoft.com/office/spreadsheetml/2017/richdata2" ref="M2:M31">
    <sortCondition ref="M2:M3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G326"/>
  <sheetViews>
    <sheetView tabSelected="1" topLeftCell="A133" workbookViewId="0">
      <selection activeCell="F19" sqref="F19"/>
    </sheetView>
  </sheetViews>
  <sheetFormatPr defaultRowHeight="13.8" x14ac:dyDescent="0.25"/>
  <cols>
    <col min="1" max="1" width="11" style="9" customWidth="1"/>
    <col min="2" max="2" width="10.77734375" customWidth="1"/>
    <col min="5" max="5" width="22.109375" style="9" customWidth="1"/>
    <col min="6" max="6" width="30.5546875" customWidth="1"/>
  </cols>
  <sheetData>
    <row r="1" spans="1:7" x14ac:dyDescent="0.25">
      <c r="A1" s="8" t="s">
        <v>10</v>
      </c>
      <c r="B1" s="9" t="s">
        <v>5</v>
      </c>
      <c r="C1" s="9"/>
      <c r="D1" s="9"/>
      <c r="E1" s="9" t="s">
        <v>12</v>
      </c>
      <c r="F1" s="9" t="s">
        <v>13</v>
      </c>
      <c r="G1" s="9" t="s">
        <v>17</v>
      </c>
    </row>
    <row r="2" spans="1:7" x14ac:dyDescent="0.25">
      <c r="A2" s="10">
        <v>44611</v>
      </c>
      <c r="B2" s="5">
        <v>27198</v>
      </c>
      <c r="C2" s="5"/>
      <c r="D2" s="5" t="s">
        <v>14</v>
      </c>
      <c r="E2" s="11">
        <v>200</v>
      </c>
      <c r="F2" s="5">
        <f>B2+10000</f>
        <v>37198</v>
      </c>
      <c r="G2" s="5">
        <v>4</v>
      </c>
    </row>
    <row r="3" spans="1:7" x14ac:dyDescent="0.25">
      <c r="A3" s="8">
        <v>44612</v>
      </c>
      <c r="B3">
        <f>B2-3</f>
        <v>27195</v>
      </c>
      <c r="D3" t="s">
        <v>14</v>
      </c>
      <c r="F3">
        <f t="shared" ref="F3:F66" si="0">B3+10000</f>
        <v>37195</v>
      </c>
      <c r="G3">
        <v>4</v>
      </c>
    </row>
    <row r="4" spans="1:7" x14ac:dyDescent="0.25">
      <c r="A4" s="8">
        <v>44613</v>
      </c>
      <c r="B4">
        <f t="shared" ref="B4:B14" si="1">B3-3</f>
        <v>27192</v>
      </c>
      <c r="D4" t="s">
        <v>14</v>
      </c>
      <c r="F4">
        <f t="shared" si="0"/>
        <v>37192</v>
      </c>
      <c r="G4">
        <v>4</v>
      </c>
    </row>
    <row r="5" spans="1:7" x14ac:dyDescent="0.25">
      <c r="A5" s="8">
        <v>44614</v>
      </c>
      <c r="B5">
        <f t="shared" si="1"/>
        <v>27189</v>
      </c>
      <c r="D5" t="s">
        <v>14</v>
      </c>
      <c r="F5">
        <f t="shared" si="0"/>
        <v>37189</v>
      </c>
      <c r="G5">
        <v>4</v>
      </c>
    </row>
    <row r="6" spans="1:7" x14ac:dyDescent="0.25">
      <c r="A6" s="8">
        <v>44615</v>
      </c>
      <c r="B6">
        <f t="shared" si="1"/>
        <v>27186</v>
      </c>
      <c r="D6" t="s">
        <v>14</v>
      </c>
      <c r="F6">
        <f t="shared" si="0"/>
        <v>37186</v>
      </c>
      <c r="G6">
        <v>4</v>
      </c>
    </row>
    <row r="7" spans="1:7" x14ac:dyDescent="0.25">
      <c r="A7" s="10">
        <v>44616</v>
      </c>
      <c r="B7" s="5">
        <f>B6-3</f>
        <v>27183</v>
      </c>
      <c r="C7" s="5"/>
      <c r="D7" s="5" t="s">
        <v>14</v>
      </c>
      <c r="E7" s="11">
        <v>185</v>
      </c>
      <c r="F7" s="5">
        <f t="shared" si="0"/>
        <v>37183</v>
      </c>
      <c r="G7" s="5">
        <v>4</v>
      </c>
    </row>
    <row r="8" spans="1:7" x14ac:dyDescent="0.25">
      <c r="A8" s="8">
        <v>44617</v>
      </c>
      <c r="B8">
        <f t="shared" si="1"/>
        <v>27180</v>
      </c>
      <c r="D8" t="s">
        <v>14</v>
      </c>
      <c r="F8">
        <f t="shared" si="0"/>
        <v>37180</v>
      </c>
      <c r="G8">
        <v>4</v>
      </c>
    </row>
    <row r="9" spans="1:7" x14ac:dyDescent="0.25">
      <c r="A9" s="8">
        <v>44618</v>
      </c>
      <c r="B9">
        <f t="shared" si="1"/>
        <v>27177</v>
      </c>
      <c r="D9" t="s">
        <v>14</v>
      </c>
      <c r="F9">
        <f t="shared" si="0"/>
        <v>37177</v>
      </c>
      <c r="G9">
        <v>4</v>
      </c>
    </row>
    <row r="10" spans="1:7" x14ac:dyDescent="0.25">
      <c r="A10" s="8">
        <v>44619</v>
      </c>
      <c r="B10">
        <f>B9-3</f>
        <v>27174</v>
      </c>
      <c r="D10" t="s">
        <v>14</v>
      </c>
      <c r="F10">
        <f t="shared" si="0"/>
        <v>37174</v>
      </c>
      <c r="G10">
        <v>4</v>
      </c>
    </row>
    <row r="11" spans="1:7" x14ac:dyDescent="0.25">
      <c r="A11" s="8">
        <v>44620</v>
      </c>
      <c r="B11">
        <f t="shared" si="1"/>
        <v>27171</v>
      </c>
      <c r="D11" t="s">
        <v>14</v>
      </c>
      <c r="F11">
        <f t="shared" si="0"/>
        <v>37171</v>
      </c>
      <c r="G11">
        <v>4</v>
      </c>
    </row>
    <row r="12" spans="1:7" x14ac:dyDescent="0.25">
      <c r="A12" s="10">
        <v>44621</v>
      </c>
      <c r="B12" s="5">
        <f>B11-3</f>
        <v>27168</v>
      </c>
      <c r="C12" s="5"/>
      <c r="D12" s="5" t="s">
        <v>14</v>
      </c>
      <c r="E12" s="11">
        <v>170</v>
      </c>
      <c r="F12" s="5">
        <f t="shared" si="0"/>
        <v>37168</v>
      </c>
      <c r="G12" s="5">
        <v>4</v>
      </c>
    </row>
    <row r="13" spans="1:7" x14ac:dyDescent="0.25">
      <c r="A13" s="8">
        <v>44622</v>
      </c>
      <c r="B13">
        <f t="shared" si="1"/>
        <v>27165</v>
      </c>
      <c r="D13" t="s">
        <v>14</v>
      </c>
      <c r="F13">
        <f t="shared" si="0"/>
        <v>37165</v>
      </c>
      <c r="G13">
        <v>4</v>
      </c>
    </row>
    <row r="14" spans="1:7" x14ac:dyDescent="0.25">
      <c r="A14" s="8">
        <v>44623</v>
      </c>
      <c r="B14">
        <f t="shared" si="1"/>
        <v>27162</v>
      </c>
      <c r="D14" t="s">
        <v>15</v>
      </c>
      <c r="F14">
        <f t="shared" si="0"/>
        <v>37162</v>
      </c>
      <c r="G14">
        <v>3</v>
      </c>
    </row>
    <row r="15" spans="1:7" x14ac:dyDescent="0.25">
      <c r="A15" s="8">
        <v>44624</v>
      </c>
      <c r="B15">
        <f>B14-4.5</f>
        <v>27157.5</v>
      </c>
      <c r="D15" t="s">
        <v>15</v>
      </c>
      <c r="F15">
        <f t="shared" si="0"/>
        <v>37157.5</v>
      </c>
      <c r="G15">
        <v>3</v>
      </c>
    </row>
    <row r="16" spans="1:7" x14ac:dyDescent="0.25">
      <c r="A16" s="10">
        <v>44625</v>
      </c>
      <c r="B16" s="5">
        <f t="shared" ref="B16:B44" si="2">B15-4.5</f>
        <v>27153</v>
      </c>
      <c r="C16" s="5"/>
      <c r="D16" s="5" t="s">
        <v>15</v>
      </c>
      <c r="E16" s="11">
        <v>155</v>
      </c>
      <c r="F16" s="5">
        <f t="shared" si="0"/>
        <v>37153</v>
      </c>
      <c r="G16" s="5">
        <v>3</v>
      </c>
    </row>
    <row r="17" spans="1:7" x14ac:dyDescent="0.25">
      <c r="A17" s="8">
        <v>44626</v>
      </c>
      <c r="B17">
        <f t="shared" si="2"/>
        <v>27148.5</v>
      </c>
      <c r="D17" t="s">
        <v>15</v>
      </c>
      <c r="F17">
        <f t="shared" si="0"/>
        <v>37148.5</v>
      </c>
      <c r="G17">
        <v>3</v>
      </c>
    </row>
    <row r="18" spans="1:7" x14ac:dyDescent="0.25">
      <c r="A18" s="8">
        <v>44627</v>
      </c>
      <c r="B18">
        <f t="shared" si="2"/>
        <v>27144</v>
      </c>
      <c r="D18" t="s">
        <v>15</v>
      </c>
      <c r="F18">
        <f t="shared" si="0"/>
        <v>37144</v>
      </c>
      <c r="G18">
        <v>3</v>
      </c>
    </row>
    <row r="19" spans="1:7" x14ac:dyDescent="0.25">
      <c r="A19" s="8">
        <v>44628</v>
      </c>
      <c r="B19">
        <f t="shared" si="2"/>
        <v>27139.5</v>
      </c>
      <c r="D19" t="s">
        <v>15</v>
      </c>
      <c r="F19">
        <f t="shared" si="0"/>
        <v>37139.5</v>
      </c>
      <c r="G19">
        <v>3</v>
      </c>
    </row>
    <row r="20" spans="1:7" x14ac:dyDescent="0.25">
      <c r="A20" s="8">
        <v>44629</v>
      </c>
      <c r="B20">
        <f t="shared" si="2"/>
        <v>27135</v>
      </c>
      <c r="D20" t="s">
        <v>15</v>
      </c>
      <c r="F20">
        <f t="shared" si="0"/>
        <v>37135</v>
      </c>
      <c r="G20">
        <v>3</v>
      </c>
    </row>
    <row r="21" spans="1:7" x14ac:dyDescent="0.25">
      <c r="A21" s="8">
        <v>44630</v>
      </c>
      <c r="B21">
        <f t="shared" si="2"/>
        <v>27130.5</v>
      </c>
      <c r="D21" t="s">
        <v>15</v>
      </c>
      <c r="F21">
        <f t="shared" si="0"/>
        <v>37130.5</v>
      </c>
      <c r="G21">
        <v>3</v>
      </c>
    </row>
    <row r="22" spans="1:7" x14ac:dyDescent="0.25">
      <c r="A22" s="8">
        <v>44631</v>
      </c>
      <c r="B22">
        <f t="shared" si="2"/>
        <v>27126</v>
      </c>
      <c r="D22" t="s">
        <v>15</v>
      </c>
      <c r="F22">
        <f t="shared" si="0"/>
        <v>37126</v>
      </c>
      <c r="G22">
        <v>3</v>
      </c>
    </row>
    <row r="23" spans="1:7" x14ac:dyDescent="0.25">
      <c r="A23" s="10">
        <v>44632</v>
      </c>
      <c r="B23" s="5">
        <f t="shared" si="2"/>
        <v>27121.5</v>
      </c>
      <c r="C23" s="5"/>
      <c r="D23" s="5" t="s">
        <v>15</v>
      </c>
      <c r="E23" s="11">
        <v>125</v>
      </c>
      <c r="F23" s="5">
        <f t="shared" si="0"/>
        <v>37121.5</v>
      </c>
      <c r="G23" s="5">
        <v>3</v>
      </c>
    </row>
    <row r="24" spans="1:7" x14ac:dyDescent="0.25">
      <c r="A24" s="8">
        <v>44633</v>
      </c>
      <c r="B24">
        <f t="shared" si="2"/>
        <v>27117</v>
      </c>
      <c r="D24" t="s">
        <v>15</v>
      </c>
      <c r="F24">
        <f t="shared" si="0"/>
        <v>37117</v>
      </c>
      <c r="G24">
        <v>3</v>
      </c>
    </row>
    <row r="25" spans="1:7" x14ac:dyDescent="0.25">
      <c r="A25" s="8">
        <v>44634</v>
      </c>
      <c r="B25">
        <f t="shared" si="2"/>
        <v>27112.5</v>
      </c>
      <c r="D25" t="s">
        <v>15</v>
      </c>
      <c r="F25">
        <f t="shared" si="0"/>
        <v>37112.5</v>
      </c>
      <c r="G25">
        <v>3</v>
      </c>
    </row>
    <row r="26" spans="1:7" x14ac:dyDescent="0.25">
      <c r="A26" s="10">
        <v>44635</v>
      </c>
      <c r="B26" s="5">
        <f t="shared" si="2"/>
        <v>27108</v>
      </c>
      <c r="C26" s="5"/>
      <c r="D26" s="5" t="s">
        <v>15</v>
      </c>
      <c r="E26" s="11">
        <v>110</v>
      </c>
      <c r="F26" s="5">
        <f t="shared" si="0"/>
        <v>37108</v>
      </c>
      <c r="G26" s="5">
        <v>3</v>
      </c>
    </row>
    <row r="27" spans="1:7" x14ac:dyDescent="0.25">
      <c r="A27" s="8">
        <v>44636</v>
      </c>
      <c r="B27">
        <f t="shared" si="2"/>
        <v>27103.5</v>
      </c>
      <c r="D27" t="s">
        <v>15</v>
      </c>
      <c r="F27">
        <f t="shared" si="0"/>
        <v>37103.5</v>
      </c>
      <c r="G27">
        <v>3</v>
      </c>
    </row>
    <row r="28" spans="1:7" x14ac:dyDescent="0.25">
      <c r="A28" s="8">
        <v>44637</v>
      </c>
      <c r="B28">
        <f t="shared" si="2"/>
        <v>27099</v>
      </c>
      <c r="D28" t="s">
        <v>15</v>
      </c>
      <c r="F28">
        <f t="shared" si="0"/>
        <v>37099</v>
      </c>
      <c r="G28">
        <v>3</v>
      </c>
    </row>
    <row r="29" spans="1:7" x14ac:dyDescent="0.25">
      <c r="A29" s="8">
        <v>44638</v>
      </c>
      <c r="B29">
        <f t="shared" si="2"/>
        <v>27094.5</v>
      </c>
      <c r="D29" t="s">
        <v>15</v>
      </c>
      <c r="F29">
        <f t="shared" si="0"/>
        <v>37094.5</v>
      </c>
      <c r="G29">
        <v>3</v>
      </c>
    </row>
    <row r="30" spans="1:7" x14ac:dyDescent="0.25">
      <c r="A30" s="8">
        <v>44639</v>
      </c>
      <c r="B30">
        <f t="shared" si="2"/>
        <v>27090</v>
      </c>
      <c r="D30" t="s">
        <v>15</v>
      </c>
      <c r="F30">
        <f t="shared" si="0"/>
        <v>37090</v>
      </c>
      <c r="G30">
        <v>3</v>
      </c>
    </row>
    <row r="31" spans="1:7" x14ac:dyDescent="0.25">
      <c r="A31" s="10">
        <v>44640</v>
      </c>
      <c r="B31" s="5">
        <f t="shared" si="2"/>
        <v>27085.5</v>
      </c>
      <c r="C31" s="5"/>
      <c r="D31" s="5" t="s">
        <v>15</v>
      </c>
      <c r="E31" s="11">
        <v>90</v>
      </c>
      <c r="F31" s="5">
        <f t="shared" si="0"/>
        <v>37085.5</v>
      </c>
      <c r="G31" s="5">
        <v>3</v>
      </c>
    </row>
    <row r="32" spans="1:7" x14ac:dyDescent="0.25">
      <c r="A32" s="8">
        <v>44641</v>
      </c>
      <c r="B32">
        <f t="shared" si="2"/>
        <v>27081</v>
      </c>
      <c r="D32" t="s">
        <v>15</v>
      </c>
      <c r="F32">
        <f t="shared" si="0"/>
        <v>37081</v>
      </c>
      <c r="G32">
        <v>3</v>
      </c>
    </row>
    <row r="33" spans="1:7" x14ac:dyDescent="0.25">
      <c r="A33" s="8">
        <v>44642</v>
      </c>
      <c r="B33">
        <f t="shared" si="2"/>
        <v>27076.5</v>
      </c>
      <c r="D33" t="s">
        <v>15</v>
      </c>
      <c r="F33">
        <f t="shared" si="0"/>
        <v>37076.5</v>
      </c>
      <c r="G33">
        <v>3</v>
      </c>
    </row>
    <row r="34" spans="1:7" x14ac:dyDescent="0.25">
      <c r="A34" s="8">
        <v>44643</v>
      </c>
      <c r="B34">
        <f t="shared" si="2"/>
        <v>27072</v>
      </c>
      <c r="D34" t="s">
        <v>15</v>
      </c>
      <c r="F34">
        <f t="shared" si="0"/>
        <v>37072</v>
      </c>
      <c r="G34">
        <v>3</v>
      </c>
    </row>
    <row r="35" spans="1:7" x14ac:dyDescent="0.25">
      <c r="A35" s="10">
        <v>44644</v>
      </c>
      <c r="B35" s="5">
        <f t="shared" si="2"/>
        <v>27067.5</v>
      </c>
      <c r="C35" s="5"/>
      <c r="D35" s="5" t="s">
        <v>15</v>
      </c>
      <c r="E35" s="11">
        <v>70</v>
      </c>
      <c r="F35" s="5">
        <f t="shared" si="0"/>
        <v>37067.5</v>
      </c>
      <c r="G35" s="5">
        <v>3</v>
      </c>
    </row>
    <row r="36" spans="1:7" x14ac:dyDescent="0.25">
      <c r="A36" s="8">
        <v>44645</v>
      </c>
      <c r="B36">
        <f t="shared" si="2"/>
        <v>27063</v>
      </c>
      <c r="D36" t="s">
        <v>15</v>
      </c>
      <c r="F36">
        <f t="shared" si="0"/>
        <v>37063</v>
      </c>
      <c r="G36">
        <v>3</v>
      </c>
    </row>
    <row r="37" spans="1:7" x14ac:dyDescent="0.25">
      <c r="A37" s="8">
        <v>44646</v>
      </c>
      <c r="B37">
        <f t="shared" si="2"/>
        <v>27058.5</v>
      </c>
      <c r="D37" t="s">
        <v>15</v>
      </c>
      <c r="F37">
        <f t="shared" si="0"/>
        <v>37058.5</v>
      </c>
      <c r="G37">
        <v>3</v>
      </c>
    </row>
    <row r="38" spans="1:7" x14ac:dyDescent="0.25">
      <c r="A38" s="10">
        <v>44647</v>
      </c>
      <c r="B38" s="5">
        <f t="shared" si="2"/>
        <v>27054</v>
      </c>
      <c r="C38" s="5"/>
      <c r="D38" s="5" t="s">
        <v>15</v>
      </c>
      <c r="E38" s="11">
        <v>55</v>
      </c>
      <c r="F38" s="5">
        <f t="shared" si="0"/>
        <v>37054</v>
      </c>
      <c r="G38" s="5">
        <v>3</v>
      </c>
    </row>
    <row r="39" spans="1:7" x14ac:dyDescent="0.25">
      <c r="A39" s="8">
        <v>44648</v>
      </c>
      <c r="B39">
        <f t="shared" si="2"/>
        <v>27049.5</v>
      </c>
      <c r="D39" t="s">
        <v>15</v>
      </c>
      <c r="F39">
        <f t="shared" si="0"/>
        <v>37049.5</v>
      </c>
      <c r="G39">
        <v>3</v>
      </c>
    </row>
    <row r="40" spans="1:7" x14ac:dyDescent="0.25">
      <c r="A40" s="8">
        <v>44649</v>
      </c>
      <c r="B40">
        <f t="shared" si="2"/>
        <v>27045</v>
      </c>
      <c r="D40" t="s">
        <v>15</v>
      </c>
      <c r="F40">
        <f t="shared" si="0"/>
        <v>37045</v>
      </c>
      <c r="G40">
        <v>3</v>
      </c>
    </row>
    <row r="41" spans="1:7" x14ac:dyDescent="0.25">
      <c r="A41" s="8">
        <v>44650</v>
      </c>
      <c r="B41">
        <f t="shared" si="2"/>
        <v>27040.5</v>
      </c>
      <c r="D41" t="s">
        <v>15</v>
      </c>
      <c r="F41">
        <f t="shared" si="0"/>
        <v>37040.5</v>
      </c>
      <c r="G41">
        <v>3</v>
      </c>
    </row>
    <row r="42" spans="1:7" x14ac:dyDescent="0.25">
      <c r="A42" s="10">
        <v>44651</v>
      </c>
      <c r="B42" s="5">
        <f t="shared" si="2"/>
        <v>27036</v>
      </c>
      <c r="C42" s="5"/>
      <c r="D42" s="5" t="s">
        <v>15</v>
      </c>
      <c r="E42" s="11">
        <v>40</v>
      </c>
      <c r="F42" s="5">
        <f t="shared" si="0"/>
        <v>37036</v>
      </c>
      <c r="G42" s="5">
        <v>3</v>
      </c>
    </row>
    <row r="43" spans="1:7" x14ac:dyDescent="0.25">
      <c r="A43" s="8">
        <v>44652</v>
      </c>
      <c r="B43">
        <f t="shared" si="2"/>
        <v>27031.5</v>
      </c>
      <c r="D43" t="s">
        <v>15</v>
      </c>
      <c r="F43">
        <f t="shared" si="0"/>
        <v>37031.5</v>
      </c>
      <c r="G43">
        <v>3</v>
      </c>
    </row>
    <row r="44" spans="1:7" x14ac:dyDescent="0.25">
      <c r="A44" s="8">
        <v>44653</v>
      </c>
      <c r="B44">
        <f t="shared" si="2"/>
        <v>27027</v>
      </c>
      <c r="D44" t="s">
        <v>15</v>
      </c>
      <c r="F44">
        <f t="shared" si="0"/>
        <v>37027</v>
      </c>
      <c r="G44">
        <v>3</v>
      </c>
    </row>
    <row r="45" spans="1:7" x14ac:dyDescent="0.25">
      <c r="A45" s="8">
        <v>44654</v>
      </c>
      <c r="B45">
        <v>27024</v>
      </c>
      <c r="D45" t="s">
        <v>14</v>
      </c>
      <c r="F45">
        <f t="shared" si="0"/>
        <v>37024</v>
      </c>
      <c r="G45">
        <v>4</v>
      </c>
    </row>
    <row r="46" spans="1:7" x14ac:dyDescent="0.25">
      <c r="A46" s="8">
        <v>44655</v>
      </c>
      <c r="B46">
        <f>B45-3</f>
        <v>27021</v>
      </c>
      <c r="D46" t="s">
        <v>14</v>
      </c>
      <c r="F46">
        <f t="shared" si="0"/>
        <v>37021</v>
      </c>
      <c r="G46">
        <v>4</v>
      </c>
    </row>
    <row r="47" spans="1:7" x14ac:dyDescent="0.25">
      <c r="A47" s="10">
        <v>44656</v>
      </c>
      <c r="B47" s="5">
        <f t="shared" ref="B47:B60" si="3">B46-3</f>
        <v>27018</v>
      </c>
      <c r="C47" s="5"/>
      <c r="D47" s="5" t="s">
        <v>14</v>
      </c>
      <c r="E47" s="11">
        <v>20</v>
      </c>
      <c r="F47" s="5">
        <f t="shared" si="0"/>
        <v>37018</v>
      </c>
      <c r="G47" s="5">
        <v>4</v>
      </c>
    </row>
    <row r="48" spans="1:7" x14ac:dyDescent="0.25">
      <c r="A48" s="8">
        <v>44657</v>
      </c>
      <c r="B48">
        <f t="shared" si="3"/>
        <v>27015</v>
      </c>
      <c r="D48" t="s">
        <v>14</v>
      </c>
      <c r="F48">
        <f t="shared" si="0"/>
        <v>37015</v>
      </c>
      <c r="G48">
        <v>4</v>
      </c>
    </row>
    <row r="49" spans="1:7" x14ac:dyDescent="0.25">
      <c r="A49" s="8">
        <v>44658</v>
      </c>
      <c r="B49">
        <f t="shared" si="3"/>
        <v>27012</v>
      </c>
      <c r="D49" t="s">
        <v>14</v>
      </c>
      <c r="F49">
        <f t="shared" si="0"/>
        <v>37012</v>
      </c>
      <c r="G49">
        <v>4</v>
      </c>
    </row>
    <row r="50" spans="1:7" x14ac:dyDescent="0.25">
      <c r="A50" s="8">
        <v>44659</v>
      </c>
      <c r="B50">
        <f t="shared" si="3"/>
        <v>27009</v>
      </c>
      <c r="D50" t="s">
        <v>14</v>
      </c>
      <c r="F50">
        <f t="shared" si="0"/>
        <v>37009</v>
      </c>
      <c r="G50">
        <v>4</v>
      </c>
    </row>
    <row r="51" spans="1:7" x14ac:dyDescent="0.25">
      <c r="A51" s="8">
        <v>44660</v>
      </c>
      <c r="B51">
        <f t="shared" si="3"/>
        <v>27006</v>
      </c>
      <c r="D51" t="s">
        <v>14</v>
      </c>
      <c r="F51">
        <f t="shared" si="0"/>
        <v>37006</v>
      </c>
      <c r="G51">
        <v>4</v>
      </c>
    </row>
    <row r="52" spans="1:7" x14ac:dyDescent="0.25">
      <c r="A52" s="10">
        <v>44661</v>
      </c>
      <c r="B52" s="5">
        <f t="shared" si="3"/>
        <v>27003</v>
      </c>
      <c r="C52" s="5"/>
      <c r="D52" s="5" t="s">
        <v>14</v>
      </c>
      <c r="E52" s="11">
        <v>5</v>
      </c>
      <c r="F52" s="5">
        <f t="shared" si="0"/>
        <v>37003</v>
      </c>
      <c r="G52" s="5">
        <v>4</v>
      </c>
    </row>
    <row r="53" spans="1:7" x14ac:dyDescent="0.25">
      <c r="A53" s="8">
        <v>44662</v>
      </c>
      <c r="B53">
        <f t="shared" si="3"/>
        <v>27000</v>
      </c>
      <c r="D53" t="s">
        <v>14</v>
      </c>
      <c r="F53">
        <f t="shared" si="0"/>
        <v>37000</v>
      </c>
      <c r="G53">
        <v>4</v>
      </c>
    </row>
    <row r="54" spans="1:7" x14ac:dyDescent="0.25">
      <c r="A54" s="8">
        <v>44663</v>
      </c>
      <c r="B54">
        <f t="shared" si="3"/>
        <v>26997</v>
      </c>
      <c r="D54" t="s">
        <v>14</v>
      </c>
      <c r="F54">
        <f t="shared" si="0"/>
        <v>36997</v>
      </c>
      <c r="G54">
        <v>4</v>
      </c>
    </row>
    <row r="55" spans="1:7" x14ac:dyDescent="0.25">
      <c r="A55" s="8">
        <v>44664</v>
      </c>
      <c r="B55">
        <f t="shared" si="3"/>
        <v>26994</v>
      </c>
      <c r="D55" t="s">
        <v>14</v>
      </c>
      <c r="F55">
        <f t="shared" si="0"/>
        <v>36994</v>
      </c>
      <c r="G55">
        <v>4</v>
      </c>
    </row>
    <row r="56" spans="1:7" x14ac:dyDescent="0.25">
      <c r="A56" s="8">
        <v>44665</v>
      </c>
      <c r="B56">
        <f t="shared" si="3"/>
        <v>26991</v>
      </c>
      <c r="D56" t="s">
        <v>14</v>
      </c>
      <c r="F56">
        <f t="shared" si="0"/>
        <v>36991</v>
      </c>
      <c r="G56">
        <v>4</v>
      </c>
    </row>
    <row r="57" spans="1:7" x14ac:dyDescent="0.25">
      <c r="A57" s="10">
        <v>44666</v>
      </c>
      <c r="B57" s="5">
        <f t="shared" si="3"/>
        <v>26988</v>
      </c>
      <c r="C57" s="5"/>
      <c r="D57" s="5" t="s">
        <v>14</v>
      </c>
      <c r="E57" s="11">
        <v>990</v>
      </c>
      <c r="F57" s="5">
        <f t="shared" si="0"/>
        <v>36988</v>
      </c>
      <c r="G57" s="5">
        <v>4</v>
      </c>
    </row>
    <row r="58" spans="1:7" x14ac:dyDescent="0.25">
      <c r="A58" s="8">
        <v>44667</v>
      </c>
      <c r="B58">
        <f t="shared" si="3"/>
        <v>26985</v>
      </c>
      <c r="D58" t="s">
        <v>14</v>
      </c>
      <c r="F58">
        <f t="shared" si="0"/>
        <v>36985</v>
      </c>
      <c r="G58">
        <v>4</v>
      </c>
    </row>
    <row r="59" spans="1:7" x14ac:dyDescent="0.25">
      <c r="A59" s="8">
        <v>44668</v>
      </c>
      <c r="B59">
        <f t="shared" si="3"/>
        <v>26982</v>
      </c>
      <c r="D59" t="s">
        <v>14</v>
      </c>
      <c r="F59">
        <f t="shared" si="0"/>
        <v>36982</v>
      </c>
      <c r="G59">
        <v>4</v>
      </c>
    </row>
    <row r="60" spans="1:7" x14ac:dyDescent="0.25">
      <c r="A60" s="8">
        <v>44669</v>
      </c>
      <c r="B60">
        <f t="shared" si="3"/>
        <v>26979</v>
      </c>
      <c r="D60" t="s">
        <v>16</v>
      </c>
      <c r="F60">
        <f t="shared" si="0"/>
        <v>36979</v>
      </c>
      <c r="G60">
        <v>5</v>
      </c>
    </row>
    <row r="61" spans="1:7" x14ac:dyDescent="0.25">
      <c r="A61" s="8">
        <v>44670</v>
      </c>
      <c r="B61">
        <f>B60-1.5</f>
        <v>26977.5</v>
      </c>
      <c r="D61" t="s">
        <v>16</v>
      </c>
      <c r="F61">
        <f t="shared" si="0"/>
        <v>36977.5</v>
      </c>
      <c r="G61">
        <v>5</v>
      </c>
    </row>
    <row r="62" spans="1:7" x14ac:dyDescent="0.25">
      <c r="A62" s="8">
        <v>44671</v>
      </c>
      <c r="B62">
        <f t="shared" ref="B62:B125" si="4">B61-1.5</f>
        <v>26976</v>
      </c>
      <c r="D62" t="s">
        <v>16</v>
      </c>
      <c r="F62">
        <f t="shared" si="0"/>
        <v>36976</v>
      </c>
      <c r="G62">
        <v>5</v>
      </c>
    </row>
    <row r="63" spans="1:7" x14ac:dyDescent="0.25">
      <c r="A63" s="8">
        <v>44672</v>
      </c>
      <c r="B63">
        <f t="shared" si="4"/>
        <v>26974.5</v>
      </c>
      <c r="D63" t="s">
        <v>16</v>
      </c>
      <c r="F63">
        <f t="shared" si="0"/>
        <v>36974.5</v>
      </c>
      <c r="G63">
        <v>5</v>
      </c>
    </row>
    <row r="64" spans="1:7" x14ac:dyDescent="0.25">
      <c r="A64" s="8">
        <v>44673</v>
      </c>
      <c r="B64">
        <f t="shared" si="4"/>
        <v>26973</v>
      </c>
      <c r="D64" t="s">
        <v>16</v>
      </c>
      <c r="F64">
        <f t="shared" si="0"/>
        <v>36973</v>
      </c>
      <c r="G64">
        <v>5</v>
      </c>
    </row>
    <row r="65" spans="1:7" x14ac:dyDescent="0.25">
      <c r="A65" s="8">
        <v>44674</v>
      </c>
      <c r="B65">
        <f t="shared" si="4"/>
        <v>26971.5</v>
      </c>
      <c r="D65" t="s">
        <v>16</v>
      </c>
      <c r="F65">
        <f t="shared" si="0"/>
        <v>36971.5</v>
      </c>
      <c r="G65">
        <v>5</v>
      </c>
    </row>
    <row r="66" spans="1:7" x14ac:dyDescent="0.25">
      <c r="A66" s="8">
        <v>44675</v>
      </c>
      <c r="B66">
        <f t="shared" si="4"/>
        <v>26970</v>
      </c>
      <c r="D66" t="s">
        <v>16</v>
      </c>
      <c r="F66">
        <f t="shared" si="0"/>
        <v>36970</v>
      </c>
      <c r="G66">
        <v>5</v>
      </c>
    </row>
    <row r="67" spans="1:7" x14ac:dyDescent="0.25">
      <c r="A67" s="10">
        <v>44676</v>
      </c>
      <c r="B67" s="5">
        <f t="shared" si="4"/>
        <v>26968.5</v>
      </c>
      <c r="C67" s="5"/>
      <c r="D67" s="5" t="s">
        <v>16</v>
      </c>
      <c r="E67" s="11">
        <v>970</v>
      </c>
      <c r="F67" s="5">
        <f t="shared" ref="F67:F130" si="5">B67+10000</f>
        <v>36968.5</v>
      </c>
      <c r="G67" s="5">
        <v>5</v>
      </c>
    </row>
    <row r="68" spans="1:7" x14ac:dyDescent="0.25">
      <c r="A68" s="8">
        <v>44677</v>
      </c>
      <c r="B68">
        <f t="shared" si="4"/>
        <v>26967</v>
      </c>
      <c r="D68" t="s">
        <v>16</v>
      </c>
      <c r="F68">
        <f t="shared" si="5"/>
        <v>36967</v>
      </c>
      <c r="G68">
        <v>5</v>
      </c>
    </row>
    <row r="69" spans="1:7" x14ac:dyDescent="0.25">
      <c r="A69" s="8">
        <v>44678</v>
      </c>
      <c r="B69">
        <f t="shared" si="4"/>
        <v>26965.5</v>
      </c>
      <c r="D69" t="s">
        <v>16</v>
      </c>
      <c r="F69">
        <f t="shared" si="5"/>
        <v>36965.5</v>
      </c>
      <c r="G69">
        <v>5</v>
      </c>
    </row>
    <row r="70" spans="1:7" x14ac:dyDescent="0.25">
      <c r="A70" s="8">
        <v>44679</v>
      </c>
      <c r="B70">
        <f t="shared" si="4"/>
        <v>26964</v>
      </c>
      <c r="D70" t="s">
        <v>16</v>
      </c>
      <c r="F70">
        <f t="shared" si="5"/>
        <v>36964</v>
      </c>
      <c r="G70">
        <v>5</v>
      </c>
    </row>
    <row r="71" spans="1:7" x14ac:dyDescent="0.25">
      <c r="A71" s="8">
        <v>44680</v>
      </c>
      <c r="B71">
        <f t="shared" si="4"/>
        <v>26962.5</v>
      </c>
      <c r="D71" t="s">
        <v>16</v>
      </c>
      <c r="F71">
        <f t="shared" si="5"/>
        <v>36962.5</v>
      </c>
      <c r="G71">
        <v>5</v>
      </c>
    </row>
    <row r="72" spans="1:7" x14ac:dyDescent="0.25">
      <c r="A72" s="8">
        <v>44681</v>
      </c>
      <c r="B72">
        <f t="shared" si="4"/>
        <v>26961</v>
      </c>
      <c r="D72" t="s">
        <v>16</v>
      </c>
      <c r="F72">
        <f t="shared" si="5"/>
        <v>36961</v>
      </c>
      <c r="G72">
        <v>5</v>
      </c>
    </row>
    <row r="73" spans="1:7" x14ac:dyDescent="0.25">
      <c r="A73" s="8">
        <v>44682</v>
      </c>
      <c r="B73">
        <f t="shared" si="4"/>
        <v>26959.5</v>
      </c>
      <c r="D73" t="s">
        <v>16</v>
      </c>
      <c r="F73">
        <f t="shared" si="5"/>
        <v>36959.5</v>
      </c>
      <c r="G73">
        <v>5</v>
      </c>
    </row>
    <row r="74" spans="1:7" x14ac:dyDescent="0.25">
      <c r="A74" s="8">
        <v>44683</v>
      </c>
      <c r="B74">
        <f t="shared" si="4"/>
        <v>26958</v>
      </c>
      <c r="D74" t="s">
        <v>16</v>
      </c>
      <c r="F74">
        <f t="shared" si="5"/>
        <v>36958</v>
      </c>
      <c r="G74">
        <v>5</v>
      </c>
    </row>
    <row r="75" spans="1:7" x14ac:dyDescent="0.25">
      <c r="A75" s="8">
        <v>44684</v>
      </c>
      <c r="B75">
        <f t="shared" si="4"/>
        <v>26956.5</v>
      </c>
      <c r="D75" t="s">
        <v>16</v>
      </c>
      <c r="F75">
        <f t="shared" si="5"/>
        <v>36956.5</v>
      </c>
      <c r="G75">
        <v>5</v>
      </c>
    </row>
    <row r="76" spans="1:7" x14ac:dyDescent="0.25">
      <c r="A76" s="8">
        <v>44685</v>
      </c>
      <c r="B76">
        <f t="shared" si="4"/>
        <v>26955</v>
      </c>
      <c r="D76" t="s">
        <v>16</v>
      </c>
      <c r="F76">
        <f t="shared" si="5"/>
        <v>36955</v>
      </c>
      <c r="G76">
        <v>5</v>
      </c>
    </row>
    <row r="77" spans="1:7" x14ac:dyDescent="0.25">
      <c r="A77" s="10">
        <v>44686</v>
      </c>
      <c r="B77" s="5">
        <f t="shared" si="4"/>
        <v>26953.5</v>
      </c>
      <c r="C77" s="5"/>
      <c r="D77" s="5" t="s">
        <v>16</v>
      </c>
      <c r="E77" s="11">
        <v>955</v>
      </c>
      <c r="F77" s="5">
        <f t="shared" si="5"/>
        <v>36953.5</v>
      </c>
      <c r="G77" s="5">
        <v>5</v>
      </c>
    </row>
    <row r="78" spans="1:7" x14ac:dyDescent="0.25">
      <c r="A78" s="8">
        <v>44687</v>
      </c>
      <c r="B78">
        <f t="shared" si="4"/>
        <v>26952</v>
      </c>
      <c r="D78" t="s">
        <v>16</v>
      </c>
      <c r="F78">
        <f t="shared" si="5"/>
        <v>36952</v>
      </c>
      <c r="G78">
        <v>5</v>
      </c>
    </row>
    <row r="79" spans="1:7" x14ac:dyDescent="0.25">
      <c r="A79" s="8">
        <v>44688</v>
      </c>
      <c r="B79">
        <f t="shared" si="4"/>
        <v>26950.5</v>
      </c>
      <c r="D79" t="s">
        <v>16</v>
      </c>
      <c r="F79">
        <f t="shared" si="5"/>
        <v>36950.5</v>
      </c>
      <c r="G79">
        <v>5</v>
      </c>
    </row>
    <row r="80" spans="1:7" x14ac:dyDescent="0.25">
      <c r="A80" s="8">
        <v>44689</v>
      </c>
      <c r="B80">
        <f t="shared" si="4"/>
        <v>26949</v>
      </c>
      <c r="D80" t="s">
        <v>16</v>
      </c>
      <c r="F80">
        <f t="shared" si="5"/>
        <v>36949</v>
      </c>
      <c r="G80">
        <v>5</v>
      </c>
    </row>
    <row r="81" spans="1:7" x14ac:dyDescent="0.25">
      <c r="A81" s="8">
        <v>44690</v>
      </c>
      <c r="B81">
        <f t="shared" si="4"/>
        <v>26947.5</v>
      </c>
      <c r="D81" t="s">
        <v>16</v>
      </c>
      <c r="F81">
        <f t="shared" si="5"/>
        <v>36947.5</v>
      </c>
      <c r="G81">
        <v>5</v>
      </c>
    </row>
    <row r="82" spans="1:7" x14ac:dyDescent="0.25">
      <c r="A82" s="8">
        <v>44691</v>
      </c>
      <c r="B82">
        <f t="shared" si="4"/>
        <v>26946</v>
      </c>
      <c r="D82" t="s">
        <v>16</v>
      </c>
      <c r="F82">
        <f t="shared" si="5"/>
        <v>36946</v>
      </c>
      <c r="G82">
        <v>5</v>
      </c>
    </row>
    <row r="83" spans="1:7" x14ac:dyDescent="0.25">
      <c r="A83" s="10">
        <v>44692</v>
      </c>
      <c r="B83" s="5">
        <f t="shared" si="4"/>
        <v>26944.5</v>
      </c>
      <c r="C83" s="5"/>
      <c r="D83" s="5" t="s">
        <v>16</v>
      </c>
      <c r="E83" s="11">
        <v>945</v>
      </c>
      <c r="F83" s="5">
        <f t="shared" si="5"/>
        <v>36944.5</v>
      </c>
      <c r="G83" s="5">
        <v>5</v>
      </c>
    </row>
    <row r="84" spans="1:7" x14ac:dyDescent="0.25">
      <c r="A84" s="8">
        <v>44693</v>
      </c>
      <c r="B84">
        <f t="shared" si="4"/>
        <v>26943</v>
      </c>
      <c r="D84" t="s">
        <v>16</v>
      </c>
      <c r="F84">
        <f t="shared" si="5"/>
        <v>36943</v>
      </c>
      <c r="G84">
        <v>5</v>
      </c>
    </row>
    <row r="85" spans="1:7" x14ac:dyDescent="0.25">
      <c r="A85" s="8">
        <v>44694</v>
      </c>
      <c r="B85">
        <f t="shared" si="4"/>
        <v>26941.5</v>
      </c>
      <c r="D85" t="s">
        <v>16</v>
      </c>
      <c r="F85">
        <f t="shared" si="5"/>
        <v>36941.5</v>
      </c>
      <c r="G85">
        <v>5</v>
      </c>
    </row>
    <row r="86" spans="1:7" x14ac:dyDescent="0.25">
      <c r="A86" s="8">
        <v>44695</v>
      </c>
      <c r="B86">
        <f t="shared" si="4"/>
        <v>26940</v>
      </c>
      <c r="D86" t="s">
        <v>16</v>
      </c>
      <c r="F86">
        <f t="shared" si="5"/>
        <v>36940</v>
      </c>
      <c r="G86">
        <v>5</v>
      </c>
    </row>
    <row r="87" spans="1:7" x14ac:dyDescent="0.25">
      <c r="A87" s="8">
        <v>44696</v>
      </c>
      <c r="B87">
        <f t="shared" si="4"/>
        <v>26938.5</v>
      </c>
      <c r="D87" t="s">
        <v>16</v>
      </c>
      <c r="F87">
        <f t="shared" si="5"/>
        <v>36938.5</v>
      </c>
      <c r="G87">
        <v>5</v>
      </c>
    </row>
    <row r="88" spans="1:7" x14ac:dyDescent="0.25">
      <c r="A88" s="8">
        <v>44697</v>
      </c>
      <c r="B88">
        <f t="shared" si="4"/>
        <v>26937</v>
      </c>
      <c r="D88" t="s">
        <v>16</v>
      </c>
      <c r="F88">
        <f t="shared" si="5"/>
        <v>36937</v>
      </c>
      <c r="G88">
        <v>5</v>
      </c>
    </row>
    <row r="89" spans="1:7" x14ac:dyDescent="0.25">
      <c r="A89" s="8">
        <v>44698</v>
      </c>
      <c r="B89">
        <f t="shared" si="4"/>
        <v>26935.5</v>
      </c>
      <c r="D89" t="s">
        <v>16</v>
      </c>
      <c r="F89">
        <f t="shared" si="5"/>
        <v>36935.5</v>
      </c>
      <c r="G89">
        <v>5</v>
      </c>
    </row>
    <row r="90" spans="1:7" x14ac:dyDescent="0.25">
      <c r="A90" s="8">
        <v>44699</v>
      </c>
      <c r="B90">
        <f t="shared" si="4"/>
        <v>26934</v>
      </c>
      <c r="D90" t="s">
        <v>16</v>
      </c>
      <c r="F90">
        <f t="shared" si="5"/>
        <v>36934</v>
      </c>
      <c r="G90">
        <v>5</v>
      </c>
    </row>
    <row r="91" spans="1:7" x14ac:dyDescent="0.25">
      <c r="A91" s="8">
        <v>44700</v>
      </c>
      <c r="B91">
        <f t="shared" si="4"/>
        <v>26932.5</v>
      </c>
      <c r="D91" t="s">
        <v>16</v>
      </c>
      <c r="F91">
        <f t="shared" si="5"/>
        <v>36932.5</v>
      </c>
      <c r="G91">
        <v>5</v>
      </c>
    </row>
    <row r="92" spans="1:7" x14ac:dyDescent="0.25">
      <c r="A92" s="8">
        <v>44701</v>
      </c>
      <c r="B92">
        <f t="shared" si="4"/>
        <v>26931</v>
      </c>
      <c r="D92" t="s">
        <v>16</v>
      </c>
      <c r="F92">
        <f t="shared" si="5"/>
        <v>36931</v>
      </c>
      <c r="G92">
        <v>5</v>
      </c>
    </row>
    <row r="93" spans="1:7" x14ac:dyDescent="0.25">
      <c r="A93" s="10">
        <v>44702</v>
      </c>
      <c r="B93" s="5">
        <f t="shared" si="4"/>
        <v>26929.5</v>
      </c>
      <c r="C93" s="5"/>
      <c r="D93" s="5" t="s">
        <v>16</v>
      </c>
      <c r="E93" s="11">
        <v>930</v>
      </c>
      <c r="F93" s="5">
        <f t="shared" si="5"/>
        <v>36929.5</v>
      </c>
      <c r="G93" s="5">
        <v>5</v>
      </c>
    </row>
    <row r="94" spans="1:7" x14ac:dyDescent="0.25">
      <c r="A94" s="8">
        <v>44703</v>
      </c>
      <c r="B94">
        <f t="shared" si="4"/>
        <v>26928</v>
      </c>
      <c r="D94" t="s">
        <v>16</v>
      </c>
      <c r="F94">
        <f t="shared" si="5"/>
        <v>36928</v>
      </c>
      <c r="G94">
        <v>5</v>
      </c>
    </row>
    <row r="95" spans="1:7" x14ac:dyDescent="0.25">
      <c r="A95" s="8">
        <v>44704</v>
      </c>
      <c r="B95">
        <f t="shared" si="4"/>
        <v>26926.5</v>
      </c>
      <c r="D95" t="s">
        <v>16</v>
      </c>
      <c r="F95">
        <f t="shared" si="5"/>
        <v>36926.5</v>
      </c>
      <c r="G95">
        <v>5</v>
      </c>
    </row>
    <row r="96" spans="1:7" x14ac:dyDescent="0.25">
      <c r="A96" s="8">
        <v>44705</v>
      </c>
      <c r="B96">
        <f t="shared" si="4"/>
        <v>26925</v>
      </c>
      <c r="D96" t="s">
        <v>16</v>
      </c>
      <c r="F96">
        <f t="shared" si="5"/>
        <v>36925</v>
      </c>
      <c r="G96">
        <v>5</v>
      </c>
    </row>
    <row r="97" spans="1:7" x14ac:dyDescent="0.25">
      <c r="A97" s="8">
        <v>44706</v>
      </c>
      <c r="B97">
        <f t="shared" si="4"/>
        <v>26923.5</v>
      </c>
      <c r="D97" t="s">
        <v>16</v>
      </c>
      <c r="F97">
        <f t="shared" si="5"/>
        <v>36923.5</v>
      </c>
      <c r="G97">
        <v>5</v>
      </c>
    </row>
    <row r="98" spans="1:7" x14ac:dyDescent="0.25">
      <c r="A98" s="8">
        <v>44707</v>
      </c>
      <c r="B98">
        <f t="shared" si="4"/>
        <v>26922</v>
      </c>
      <c r="D98" t="s">
        <v>16</v>
      </c>
      <c r="F98">
        <f t="shared" si="5"/>
        <v>36922</v>
      </c>
      <c r="G98">
        <v>5</v>
      </c>
    </row>
    <row r="99" spans="1:7" x14ac:dyDescent="0.25">
      <c r="A99" s="8">
        <v>44708</v>
      </c>
      <c r="B99">
        <f t="shared" si="4"/>
        <v>26920.5</v>
      </c>
      <c r="D99" t="s">
        <v>16</v>
      </c>
      <c r="F99">
        <f t="shared" si="5"/>
        <v>36920.5</v>
      </c>
      <c r="G99">
        <v>5</v>
      </c>
    </row>
    <row r="100" spans="1:7" x14ac:dyDescent="0.25">
      <c r="A100" s="8">
        <v>44709</v>
      </c>
      <c r="B100">
        <f t="shared" si="4"/>
        <v>26919</v>
      </c>
      <c r="D100" t="s">
        <v>16</v>
      </c>
      <c r="F100">
        <f t="shared" si="5"/>
        <v>36919</v>
      </c>
      <c r="G100">
        <v>5</v>
      </c>
    </row>
    <row r="101" spans="1:7" x14ac:dyDescent="0.25">
      <c r="A101" s="8">
        <v>44710</v>
      </c>
      <c r="B101">
        <f t="shared" si="4"/>
        <v>26917.5</v>
      </c>
      <c r="D101" t="s">
        <v>16</v>
      </c>
      <c r="F101">
        <f t="shared" si="5"/>
        <v>36917.5</v>
      </c>
      <c r="G101">
        <v>5</v>
      </c>
    </row>
    <row r="102" spans="1:7" x14ac:dyDescent="0.25">
      <c r="A102" s="8">
        <v>44711</v>
      </c>
      <c r="B102">
        <f t="shared" si="4"/>
        <v>26916</v>
      </c>
      <c r="D102" t="s">
        <v>16</v>
      </c>
      <c r="F102">
        <f t="shared" si="5"/>
        <v>36916</v>
      </c>
      <c r="G102">
        <v>5</v>
      </c>
    </row>
    <row r="103" spans="1:7" x14ac:dyDescent="0.25">
      <c r="A103" s="10">
        <v>44712</v>
      </c>
      <c r="B103" s="5">
        <f t="shared" si="4"/>
        <v>26914.5</v>
      </c>
      <c r="C103" s="5"/>
      <c r="D103" s="5" t="s">
        <v>16</v>
      </c>
      <c r="E103" s="11">
        <v>915</v>
      </c>
      <c r="F103" s="5">
        <f t="shared" si="5"/>
        <v>36914.5</v>
      </c>
      <c r="G103" s="5">
        <v>5</v>
      </c>
    </row>
    <row r="104" spans="1:7" x14ac:dyDescent="0.25">
      <c r="A104" s="8">
        <v>44713</v>
      </c>
      <c r="B104">
        <f t="shared" si="4"/>
        <v>26913</v>
      </c>
      <c r="D104" t="s">
        <v>16</v>
      </c>
      <c r="F104">
        <f t="shared" si="5"/>
        <v>36913</v>
      </c>
      <c r="G104">
        <v>5</v>
      </c>
    </row>
    <row r="105" spans="1:7" x14ac:dyDescent="0.25">
      <c r="A105" s="8">
        <v>44714</v>
      </c>
      <c r="B105">
        <f t="shared" si="4"/>
        <v>26911.5</v>
      </c>
      <c r="D105" t="s">
        <v>16</v>
      </c>
      <c r="F105">
        <f t="shared" si="5"/>
        <v>36911.5</v>
      </c>
      <c r="G105">
        <v>5</v>
      </c>
    </row>
    <row r="106" spans="1:7" x14ac:dyDescent="0.25">
      <c r="A106" s="8">
        <v>44715</v>
      </c>
      <c r="B106">
        <f t="shared" si="4"/>
        <v>26910</v>
      </c>
      <c r="D106" t="s">
        <v>16</v>
      </c>
      <c r="F106">
        <f t="shared" si="5"/>
        <v>36910</v>
      </c>
      <c r="G106">
        <v>5</v>
      </c>
    </row>
    <row r="107" spans="1:7" x14ac:dyDescent="0.25">
      <c r="A107" s="8">
        <v>44716</v>
      </c>
      <c r="B107">
        <f t="shared" si="4"/>
        <v>26908.5</v>
      </c>
      <c r="D107" t="s">
        <v>16</v>
      </c>
      <c r="F107">
        <f t="shared" si="5"/>
        <v>36908.5</v>
      </c>
      <c r="G107">
        <v>5</v>
      </c>
    </row>
    <row r="108" spans="1:7" x14ac:dyDescent="0.25">
      <c r="A108" s="8">
        <v>44717</v>
      </c>
      <c r="B108">
        <f t="shared" si="4"/>
        <v>26907</v>
      </c>
      <c r="D108" t="s">
        <v>16</v>
      </c>
      <c r="F108">
        <f t="shared" si="5"/>
        <v>36907</v>
      </c>
      <c r="G108">
        <v>5</v>
      </c>
    </row>
    <row r="109" spans="1:7" x14ac:dyDescent="0.25">
      <c r="A109" s="8">
        <v>44718</v>
      </c>
      <c r="B109">
        <f t="shared" si="4"/>
        <v>26905.5</v>
      </c>
      <c r="D109" t="s">
        <v>16</v>
      </c>
      <c r="F109">
        <f t="shared" si="5"/>
        <v>36905.5</v>
      </c>
      <c r="G109">
        <v>5</v>
      </c>
    </row>
    <row r="110" spans="1:7" x14ac:dyDescent="0.25">
      <c r="A110" s="8">
        <v>44719</v>
      </c>
      <c r="B110">
        <f t="shared" si="4"/>
        <v>26904</v>
      </c>
      <c r="D110" t="s">
        <v>16</v>
      </c>
      <c r="F110">
        <f t="shared" si="5"/>
        <v>36904</v>
      </c>
      <c r="G110">
        <v>5</v>
      </c>
    </row>
    <row r="111" spans="1:7" x14ac:dyDescent="0.25">
      <c r="A111" s="8">
        <v>44720</v>
      </c>
      <c r="B111">
        <f t="shared" si="4"/>
        <v>26902.5</v>
      </c>
      <c r="D111" t="s">
        <v>16</v>
      </c>
      <c r="F111">
        <f t="shared" si="5"/>
        <v>36902.5</v>
      </c>
      <c r="G111">
        <v>5</v>
      </c>
    </row>
    <row r="112" spans="1:7" x14ac:dyDescent="0.25">
      <c r="A112" s="8">
        <v>44721</v>
      </c>
      <c r="B112">
        <f t="shared" si="4"/>
        <v>26901</v>
      </c>
      <c r="D112" t="s">
        <v>16</v>
      </c>
      <c r="F112">
        <f t="shared" si="5"/>
        <v>36901</v>
      </c>
      <c r="G112">
        <v>5</v>
      </c>
    </row>
    <row r="113" spans="1:7" x14ac:dyDescent="0.25">
      <c r="A113" s="10">
        <v>44722</v>
      </c>
      <c r="B113" s="5">
        <f t="shared" si="4"/>
        <v>26899.5</v>
      </c>
      <c r="C113" s="5"/>
      <c r="D113" s="5" t="s">
        <v>16</v>
      </c>
      <c r="E113" s="11">
        <v>900</v>
      </c>
      <c r="F113" s="5">
        <f t="shared" si="5"/>
        <v>36899.5</v>
      </c>
      <c r="G113" s="5">
        <v>5</v>
      </c>
    </row>
    <row r="114" spans="1:7" x14ac:dyDescent="0.25">
      <c r="A114" s="8">
        <v>44723</v>
      </c>
      <c r="B114">
        <f t="shared" si="4"/>
        <v>26898</v>
      </c>
      <c r="D114" t="s">
        <v>16</v>
      </c>
      <c r="F114">
        <f t="shared" si="5"/>
        <v>36898</v>
      </c>
      <c r="G114">
        <v>5</v>
      </c>
    </row>
    <row r="115" spans="1:7" x14ac:dyDescent="0.25">
      <c r="A115" s="8">
        <v>44724</v>
      </c>
      <c r="B115">
        <f t="shared" si="4"/>
        <v>26896.5</v>
      </c>
      <c r="D115" t="s">
        <v>16</v>
      </c>
      <c r="F115">
        <f t="shared" si="5"/>
        <v>36896.5</v>
      </c>
      <c r="G115">
        <v>5</v>
      </c>
    </row>
    <row r="116" spans="1:7" x14ac:dyDescent="0.25">
      <c r="A116" s="8">
        <v>44725</v>
      </c>
      <c r="B116">
        <f t="shared" si="4"/>
        <v>26895</v>
      </c>
      <c r="D116" t="s">
        <v>16</v>
      </c>
      <c r="F116">
        <f t="shared" si="5"/>
        <v>36895</v>
      </c>
      <c r="G116">
        <v>5</v>
      </c>
    </row>
    <row r="117" spans="1:7" x14ac:dyDescent="0.25">
      <c r="A117" s="8">
        <v>44726</v>
      </c>
      <c r="B117">
        <f t="shared" si="4"/>
        <v>26893.5</v>
      </c>
      <c r="D117" t="s">
        <v>16</v>
      </c>
      <c r="F117">
        <f t="shared" si="5"/>
        <v>36893.5</v>
      </c>
      <c r="G117">
        <v>5</v>
      </c>
    </row>
    <row r="118" spans="1:7" x14ac:dyDescent="0.25">
      <c r="A118" s="8">
        <v>44727</v>
      </c>
      <c r="B118">
        <f t="shared" si="4"/>
        <v>26892</v>
      </c>
      <c r="D118" t="s">
        <v>16</v>
      </c>
      <c r="F118">
        <f t="shared" si="5"/>
        <v>36892</v>
      </c>
      <c r="G118">
        <v>5</v>
      </c>
    </row>
    <row r="119" spans="1:7" x14ac:dyDescent="0.25">
      <c r="A119" s="8">
        <v>44728</v>
      </c>
      <c r="B119">
        <f t="shared" si="4"/>
        <v>26890.5</v>
      </c>
      <c r="D119" t="s">
        <v>16</v>
      </c>
      <c r="F119">
        <f t="shared" si="5"/>
        <v>36890.5</v>
      </c>
      <c r="G119">
        <v>5</v>
      </c>
    </row>
    <row r="120" spans="1:7" x14ac:dyDescent="0.25">
      <c r="A120" s="8">
        <v>44729</v>
      </c>
      <c r="B120">
        <f t="shared" si="4"/>
        <v>26889</v>
      </c>
      <c r="D120" t="s">
        <v>16</v>
      </c>
      <c r="F120">
        <f t="shared" si="5"/>
        <v>36889</v>
      </c>
      <c r="G120">
        <v>5</v>
      </c>
    </row>
    <row r="121" spans="1:7" x14ac:dyDescent="0.25">
      <c r="A121" s="8">
        <v>44730</v>
      </c>
      <c r="B121">
        <f t="shared" si="4"/>
        <v>26887.5</v>
      </c>
      <c r="D121" t="s">
        <v>16</v>
      </c>
      <c r="F121">
        <f t="shared" si="5"/>
        <v>36887.5</v>
      </c>
      <c r="G121">
        <v>5</v>
      </c>
    </row>
    <row r="122" spans="1:7" x14ac:dyDescent="0.25">
      <c r="A122" s="8">
        <v>44731</v>
      </c>
      <c r="B122">
        <f t="shared" si="4"/>
        <v>26886</v>
      </c>
      <c r="D122" t="s">
        <v>16</v>
      </c>
      <c r="F122">
        <f t="shared" si="5"/>
        <v>36886</v>
      </c>
      <c r="G122">
        <v>5</v>
      </c>
    </row>
    <row r="123" spans="1:7" x14ac:dyDescent="0.25">
      <c r="A123" s="10">
        <v>44732</v>
      </c>
      <c r="B123" s="5">
        <f t="shared" si="4"/>
        <v>26884.5</v>
      </c>
      <c r="C123" s="5"/>
      <c r="D123" s="5" t="s">
        <v>16</v>
      </c>
      <c r="E123" s="11">
        <v>885</v>
      </c>
      <c r="F123" s="5">
        <f t="shared" si="5"/>
        <v>36884.5</v>
      </c>
      <c r="G123" s="5">
        <v>5</v>
      </c>
    </row>
    <row r="124" spans="1:7" x14ac:dyDescent="0.25">
      <c r="A124" s="8">
        <v>44733</v>
      </c>
      <c r="B124">
        <f t="shared" si="4"/>
        <v>26883</v>
      </c>
      <c r="D124" t="s">
        <v>16</v>
      </c>
      <c r="F124">
        <f t="shared" si="5"/>
        <v>36883</v>
      </c>
      <c r="G124">
        <v>5</v>
      </c>
    </row>
    <row r="125" spans="1:7" x14ac:dyDescent="0.25">
      <c r="A125" s="8">
        <v>44734</v>
      </c>
      <c r="B125">
        <f t="shared" si="4"/>
        <v>26881.5</v>
      </c>
      <c r="D125" t="s">
        <v>16</v>
      </c>
      <c r="F125">
        <f t="shared" si="5"/>
        <v>36881.5</v>
      </c>
      <c r="G125">
        <v>5</v>
      </c>
    </row>
    <row r="126" spans="1:7" x14ac:dyDescent="0.25">
      <c r="A126" s="8">
        <v>44735</v>
      </c>
      <c r="B126">
        <f t="shared" ref="B126:B150" si="6">B125-1.5</f>
        <v>26880</v>
      </c>
      <c r="D126" t="s">
        <v>16</v>
      </c>
      <c r="F126">
        <f t="shared" si="5"/>
        <v>36880</v>
      </c>
      <c r="G126">
        <v>5</v>
      </c>
    </row>
    <row r="127" spans="1:7" x14ac:dyDescent="0.25">
      <c r="A127" s="8">
        <v>44736</v>
      </c>
      <c r="B127">
        <f t="shared" si="6"/>
        <v>26878.5</v>
      </c>
      <c r="D127" t="s">
        <v>16</v>
      </c>
      <c r="F127">
        <f t="shared" si="5"/>
        <v>36878.5</v>
      </c>
      <c r="G127">
        <v>5</v>
      </c>
    </row>
    <row r="128" spans="1:7" x14ac:dyDescent="0.25">
      <c r="A128" s="8">
        <v>44737</v>
      </c>
      <c r="B128">
        <f t="shared" si="6"/>
        <v>26877</v>
      </c>
      <c r="D128" t="s">
        <v>16</v>
      </c>
      <c r="F128">
        <f t="shared" si="5"/>
        <v>36877</v>
      </c>
      <c r="G128">
        <v>5</v>
      </c>
    </row>
    <row r="129" spans="1:7" x14ac:dyDescent="0.25">
      <c r="A129" s="8">
        <v>44738</v>
      </c>
      <c r="B129">
        <f t="shared" si="6"/>
        <v>26875.5</v>
      </c>
      <c r="D129" t="s">
        <v>16</v>
      </c>
      <c r="F129">
        <f t="shared" si="5"/>
        <v>36875.5</v>
      </c>
      <c r="G129">
        <v>5</v>
      </c>
    </row>
    <row r="130" spans="1:7" x14ac:dyDescent="0.25">
      <c r="A130" s="8">
        <v>44739</v>
      </c>
      <c r="B130">
        <f t="shared" si="6"/>
        <v>26874</v>
      </c>
      <c r="D130" t="s">
        <v>16</v>
      </c>
      <c r="F130">
        <f t="shared" si="5"/>
        <v>36874</v>
      </c>
      <c r="G130">
        <v>5</v>
      </c>
    </row>
    <row r="131" spans="1:7" x14ac:dyDescent="0.25">
      <c r="A131" s="8">
        <v>44740</v>
      </c>
      <c r="B131">
        <f t="shared" si="6"/>
        <v>26872.5</v>
      </c>
      <c r="D131" t="s">
        <v>16</v>
      </c>
      <c r="F131">
        <f t="shared" ref="F131:F194" si="7">B131+10000</f>
        <v>36872.5</v>
      </c>
      <c r="G131">
        <v>5</v>
      </c>
    </row>
    <row r="132" spans="1:7" x14ac:dyDescent="0.25">
      <c r="A132" s="8">
        <v>44741</v>
      </c>
      <c r="B132">
        <f t="shared" si="6"/>
        <v>26871</v>
      </c>
      <c r="D132" t="s">
        <v>16</v>
      </c>
      <c r="F132">
        <f t="shared" si="7"/>
        <v>36871</v>
      </c>
      <c r="G132">
        <v>5</v>
      </c>
    </row>
    <row r="133" spans="1:7" x14ac:dyDescent="0.25">
      <c r="A133" s="10">
        <v>44742</v>
      </c>
      <c r="B133" s="5">
        <f t="shared" si="6"/>
        <v>26869.5</v>
      </c>
      <c r="C133" s="5"/>
      <c r="D133" s="5" t="s">
        <v>16</v>
      </c>
      <c r="E133" s="11">
        <v>870</v>
      </c>
      <c r="F133" s="5">
        <f t="shared" si="7"/>
        <v>36869.5</v>
      </c>
      <c r="G133" s="5">
        <v>5</v>
      </c>
    </row>
    <row r="134" spans="1:7" x14ac:dyDescent="0.25">
      <c r="A134" s="8">
        <v>44743</v>
      </c>
      <c r="B134">
        <f t="shared" si="6"/>
        <v>26868</v>
      </c>
      <c r="D134" t="s">
        <v>16</v>
      </c>
      <c r="F134">
        <f t="shared" si="7"/>
        <v>36868</v>
      </c>
      <c r="G134">
        <v>5</v>
      </c>
    </row>
    <row r="135" spans="1:7" x14ac:dyDescent="0.25">
      <c r="A135" s="8">
        <v>44744</v>
      </c>
      <c r="B135">
        <f t="shared" si="6"/>
        <v>26866.5</v>
      </c>
      <c r="D135" t="s">
        <v>16</v>
      </c>
      <c r="F135">
        <f t="shared" si="7"/>
        <v>36866.5</v>
      </c>
      <c r="G135">
        <v>5</v>
      </c>
    </row>
    <row r="136" spans="1:7" x14ac:dyDescent="0.25">
      <c r="A136" s="8">
        <v>44745</v>
      </c>
      <c r="B136">
        <f t="shared" si="6"/>
        <v>26865</v>
      </c>
      <c r="D136" t="s">
        <v>16</v>
      </c>
      <c r="F136">
        <f t="shared" si="7"/>
        <v>36865</v>
      </c>
      <c r="G136">
        <v>5</v>
      </c>
    </row>
    <row r="137" spans="1:7" x14ac:dyDescent="0.25">
      <c r="A137" s="8">
        <v>44746</v>
      </c>
      <c r="B137">
        <f t="shared" si="6"/>
        <v>26863.5</v>
      </c>
      <c r="D137" t="s">
        <v>16</v>
      </c>
      <c r="F137">
        <f t="shared" si="7"/>
        <v>36863.5</v>
      </c>
      <c r="G137">
        <v>5</v>
      </c>
    </row>
    <row r="138" spans="1:7" x14ac:dyDescent="0.25">
      <c r="A138" s="8">
        <v>44747</v>
      </c>
      <c r="B138">
        <f t="shared" si="6"/>
        <v>26862</v>
      </c>
      <c r="D138" t="s">
        <v>16</v>
      </c>
      <c r="F138">
        <f t="shared" si="7"/>
        <v>36862</v>
      </c>
      <c r="G138">
        <v>5</v>
      </c>
    </row>
    <row r="139" spans="1:7" x14ac:dyDescent="0.25">
      <c r="A139" s="8">
        <v>44748</v>
      </c>
      <c r="B139">
        <f t="shared" si="6"/>
        <v>26860.5</v>
      </c>
      <c r="D139" t="s">
        <v>16</v>
      </c>
      <c r="F139">
        <f t="shared" si="7"/>
        <v>36860.5</v>
      </c>
      <c r="G139">
        <v>5</v>
      </c>
    </row>
    <row r="140" spans="1:7" x14ac:dyDescent="0.25">
      <c r="A140" s="8">
        <v>44749</v>
      </c>
      <c r="B140">
        <f t="shared" si="6"/>
        <v>26859</v>
      </c>
      <c r="D140" t="s">
        <v>16</v>
      </c>
      <c r="F140">
        <f t="shared" si="7"/>
        <v>36859</v>
      </c>
      <c r="G140">
        <v>5</v>
      </c>
    </row>
    <row r="141" spans="1:7" x14ac:dyDescent="0.25">
      <c r="A141" s="10">
        <v>44750</v>
      </c>
      <c r="B141" s="5">
        <f t="shared" si="6"/>
        <v>26857.5</v>
      </c>
      <c r="C141" s="5"/>
      <c r="D141" s="5" t="s">
        <v>16</v>
      </c>
      <c r="E141" s="11">
        <v>858</v>
      </c>
      <c r="F141" s="5">
        <f t="shared" si="7"/>
        <v>36857.5</v>
      </c>
      <c r="G141" s="5">
        <v>5</v>
      </c>
    </row>
    <row r="142" spans="1:7" x14ac:dyDescent="0.25">
      <c r="A142" s="8">
        <v>44751</v>
      </c>
      <c r="B142">
        <f t="shared" si="6"/>
        <v>26856</v>
      </c>
      <c r="D142" t="s">
        <v>16</v>
      </c>
      <c r="F142">
        <f t="shared" si="7"/>
        <v>36856</v>
      </c>
      <c r="G142">
        <v>5</v>
      </c>
    </row>
    <row r="143" spans="1:7" x14ac:dyDescent="0.25">
      <c r="A143" s="8">
        <v>44752</v>
      </c>
      <c r="B143">
        <f t="shared" si="6"/>
        <v>26854.5</v>
      </c>
      <c r="D143" t="s">
        <v>16</v>
      </c>
      <c r="F143">
        <f t="shared" si="7"/>
        <v>36854.5</v>
      </c>
      <c r="G143">
        <v>5</v>
      </c>
    </row>
    <row r="144" spans="1:7" x14ac:dyDescent="0.25">
      <c r="A144" s="8">
        <v>44753</v>
      </c>
      <c r="B144">
        <f t="shared" si="6"/>
        <v>26853</v>
      </c>
      <c r="D144" t="s">
        <v>16</v>
      </c>
      <c r="F144">
        <f t="shared" si="7"/>
        <v>36853</v>
      </c>
      <c r="G144">
        <v>5</v>
      </c>
    </row>
    <row r="145" spans="1:7" x14ac:dyDescent="0.25">
      <c r="A145" s="8">
        <v>44754</v>
      </c>
      <c r="B145">
        <f t="shared" si="6"/>
        <v>26851.5</v>
      </c>
      <c r="D145" t="s">
        <v>16</v>
      </c>
      <c r="F145">
        <f t="shared" si="7"/>
        <v>36851.5</v>
      </c>
      <c r="G145">
        <v>5</v>
      </c>
    </row>
    <row r="146" spans="1:7" x14ac:dyDescent="0.25">
      <c r="A146" s="8">
        <v>44755</v>
      </c>
      <c r="B146">
        <f t="shared" si="6"/>
        <v>26850</v>
      </c>
      <c r="D146" t="s">
        <v>16</v>
      </c>
      <c r="F146">
        <f t="shared" si="7"/>
        <v>36850</v>
      </c>
      <c r="G146">
        <v>5</v>
      </c>
    </row>
    <row r="147" spans="1:7" x14ac:dyDescent="0.25">
      <c r="A147" s="8">
        <v>44756</v>
      </c>
      <c r="B147">
        <f t="shared" si="6"/>
        <v>26848.5</v>
      </c>
      <c r="D147" t="s">
        <v>16</v>
      </c>
      <c r="F147">
        <f t="shared" si="7"/>
        <v>36848.5</v>
      </c>
      <c r="G147">
        <v>5</v>
      </c>
    </row>
    <row r="148" spans="1:7" x14ac:dyDescent="0.25">
      <c r="A148" s="8">
        <v>44757</v>
      </c>
      <c r="B148">
        <f t="shared" si="6"/>
        <v>26847</v>
      </c>
      <c r="D148" t="s">
        <v>16</v>
      </c>
      <c r="F148">
        <f t="shared" si="7"/>
        <v>36847</v>
      </c>
      <c r="G148">
        <v>5</v>
      </c>
    </row>
    <row r="149" spans="1:7" x14ac:dyDescent="0.25">
      <c r="A149" s="8">
        <v>44758</v>
      </c>
      <c r="B149">
        <f t="shared" si="6"/>
        <v>26845.5</v>
      </c>
      <c r="D149" t="s">
        <v>16</v>
      </c>
      <c r="F149">
        <f t="shared" si="7"/>
        <v>36845.5</v>
      </c>
      <c r="G149">
        <v>5</v>
      </c>
    </row>
    <row r="150" spans="1:7" x14ac:dyDescent="0.25">
      <c r="A150" s="8">
        <v>44759</v>
      </c>
      <c r="B150">
        <f t="shared" si="6"/>
        <v>26844</v>
      </c>
      <c r="D150" t="s">
        <v>14</v>
      </c>
      <c r="F150">
        <f t="shared" si="7"/>
        <v>36844</v>
      </c>
      <c r="G150">
        <v>4</v>
      </c>
    </row>
    <row r="151" spans="1:7" x14ac:dyDescent="0.25">
      <c r="A151" s="8">
        <v>44760</v>
      </c>
      <c r="B151">
        <f>B150-3</f>
        <v>26841</v>
      </c>
      <c r="D151" t="s">
        <v>14</v>
      </c>
      <c r="F151">
        <f t="shared" si="7"/>
        <v>36841</v>
      </c>
      <c r="G151">
        <v>4</v>
      </c>
    </row>
    <row r="152" spans="1:7" x14ac:dyDescent="0.25">
      <c r="A152" s="10">
        <v>44761</v>
      </c>
      <c r="B152" s="5">
        <f t="shared" ref="B152:B193" si="8">B151-3</f>
        <v>26838</v>
      </c>
      <c r="C152" s="5"/>
      <c r="D152" s="5" t="s">
        <v>14</v>
      </c>
      <c r="E152" s="11">
        <v>840</v>
      </c>
      <c r="F152" s="5">
        <f t="shared" si="7"/>
        <v>36838</v>
      </c>
      <c r="G152" s="5">
        <v>4</v>
      </c>
    </row>
    <row r="153" spans="1:7" x14ac:dyDescent="0.25">
      <c r="A153" s="8">
        <v>44762</v>
      </c>
      <c r="B153">
        <f t="shared" si="8"/>
        <v>26835</v>
      </c>
      <c r="D153" t="s">
        <v>14</v>
      </c>
      <c r="F153">
        <f t="shared" si="7"/>
        <v>36835</v>
      </c>
      <c r="G153">
        <v>4</v>
      </c>
    </row>
    <row r="154" spans="1:7" x14ac:dyDescent="0.25">
      <c r="A154" s="8">
        <v>44763</v>
      </c>
      <c r="B154">
        <f t="shared" si="8"/>
        <v>26832</v>
      </c>
      <c r="D154" t="s">
        <v>14</v>
      </c>
      <c r="F154">
        <f t="shared" si="7"/>
        <v>36832</v>
      </c>
      <c r="G154">
        <v>4</v>
      </c>
    </row>
    <row r="155" spans="1:7" x14ac:dyDescent="0.25">
      <c r="A155" s="8">
        <v>44764</v>
      </c>
      <c r="B155">
        <f t="shared" si="8"/>
        <v>26829</v>
      </c>
      <c r="D155" t="s">
        <v>14</v>
      </c>
      <c r="F155">
        <f t="shared" si="7"/>
        <v>36829</v>
      </c>
      <c r="G155">
        <v>4</v>
      </c>
    </row>
    <row r="156" spans="1:7" x14ac:dyDescent="0.25">
      <c r="A156" s="8">
        <v>44765</v>
      </c>
      <c r="B156">
        <f t="shared" si="8"/>
        <v>26826</v>
      </c>
      <c r="D156" t="s">
        <v>14</v>
      </c>
      <c r="F156">
        <f t="shared" si="7"/>
        <v>36826</v>
      </c>
      <c r="G156">
        <v>4</v>
      </c>
    </row>
    <row r="157" spans="1:7" x14ac:dyDescent="0.25">
      <c r="A157" s="10">
        <v>44766</v>
      </c>
      <c r="B157" s="5">
        <f t="shared" si="8"/>
        <v>26823</v>
      </c>
      <c r="C157" s="5"/>
      <c r="D157" s="5" t="s">
        <v>14</v>
      </c>
      <c r="E157" s="11">
        <v>825</v>
      </c>
      <c r="F157" s="5">
        <f t="shared" si="7"/>
        <v>36823</v>
      </c>
      <c r="G157" s="5">
        <v>4</v>
      </c>
    </row>
    <row r="158" spans="1:7" x14ac:dyDescent="0.25">
      <c r="A158" s="8">
        <v>44767</v>
      </c>
      <c r="B158">
        <f t="shared" si="8"/>
        <v>26820</v>
      </c>
      <c r="D158" t="s">
        <v>14</v>
      </c>
      <c r="F158">
        <f t="shared" si="7"/>
        <v>36820</v>
      </c>
      <c r="G158">
        <v>4</v>
      </c>
    </row>
    <row r="159" spans="1:7" x14ac:dyDescent="0.25">
      <c r="A159" s="8">
        <v>44768</v>
      </c>
      <c r="B159">
        <f>B158-3</f>
        <v>26817</v>
      </c>
      <c r="D159" t="s">
        <v>14</v>
      </c>
      <c r="F159">
        <f t="shared" si="7"/>
        <v>36817</v>
      </c>
      <c r="G159">
        <v>4</v>
      </c>
    </row>
    <row r="160" spans="1:7" x14ac:dyDescent="0.25">
      <c r="A160" s="8">
        <v>44769</v>
      </c>
      <c r="B160">
        <f t="shared" si="8"/>
        <v>26814</v>
      </c>
      <c r="D160" t="s">
        <v>14</v>
      </c>
      <c r="F160">
        <f t="shared" si="7"/>
        <v>36814</v>
      </c>
      <c r="G160">
        <v>4</v>
      </c>
    </row>
    <row r="161" spans="1:7" x14ac:dyDescent="0.25">
      <c r="A161" s="8">
        <v>44770</v>
      </c>
      <c r="B161">
        <f t="shared" si="8"/>
        <v>26811</v>
      </c>
      <c r="D161" t="s">
        <v>14</v>
      </c>
      <c r="F161">
        <f t="shared" si="7"/>
        <v>36811</v>
      </c>
      <c r="G161">
        <v>4</v>
      </c>
    </row>
    <row r="162" spans="1:7" x14ac:dyDescent="0.25">
      <c r="A162" s="10">
        <v>44771</v>
      </c>
      <c r="B162" s="5">
        <f t="shared" si="8"/>
        <v>26808</v>
      </c>
      <c r="C162" s="5"/>
      <c r="D162" s="5" t="s">
        <v>14</v>
      </c>
      <c r="E162" s="11">
        <v>810</v>
      </c>
      <c r="F162" s="5">
        <f t="shared" si="7"/>
        <v>36808</v>
      </c>
      <c r="G162" s="5">
        <v>4</v>
      </c>
    </row>
    <row r="163" spans="1:7" x14ac:dyDescent="0.25">
      <c r="A163" s="8">
        <v>44772</v>
      </c>
      <c r="B163">
        <f t="shared" si="8"/>
        <v>26805</v>
      </c>
      <c r="D163" t="s">
        <v>14</v>
      </c>
      <c r="F163">
        <f t="shared" si="7"/>
        <v>36805</v>
      </c>
      <c r="G163">
        <v>4</v>
      </c>
    </row>
    <row r="164" spans="1:7" x14ac:dyDescent="0.25">
      <c r="A164" s="8">
        <v>44773</v>
      </c>
      <c r="B164">
        <f t="shared" si="8"/>
        <v>26802</v>
      </c>
      <c r="D164" t="s">
        <v>14</v>
      </c>
      <c r="F164">
        <f t="shared" si="7"/>
        <v>36802</v>
      </c>
      <c r="G164">
        <v>4</v>
      </c>
    </row>
    <row r="165" spans="1:7" x14ac:dyDescent="0.25">
      <c r="A165" s="8">
        <v>44774</v>
      </c>
      <c r="B165">
        <f t="shared" si="8"/>
        <v>26799</v>
      </c>
      <c r="D165" t="s">
        <v>14</v>
      </c>
      <c r="F165">
        <f t="shared" si="7"/>
        <v>36799</v>
      </c>
      <c r="G165">
        <v>4</v>
      </c>
    </row>
    <row r="166" spans="1:7" x14ac:dyDescent="0.25">
      <c r="A166" s="8">
        <v>44775</v>
      </c>
      <c r="B166">
        <f t="shared" si="8"/>
        <v>26796</v>
      </c>
      <c r="D166" t="s">
        <v>14</v>
      </c>
      <c r="F166">
        <f t="shared" si="7"/>
        <v>36796</v>
      </c>
      <c r="G166">
        <v>4</v>
      </c>
    </row>
    <row r="167" spans="1:7" x14ac:dyDescent="0.25">
      <c r="A167" s="10">
        <v>44776</v>
      </c>
      <c r="B167" s="5">
        <f>B166-3</f>
        <v>26793</v>
      </c>
      <c r="C167" s="5"/>
      <c r="D167" s="5" t="s">
        <v>14</v>
      </c>
      <c r="E167" s="11">
        <v>795</v>
      </c>
      <c r="F167" s="5">
        <f t="shared" si="7"/>
        <v>36793</v>
      </c>
      <c r="G167" s="5">
        <v>4</v>
      </c>
    </row>
    <row r="168" spans="1:7" x14ac:dyDescent="0.25">
      <c r="A168" s="8">
        <v>44777</v>
      </c>
      <c r="B168">
        <f t="shared" si="8"/>
        <v>26790</v>
      </c>
      <c r="D168" t="s">
        <v>14</v>
      </c>
      <c r="F168">
        <f t="shared" si="7"/>
        <v>36790</v>
      </c>
      <c r="G168">
        <v>4</v>
      </c>
    </row>
    <row r="169" spans="1:7" x14ac:dyDescent="0.25">
      <c r="A169" s="8">
        <v>44778</v>
      </c>
      <c r="B169">
        <f t="shared" si="8"/>
        <v>26787</v>
      </c>
      <c r="D169" t="s">
        <v>14</v>
      </c>
      <c r="F169">
        <f t="shared" si="7"/>
        <v>36787</v>
      </c>
      <c r="G169">
        <v>4</v>
      </c>
    </row>
    <row r="170" spans="1:7" x14ac:dyDescent="0.25">
      <c r="A170" s="10">
        <v>44779</v>
      </c>
      <c r="B170" s="5">
        <f t="shared" si="8"/>
        <v>26784</v>
      </c>
      <c r="C170" s="5"/>
      <c r="D170" s="5" t="s">
        <v>14</v>
      </c>
      <c r="E170" s="11">
        <v>785</v>
      </c>
      <c r="F170" s="5">
        <f t="shared" si="7"/>
        <v>36784</v>
      </c>
      <c r="G170" s="5">
        <v>4</v>
      </c>
    </row>
    <row r="171" spans="1:7" x14ac:dyDescent="0.25">
      <c r="A171" s="8">
        <v>44780</v>
      </c>
      <c r="B171">
        <f t="shared" si="8"/>
        <v>26781</v>
      </c>
      <c r="D171" t="s">
        <v>14</v>
      </c>
      <c r="F171">
        <f t="shared" si="7"/>
        <v>36781</v>
      </c>
      <c r="G171">
        <v>4</v>
      </c>
    </row>
    <row r="172" spans="1:7" x14ac:dyDescent="0.25">
      <c r="A172" s="8">
        <v>44781</v>
      </c>
      <c r="B172">
        <f t="shared" si="8"/>
        <v>26778</v>
      </c>
      <c r="D172" t="s">
        <v>14</v>
      </c>
      <c r="F172">
        <f t="shared" si="7"/>
        <v>36778</v>
      </c>
      <c r="G172">
        <v>4</v>
      </c>
    </row>
    <row r="173" spans="1:7" x14ac:dyDescent="0.25">
      <c r="A173" s="8">
        <v>44782</v>
      </c>
      <c r="B173">
        <f t="shared" si="8"/>
        <v>26775</v>
      </c>
      <c r="D173" t="s">
        <v>14</v>
      </c>
      <c r="F173">
        <f t="shared" si="7"/>
        <v>36775</v>
      </c>
      <c r="G173">
        <v>4</v>
      </c>
    </row>
    <row r="174" spans="1:7" x14ac:dyDescent="0.25">
      <c r="A174" s="10">
        <v>44783</v>
      </c>
      <c r="B174" s="5">
        <f t="shared" si="8"/>
        <v>26772</v>
      </c>
      <c r="C174" s="5"/>
      <c r="D174" s="5" t="s">
        <v>14</v>
      </c>
      <c r="E174" s="11">
        <v>775</v>
      </c>
      <c r="F174" s="5">
        <f t="shared" si="7"/>
        <v>36772</v>
      </c>
      <c r="G174" s="5">
        <v>4</v>
      </c>
    </row>
    <row r="175" spans="1:7" x14ac:dyDescent="0.25">
      <c r="A175" s="8">
        <v>44784</v>
      </c>
      <c r="B175">
        <f>B174-3</f>
        <v>26769</v>
      </c>
      <c r="D175" t="s">
        <v>14</v>
      </c>
      <c r="F175">
        <f t="shared" si="7"/>
        <v>36769</v>
      </c>
      <c r="G175">
        <v>4</v>
      </c>
    </row>
    <row r="176" spans="1:7" x14ac:dyDescent="0.25">
      <c r="A176" s="8">
        <v>44785</v>
      </c>
      <c r="B176">
        <f t="shared" si="8"/>
        <v>26766</v>
      </c>
      <c r="D176" t="s">
        <v>14</v>
      </c>
      <c r="F176">
        <f t="shared" si="7"/>
        <v>36766</v>
      </c>
      <c r="G176">
        <v>4</v>
      </c>
    </row>
    <row r="177" spans="1:7" x14ac:dyDescent="0.25">
      <c r="A177" s="10">
        <v>44786</v>
      </c>
      <c r="B177" s="5">
        <f t="shared" si="8"/>
        <v>26763</v>
      </c>
      <c r="C177" s="5"/>
      <c r="D177" s="5" t="s">
        <v>14</v>
      </c>
      <c r="E177" s="11">
        <v>765</v>
      </c>
      <c r="F177" s="5">
        <f t="shared" si="7"/>
        <v>36763</v>
      </c>
      <c r="G177" s="5">
        <v>4</v>
      </c>
    </row>
    <row r="178" spans="1:7" x14ac:dyDescent="0.25">
      <c r="A178" s="8">
        <v>44787</v>
      </c>
      <c r="B178">
        <f t="shared" si="8"/>
        <v>26760</v>
      </c>
      <c r="D178" t="s">
        <v>14</v>
      </c>
      <c r="F178">
        <f t="shared" si="7"/>
        <v>36760</v>
      </c>
      <c r="G178">
        <v>4</v>
      </c>
    </row>
    <row r="179" spans="1:7" x14ac:dyDescent="0.25">
      <c r="A179" s="8">
        <v>44788</v>
      </c>
      <c r="B179">
        <f t="shared" si="8"/>
        <v>26757</v>
      </c>
      <c r="D179" t="s">
        <v>14</v>
      </c>
      <c r="F179">
        <f t="shared" si="7"/>
        <v>36757</v>
      </c>
      <c r="G179">
        <v>4</v>
      </c>
    </row>
    <row r="180" spans="1:7" x14ac:dyDescent="0.25">
      <c r="A180" s="10">
        <v>44789</v>
      </c>
      <c r="B180" s="5">
        <f t="shared" si="8"/>
        <v>26754</v>
      </c>
      <c r="C180" s="5"/>
      <c r="D180" s="5" t="s">
        <v>14</v>
      </c>
      <c r="E180" s="11">
        <v>755</v>
      </c>
      <c r="F180" s="5">
        <f t="shared" si="7"/>
        <v>36754</v>
      </c>
      <c r="G180" s="5">
        <v>4</v>
      </c>
    </row>
    <row r="181" spans="1:7" x14ac:dyDescent="0.25">
      <c r="A181" s="8">
        <v>44790</v>
      </c>
      <c r="B181">
        <f t="shared" si="8"/>
        <v>26751</v>
      </c>
      <c r="D181" t="s">
        <v>14</v>
      </c>
      <c r="F181">
        <f t="shared" si="7"/>
        <v>36751</v>
      </c>
      <c r="G181">
        <v>4</v>
      </c>
    </row>
    <row r="182" spans="1:7" x14ac:dyDescent="0.25">
      <c r="A182" s="8">
        <v>44791</v>
      </c>
      <c r="B182">
        <f t="shared" si="8"/>
        <v>26748</v>
      </c>
      <c r="D182" t="s">
        <v>14</v>
      </c>
      <c r="F182">
        <f t="shared" si="7"/>
        <v>36748</v>
      </c>
      <c r="G182">
        <v>4</v>
      </c>
    </row>
    <row r="183" spans="1:7" x14ac:dyDescent="0.25">
      <c r="A183" s="8">
        <v>44792</v>
      </c>
      <c r="B183">
        <f>B182-3</f>
        <v>26745</v>
      </c>
      <c r="D183" t="s">
        <v>14</v>
      </c>
      <c r="F183">
        <f t="shared" si="7"/>
        <v>36745</v>
      </c>
      <c r="G183">
        <v>4</v>
      </c>
    </row>
    <row r="184" spans="1:7" x14ac:dyDescent="0.25">
      <c r="A184" s="10">
        <v>44793</v>
      </c>
      <c r="B184" s="5">
        <f t="shared" si="8"/>
        <v>26742</v>
      </c>
      <c r="C184" s="5"/>
      <c r="D184" s="5" t="s">
        <v>14</v>
      </c>
      <c r="E184" s="11">
        <v>745</v>
      </c>
      <c r="F184" s="5">
        <f t="shared" si="7"/>
        <v>36742</v>
      </c>
      <c r="G184" s="5">
        <v>4</v>
      </c>
    </row>
    <row r="185" spans="1:7" x14ac:dyDescent="0.25">
      <c r="A185" s="8">
        <v>44794</v>
      </c>
      <c r="B185">
        <f t="shared" si="8"/>
        <v>26739</v>
      </c>
      <c r="D185" t="s">
        <v>14</v>
      </c>
      <c r="F185">
        <f t="shared" si="7"/>
        <v>36739</v>
      </c>
      <c r="G185">
        <v>4</v>
      </c>
    </row>
    <row r="186" spans="1:7" x14ac:dyDescent="0.25">
      <c r="A186" s="8">
        <v>44795</v>
      </c>
      <c r="B186">
        <f t="shared" si="8"/>
        <v>26736</v>
      </c>
      <c r="D186" t="s">
        <v>14</v>
      </c>
      <c r="F186">
        <f t="shared" si="7"/>
        <v>36736</v>
      </c>
      <c r="G186">
        <v>4</v>
      </c>
    </row>
    <row r="187" spans="1:7" x14ac:dyDescent="0.25">
      <c r="A187" s="8">
        <v>44796</v>
      </c>
      <c r="B187">
        <f t="shared" si="8"/>
        <v>26733</v>
      </c>
      <c r="D187" t="s">
        <v>14</v>
      </c>
      <c r="F187">
        <f t="shared" si="7"/>
        <v>36733</v>
      </c>
      <c r="G187">
        <v>4</v>
      </c>
    </row>
    <row r="188" spans="1:7" x14ac:dyDescent="0.25">
      <c r="A188" s="8">
        <v>44797</v>
      </c>
      <c r="B188">
        <f t="shared" si="8"/>
        <v>26730</v>
      </c>
      <c r="D188" t="s">
        <v>14</v>
      </c>
      <c r="F188">
        <f t="shared" si="7"/>
        <v>36730</v>
      </c>
      <c r="G188">
        <v>4</v>
      </c>
    </row>
    <row r="189" spans="1:7" x14ac:dyDescent="0.25">
      <c r="A189" s="10">
        <v>44798</v>
      </c>
      <c r="B189" s="5">
        <f t="shared" si="8"/>
        <v>26727</v>
      </c>
      <c r="C189" s="5"/>
      <c r="D189" s="5" t="s">
        <v>14</v>
      </c>
      <c r="E189" s="11">
        <v>730</v>
      </c>
      <c r="F189" s="5">
        <f t="shared" si="7"/>
        <v>36727</v>
      </c>
      <c r="G189" s="5">
        <v>4</v>
      </c>
    </row>
    <row r="190" spans="1:7" x14ac:dyDescent="0.25">
      <c r="A190" s="8">
        <v>44799</v>
      </c>
      <c r="B190">
        <f t="shared" si="8"/>
        <v>26724</v>
      </c>
      <c r="D190" t="s">
        <v>14</v>
      </c>
      <c r="F190">
        <f t="shared" si="7"/>
        <v>36724</v>
      </c>
      <c r="G190">
        <v>4</v>
      </c>
    </row>
    <row r="191" spans="1:7" x14ac:dyDescent="0.25">
      <c r="A191" s="8">
        <v>44800</v>
      </c>
      <c r="B191">
        <f>B190-3</f>
        <v>26721</v>
      </c>
      <c r="D191" t="s">
        <v>14</v>
      </c>
      <c r="F191">
        <f t="shared" si="7"/>
        <v>36721</v>
      </c>
      <c r="G191">
        <v>4</v>
      </c>
    </row>
    <row r="192" spans="1:7" x14ac:dyDescent="0.25">
      <c r="A192" s="8">
        <v>44801</v>
      </c>
      <c r="B192">
        <f t="shared" si="8"/>
        <v>26718</v>
      </c>
      <c r="D192" t="s">
        <v>14</v>
      </c>
      <c r="F192">
        <f t="shared" si="7"/>
        <v>36718</v>
      </c>
      <c r="G192">
        <v>4</v>
      </c>
    </row>
    <row r="193" spans="1:7" x14ac:dyDescent="0.25">
      <c r="A193" s="8">
        <v>44802</v>
      </c>
      <c r="B193">
        <f t="shared" si="8"/>
        <v>26715</v>
      </c>
      <c r="D193" t="s">
        <v>14</v>
      </c>
      <c r="F193">
        <f t="shared" si="7"/>
        <v>36715</v>
      </c>
      <c r="G193">
        <v>4</v>
      </c>
    </row>
    <row r="194" spans="1:7" x14ac:dyDescent="0.25">
      <c r="A194" s="10">
        <v>44803</v>
      </c>
      <c r="B194" s="5">
        <f>26714-1.5</f>
        <v>26712.5</v>
      </c>
      <c r="C194" s="5"/>
      <c r="D194" s="5" t="s">
        <v>16</v>
      </c>
      <c r="E194" s="11">
        <v>715</v>
      </c>
      <c r="F194" s="5">
        <f t="shared" si="7"/>
        <v>36712.5</v>
      </c>
      <c r="G194" s="5">
        <v>5</v>
      </c>
    </row>
    <row r="195" spans="1:7" x14ac:dyDescent="0.25">
      <c r="A195" s="8">
        <v>44804</v>
      </c>
      <c r="B195">
        <f>B194-1.5</f>
        <v>26711</v>
      </c>
      <c r="D195" t="s">
        <v>16</v>
      </c>
      <c r="F195">
        <f t="shared" ref="F195:F258" si="9">B195+10000</f>
        <v>36711</v>
      </c>
      <c r="G195">
        <v>5</v>
      </c>
    </row>
    <row r="196" spans="1:7" x14ac:dyDescent="0.25">
      <c r="A196" s="8">
        <v>44805</v>
      </c>
      <c r="B196">
        <f t="shared" ref="B196:B259" si="10">B195-1.5</f>
        <v>26709.5</v>
      </c>
      <c r="D196" t="s">
        <v>16</v>
      </c>
      <c r="F196">
        <f t="shared" si="9"/>
        <v>36709.5</v>
      </c>
      <c r="G196">
        <v>5</v>
      </c>
    </row>
    <row r="197" spans="1:7" x14ac:dyDescent="0.25">
      <c r="A197" s="8">
        <v>44806</v>
      </c>
      <c r="B197">
        <f t="shared" si="10"/>
        <v>26708</v>
      </c>
      <c r="D197" t="s">
        <v>16</v>
      </c>
      <c r="F197">
        <f t="shared" si="9"/>
        <v>36708</v>
      </c>
      <c r="G197">
        <v>5</v>
      </c>
    </row>
    <row r="198" spans="1:7" x14ac:dyDescent="0.25">
      <c r="A198" s="8">
        <v>44807</v>
      </c>
      <c r="B198">
        <f t="shared" si="10"/>
        <v>26706.5</v>
      </c>
      <c r="D198" t="s">
        <v>16</v>
      </c>
      <c r="F198">
        <f t="shared" si="9"/>
        <v>36706.5</v>
      </c>
      <c r="G198">
        <v>5</v>
      </c>
    </row>
    <row r="199" spans="1:7" x14ac:dyDescent="0.25">
      <c r="A199" s="8">
        <v>44808</v>
      </c>
      <c r="B199">
        <f t="shared" si="10"/>
        <v>26705</v>
      </c>
      <c r="D199" t="s">
        <v>16</v>
      </c>
      <c r="F199">
        <f t="shared" si="9"/>
        <v>36705</v>
      </c>
      <c r="G199">
        <v>5</v>
      </c>
    </row>
    <row r="200" spans="1:7" x14ac:dyDescent="0.25">
      <c r="A200" s="8">
        <v>44809</v>
      </c>
      <c r="B200">
        <f t="shared" si="10"/>
        <v>26703.5</v>
      </c>
      <c r="D200" t="s">
        <v>16</v>
      </c>
      <c r="F200">
        <f t="shared" si="9"/>
        <v>36703.5</v>
      </c>
      <c r="G200">
        <v>5</v>
      </c>
    </row>
    <row r="201" spans="1:7" x14ac:dyDescent="0.25">
      <c r="A201" s="8">
        <v>44810</v>
      </c>
      <c r="B201">
        <f t="shared" si="10"/>
        <v>26702</v>
      </c>
      <c r="D201" t="s">
        <v>16</v>
      </c>
      <c r="F201">
        <f t="shared" si="9"/>
        <v>36702</v>
      </c>
      <c r="G201">
        <v>5</v>
      </c>
    </row>
    <row r="202" spans="1:7" x14ac:dyDescent="0.25">
      <c r="A202" s="8">
        <v>44811</v>
      </c>
      <c r="B202">
        <f t="shared" si="10"/>
        <v>26700.5</v>
      </c>
      <c r="D202" t="s">
        <v>16</v>
      </c>
      <c r="F202">
        <f t="shared" si="9"/>
        <v>36700.5</v>
      </c>
      <c r="G202">
        <v>5</v>
      </c>
    </row>
    <row r="203" spans="1:7" x14ac:dyDescent="0.25">
      <c r="A203" s="10">
        <v>44812</v>
      </c>
      <c r="B203" s="5">
        <f t="shared" si="10"/>
        <v>26699</v>
      </c>
      <c r="C203" s="5"/>
      <c r="D203" s="5" t="s">
        <v>16</v>
      </c>
      <c r="E203" s="11">
        <v>700</v>
      </c>
      <c r="F203" s="5">
        <f t="shared" si="9"/>
        <v>36699</v>
      </c>
      <c r="G203" s="5">
        <v>5</v>
      </c>
    </row>
    <row r="204" spans="1:7" x14ac:dyDescent="0.25">
      <c r="A204" s="8">
        <v>44813</v>
      </c>
      <c r="B204">
        <f t="shared" si="10"/>
        <v>26697.5</v>
      </c>
      <c r="D204" t="s">
        <v>16</v>
      </c>
      <c r="F204">
        <f t="shared" si="9"/>
        <v>36697.5</v>
      </c>
      <c r="G204">
        <v>5</v>
      </c>
    </row>
    <row r="205" spans="1:7" x14ac:dyDescent="0.25">
      <c r="A205" s="8">
        <v>44814</v>
      </c>
      <c r="B205">
        <f t="shared" si="10"/>
        <v>26696</v>
      </c>
      <c r="D205" t="s">
        <v>16</v>
      </c>
      <c r="F205">
        <f t="shared" si="9"/>
        <v>36696</v>
      </c>
      <c r="G205">
        <v>5</v>
      </c>
    </row>
    <row r="206" spans="1:7" x14ac:dyDescent="0.25">
      <c r="A206" s="8">
        <v>44815</v>
      </c>
      <c r="B206">
        <f t="shared" si="10"/>
        <v>26694.5</v>
      </c>
      <c r="D206" t="s">
        <v>16</v>
      </c>
      <c r="F206">
        <f t="shared" si="9"/>
        <v>36694.5</v>
      </c>
      <c r="G206">
        <v>5</v>
      </c>
    </row>
    <row r="207" spans="1:7" x14ac:dyDescent="0.25">
      <c r="A207" s="8">
        <v>44816</v>
      </c>
      <c r="B207">
        <f t="shared" si="10"/>
        <v>26693</v>
      </c>
      <c r="D207" t="s">
        <v>16</v>
      </c>
      <c r="F207">
        <f t="shared" si="9"/>
        <v>36693</v>
      </c>
      <c r="G207">
        <v>5</v>
      </c>
    </row>
    <row r="208" spans="1:7" x14ac:dyDescent="0.25">
      <c r="A208" s="8">
        <v>44817</v>
      </c>
      <c r="B208">
        <f t="shared" si="10"/>
        <v>26691.5</v>
      </c>
      <c r="D208" t="s">
        <v>16</v>
      </c>
      <c r="F208">
        <f t="shared" si="9"/>
        <v>36691.5</v>
      </c>
      <c r="G208">
        <v>5</v>
      </c>
    </row>
    <row r="209" spans="1:7" x14ac:dyDescent="0.25">
      <c r="A209" s="8">
        <v>44818</v>
      </c>
      <c r="B209">
        <f t="shared" si="10"/>
        <v>26690</v>
      </c>
      <c r="D209" t="s">
        <v>16</v>
      </c>
      <c r="F209">
        <f t="shared" si="9"/>
        <v>36690</v>
      </c>
      <c r="G209">
        <v>5</v>
      </c>
    </row>
    <row r="210" spans="1:7" x14ac:dyDescent="0.25">
      <c r="A210" s="10">
        <v>44819</v>
      </c>
      <c r="B210" s="5">
        <f t="shared" si="10"/>
        <v>26688.5</v>
      </c>
      <c r="C210" s="5"/>
      <c r="D210" s="5" t="s">
        <v>16</v>
      </c>
      <c r="E210" s="11">
        <v>690</v>
      </c>
      <c r="F210" s="5">
        <f t="shared" si="9"/>
        <v>36688.5</v>
      </c>
      <c r="G210" s="5">
        <v>5</v>
      </c>
    </row>
    <row r="211" spans="1:7" x14ac:dyDescent="0.25">
      <c r="A211" s="8">
        <v>44820</v>
      </c>
      <c r="B211">
        <f t="shared" si="10"/>
        <v>26687</v>
      </c>
      <c r="D211" t="s">
        <v>16</v>
      </c>
      <c r="F211">
        <f t="shared" si="9"/>
        <v>36687</v>
      </c>
      <c r="G211">
        <v>5</v>
      </c>
    </row>
    <row r="212" spans="1:7" x14ac:dyDescent="0.25">
      <c r="A212" s="8">
        <v>44821</v>
      </c>
      <c r="B212">
        <f t="shared" si="10"/>
        <v>26685.5</v>
      </c>
      <c r="D212" t="s">
        <v>16</v>
      </c>
      <c r="F212">
        <f t="shared" si="9"/>
        <v>36685.5</v>
      </c>
      <c r="G212">
        <v>5</v>
      </c>
    </row>
    <row r="213" spans="1:7" x14ac:dyDescent="0.25">
      <c r="A213" s="8">
        <v>44822</v>
      </c>
      <c r="B213">
        <f t="shared" si="10"/>
        <v>26684</v>
      </c>
      <c r="D213" t="s">
        <v>16</v>
      </c>
      <c r="F213">
        <f t="shared" si="9"/>
        <v>36684</v>
      </c>
      <c r="G213">
        <v>5</v>
      </c>
    </row>
    <row r="214" spans="1:7" x14ac:dyDescent="0.25">
      <c r="A214" s="8">
        <v>44823</v>
      </c>
      <c r="B214">
        <f t="shared" si="10"/>
        <v>26682.5</v>
      </c>
      <c r="D214" t="s">
        <v>16</v>
      </c>
      <c r="F214">
        <f t="shared" si="9"/>
        <v>36682.5</v>
      </c>
      <c r="G214">
        <v>5</v>
      </c>
    </row>
    <row r="215" spans="1:7" x14ac:dyDescent="0.25">
      <c r="A215" s="8">
        <v>44824</v>
      </c>
      <c r="B215">
        <f t="shared" si="10"/>
        <v>26681</v>
      </c>
      <c r="D215" t="s">
        <v>16</v>
      </c>
      <c r="F215">
        <f t="shared" si="9"/>
        <v>36681</v>
      </c>
      <c r="G215">
        <v>5</v>
      </c>
    </row>
    <row r="216" spans="1:7" x14ac:dyDescent="0.25">
      <c r="A216" s="8">
        <v>44825</v>
      </c>
      <c r="B216">
        <f t="shared" si="10"/>
        <v>26679.5</v>
      </c>
      <c r="D216" t="s">
        <v>16</v>
      </c>
      <c r="F216">
        <f t="shared" si="9"/>
        <v>36679.5</v>
      </c>
      <c r="G216">
        <v>5</v>
      </c>
    </row>
    <row r="217" spans="1:7" x14ac:dyDescent="0.25">
      <c r="A217" s="8">
        <v>44826</v>
      </c>
      <c r="B217">
        <f t="shared" si="10"/>
        <v>26678</v>
      </c>
      <c r="D217" t="s">
        <v>16</v>
      </c>
      <c r="F217">
        <f t="shared" si="9"/>
        <v>36678</v>
      </c>
      <c r="G217">
        <v>5</v>
      </c>
    </row>
    <row r="218" spans="1:7" x14ac:dyDescent="0.25">
      <c r="A218" s="8">
        <v>44827</v>
      </c>
      <c r="B218">
        <f t="shared" si="10"/>
        <v>26676.5</v>
      </c>
      <c r="D218" t="s">
        <v>16</v>
      </c>
      <c r="F218">
        <f t="shared" si="9"/>
        <v>36676.5</v>
      </c>
      <c r="G218">
        <v>5</v>
      </c>
    </row>
    <row r="219" spans="1:7" x14ac:dyDescent="0.25">
      <c r="A219" s="8">
        <v>44828</v>
      </c>
      <c r="B219">
        <f t="shared" si="10"/>
        <v>26675</v>
      </c>
      <c r="D219" t="s">
        <v>16</v>
      </c>
      <c r="F219">
        <f t="shared" si="9"/>
        <v>36675</v>
      </c>
      <c r="G219">
        <v>5</v>
      </c>
    </row>
    <row r="220" spans="1:7" x14ac:dyDescent="0.25">
      <c r="A220" s="10">
        <v>44829</v>
      </c>
      <c r="B220" s="5">
        <f t="shared" si="10"/>
        <v>26673.5</v>
      </c>
      <c r="C220" s="5"/>
      <c r="D220" s="5" t="s">
        <v>16</v>
      </c>
      <c r="E220" s="11">
        <v>675</v>
      </c>
      <c r="F220" s="5">
        <f t="shared" si="9"/>
        <v>36673.5</v>
      </c>
      <c r="G220" s="5">
        <v>5</v>
      </c>
    </row>
    <row r="221" spans="1:7" x14ac:dyDescent="0.25">
      <c r="A221" s="8">
        <v>44830</v>
      </c>
      <c r="B221">
        <f t="shared" si="10"/>
        <v>26672</v>
      </c>
      <c r="D221" t="s">
        <v>16</v>
      </c>
      <c r="F221">
        <f t="shared" si="9"/>
        <v>36672</v>
      </c>
      <c r="G221">
        <v>5</v>
      </c>
    </row>
    <row r="222" spans="1:7" x14ac:dyDescent="0.25">
      <c r="A222" s="8">
        <v>44831</v>
      </c>
      <c r="B222">
        <f t="shared" si="10"/>
        <v>26670.5</v>
      </c>
      <c r="D222" t="s">
        <v>16</v>
      </c>
      <c r="F222">
        <f t="shared" si="9"/>
        <v>36670.5</v>
      </c>
      <c r="G222">
        <v>5</v>
      </c>
    </row>
    <row r="223" spans="1:7" x14ac:dyDescent="0.25">
      <c r="A223" s="8">
        <v>44832</v>
      </c>
      <c r="B223">
        <f t="shared" si="10"/>
        <v>26669</v>
      </c>
      <c r="D223" t="s">
        <v>16</v>
      </c>
      <c r="F223">
        <f t="shared" si="9"/>
        <v>36669</v>
      </c>
      <c r="G223">
        <v>5</v>
      </c>
    </row>
    <row r="224" spans="1:7" x14ac:dyDescent="0.25">
      <c r="A224" s="8">
        <v>44833</v>
      </c>
      <c r="B224">
        <f t="shared" si="10"/>
        <v>26667.5</v>
      </c>
      <c r="D224" t="s">
        <v>16</v>
      </c>
      <c r="F224">
        <f t="shared" si="9"/>
        <v>36667.5</v>
      </c>
      <c r="G224">
        <v>5</v>
      </c>
    </row>
    <row r="225" spans="1:7" x14ac:dyDescent="0.25">
      <c r="A225" s="8">
        <v>44834</v>
      </c>
      <c r="B225">
        <f t="shared" si="10"/>
        <v>26666</v>
      </c>
      <c r="D225" t="s">
        <v>16</v>
      </c>
      <c r="F225">
        <f t="shared" si="9"/>
        <v>36666</v>
      </c>
      <c r="G225">
        <v>5</v>
      </c>
    </row>
    <row r="226" spans="1:7" x14ac:dyDescent="0.25">
      <c r="A226" s="8">
        <v>44835</v>
      </c>
      <c r="B226">
        <f t="shared" si="10"/>
        <v>26664.5</v>
      </c>
      <c r="D226" t="s">
        <v>16</v>
      </c>
      <c r="F226">
        <f t="shared" si="9"/>
        <v>36664.5</v>
      </c>
      <c r="G226">
        <v>5</v>
      </c>
    </row>
    <row r="227" spans="1:7" x14ac:dyDescent="0.25">
      <c r="A227" s="8">
        <v>44836</v>
      </c>
      <c r="B227">
        <f t="shared" si="10"/>
        <v>26663</v>
      </c>
      <c r="D227" t="s">
        <v>16</v>
      </c>
      <c r="F227">
        <f t="shared" si="9"/>
        <v>36663</v>
      </c>
      <c r="G227">
        <v>5</v>
      </c>
    </row>
    <row r="228" spans="1:7" x14ac:dyDescent="0.25">
      <c r="A228" s="8">
        <v>44837</v>
      </c>
      <c r="B228">
        <f t="shared" si="10"/>
        <v>26661.5</v>
      </c>
      <c r="D228" t="s">
        <v>16</v>
      </c>
      <c r="F228">
        <f t="shared" si="9"/>
        <v>36661.5</v>
      </c>
      <c r="G228">
        <v>5</v>
      </c>
    </row>
    <row r="229" spans="1:7" x14ac:dyDescent="0.25">
      <c r="A229" s="8">
        <v>44838</v>
      </c>
      <c r="B229">
        <f t="shared" si="10"/>
        <v>26660</v>
      </c>
      <c r="D229" t="s">
        <v>16</v>
      </c>
      <c r="F229">
        <f t="shared" si="9"/>
        <v>36660</v>
      </c>
      <c r="G229">
        <v>5</v>
      </c>
    </row>
    <row r="230" spans="1:7" x14ac:dyDescent="0.25">
      <c r="A230" s="10">
        <v>44839</v>
      </c>
      <c r="B230" s="5">
        <f t="shared" si="10"/>
        <v>26658.5</v>
      </c>
      <c r="C230" s="5"/>
      <c r="D230" s="5" t="s">
        <v>16</v>
      </c>
      <c r="E230" s="11">
        <v>660</v>
      </c>
      <c r="F230" s="5">
        <f t="shared" si="9"/>
        <v>36658.5</v>
      </c>
      <c r="G230" s="5">
        <v>5</v>
      </c>
    </row>
    <row r="231" spans="1:7" x14ac:dyDescent="0.25">
      <c r="A231" s="8">
        <v>44840</v>
      </c>
      <c r="B231">
        <f t="shared" si="10"/>
        <v>26657</v>
      </c>
      <c r="D231" t="s">
        <v>16</v>
      </c>
      <c r="F231">
        <f t="shared" si="9"/>
        <v>36657</v>
      </c>
      <c r="G231">
        <v>5</v>
      </c>
    </row>
    <row r="232" spans="1:7" x14ac:dyDescent="0.25">
      <c r="A232" s="8">
        <v>44841</v>
      </c>
      <c r="B232">
        <f t="shared" si="10"/>
        <v>26655.5</v>
      </c>
      <c r="D232" t="s">
        <v>16</v>
      </c>
      <c r="F232">
        <f t="shared" si="9"/>
        <v>36655.5</v>
      </c>
      <c r="G232">
        <v>5</v>
      </c>
    </row>
    <row r="233" spans="1:7" x14ac:dyDescent="0.25">
      <c r="A233" s="8">
        <v>44842</v>
      </c>
      <c r="B233">
        <f t="shared" si="10"/>
        <v>26654</v>
      </c>
      <c r="D233" t="s">
        <v>16</v>
      </c>
      <c r="F233">
        <f t="shared" si="9"/>
        <v>36654</v>
      </c>
      <c r="G233">
        <v>5</v>
      </c>
    </row>
    <row r="234" spans="1:7" x14ac:dyDescent="0.25">
      <c r="A234" s="8">
        <v>44843</v>
      </c>
      <c r="B234">
        <f t="shared" si="10"/>
        <v>26652.5</v>
      </c>
      <c r="D234" t="s">
        <v>16</v>
      </c>
      <c r="F234">
        <f t="shared" si="9"/>
        <v>36652.5</v>
      </c>
      <c r="G234">
        <v>5</v>
      </c>
    </row>
    <row r="235" spans="1:7" x14ac:dyDescent="0.25">
      <c r="A235" s="8">
        <v>44844</v>
      </c>
      <c r="B235">
        <f t="shared" si="10"/>
        <v>26651</v>
      </c>
      <c r="D235" t="s">
        <v>16</v>
      </c>
      <c r="F235">
        <f t="shared" si="9"/>
        <v>36651</v>
      </c>
      <c r="G235">
        <v>5</v>
      </c>
    </row>
    <row r="236" spans="1:7" x14ac:dyDescent="0.25">
      <c r="A236" s="8">
        <v>44845</v>
      </c>
      <c r="B236">
        <f t="shared" si="10"/>
        <v>26649.5</v>
      </c>
      <c r="D236" t="s">
        <v>16</v>
      </c>
      <c r="F236">
        <f t="shared" si="9"/>
        <v>36649.5</v>
      </c>
      <c r="G236">
        <v>5</v>
      </c>
    </row>
    <row r="237" spans="1:7" x14ac:dyDescent="0.25">
      <c r="A237" s="8">
        <v>44846</v>
      </c>
      <c r="B237">
        <f t="shared" si="10"/>
        <v>26648</v>
      </c>
      <c r="D237" t="s">
        <v>16</v>
      </c>
      <c r="F237">
        <f t="shared" si="9"/>
        <v>36648</v>
      </c>
      <c r="G237">
        <v>5</v>
      </c>
    </row>
    <row r="238" spans="1:7" x14ac:dyDescent="0.25">
      <c r="A238" s="8">
        <v>44847</v>
      </c>
      <c r="B238">
        <f t="shared" si="10"/>
        <v>26646.5</v>
      </c>
      <c r="D238" t="s">
        <v>16</v>
      </c>
      <c r="F238">
        <f t="shared" si="9"/>
        <v>36646.5</v>
      </c>
      <c r="G238">
        <v>5</v>
      </c>
    </row>
    <row r="239" spans="1:7" x14ac:dyDescent="0.25">
      <c r="A239" s="8">
        <v>44848</v>
      </c>
      <c r="B239">
        <f t="shared" si="10"/>
        <v>26645</v>
      </c>
      <c r="D239" t="s">
        <v>16</v>
      </c>
      <c r="F239">
        <f t="shared" si="9"/>
        <v>36645</v>
      </c>
      <c r="G239">
        <v>5</v>
      </c>
    </row>
    <row r="240" spans="1:7" x14ac:dyDescent="0.25">
      <c r="A240" s="10">
        <v>44849</v>
      </c>
      <c r="B240" s="5">
        <f t="shared" si="10"/>
        <v>26643.5</v>
      </c>
      <c r="C240" s="5"/>
      <c r="D240" s="5" t="s">
        <v>16</v>
      </c>
      <c r="E240" s="11">
        <v>645</v>
      </c>
      <c r="F240" s="5">
        <f t="shared" si="9"/>
        <v>36643.5</v>
      </c>
      <c r="G240" s="5">
        <v>5</v>
      </c>
    </row>
    <row r="241" spans="1:7" x14ac:dyDescent="0.25">
      <c r="A241" s="8">
        <v>44850</v>
      </c>
      <c r="B241">
        <f t="shared" si="10"/>
        <v>26642</v>
      </c>
      <c r="D241" t="s">
        <v>16</v>
      </c>
      <c r="F241">
        <f t="shared" si="9"/>
        <v>36642</v>
      </c>
      <c r="G241">
        <v>5</v>
      </c>
    </row>
    <row r="242" spans="1:7" x14ac:dyDescent="0.25">
      <c r="A242" s="8">
        <v>44851</v>
      </c>
      <c r="B242">
        <f t="shared" si="10"/>
        <v>26640.5</v>
      </c>
      <c r="D242" t="s">
        <v>16</v>
      </c>
      <c r="F242">
        <f t="shared" si="9"/>
        <v>36640.5</v>
      </c>
      <c r="G242">
        <v>5</v>
      </c>
    </row>
    <row r="243" spans="1:7" x14ac:dyDescent="0.25">
      <c r="A243" s="8">
        <v>44852</v>
      </c>
      <c r="B243">
        <f t="shared" si="10"/>
        <v>26639</v>
      </c>
      <c r="D243" t="s">
        <v>16</v>
      </c>
      <c r="F243">
        <f t="shared" si="9"/>
        <v>36639</v>
      </c>
      <c r="G243">
        <v>5</v>
      </c>
    </row>
    <row r="244" spans="1:7" x14ac:dyDescent="0.25">
      <c r="A244" s="8">
        <v>44853</v>
      </c>
      <c r="B244">
        <f t="shared" si="10"/>
        <v>26637.5</v>
      </c>
      <c r="D244" t="s">
        <v>16</v>
      </c>
      <c r="F244">
        <f t="shared" si="9"/>
        <v>36637.5</v>
      </c>
      <c r="G244">
        <v>5</v>
      </c>
    </row>
    <row r="245" spans="1:7" x14ac:dyDescent="0.25">
      <c r="A245" s="8">
        <v>44854</v>
      </c>
      <c r="B245">
        <f t="shared" si="10"/>
        <v>26636</v>
      </c>
      <c r="D245" t="s">
        <v>16</v>
      </c>
      <c r="F245">
        <f t="shared" si="9"/>
        <v>36636</v>
      </c>
      <c r="G245">
        <v>5</v>
      </c>
    </row>
    <row r="246" spans="1:7" x14ac:dyDescent="0.25">
      <c r="A246" s="8">
        <v>44855</v>
      </c>
      <c r="B246">
        <f t="shared" si="10"/>
        <v>26634.5</v>
      </c>
      <c r="D246" t="s">
        <v>16</v>
      </c>
      <c r="F246">
        <f t="shared" si="9"/>
        <v>36634.5</v>
      </c>
      <c r="G246">
        <v>5</v>
      </c>
    </row>
    <row r="247" spans="1:7" x14ac:dyDescent="0.25">
      <c r="A247" s="8">
        <v>44856</v>
      </c>
      <c r="B247">
        <f t="shared" si="10"/>
        <v>26633</v>
      </c>
      <c r="D247" t="s">
        <v>16</v>
      </c>
      <c r="F247">
        <f t="shared" si="9"/>
        <v>36633</v>
      </c>
      <c r="G247">
        <v>5</v>
      </c>
    </row>
    <row r="248" spans="1:7" x14ac:dyDescent="0.25">
      <c r="A248" s="8">
        <v>44857</v>
      </c>
      <c r="B248">
        <f t="shared" si="10"/>
        <v>26631.5</v>
      </c>
      <c r="D248" t="s">
        <v>16</v>
      </c>
      <c r="F248">
        <f t="shared" si="9"/>
        <v>36631.5</v>
      </c>
      <c r="G248">
        <v>5</v>
      </c>
    </row>
    <row r="249" spans="1:7" x14ac:dyDescent="0.25">
      <c r="A249" s="8">
        <v>44858</v>
      </c>
      <c r="B249">
        <f t="shared" si="10"/>
        <v>26630</v>
      </c>
      <c r="D249" t="s">
        <v>16</v>
      </c>
      <c r="F249">
        <f t="shared" si="9"/>
        <v>36630</v>
      </c>
      <c r="G249">
        <v>5</v>
      </c>
    </row>
    <row r="250" spans="1:7" x14ac:dyDescent="0.25">
      <c r="A250" s="8">
        <v>44859</v>
      </c>
      <c r="B250">
        <f t="shared" si="10"/>
        <v>26628.5</v>
      </c>
      <c r="D250" t="s">
        <v>16</v>
      </c>
      <c r="F250">
        <f t="shared" si="9"/>
        <v>36628.5</v>
      </c>
      <c r="G250">
        <v>5</v>
      </c>
    </row>
    <row r="251" spans="1:7" x14ac:dyDescent="0.25">
      <c r="A251" s="8">
        <v>44860</v>
      </c>
      <c r="B251">
        <f t="shared" si="10"/>
        <v>26627</v>
      </c>
      <c r="D251" t="s">
        <v>16</v>
      </c>
      <c r="F251">
        <f t="shared" si="9"/>
        <v>36627</v>
      </c>
      <c r="G251">
        <v>5</v>
      </c>
    </row>
    <row r="252" spans="1:7" x14ac:dyDescent="0.25">
      <c r="A252" s="8">
        <v>44861</v>
      </c>
      <c r="B252">
        <f t="shared" si="10"/>
        <v>26625.5</v>
      </c>
      <c r="D252" t="s">
        <v>16</v>
      </c>
      <c r="F252">
        <f t="shared" si="9"/>
        <v>36625.5</v>
      </c>
      <c r="G252">
        <v>5</v>
      </c>
    </row>
    <row r="253" spans="1:7" x14ac:dyDescent="0.25">
      <c r="A253" s="8">
        <v>44862</v>
      </c>
      <c r="B253">
        <f t="shared" si="10"/>
        <v>26624</v>
      </c>
      <c r="D253" t="s">
        <v>16</v>
      </c>
      <c r="F253">
        <f t="shared" si="9"/>
        <v>36624</v>
      </c>
      <c r="G253">
        <v>5</v>
      </c>
    </row>
    <row r="254" spans="1:7" x14ac:dyDescent="0.25">
      <c r="A254" s="8">
        <v>44863</v>
      </c>
      <c r="B254">
        <f t="shared" si="10"/>
        <v>26622.5</v>
      </c>
      <c r="D254" t="s">
        <v>16</v>
      </c>
      <c r="F254">
        <f t="shared" si="9"/>
        <v>36622.5</v>
      </c>
      <c r="G254">
        <v>5</v>
      </c>
    </row>
    <row r="255" spans="1:7" x14ac:dyDescent="0.25">
      <c r="A255" s="8">
        <v>44864</v>
      </c>
      <c r="B255">
        <f t="shared" si="10"/>
        <v>26621</v>
      </c>
      <c r="D255" t="s">
        <v>16</v>
      </c>
      <c r="F255">
        <f t="shared" si="9"/>
        <v>36621</v>
      </c>
      <c r="G255">
        <v>5</v>
      </c>
    </row>
    <row r="256" spans="1:7" x14ac:dyDescent="0.25">
      <c r="A256" s="8">
        <v>44865</v>
      </c>
      <c r="B256">
        <f t="shared" si="10"/>
        <v>26619.5</v>
      </c>
      <c r="D256" t="s">
        <v>16</v>
      </c>
      <c r="F256">
        <f t="shared" si="9"/>
        <v>36619.5</v>
      </c>
      <c r="G256">
        <v>5</v>
      </c>
    </row>
    <row r="257" spans="1:7" x14ac:dyDescent="0.25">
      <c r="A257" s="8">
        <v>44866</v>
      </c>
      <c r="B257">
        <f t="shared" si="10"/>
        <v>26618</v>
      </c>
      <c r="D257" t="s">
        <v>16</v>
      </c>
      <c r="F257">
        <f t="shared" si="9"/>
        <v>36618</v>
      </c>
      <c r="G257">
        <v>5</v>
      </c>
    </row>
    <row r="258" spans="1:7" x14ac:dyDescent="0.25">
      <c r="A258" s="8">
        <v>44867</v>
      </c>
      <c r="B258">
        <f t="shared" si="10"/>
        <v>26616.5</v>
      </c>
      <c r="D258" t="s">
        <v>16</v>
      </c>
      <c r="F258">
        <f t="shared" si="9"/>
        <v>36616.5</v>
      </c>
      <c r="G258">
        <v>5</v>
      </c>
    </row>
    <row r="259" spans="1:7" x14ac:dyDescent="0.25">
      <c r="A259" s="8">
        <v>44868</v>
      </c>
      <c r="B259">
        <f t="shared" si="10"/>
        <v>26615</v>
      </c>
      <c r="D259" t="s">
        <v>16</v>
      </c>
      <c r="F259">
        <f t="shared" ref="F259:F322" si="11">B259+10000</f>
        <v>36615</v>
      </c>
      <c r="G259">
        <v>5</v>
      </c>
    </row>
    <row r="260" spans="1:7" x14ac:dyDescent="0.25">
      <c r="A260" s="8">
        <v>44869</v>
      </c>
      <c r="B260">
        <f t="shared" ref="B260:B323" si="12">B259-1.5</f>
        <v>26613.5</v>
      </c>
      <c r="D260" t="s">
        <v>16</v>
      </c>
      <c r="F260">
        <f t="shared" si="11"/>
        <v>36613.5</v>
      </c>
      <c r="G260">
        <v>5</v>
      </c>
    </row>
    <row r="261" spans="1:7" x14ac:dyDescent="0.25">
      <c r="A261" s="8">
        <v>44870</v>
      </c>
      <c r="B261">
        <f t="shared" si="12"/>
        <v>26612</v>
      </c>
      <c r="D261" t="s">
        <v>16</v>
      </c>
      <c r="F261">
        <f t="shared" si="11"/>
        <v>36612</v>
      </c>
      <c r="G261">
        <v>5</v>
      </c>
    </row>
    <row r="262" spans="1:7" x14ac:dyDescent="0.25">
      <c r="A262" s="8">
        <v>44871</v>
      </c>
      <c r="B262">
        <f t="shared" si="12"/>
        <v>26610.5</v>
      </c>
      <c r="D262" t="s">
        <v>16</v>
      </c>
      <c r="F262">
        <f t="shared" si="11"/>
        <v>36610.5</v>
      </c>
      <c r="G262">
        <v>5</v>
      </c>
    </row>
    <row r="263" spans="1:7" x14ac:dyDescent="0.25">
      <c r="A263" s="8">
        <v>44872</v>
      </c>
      <c r="B263">
        <f t="shared" si="12"/>
        <v>26609</v>
      </c>
      <c r="D263" t="s">
        <v>16</v>
      </c>
      <c r="F263">
        <f t="shared" si="11"/>
        <v>36609</v>
      </c>
      <c r="G263">
        <v>5</v>
      </c>
    </row>
    <row r="264" spans="1:7" x14ac:dyDescent="0.25">
      <c r="A264" s="8">
        <v>44873</v>
      </c>
      <c r="B264">
        <f t="shared" si="12"/>
        <v>26607.5</v>
      </c>
      <c r="D264" t="s">
        <v>16</v>
      </c>
      <c r="F264">
        <f t="shared" si="11"/>
        <v>36607.5</v>
      </c>
      <c r="G264">
        <v>5</v>
      </c>
    </row>
    <row r="265" spans="1:7" x14ac:dyDescent="0.25">
      <c r="A265" s="8">
        <v>44874</v>
      </c>
      <c r="B265">
        <f t="shared" si="12"/>
        <v>26606</v>
      </c>
      <c r="D265" t="s">
        <v>16</v>
      </c>
      <c r="F265">
        <f t="shared" si="11"/>
        <v>36606</v>
      </c>
      <c r="G265">
        <v>5</v>
      </c>
    </row>
    <row r="266" spans="1:7" x14ac:dyDescent="0.25">
      <c r="A266" s="8">
        <v>44875</v>
      </c>
      <c r="B266">
        <f t="shared" si="12"/>
        <v>26604.5</v>
      </c>
      <c r="D266" t="s">
        <v>16</v>
      </c>
      <c r="F266">
        <f t="shared" si="11"/>
        <v>36604.5</v>
      </c>
      <c r="G266">
        <v>5</v>
      </c>
    </row>
    <row r="267" spans="1:7" x14ac:dyDescent="0.25">
      <c r="A267" s="8">
        <v>44876</v>
      </c>
      <c r="B267">
        <f t="shared" si="12"/>
        <v>26603</v>
      </c>
      <c r="D267" t="s">
        <v>16</v>
      </c>
      <c r="F267">
        <f t="shared" si="11"/>
        <v>36603</v>
      </c>
      <c r="G267">
        <v>5</v>
      </c>
    </row>
    <row r="268" spans="1:7" x14ac:dyDescent="0.25">
      <c r="A268" s="8">
        <v>44877</v>
      </c>
      <c r="B268">
        <f t="shared" si="12"/>
        <v>26601.5</v>
      </c>
      <c r="D268" t="s">
        <v>16</v>
      </c>
      <c r="F268">
        <f t="shared" si="11"/>
        <v>36601.5</v>
      </c>
      <c r="G268">
        <v>5</v>
      </c>
    </row>
    <row r="269" spans="1:7" x14ac:dyDescent="0.25">
      <c r="A269" s="8">
        <v>44878</v>
      </c>
      <c r="B269">
        <f t="shared" si="12"/>
        <v>26600</v>
      </c>
      <c r="D269" t="s">
        <v>16</v>
      </c>
      <c r="F269">
        <f t="shared" si="11"/>
        <v>36600</v>
      </c>
      <c r="G269">
        <v>5</v>
      </c>
    </row>
    <row r="270" spans="1:7" x14ac:dyDescent="0.25">
      <c r="A270" s="8">
        <v>44879</v>
      </c>
      <c r="B270">
        <f t="shared" si="12"/>
        <v>26598.5</v>
      </c>
      <c r="D270" t="s">
        <v>16</v>
      </c>
      <c r="F270">
        <f t="shared" si="11"/>
        <v>36598.5</v>
      </c>
      <c r="G270">
        <v>5</v>
      </c>
    </row>
    <row r="271" spans="1:7" x14ac:dyDescent="0.25">
      <c r="A271" s="8">
        <v>44880</v>
      </c>
      <c r="B271">
        <f t="shared" si="12"/>
        <v>26597</v>
      </c>
      <c r="D271" t="s">
        <v>16</v>
      </c>
      <c r="F271">
        <f t="shared" si="11"/>
        <v>36597</v>
      </c>
      <c r="G271">
        <v>5</v>
      </c>
    </row>
    <row r="272" spans="1:7" x14ac:dyDescent="0.25">
      <c r="A272" s="8">
        <v>44881</v>
      </c>
      <c r="B272">
        <f t="shared" si="12"/>
        <v>26595.5</v>
      </c>
      <c r="D272" t="s">
        <v>16</v>
      </c>
      <c r="F272">
        <f t="shared" si="11"/>
        <v>36595.5</v>
      </c>
      <c r="G272">
        <v>5</v>
      </c>
    </row>
    <row r="273" spans="1:7" x14ac:dyDescent="0.25">
      <c r="A273" s="8">
        <v>44882</v>
      </c>
      <c r="B273">
        <f t="shared" si="12"/>
        <v>26594</v>
      </c>
      <c r="D273" t="s">
        <v>16</v>
      </c>
      <c r="F273">
        <f t="shared" si="11"/>
        <v>36594</v>
      </c>
      <c r="G273">
        <v>5</v>
      </c>
    </row>
    <row r="274" spans="1:7" x14ac:dyDescent="0.25">
      <c r="A274" s="8">
        <v>44883</v>
      </c>
      <c r="B274">
        <f t="shared" si="12"/>
        <v>26592.5</v>
      </c>
      <c r="D274" t="s">
        <v>16</v>
      </c>
      <c r="F274">
        <f t="shared" si="11"/>
        <v>36592.5</v>
      </c>
      <c r="G274">
        <v>5</v>
      </c>
    </row>
    <row r="275" spans="1:7" x14ac:dyDescent="0.25">
      <c r="A275" s="8">
        <v>44884</v>
      </c>
      <c r="B275">
        <f t="shared" si="12"/>
        <v>26591</v>
      </c>
      <c r="D275" t="s">
        <v>16</v>
      </c>
      <c r="F275">
        <f t="shared" si="11"/>
        <v>36591</v>
      </c>
      <c r="G275">
        <v>5</v>
      </c>
    </row>
    <row r="276" spans="1:7" x14ac:dyDescent="0.25">
      <c r="A276" s="8">
        <v>44885</v>
      </c>
      <c r="B276">
        <f t="shared" si="12"/>
        <v>26589.5</v>
      </c>
      <c r="D276" t="s">
        <v>16</v>
      </c>
      <c r="F276">
        <f t="shared" si="11"/>
        <v>36589.5</v>
      </c>
      <c r="G276">
        <v>5</v>
      </c>
    </row>
    <row r="277" spans="1:7" x14ac:dyDescent="0.25">
      <c r="A277" s="8">
        <v>44886</v>
      </c>
      <c r="B277">
        <f t="shared" si="12"/>
        <v>26588</v>
      </c>
      <c r="D277" t="s">
        <v>16</v>
      </c>
      <c r="F277">
        <f t="shared" si="11"/>
        <v>36588</v>
      </c>
      <c r="G277">
        <v>5</v>
      </c>
    </row>
    <row r="278" spans="1:7" x14ac:dyDescent="0.25">
      <c r="A278" s="8">
        <v>44887</v>
      </c>
      <c r="B278">
        <f t="shared" si="12"/>
        <v>26586.5</v>
      </c>
      <c r="D278" t="s">
        <v>16</v>
      </c>
      <c r="F278">
        <f t="shared" si="11"/>
        <v>36586.5</v>
      </c>
      <c r="G278">
        <v>5</v>
      </c>
    </row>
    <row r="279" spans="1:7" x14ac:dyDescent="0.25">
      <c r="A279" s="8">
        <v>44888</v>
      </c>
      <c r="B279">
        <f t="shared" si="12"/>
        <v>26585</v>
      </c>
      <c r="D279" t="s">
        <v>16</v>
      </c>
      <c r="F279">
        <f t="shared" si="11"/>
        <v>36585</v>
      </c>
      <c r="G279">
        <v>5</v>
      </c>
    </row>
    <row r="280" spans="1:7" x14ac:dyDescent="0.25">
      <c r="A280" s="8">
        <v>44889</v>
      </c>
      <c r="B280">
        <f t="shared" si="12"/>
        <v>26583.5</v>
      </c>
      <c r="D280" t="s">
        <v>16</v>
      </c>
      <c r="F280">
        <f t="shared" si="11"/>
        <v>36583.5</v>
      </c>
      <c r="G280">
        <v>5</v>
      </c>
    </row>
    <row r="281" spans="1:7" x14ac:dyDescent="0.25">
      <c r="A281" s="8">
        <v>44890</v>
      </c>
      <c r="B281">
        <f t="shared" si="12"/>
        <v>26582</v>
      </c>
      <c r="D281" t="s">
        <v>16</v>
      </c>
      <c r="F281">
        <f t="shared" si="11"/>
        <v>36582</v>
      </c>
      <c r="G281">
        <v>5</v>
      </c>
    </row>
    <row r="282" spans="1:7" x14ac:dyDescent="0.25">
      <c r="A282" s="8">
        <v>44891</v>
      </c>
      <c r="B282">
        <f t="shared" si="12"/>
        <v>26580.5</v>
      </c>
      <c r="D282" t="s">
        <v>16</v>
      </c>
      <c r="F282">
        <f t="shared" si="11"/>
        <v>36580.5</v>
      </c>
      <c r="G282">
        <v>5</v>
      </c>
    </row>
    <row r="283" spans="1:7" x14ac:dyDescent="0.25">
      <c r="A283" s="8">
        <v>44892</v>
      </c>
      <c r="B283">
        <f t="shared" si="12"/>
        <v>26579</v>
      </c>
      <c r="D283" t="s">
        <v>16</v>
      </c>
      <c r="F283">
        <f t="shared" si="11"/>
        <v>36579</v>
      </c>
      <c r="G283">
        <v>5</v>
      </c>
    </row>
    <row r="284" spans="1:7" x14ac:dyDescent="0.25">
      <c r="A284" s="8">
        <v>44893</v>
      </c>
      <c r="B284">
        <f t="shared" si="12"/>
        <v>26577.5</v>
      </c>
      <c r="D284" t="s">
        <v>16</v>
      </c>
      <c r="F284">
        <f t="shared" si="11"/>
        <v>36577.5</v>
      </c>
      <c r="G284">
        <v>5</v>
      </c>
    </row>
    <row r="285" spans="1:7" x14ac:dyDescent="0.25">
      <c r="A285" s="8">
        <v>44894</v>
      </c>
      <c r="B285">
        <f t="shared" si="12"/>
        <v>26576</v>
      </c>
      <c r="D285" t="s">
        <v>16</v>
      </c>
      <c r="F285">
        <f t="shared" si="11"/>
        <v>36576</v>
      </c>
      <c r="G285">
        <v>5</v>
      </c>
    </row>
    <row r="286" spans="1:7" x14ac:dyDescent="0.25">
      <c r="A286" s="8">
        <v>44895</v>
      </c>
      <c r="B286">
        <f t="shared" si="12"/>
        <v>26574.5</v>
      </c>
      <c r="D286" t="s">
        <v>16</v>
      </c>
      <c r="F286">
        <f t="shared" si="11"/>
        <v>36574.5</v>
      </c>
      <c r="G286">
        <v>5</v>
      </c>
    </row>
    <row r="287" spans="1:7" x14ac:dyDescent="0.25">
      <c r="A287" s="8">
        <v>44896</v>
      </c>
      <c r="B287">
        <f t="shared" si="12"/>
        <v>26573</v>
      </c>
      <c r="D287" t="s">
        <v>16</v>
      </c>
      <c r="F287">
        <f t="shared" si="11"/>
        <v>36573</v>
      </c>
      <c r="G287">
        <v>5</v>
      </c>
    </row>
    <row r="288" spans="1:7" x14ac:dyDescent="0.25">
      <c r="A288" s="8">
        <v>44897</v>
      </c>
      <c r="B288">
        <f t="shared" si="12"/>
        <v>26571.5</v>
      </c>
      <c r="D288" t="s">
        <v>16</v>
      </c>
      <c r="F288">
        <f t="shared" si="11"/>
        <v>36571.5</v>
      </c>
      <c r="G288">
        <v>5</v>
      </c>
    </row>
    <row r="289" spans="1:7" x14ac:dyDescent="0.25">
      <c r="A289" s="8">
        <v>44898</v>
      </c>
      <c r="B289">
        <f t="shared" si="12"/>
        <v>26570</v>
      </c>
      <c r="D289" t="s">
        <v>16</v>
      </c>
      <c r="F289">
        <f t="shared" si="11"/>
        <v>36570</v>
      </c>
      <c r="G289">
        <v>5</v>
      </c>
    </row>
    <row r="290" spans="1:7" x14ac:dyDescent="0.25">
      <c r="A290" s="8">
        <v>44899</v>
      </c>
      <c r="B290">
        <f t="shared" si="12"/>
        <v>26568.5</v>
      </c>
      <c r="D290" t="s">
        <v>16</v>
      </c>
      <c r="F290">
        <f t="shared" si="11"/>
        <v>36568.5</v>
      </c>
      <c r="G290">
        <v>5</v>
      </c>
    </row>
    <row r="291" spans="1:7" x14ac:dyDescent="0.25">
      <c r="A291" s="8">
        <v>44900</v>
      </c>
      <c r="B291">
        <f t="shared" si="12"/>
        <v>26567</v>
      </c>
      <c r="D291" t="s">
        <v>16</v>
      </c>
      <c r="F291">
        <f t="shared" si="11"/>
        <v>36567</v>
      </c>
      <c r="G291">
        <v>5</v>
      </c>
    </row>
    <row r="292" spans="1:7" x14ac:dyDescent="0.25">
      <c r="A292" s="8">
        <v>44901</v>
      </c>
      <c r="B292">
        <f t="shared" si="12"/>
        <v>26565.5</v>
      </c>
      <c r="D292" t="s">
        <v>16</v>
      </c>
      <c r="F292">
        <f t="shared" si="11"/>
        <v>36565.5</v>
      </c>
      <c r="G292">
        <v>5</v>
      </c>
    </row>
    <row r="293" spans="1:7" x14ac:dyDescent="0.25">
      <c r="A293" s="8">
        <v>44902</v>
      </c>
      <c r="B293">
        <f t="shared" si="12"/>
        <v>26564</v>
      </c>
      <c r="D293" t="s">
        <v>16</v>
      </c>
      <c r="F293">
        <f t="shared" si="11"/>
        <v>36564</v>
      </c>
      <c r="G293">
        <v>5</v>
      </c>
    </row>
    <row r="294" spans="1:7" x14ac:dyDescent="0.25">
      <c r="A294" s="8">
        <v>44903</v>
      </c>
      <c r="B294">
        <f t="shared" si="12"/>
        <v>26562.5</v>
      </c>
      <c r="D294" t="s">
        <v>16</v>
      </c>
      <c r="F294">
        <f t="shared" si="11"/>
        <v>36562.5</v>
      </c>
      <c r="G294">
        <v>5</v>
      </c>
    </row>
    <row r="295" spans="1:7" x14ac:dyDescent="0.25">
      <c r="A295" s="8">
        <v>44904</v>
      </c>
      <c r="B295">
        <f t="shared" si="12"/>
        <v>26561</v>
      </c>
      <c r="D295" t="s">
        <v>16</v>
      </c>
      <c r="F295">
        <f t="shared" si="11"/>
        <v>36561</v>
      </c>
      <c r="G295">
        <v>5</v>
      </c>
    </row>
    <row r="296" spans="1:7" x14ac:dyDescent="0.25">
      <c r="A296" s="8">
        <v>44905</v>
      </c>
      <c r="B296">
        <f t="shared" si="12"/>
        <v>26559.5</v>
      </c>
      <c r="D296" t="s">
        <v>16</v>
      </c>
      <c r="F296">
        <f t="shared" si="11"/>
        <v>36559.5</v>
      </c>
      <c r="G296">
        <v>5</v>
      </c>
    </row>
    <row r="297" spans="1:7" x14ac:dyDescent="0.25">
      <c r="A297" s="8">
        <v>44906</v>
      </c>
      <c r="B297">
        <f t="shared" si="12"/>
        <v>26558</v>
      </c>
      <c r="D297" t="s">
        <v>16</v>
      </c>
      <c r="F297">
        <f t="shared" si="11"/>
        <v>36558</v>
      </c>
      <c r="G297">
        <v>5</v>
      </c>
    </row>
    <row r="298" spans="1:7" x14ac:dyDescent="0.25">
      <c r="A298" s="8">
        <v>44907</v>
      </c>
      <c r="B298">
        <f t="shared" si="12"/>
        <v>26556.5</v>
      </c>
      <c r="D298" t="s">
        <v>16</v>
      </c>
      <c r="F298">
        <f t="shared" si="11"/>
        <v>36556.5</v>
      </c>
      <c r="G298">
        <v>5</v>
      </c>
    </row>
    <row r="299" spans="1:7" x14ac:dyDescent="0.25">
      <c r="A299" s="8">
        <v>44908</v>
      </c>
      <c r="B299">
        <f t="shared" si="12"/>
        <v>26555</v>
      </c>
      <c r="D299" t="s">
        <v>16</v>
      </c>
      <c r="F299">
        <f t="shared" si="11"/>
        <v>36555</v>
      </c>
      <c r="G299">
        <v>5</v>
      </c>
    </row>
    <row r="300" spans="1:7" x14ac:dyDescent="0.25">
      <c r="A300" s="8">
        <v>44909</v>
      </c>
      <c r="B300">
        <f t="shared" si="12"/>
        <v>26553.5</v>
      </c>
      <c r="D300" t="s">
        <v>16</v>
      </c>
      <c r="F300">
        <f t="shared" si="11"/>
        <v>36553.5</v>
      </c>
      <c r="G300">
        <v>5</v>
      </c>
    </row>
    <row r="301" spans="1:7" x14ac:dyDescent="0.25">
      <c r="A301" s="8">
        <v>44910</v>
      </c>
      <c r="B301">
        <f t="shared" si="12"/>
        <v>26552</v>
      </c>
      <c r="D301" t="s">
        <v>16</v>
      </c>
      <c r="F301">
        <f t="shared" si="11"/>
        <v>36552</v>
      </c>
      <c r="G301">
        <v>5</v>
      </c>
    </row>
    <row r="302" spans="1:7" x14ac:dyDescent="0.25">
      <c r="A302" s="8">
        <v>44911</v>
      </c>
      <c r="B302">
        <f t="shared" si="12"/>
        <v>26550.5</v>
      </c>
      <c r="D302" t="s">
        <v>16</v>
      </c>
      <c r="F302">
        <f t="shared" si="11"/>
        <v>36550.5</v>
      </c>
      <c r="G302">
        <v>5</v>
      </c>
    </row>
    <row r="303" spans="1:7" x14ac:dyDescent="0.25">
      <c r="A303" s="8">
        <v>44912</v>
      </c>
      <c r="B303">
        <f t="shared" si="12"/>
        <v>26549</v>
      </c>
      <c r="D303" t="s">
        <v>16</v>
      </c>
      <c r="F303">
        <f t="shared" si="11"/>
        <v>36549</v>
      </c>
      <c r="G303">
        <v>5</v>
      </c>
    </row>
    <row r="304" spans="1:7" x14ac:dyDescent="0.25">
      <c r="A304" s="8">
        <v>44913</v>
      </c>
      <c r="B304">
        <f t="shared" si="12"/>
        <v>26547.5</v>
      </c>
      <c r="D304" t="s">
        <v>16</v>
      </c>
      <c r="F304">
        <f t="shared" si="11"/>
        <v>36547.5</v>
      </c>
      <c r="G304">
        <v>5</v>
      </c>
    </row>
    <row r="305" spans="1:7" x14ac:dyDescent="0.25">
      <c r="A305" s="8">
        <v>44914</v>
      </c>
      <c r="B305">
        <f t="shared" si="12"/>
        <v>26546</v>
      </c>
      <c r="D305" t="s">
        <v>16</v>
      </c>
      <c r="F305">
        <f t="shared" si="11"/>
        <v>36546</v>
      </c>
      <c r="G305">
        <v>5</v>
      </c>
    </row>
    <row r="306" spans="1:7" x14ac:dyDescent="0.25">
      <c r="A306" s="8">
        <v>44915</v>
      </c>
      <c r="B306">
        <f t="shared" si="12"/>
        <v>26544.5</v>
      </c>
      <c r="D306" t="s">
        <v>16</v>
      </c>
      <c r="F306">
        <f t="shared" si="11"/>
        <v>36544.5</v>
      </c>
      <c r="G306">
        <v>5</v>
      </c>
    </row>
    <row r="307" spans="1:7" x14ac:dyDescent="0.25">
      <c r="A307" s="8">
        <v>44916</v>
      </c>
      <c r="B307">
        <f t="shared" si="12"/>
        <v>26543</v>
      </c>
      <c r="D307" t="s">
        <v>16</v>
      </c>
      <c r="F307">
        <f t="shared" si="11"/>
        <v>36543</v>
      </c>
      <c r="G307">
        <v>5</v>
      </c>
    </row>
    <row r="308" spans="1:7" x14ac:dyDescent="0.25">
      <c r="A308" s="8">
        <v>44917</v>
      </c>
      <c r="B308">
        <f t="shared" si="12"/>
        <v>26541.5</v>
      </c>
      <c r="D308" t="s">
        <v>16</v>
      </c>
      <c r="F308">
        <f t="shared" si="11"/>
        <v>36541.5</v>
      </c>
      <c r="G308">
        <v>5</v>
      </c>
    </row>
    <row r="309" spans="1:7" x14ac:dyDescent="0.25">
      <c r="A309" s="8">
        <v>44918</v>
      </c>
      <c r="B309">
        <f t="shared" si="12"/>
        <v>26540</v>
      </c>
      <c r="D309" t="s">
        <v>16</v>
      </c>
      <c r="F309">
        <f t="shared" si="11"/>
        <v>36540</v>
      </c>
      <c r="G309">
        <v>5</v>
      </c>
    </row>
    <row r="310" spans="1:7" x14ac:dyDescent="0.25">
      <c r="A310" s="8">
        <v>44919</v>
      </c>
      <c r="B310">
        <f t="shared" si="12"/>
        <v>26538.5</v>
      </c>
      <c r="D310" t="s">
        <v>16</v>
      </c>
      <c r="F310">
        <f t="shared" si="11"/>
        <v>36538.5</v>
      </c>
      <c r="G310">
        <v>5</v>
      </c>
    </row>
    <row r="311" spans="1:7" x14ac:dyDescent="0.25">
      <c r="A311" s="8">
        <v>44920</v>
      </c>
      <c r="B311">
        <f t="shared" si="12"/>
        <v>26537</v>
      </c>
      <c r="D311" t="s">
        <v>16</v>
      </c>
      <c r="F311">
        <f t="shared" si="11"/>
        <v>36537</v>
      </c>
      <c r="G311">
        <v>5</v>
      </c>
    </row>
    <row r="312" spans="1:7" x14ac:dyDescent="0.25">
      <c r="A312" s="8">
        <v>44921</v>
      </c>
      <c r="B312">
        <f t="shared" si="12"/>
        <v>26535.5</v>
      </c>
      <c r="D312" t="s">
        <v>16</v>
      </c>
      <c r="F312">
        <f t="shared" si="11"/>
        <v>36535.5</v>
      </c>
      <c r="G312">
        <v>5</v>
      </c>
    </row>
    <row r="313" spans="1:7" x14ac:dyDescent="0.25">
      <c r="A313" s="8">
        <v>44922</v>
      </c>
      <c r="B313">
        <f t="shared" si="12"/>
        <v>26534</v>
      </c>
      <c r="D313" t="s">
        <v>16</v>
      </c>
      <c r="F313">
        <f t="shared" si="11"/>
        <v>36534</v>
      </c>
      <c r="G313">
        <v>5</v>
      </c>
    </row>
    <row r="314" spans="1:7" x14ac:dyDescent="0.25">
      <c r="A314" s="8">
        <v>44923</v>
      </c>
      <c r="B314">
        <f t="shared" si="12"/>
        <v>26532.5</v>
      </c>
      <c r="D314" t="s">
        <v>16</v>
      </c>
      <c r="F314">
        <f t="shared" si="11"/>
        <v>36532.5</v>
      </c>
      <c r="G314">
        <v>5</v>
      </c>
    </row>
    <row r="315" spans="1:7" x14ac:dyDescent="0.25">
      <c r="A315" s="8">
        <v>44924</v>
      </c>
      <c r="B315">
        <f t="shared" si="12"/>
        <v>26531</v>
      </c>
      <c r="D315" t="s">
        <v>16</v>
      </c>
      <c r="F315">
        <f t="shared" si="11"/>
        <v>36531</v>
      </c>
      <c r="G315">
        <v>5</v>
      </c>
    </row>
    <row r="316" spans="1:7" x14ac:dyDescent="0.25">
      <c r="A316" s="8">
        <v>44925</v>
      </c>
      <c r="B316">
        <f t="shared" si="12"/>
        <v>26529.5</v>
      </c>
      <c r="D316" t="s">
        <v>16</v>
      </c>
      <c r="F316">
        <f t="shared" si="11"/>
        <v>36529.5</v>
      </c>
      <c r="G316">
        <v>5</v>
      </c>
    </row>
    <row r="317" spans="1:7" x14ac:dyDescent="0.25">
      <c r="A317" s="8">
        <v>44926</v>
      </c>
      <c r="B317">
        <f t="shared" si="12"/>
        <v>26528</v>
      </c>
      <c r="D317" t="s">
        <v>16</v>
      </c>
      <c r="F317">
        <f t="shared" si="11"/>
        <v>36528</v>
      </c>
      <c r="G317">
        <v>5</v>
      </c>
    </row>
    <row r="318" spans="1:7" x14ac:dyDescent="0.25">
      <c r="A318" s="8">
        <v>44927</v>
      </c>
      <c r="B318">
        <f t="shared" si="12"/>
        <v>26526.5</v>
      </c>
      <c r="D318" t="s">
        <v>16</v>
      </c>
      <c r="F318">
        <f t="shared" si="11"/>
        <v>36526.5</v>
      </c>
      <c r="G318">
        <v>5</v>
      </c>
    </row>
    <row r="319" spans="1:7" x14ac:dyDescent="0.25">
      <c r="A319" s="8">
        <v>44928</v>
      </c>
      <c r="B319">
        <f t="shared" si="12"/>
        <v>26525</v>
      </c>
      <c r="D319" t="s">
        <v>16</v>
      </c>
      <c r="F319">
        <f t="shared" si="11"/>
        <v>36525</v>
      </c>
      <c r="G319">
        <v>5</v>
      </c>
    </row>
    <row r="320" spans="1:7" x14ac:dyDescent="0.25">
      <c r="A320" s="8">
        <v>44929</v>
      </c>
      <c r="B320">
        <f t="shared" si="12"/>
        <v>26523.5</v>
      </c>
      <c r="D320" t="s">
        <v>16</v>
      </c>
      <c r="F320">
        <f t="shared" si="11"/>
        <v>36523.5</v>
      </c>
      <c r="G320">
        <v>5</v>
      </c>
    </row>
    <row r="321" spans="1:7" x14ac:dyDescent="0.25">
      <c r="A321" s="8">
        <v>44930</v>
      </c>
      <c r="B321">
        <f t="shared" si="12"/>
        <v>26522</v>
      </c>
      <c r="D321" t="s">
        <v>16</v>
      </c>
      <c r="F321">
        <f t="shared" si="11"/>
        <v>36522</v>
      </c>
      <c r="G321">
        <v>5</v>
      </c>
    </row>
    <row r="322" spans="1:7" x14ac:dyDescent="0.25">
      <c r="A322" s="8">
        <v>44931</v>
      </c>
      <c r="B322">
        <f t="shared" si="12"/>
        <v>26520.5</v>
      </c>
      <c r="D322" t="s">
        <v>16</v>
      </c>
      <c r="F322">
        <f t="shared" si="11"/>
        <v>36520.5</v>
      </c>
      <c r="G322">
        <v>5</v>
      </c>
    </row>
    <row r="323" spans="1:7" x14ac:dyDescent="0.25">
      <c r="A323" s="8">
        <v>44932</v>
      </c>
      <c r="B323">
        <f t="shared" si="12"/>
        <v>26519</v>
      </c>
      <c r="D323" t="s">
        <v>16</v>
      </c>
      <c r="F323">
        <f t="shared" ref="F323:F326" si="13">B323+10000</f>
        <v>36519</v>
      </c>
      <c r="G323">
        <v>5</v>
      </c>
    </row>
    <row r="324" spans="1:7" x14ac:dyDescent="0.25">
      <c r="A324" s="8">
        <v>44933</v>
      </c>
      <c r="B324">
        <f t="shared" ref="B324:B326" si="14">B323-1.5</f>
        <v>26517.5</v>
      </c>
      <c r="D324" t="s">
        <v>16</v>
      </c>
      <c r="F324">
        <f t="shared" si="13"/>
        <v>36517.5</v>
      </c>
      <c r="G324">
        <v>5</v>
      </c>
    </row>
    <row r="325" spans="1:7" x14ac:dyDescent="0.25">
      <c r="A325" s="8">
        <v>44934</v>
      </c>
      <c r="B325">
        <f t="shared" si="14"/>
        <v>26516</v>
      </c>
      <c r="D325" t="s">
        <v>16</v>
      </c>
      <c r="F325">
        <f t="shared" si="13"/>
        <v>36516</v>
      </c>
      <c r="G325">
        <v>5</v>
      </c>
    </row>
    <row r="326" spans="1:7" x14ac:dyDescent="0.25">
      <c r="A326" s="8">
        <v>44935</v>
      </c>
      <c r="B326">
        <f t="shared" si="14"/>
        <v>26514.5</v>
      </c>
      <c r="D326" t="s">
        <v>16</v>
      </c>
      <c r="F326">
        <f t="shared" si="13"/>
        <v>36514.5</v>
      </c>
      <c r="G326">
        <v>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3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44632</v>
      </c>
      <c r="B2">
        <v>1</v>
      </c>
      <c r="D2" s="6">
        <v>37125</v>
      </c>
      <c r="E2" s="5">
        <v>3</v>
      </c>
      <c r="F2" s="5">
        <v>1</v>
      </c>
      <c r="G2">
        <v>378.0150000000001</v>
      </c>
      <c r="H2">
        <f>VLOOKUP(A2,时序里程总表!A:G,6,FALSE)</f>
        <v>37121.5</v>
      </c>
      <c r="I2" s="5">
        <f>VLOOKUP(A2,时序里程总表!A:G,7,FALSE)</f>
        <v>3</v>
      </c>
      <c r="J2">
        <f>$D$2-H2</f>
        <v>3.5</v>
      </c>
      <c r="K2">
        <v>1</v>
      </c>
      <c r="L2">
        <v>2</v>
      </c>
      <c r="M2">
        <v>0</v>
      </c>
      <c r="N2">
        <v>1</v>
      </c>
    </row>
    <row r="3" spans="1:14" x14ac:dyDescent="0.25">
      <c r="A3" s="4">
        <v>44633</v>
      </c>
      <c r="B3">
        <v>2</v>
      </c>
      <c r="H3">
        <f>VLOOKUP(A3,时序里程总表!A:G,6,FALSE)</f>
        <v>37117</v>
      </c>
      <c r="I3" s="5">
        <f>VLOOKUP(A3,时序里程总表!A:G,7,FALSE)</f>
        <v>3</v>
      </c>
      <c r="J3">
        <f t="shared" ref="J3:J31" si="0">$D$2-H3</f>
        <v>8</v>
      </c>
      <c r="M3">
        <v>4.4000000000000004</v>
      </c>
      <c r="N3">
        <v>0</v>
      </c>
    </row>
    <row r="4" spans="1:14" x14ac:dyDescent="0.25">
      <c r="A4" s="4">
        <v>44634</v>
      </c>
      <c r="B4">
        <v>3</v>
      </c>
      <c r="H4">
        <f>VLOOKUP(A4,时序里程总表!A:G,6,FALSE)</f>
        <v>37112.5</v>
      </c>
      <c r="I4" s="5">
        <f>VLOOKUP(A4,时序里程总表!A:G,7,FALSE)</f>
        <v>3</v>
      </c>
      <c r="J4">
        <f t="shared" si="0"/>
        <v>12.5</v>
      </c>
      <c r="M4">
        <v>6.1</v>
      </c>
      <c r="N4">
        <v>0</v>
      </c>
    </row>
    <row r="5" spans="1:14" x14ac:dyDescent="0.25">
      <c r="A5" s="4">
        <v>44635</v>
      </c>
      <c r="B5">
        <v>4</v>
      </c>
      <c r="H5">
        <f>VLOOKUP(A5,时序里程总表!A:G,6,FALSE)</f>
        <v>37108</v>
      </c>
      <c r="I5" s="5">
        <f>VLOOKUP(A5,时序里程总表!A:G,7,FALSE)</f>
        <v>3</v>
      </c>
      <c r="J5">
        <f t="shared" si="0"/>
        <v>17</v>
      </c>
      <c r="M5">
        <v>7.1</v>
      </c>
      <c r="N5">
        <v>0</v>
      </c>
    </row>
    <row r="6" spans="1:14" x14ac:dyDescent="0.25">
      <c r="A6" s="4">
        <v>44636</v>
      </c>
      <c r="B6">
        <v>5</v>
      </c>
      <c r="H6">
        <f>VLOOKUP(A6,时序里程总表!A:G,6,FALSE)</f>
        <v>37103.5</v>
      </c>
      <c r="I6" s="5">
        <f>VLOOKUP(A6,时序里程总表!A:G,7,FALSE)</f>
        <v>3</v>
      </c>
      <c r="J6">
        <f t="shared" si="0"/>
        <v>21.5</v>
      </c>
      <c r="M6">
        <v>8</v>
      </c>
      <c r="N6">
        <v>0</v>
      </c>
    </row>
    <row r="7" spans="1:14" x14ac:dyDescent="0.25">
      <c r="A7" s="4">
        <v>44637</v>
      </c>
      <c r="B7">
        <v>6</v>
      </c>
      <c r="H7">
        <f>VLOOKUP(A7,时序里程总表!A:G,6,FALSE)</f>
        <v>37099</v>
      </c>
      <c r="I7" s="5">
        <f>VLOOKUP(A7,时序里程总表!A:G,7,FALSE)</f>
        <v>3</v>
      </c>
      <c r="J7">
        <f t="shared" si="0"/>
        <v>26</v>
      </c>
      <c r="M7">
        <v>8.3000000000000007</v>
      </c>
      <c r="N7">
        <v>0</v>
      </c>
    </row>
    <row r="8" spans="1:14" x14ac:dyDescent="0.25">
      <c r="A8" s="4">
        <v>44638</v>
      </c>
      <c r="B8">
        <v>7</v>
      </c>
      <c r="H8">
        <f>VLOOKUP(A8,时序里程总表!A:G,6,FALSE)</f>
        <v>37094.5</v>
      </c>
      <c r="I8" s="5">
        <f>VLOOKUP(A8,时序里程总表!A:G,7,FALSE)</f>
        <v>3</v>
      </c>
      <c r="J8">
        <f t="shared" si="0"/>
        <v>30.5</v>
      </c>
      <c r="M8">
        <v>8.5</v>
      </c>
      <c r="N8">
        <v>0</v>
      </c>
    </row>
    <row r="9" spans="1:14" x14ac:dyDescent="0.25">
      <c r="A9" s="4">
        <v>44639</v>
      </c>
      <c r="B9">
        <v>8</v>
      </c>
      <c r="H9">
        <f>VLOOKUP(A9,时序里程总表!A:G,6,FALSE)</f>
        <v>37090</v>
      </c>
      <c r="I9" s="5">
        <f>VLOOKUP(A9,时序里程总表!A:G,7,FALSE)</f>
        <v>3</v>
      </c>
      <c r="J9">
        <f t="shared" si="0"/>
        <v>35</v>
      </c>
      <c r="M9">
        <v>9</v>
      </c>
      <c r="N9">
        <v>0</v>
      </c>
    </row>
    <row r="10" spans="1:14" x14ac:dyDescent="0.25">
      <c r="A10" s="4">
        <v>44640</v>
      </c>
      <c r="B10">
        <v>9</v>
      </c>
      <c r="H10">
        <f>VLOOKUP(A10,时序里程总表!A:G,6,FALSE)</f>
        <v>37085.5</v>
      </c>
      <c r="I10" s="5">
        <f>VLOOKUP(A10,时序里程总表!A:G,7,FALSE)</f>
        <v>3</v>
      </c>
      <c r="J10">
        <f t="shared" si="0"/>
        <v>39.5</v>
      </c>
      <c r="M10">
        <v>9.3000000000000007</v>
      </c>
      <c r="N10">
        <v>0</v>
      </c>
    </row>
    <row r="11" spans="1:14" x14ac:dyDescent="0.25">
      <c r="A11" s="4">
        <v>44641</v>
      </c>
      <c r="B11">
        <v>10</v>
      </c>
      <c r="H11">
        <f>VLOOKUP(A11,时序里程总表!A:G,6,FALSE)</f>
        <v>37081</v>
      </c>
      <c r="I11" s="5">
        <f>VLOOKUP(A11,时序里程总表!A:G,7,FALSE)</f>
        <v>3</v>
      </c>
      <c r="J11">
        <f t="shared" si="0"/>
        <v>44</v>
      </c>
      <c r="M11">
        <v>9.3000000000000007</v>
      </c>
      <c r="N11">
        <v>0</v>
      </c>
    </row>
    <row r="12" spans="1:14" x14ac:dyDescent="0.25">
      <c r="A12" s="4">
        <v>44642</v>
      </c>
      <c r="B12">
        <v>11</v>
      </c>
      <c r="H12">
        <f>VLOOKUP(A12,时序里程总表!A:G,6,FALSE)</f>
        <v>37076.5</v>
      </c>
      <c r="I12" s="5">
        <f>VLOOKUP(A12,时序里程总表!A:G,7,FALSE)</f>
        <v>3</v>
      </c>
      <c r="J12">
        <f t="shared" si="0"/>
        <v>48.5</v>
      </c>
      <c r="M12">
        <v>9.4</v>
      </c>
      <c r="N12">
        <v>0</v>
      </c>
    </row>
    <row r="13" spans="1:14" x14ac:dyDescent="0.25">
      <c r="A13" s="4">
        <v>44643</v>
      </c>
      <c r="B13">
        <v>12</v>
      </c>
      <c r="H13">
        <f>VLOOKUP(A13,时序里程总表!A:G,6,FALSE)</f>
        <v>37072</v>
      </c>
      <c r="I13" s="5">
        <f>VLOOKUP(A13,时序里程总表!A:G,7,FALSE)</f>
        <v>3</v>
      </c>
      <c r="J13">
        <f t="shared" si="0"/>
        <v>53</v>
      </c>
      <c r="M13">
        <v>9.6999999999999993</v>
      </c>
      <c r="N13">
        <v>0</v>
      </c>
    </row>
    <row r="14" spans="1:14" x14ac:dyDescent="0.25">
      <c r="A14" s="4">
        <v>44644</v>
      </c>
      <c r="B14">
        <v>13</v>
      </c>
      <c r="H14">
        <f>VLOOKUP(A14,时序里程总表!A:G,6,FALSE)</f>
        <v>37067.5</v>
      </c>
      <c r="I14" s="5">
        <f>VLOOKUP(A14,时序里程总表!A:G,7,FALSE)</f>
        <v>3</v>
      </c>
      <c r="J14">
        <f t="shared" si="0"/>
        <v>57.5</v>
      </c>
      <c r="M14">
        <v>9.8000000000000007</v>
      </c>
      <c r="N14">
        <v>0</v>
      </c>
    </row>
    <row r="15" spans="1:14" x14ac:dyDescent="0.25">
      <c r="A15" s="4">
        <v>44645</v>
      </c>
      <c r="B15">
        <v>14</v>
      </c>
      <c r="H15">
        <f>VLOOKUP(A15,时序里程总表!A:G,6,FALSE)</f>
        <v>37063</v>
      </c>
      <c r="I15" s="5">
        <f>VLOOKUP(A15,时序里程总表!A:G,7,FALSE)</f>
        <v>3</v>
      </c>
      <c r="J15">
        <f t="shared" si="0"/>
        <v>62</v>
      </c>
      <c r="M15">
        <v>9.9</v>
      </c>
      <c r="N15">
        <v>0</v>
      </c>
    </row>
    <row r="16" spans="1:14" x14ac:dyDescent="0.25">
      <c r="A16" s="4">
        <v>44646</v>
      </c>
      <c r="B16">
        <v>15</v>
      </c>
      <c r="H16">
        <f>VLOOKUP(A16,时序里程总表!A:G,6,FALSE)</f>
        <v>37058.5</v>
      </c>
      <c r="I16" s="5">
        <f>VLOOKUP(A16,时序里程总表!A:G,7,FALSE)</f>
        <v>3</v>
      </c>
      <c r="J16">
        <f t="shared" si="0"/>
        <v>66.5</v>
      </c>
      <c r="M16">
        <v>10.3</v>
      </c>
      <c r="N16">
        <v>0</v>
      </c>
    </row>
    <row r="17" spans="1:14" x14ac:dyDescent="0.25">
      <c r="A17" s="4">
        <v>44647</v>
      </c>
      <c r="B17">
        <v>16</v>
      </c>
      <c r="H17">
        <f>VLOOKUP(A17,时序里程总表!A:G,6,FALSE)</f>
        <v>37054</v>
      </c>
      <c r="I17" s="5">
        <f>VLOOKUP(A17,时序里程总表!A:G,7,FALSE)</f>
        <v>3</v>
      </c>
      <c r="J17">
        <f t="shared" si="0"/>
        <v>71</v>
      </c>
      <c r="M17">
        <v>10.3</v>
      </c>
      <c r="N17">
        <v>0</v>
      </c>
    </row>
    <row r="18" spans="1:14" x14ac:dyDescent="0.25">
      <c r="A18" s="4">
        <v>44648</v>
      </c>
      <c r="B18">
        <v>17</v>
      </c>
      <c r="H18">
        <f>VLOOKUP(A18,时序里程总表!A:G,6,FALSE)</f>
        <v>37049.5</v>
      </c>
      <c r="I18" s="5">
        <f>VLOOKUP(A18,时序里程总表!A:G,7,FALSE)</f>
        <v>3</v>
      </c>
      <c r="J18">
        <f t="shared" si="0"/>
        <v>75.5</v>
      </c>
      <c r="M18">
        <v>10.9</v>
      </c>
      <c r="N18">
        <v>1</v>
      </c>
    </row>
    <row r="19" spans="1:14" x14ac:dyDescent="0.25">
      <c r="A19" s="4">
        <v>44649</v>
      </c>
      <c r="B19">
        <v>18</v>
      </c>
      <c r="H19">
        <f>VLOOKUP(A19,时序里程总表!A:G,6,FALSE)</f>
        <v>37045</v>
      </c>
      <c r="I19" s="5">
        <f>VLOOKUP(A19,时序里程总表!A:G,7,FALSE)</f>
        <v>3</v>
      </c>
      <c r="J19">
        <f t="shared" si="0"/>
        <v>80</v>
      </c>
      <c r="M19">
        <v>12.7</v>
      </c>
      <c r="N19">
        <v>0</v>
      </c>
    </row>
    <row r="20" spans="1:14" x14ac:dyDescent="0.25">
      <c r="A20" s="4">
        <v>44650</v>
      </c>
      <c r="B20">
        <v>19</v>
      </c>
      <c r="H20">
        <f>VLOOKUP(A20,时序里程总表!A:G,6,FALSE)</f>
        <v>37040.5</v>
      </c>
      <c r="I20" s="5">
        <f>VLOOKUP(A20,时序里程总表!A:G,7,FALSE)</f>
        <v>3</v>
      </c>
      <c r="J20">
        <f t="shared" si="0"/>
        <v>84.5</v>
      </c>
      <c r="M20">
        <v>13.6</v>
      </c>
      <c r="N20">
        <v>0</v>
      </c>
    </row>
    <row r="21" spans="1:14" x14ac:dyDescent="0.25">
      <c r="A21" s="4">
        <v>44651</v>
      </c>
      <c r="B21">
        <v>20</v>
      </c>
      <c r="H21">
        <f>VLOOKUP(A21,时序里程总表!A:G,6,FALSE)</f>
        <v>37036</v>
      </c>
      <c r="I21" s="5">
        <f>VLOOKUP(A21,时序里程总表!A:G,7,FALSE)</f>
        <v>3</v>
      </c>
      <c r="J21">
        <f t="shared" si="0"/>
        <v>89</v>
      </c>
      <c r="M21">
        <v>14.3</v>
      </c>
      <c r="N21">
        <v>0</v>
      </c>
    </row>
    <row r="22" spans="1:14" x14ac:dyDescent="0.25">
      <c r="A22" s="4">
        <v>44652</v>
      </c>
      <c r="B22">
        <v>21</v>
      </c>
      <c r="H22">
        <f>VLOOKUP(A22,时序里程总表!A:G,6,FALSE)</f>
        <v>37031.5</v>
      </c>
      <c r="I22" s="5">
        <f>VLOOKUP(A22,时序里程总表!A:G,7,FALSE)</f>
        <v>3</v>
      </c>
      <c r="J22">
        <f t="shared" si="0"/>
        <v>93.5</v>
      </c>
      <c r="M22">
        <v>15.3</v>
      </c>
      <c r="N22">
        <v>0</v>
      </c>
    </row>
    <row r="23" spans="1:14" x14ac:dyDescent="0.25">
      <c r="A23" s="4">
        <v>44653</v>
      </c>
      <c r="B23">
        <v>22</v>
      </c>
      <c r="H23">
        <f>VLOOKUP(A23,时序里程总表!A:G,6,FALSE)</f>
        <v>37027</v>
      </c>
      <c r="I23" s="5">
        <f>VLOOKUP(A23,时序里程总表!A:G,7,FALSE)</f>
        <v>3</v>
      </c>
      <c r="J23">
        <f t="shared" si="0"/>
        <v>98</v>
      </c>
      <c r="M23">
        <v>15.9</v>
      </c>
      <c r="N23">
        <v>0</v>
      </c>
    </row>
    <row r="24" spans="1:14" x14ac:dyDescent="0.25">
      <c r="A24" s="4">
        <v>44654</v>
      </c>
      <c r="B24">
        <v>23</v>
      </c>
      <c r="H24">
        <f>VLOOKUP(A24,时序里程总表!A:G,6,FALSE)</f>
        <v>37024</v>
      </c>
      <c r="I24" s="5">
        <f>VLOOKUP(A24,时序里程总表!A:G,7,FALSE)</f>
        <v>4</v>
      </c>
      <c r="J24">
        <f t="shared" si="0"/>
        <v>101</v>
      </c>
      <c r="M24">
        <v>16.2</v>
      </c>
      <c r="N24">
        <v>0</v>
      </c>
    </row>
    <row r="25" spans="1:14" x14ac:dyDescent="0.25">
      <c r="A25" s="4">
        <v>44655</v>
      </c>
      <c r="B25">
        <v>24</v>
      </c>
      <c r="H25">
        <f>VLOOKUP(A25,时序里程总表!A:G,6,FALSE)</f>
        <v>37021</v>
      </c>
      <c r="I25" s="5">
        <f>VLOOKUP(A25,时序里程总表!A:G,7,FALSE)</f>
        <v>4</v>
      </c>
      <c r="J25">
        <f t="shared" si="0"/>
        <v>104</v>
      </c>
      <c r="M25">
        <v>16.5</v>
      </c>
      <c r="N25">
        <v>0</v>
      </c>
    </row>
    <row r="26" spans="1:14" x14ac:dyDescent="0.25">
      <c r="A26" s="4">
        <v>44656</v>
      </c>
      <c r="B26">
        <v>25</v>
      </c>
      <c r="H26">
        <f>VLOOKUP(A26,时序里程总表!A:G,6,FALSE)</f>
        <v>37018</v>
      </c>
      <c r="I26" s="5">
        <f>VLOOKUP(A26,时序里程总表!A:G,7,FALSE)</f>
        <v>4</v>
      </c>
      <c r="J26">
        <f t="shared" si="0"/>
        <v>107</v>
      </c>
      <c r="M26">
        <v>16.7</v>
      </c>
      <c r="N26">
        <v>0</v>
      </c>
    </row>
    <row r="27" spans="1:14" x14ac:dyDescent="0.25">
      <c r="A27" s="4">
        <v>44657</v>
      </c>
      <c r="B27">
        <v>26</v>
      </c>
      <c r="H27">
        <f>VLOOKUP(A27,时序里程总表!A:G,6,FALSE)</f>
        <v>37015</v>
      </c>
      <c r="I27" s="5">
        <f>VLOOKUP(A27,时序里程总表!A:G,7,FALSE)</f>
        <v>4</v>
      </c>
      <c r="J27">
        <f t="shared" si="0"/>
        <v>110</v>
      </c>
      <c r="M27">
        <v>16.8</v>
      </c>
      <c r="N27">
        <v>0</v>
      </c>
    </row>
    <row r="28" spans="1:14" x14ac:dyDescent="0.25">
      <c r="A28" s="4">
        <v>44658</v>
      </c>
      <c r="B28">
        <v>27</v>
      </c>
      <c r="H28">
        <f>VLOOKUP(A28,时序里程总表!A:G,6,FALSE)</f>
        <v>37012</v>
      </c>
      <c r="I28" s="5">
        <f>VLOOKUP(A28,时序里程总表!A:G,7,FALSE)</f>
        <v>4</v>
      </c>
      <c r="J28">
        <f t="shared" si="0"/>
        <v>113</v>
      </c>
      <c r="M28">
        <v>16.8</v>
      </c>
      <c r="N28">
        <v>0</v>
      </c>
    </row>
    <row r="29" spans="1:14" x14ac:dyDescent="0.25">
      <c r="A29" s="4">
        <v>44659</v>
      </c>
      <c r="B29">
        <v>28</v>
      </c>
      <c r="H29">
        <f>VLOOKUP(A29,时序里程总表!A:G,6,FALSE)</f>
        <v>37009</v>
      </c>
      <c r="I29" s="5">
        <f>VLOOKUP(A29,时序里程总表!A:G,7,FALSE)</f>
        <v>4</v>
      </c>
      <c r="J29">
        <f t="shared" si="0"/>
        <v>116</v>
      </c>
      <c r="M29">
        <v>16.899999999999999</v>
      </c>
      <c r="N29">
        <v>0</v>
      </c>
    </row>
    <row r="30" spans="1:14" x14ac:dyDescent="0.25">
      <c r="A30" s="4">
        <v>44660</v>
      </c>
      <c r="B30">
        <v>29</v>
      </c>
      <c r="H30">
        <f>VLOOKUP(A30,时序里程总表!A:G,6,FALSE)</f>
        <v>37006</v>
      </c>
      <c r="I30" s="5">
        <f>VLOOKUP(A30,时序里程总表!A:G,7,FALSE)</f>
        <v>4</v>
      </c>
      <c r="J30">
        <f t="shared" si="0"/>
        <v>119</v>
      </c>
      <c r="M30">
        <v>16.899999999999999</v>
      </c>
      <c r="N30">
        <v>0</v>
      </c>
    </row>
    <row r="31" spans="1:14" x14ac:dyDescent="0.25">
      <c r="A31" s="4">
        <v>44661</v>
      </c>
      <c r="B31">
        <v>30</v>
      </c>
      <c r="H31">
        <f>VLOOKUP(A31,时序里程总表!A:G,6,FALSE)</f>
        <v>37003</v>
      </c>
      <c r="I31" s="5">
        <f>VLOOKUP(A31,时序里程总表!A:G,7,FALSE)</f>
        <v>4</v>
      </c>
      <c r="J31">
        <f t="shared" si="0"/>
        <v>122</v>
      </c>
      <c r="M31">
        <v>17</v>
      </c>
      <c r="N31">
        <v>0</v>
      </c>
    </row>
  </sheetData>
  <sortState xmlns:xlrd2="http://schemas.microsoft.com/office/spreadsheetml/2017/richdata2" ref="M2:M31">
    <sortCondition ref="M2:M3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P31"/>
  <sheetViews>
    <sheetView workbookViewId="0">
      <selection activeCell="O9" sqref="O9"/>
    </sheetView>
  </sheetViews>
  <sheetFormatPr defaultRowHeight="13.8" x14ac:dyDescent="0.25"/>
  <cols>
    <col min="1" max="2" width="12.777343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44635</v>
      </c>
      <c r="B2">
        <v>1</v>
      </c>
      <c r="D2" s="6">
        <v>37110</v>
      </c>
      <c r="E2" s="5">
        <v>3</v>
      </c>
      <c r="F2" s="5">
        <v>1</v>
      </c>
      <c r="G2">
        <v>379.27949999999998</v>
      </c>
      <c r="H2">
        <f>VLOOKUP(A2,时序里程总表!A:G,6,FALSE)</f>
        <v>37108</v>
      </c>
      <c r="I2" s="5">
        <f>VLOOKUP(A2,时序里程总表!A:G,7,FALSE)</f>
        <v>3</v>
      </c>
      <c r="J2">
        <f>$D$2-H2</f>
        <v>2</v>
      </c>
      <c r="K2">
        <v>1</v>
      </c>
      <c r="L2">
        <v>2</v>
      </c>
      <c r="M2">
        <v>0</v>
      </c>
      <c r="N2">
        <v>1</v>
      </c>
    </row>
    <row r="3" spans="1:14" x14ac:dyDescent="0.25">
      <c r="A3" s="4">
        <v>44636</v>
      </c>
      <c r="B3">
        <v>2</v>
      </c>
      <c r="H3">
        <f>VLOOKUP(A3,时序里程总表!A:G,6,FALSE)</f>
        <v>37103.5</v>
      </c>
      <c r="I3" s="5">
        <f>VLOOKUP(A3,时序里程总表!A:G,7,FALSE)</f>
        <v>3</v>
      </c>
      <c r="J3">
        <f t="shared" ref="J3:J31" si="0">$D$2-H3</f>
        <v>6.5</v>
      </c>
      <c r="M3">
        <v>3.5</v>
      </c>
      <c r="N3">
        <v>0</v>
      </c>
    </row>
    <row r="4" spans="1:14" x14ac:dyDescent="0.25">
      <c r="A4" s="4">
        <v>44637</v>
      </c>
      <c r="B4">
        <v>3</v>
      </c>
      <c r="H4">
        <f>VLOOKUP(A4,时序里程总表!A:G,6,FALSE)</f>
        <v>37099</v>
      </c>
      <c r="I4" s="5">
        <f>VLOOKUP(A4,时序里程总表!A:G,7,FALSE)</f>
        <v>3</v>
      </c>
      <c r="J4">
        <f t="shared" si="0"/>
        <v>11</v>
      </c>
      <c r="M4">
        <v>5.2</v>
      </c>
      <c r="N4">
        <v>0</v>
      </c>
    </row>
    <row r="5" spans="1:14" x14ac:dyDescent="0.25">
      <c r="A5" s="4">
        <v>44638</v>
      </c>
      <c r="B5">
        <v>4</v>
      </c>
      <c r="H5">
        <f>VLOOKUP(A5,时序里程总表!A:G,6,FALSE)</f>
        <v>37094.5</v>
      </c>
      <c r="I5" s="5">
        <f>VLOOKUP(A5,时序里程总表!A:G,7,FALSE)</f>
        <v>3</v>
      </c>
      <c r="J5">
        <f t="shared" si="0"/>
        <v>15.5</v>
      </c>
      <c r="M5">
        <v>7</v>
      </c>
      <c r="N5">
        <v>0</v>
      </c>
    </row>
    <row r="6" spans="1:14" x14ac:dyDescent="0.25">
      <c r="A6" s="4">
        <v>44639</v>
      </c>
      <c r="B6">
        <v>5</v>
      </c>
      <c r="H6">
        <f>VLOOKUP(A6,时序里程总表!A:G,6,FALSE)</f>
        <v>37090</v>
      </c>
      <c r="I6" s="5">
        <f>VLOOKUP(A6,时序里程总表!A:G,7,FALSE)</f>
        <v>3</v>
      </c>
      <c r="J6">
        <f t="shared" si="0"/>
        <v>20</v>
      </c>
      <c r="M6">
        <v>7.7</v>
      </c>
      <c r="N6">
        <v>0</v>
      </c>
    </row>
    <row r="7" spans="1:14" x14ac:dyDescent="0.25">
      <c r="A7" s="4">
        <v>44640</v>
      </c>
      <c r="B7">
        <v>6</v>
      </c>
      <c r="H7">
        <f>VLOOKUP(A7,时序里程总表!A:G,6,FALSE)</f>
        <v>37085.5</v>
      </c>
      <c r="I7" s="5">
        <f>VLOOKUP(A7,时序里程总表!A:G,7,FALSE)</f>
        <v>3</v>
      </c>
      <c r="J7">
        <f t="shared" si="0"/>
        <v>24.5</v>
      </c>
      <c r="M7">
        <v>7.7</v>
      </c>
      <c r="N7">
        <v>0</v>
      </c>
    </row>
    <row r="8" spans="1:14" x14ac:dyDescent="0.25">
      <c r="A8" s="4">
        <v>44641</v>
      </c>
      <c r="B8">
        <v>7</v>
      </c>
      <c r="H8">
        <f>VLOOKUP(A8,时序里程总表!A:G,6,FALSE)</f>
        <v>37081</v>
      </c>
      <c r="I8" s="5">
        <f>VLOOKUP(A8,时序里程总表!A:G,7,FALSE)</f>
        <v>3</v>
      </c>
      <c r="J8">
        <f t="shared" si="0"/>
        <v>29</v>
      </c>
      <c r="M8">
        <v>7.9</v>
      </c>
      <c r="N8">
        <v>0</v>
      </c>
    </row>
    <row r="9" spans="1:14" x14ac:dyDescent="0.25">
      <c r="A9" s="4">
        <v>44642</v>
      </c>
      <c r="B9">
        <v>8</v>
      </c>
      <c r="H9">
        <f>VLOOKUP(A9,时序里程总表!A:G,6,FALSE)</f>
        <v>37076.5</v>
      </c>
      <c r="I9" s="5">
        <f>VLOOKUP(A9,时序里程总表!A:G,7,FALSE)</f>
        <v>3</v>
      </c>
      <c r="J9">
        <f t="shared" si="0"/>
        <v>33.5</v>
      </c>
      <c r="M9">
        <v>8</v>
      </c>
      <c r="N9">
        <v>0</v>
      </c>
    </row>
    <row r="10" spans="1:14" x14ac:dyDescent="0.25">
      <c r="A10" s="4">
        <v>44643</v>
      </c>
      <c r="B10">
        <v>9</v>
      </c>
      <c r="H10">
        <f>VLOOKUP(A10,时序里程总表!A:G,6,FALSE)</f>
        <v>37072</v>
      </c>
      <c r="I10" s="5">
        <f>VLOOKUP(A10,时序里程总表!A:G,7,FALSE)</f>
        <v>3</v>
      </c>
      <c r="J10">
        <f t="shared" si="0"/>
        <v>38</v>
      </c>
      <c r="M10">
        <v>8.3000000000000007</v>
      </c>
      <c r="N10">
        <v>0</v>
      </c>
    </row>
    <row r="11" spans="1:14" x14ac:dyDescent="0.25">
      <c r="A11" s="4">
        <v>44644</v>
      </c>
      <c r="B11">
        <v>10</v>
      </c>
      <c r="H11">
        <f>VLOOKUP(A11,时序里程总表!A:G,6,FALSE)</f>
        <v>37067.5</v>
      </c>
      <c r="I11" s="5">
        <f>VLOOKUP(A11,时序里程总表!A:G,7,FALSE)</f>
        <v>3</v>
      </c>
      <c r="J11">
        <f t="shared" si="0"/>
        <v>42.5</v>
      </c>
      <c r="M11">
        <v>8.6</v>
      </c>
      <c r="N11">
        <v>0</v>
      </c>
    </row>
    <row r="12" spans="1:14" x14ac:dyDescent="0.25">
      <c r="A12" s="4">
        <v>44645</v>
      </c>
      <c r="B12">
        <v>11</v>
      </c>
      <c r="H12">
        <f>VLOOKUP(A12,时序里程总表!A:G,6,FALSE)</f>
        <v>37063</v>
      </c>
      <c r="I12" s="5">
        <f>VLOOKUP(A12,时序里程总表!A:G,7,FALSE)</f>
        <v>3</v>
      </c>
      <c r="J12">
        <f t="shared" si="0"/>
        <v>47</v>
      </c>
      <c r="M12">
        <v>8.6</v>
      </c>
      <c r="N12">
        <v>0</v>
      </c>
    </row>
    <row r="13" spans="1:14" x14ac:dyDescent="0.25">
      <c r="A13" s="4">
        <v>44646</v>
      </c>
      <c r="B13">
        <v>12</v>
      </c>
      <c r="H13">
        <f>VLOOKUP(A13,时序里程总表!A:G,6,FALSE)</f>
        <v>37058.5</v>
      </c>
      <c r="I13" s="5">
        <f>VLOOKUP(A13,时序里程总表!A:G,7,FALSE)</f>
        <v>3</v>
      </c>
      <c r="J13">
        <f t="shared" si="0"/>
        <v>51.5</v>
      </c>
      <c r="M13">
        <v>8.6</v>
      </c>
      <c r="N13">
        <v>0</v>
      </c>
    </row>
    <row r="14" spans="1:14" x14ac:dyDescent="0.25">
      <c r="A14" s="4">
        <v>44647</v>
      </c>
      <c r="B14">
        <v>13</v>
      </c>
      <c r="H14">
        <f>VLOOKUP(A14,时序里程总表!A:G,6,FALSE)</f>
        <v>37054</v>
      </c>
      <c r="I14" s="5">
        <f>VLOOKUP(A14,时序里程总表!A:G,7,FALSE)</f>
        <v>3</v>
      </c>
      <c r="J14">
        <f t="shared" si="0"/>
        <v>56</v>
      </c>
      <c r="M14">
        <v>8.6999999999999993</v>
      </c>
      <c r="N14">
        <v>0</v>
      </c>
    </row>
    <row r="15" spans="1:14" x14ac:dyDescent="0.25">
      <c r="A15" s="4">
        <v>44648</v>
      </c>
      <c r="B15">
        <v>14</v>
      </c>
      <c r="H15">
        <f>VLOOKUP(A15,时序里程总表!A:G,6,FALSE)</f>
        <v>37049.5</v>
      </c>
      <c r="I15" s="5">
        <f>VLOOKUP(A15,时序里程总表!A:G,7,FALSE)</f>
        <v>3</v>
      </c>
      <c r="J15">
        <f t="shared" si="0"/>
        <v>60.5</v>
      </c>
      <c r="M15">
        <v>8.6999999999999993</v>
      </c>
      <c r="N15">
        <v>0</v>
      </c>
    </row>
    <row r="16" spans="1:14" x14ac:dyDescent="0.25">
      <c r="A16" s="4">
        <v>44649</v>
      </c>
      <c r="B16">
        <v>15</v>
      </c>
      <c r="H16">
        <f>VLOOKUP(A16,时序里程总表!A:G,6,FALSE)</f>
        <v>37045</v>
      </c>
      <c r="I16" s="5">
        <f>VLOOKUP(A16,时序里程总表!A:G,7,FALSE)</f>
        <v>3</v>
      </c>
      <c r="J16">
        <f t="shared" si="0"/>
        <v>65</v>
      </c>
      <c r="M16">
        <v>8.8000000000000007</v>
      </c>
      <c r="N16">
        <v>0</v>
      </c>
    </row>
    <row r="17" spans="1:14" x14ac:dyDescent="0.25">
      <c r="A17" s="4">
        <v>44650</v>
      </c>
      <c r="B17">
        <v>16</v>
      </c>
      <c r="H17">
        <f>VLOOKUP(A17,时序里程总表!A:G,6,FALSE)</f>
        <v>37040.5</v>
      </c>
      <c r="I17" s="5">
        <f>VLOOKUP(A17,时序里程总表!A:G,7,FALSE)</f>
        <v>3</v>
      </c>
      <c r="J17">
        <f t="shared" si="0"/>
        <v>69.5</v>
      </c>
      <c r="M17">
        <v>9.1</v>
      </c>
      <c r="N17">
        <v>0</v>
      </c>
    </row>
    <row r="18" spans="1:14" x14ac:dyDescent="0.25">
      <c r="A18" s="4">
        <v>44651</v>
      </c>
      <c r="B18">
        <v>17</v>
      </c>
      <c r="H18">
        <f>VLOOKUP(A18,时序里程总表!A:G,6,FALSE)</f>
        <v>37036</v>
      </c>
      <c r="I18" s="5">
        <f>VLOOKUP(A18,时序里程总表!A:G,7,FALSE)</f>
        <v>3</v>
      </c>
      <c r="J18">
        <f t="shared" si="0"/>
        <v>74</v>
      </c>
      <c r="M18">
        <v>10.3</v>
      </c>
      <c r="N18">
        <v>1</v>
      </c>
    </row>
    <row r="19" spans="1:14" x14ac:dyDescent="0.25">
      <c r="A19" s="4">
        <v>44652</v>
      </c>
      <c r="B19">
        <v>18</v>
      </c>
      <c r="H19">
        <f>VLOOKUP(A19,时序里程总表!A:G,6,FALSE)</f>
        <v>37031.5</v>
      </c>
      <c r="I19" s="5">
        <f>VLOOKUP(A19,时序里程总表!A:G,7,FALSE)</f>
        <v>3</v>
      </c>
      <c r="J19">
        <f t="shared" si="0"/>
        <v>78.5</v>
      </c>
      <c r="M19">
        <v>11.9</v>
      </c>
      <c r="N19">
        <v>0</v>
      </c>
    </row>
    <row r="20" spans="1:14" x14ac:dyDescent="0.25">
      <c r="A20" s="4">
        <v>44653</v>
      </c>
      <c r="B20">
        <v>19</v>
      </c>
      <c r="H20">
        <f>VLOOKUP(A20,时序里程总表!A:G,6,FALSE)</f>
        <v>37027</v>
      </c>
      <c r="I20" s="5">
        <f>VLOOKUP(A20,时序里程总表!A:G,7,FALSE)</f>
        <v>3</v>
      </c>
      <c r="J20">
        <f t="shared" si="0"/>
        <v>83</v>
      </c>
      <c r="M20">
        <v>12.6</v>
      </c>
      <c r="N20">
        <v>0</v>
      </c>
    </row>
    <row r="21" spans="1:14" x14ac:dyDescent="0.25">
      <c r="A21" s="4">
        <v>44654</v>
      </c>
      <c r="B21">
        <v>20</v>
      </c>
      <c r="H21">
        <f>VLOOKUP(A21,时序里程总表!A:G,6,FALSE)</f>
        <v>37024</v>
      </c>
      <c r="I21" s="5">
        <f>VLOOKUP(A21,时序里程总表!A:G,7,FALSE)</f>
        <v>4</v>
      </c>
      <c r="J21">
        <f t="shared" si="0"/>
        <v>86</v>
      </c>
      <c r="M21">
        <v>13.2</v>
      </c>
      <c r="N21">
        <v>0</v>
      </c>
    </row>
    <row r="22" spans="1:14" x14ac:dyDescent="0.25">
      <c r="A22" s="4">
        <v>44655</v>
      </c>
      <c r="B22">
        <v>21</v>
      </c>
      <c r="H22">
        <f>VLOOKUP(A22,时序里程总表!A:G,6,FALSE)</f>
        <v>37021</v>
      </c>
      <c r="I22" s="5">
        <f>VLOOKUP(A22,时序里程总表!A:G,7,FALSE)</f>
        <v>4</v>
      </c>
      <c r="J22">
        <f t="shared" si="0"/>
        <v>89</v>
      </c>
      <c r="M22">
        <v>13.7</v>
      </c>
      <c r="N22">
        <v>0</v>
      </c>
    </row>
    <row r="23" spans="1:14" x14ac:dyDescent="0.25">
      <c r="A23" s="4">
        <v>44656</v>
      </c>
      <c r="B23">
        <v>22</v>
      </c>
      <c r="H23">
        <f>VLOOKUP(A23,时序里程总表!A:G,6,FALSE)</f>
        <v>37018</v>
      </c>
      <c r="I23" s="5">
        <f>VLOOKUP(A23,时序里程总表!A:G,7,FALSE)</f>
        <v>4</v>
      </c>
      <c r="J23">
        <f t="shared" si="0"/>
        <v>92</v>
      </c>
      <c r="M23">
        <v>13.9</v>
      </c>
      <c r="N23">
        <v>0</v>
      </c>
    </row>
    <row r="24" spans="1:14" x14ac:dyDescent="0.25">
      <c r="A24" s="4">
        <v>44657</v>
      </c>
      <c r="B24">
        <v>23</v>
      </c>
      <c r="H24">
        <f>VLOOKUP(A24,时序里程总表!A:G,6,FALSE)</f>
        <v>37015</v>
      </c>
      <c r="I24" s="5">
        <f>VLOOKUP(A24,时序里程总表!A:G,7,FALSE)</f>
        <v>4</v>
      </c>
      <c r="J24">
        <f t="shared" si="0"/>
        <v>95</v>
      </c>
      <c r="M24">
        <v>13.9</v>
      </c>
      <c r="N24">
        <v>0</v>
      </c>
    </row>
    <row r="25" spans="1:14" x14ac:dyDescent="0.25">
      <c r="A25" s="4">
        <v>44658</v>
      </c>
      <c r="B25">
        <v>24</v>
      </c>
      <c r="H25">
        <f>VLOOKUP(A25,时序里程总表!A:G,6,FALSE)</f>
        <v>37012</v>
      </c>
      <c r="I25" s="5">
        <f>VLOOKUP(A25,时序里程总表!A:G,7,FALSE)</f>
        <v>4</v>
      </c>
      <c r="J25">
        <f t="shared" si="0"/>
        <v>98</v>
      </c>
      <c r="M25">
        <v>14.2</v>
      </c>
      <c r="N25">
        <v>0</v>
      </c>
    </row>
    <row r="26" spans="1:14" x14ac:dyDescent="0.25">
      <c r="A26" s="4">
        <v>44659</v>
      </c>
      <c r="B26">
        <v>25</v>
      </c>
      <c r="H26">
        <f>VLOOKUP(A26,时序里程总表!A:G,6,FALSE)</f>
        <v>37009</v>
      </c>
      <c r="I26" s="5">
        <f>VLOOKUP(A26,时序里程总表!A:G,7,FALSE)</f>
        <v>4</v>
      </c>
      <c r="J26">
        <f t="shared" si="0"/>
        <v>101</v>
      </c>
      <c r="M26">
        <v>14.8</v>
      </c>
      <c r="N26">
        <v>0</v>
      </c>
    </row>
    <row r="27" spans="1:14" x14ac:dyDescent="0.25">
      <c r="A27" s="4">
        <v>44660</v>
      </c>
      <c r="B27">
        <v>26</v>
      </c>
      <c r="H27">
        <f>VLOOKUP(A27,时序里程总表!A:G,6,FALSE)</f>
        <v>37006</v>
      </c>
      <c r="I27" s="5">
        <f>VLOOKUP(A27,时序里程总表!A:G,7,FALSE)</f>
        <v>4</v>
      </c>
      <c r="J27">
        <f t="shared" si="0"/>
        <v>104</v>
      </c>
      <c r="M27">
        <v>14.8</v>
      </c>
      <c r="N27">
        <v>0</v>
      </c>
    </row>
    <row r="28" spans="1:14" x14ac:dyDescent="0.25">
      <c r="A28" s="4">
        <v>44661</v>
      </c>
      <c r="B28">
        <v>27</v>
      </c>
      <c r="H28">
        <f>VLOOKUP(A28,时序里程总表!A:G,6,FALSE)</f>
        <v>37003</v>
      </c>
      <c r="I28" s="5">
        <f>VLOOKUP(A28,时序里程总表!A:G,7,FALSE)</f>
        <v>4</v>
      </c>
      <c r="J28">
        <f t="shared" si="0"/>
        <v>107</v>
      </c>
      <c r="M28">
        <v>14.8</v>
      </c>
      <c r="N28">
        <v>0</v>
      </c>
    </row>
    <row r="29" spans="1:14" x14ac:dyDescent="0.25">
      <c r="A29" s="4">
        <v>44662</v>
      </c>
      <c r="B29">
        <v>28</v>
      </c>
      <c r="H29">
        <f>VLOOKUP(A29,时序里程总表!A:G,6,FALSE)</f>
        <v>37000</v>
      </c>
      <c r="I29" s="5">
        <f>VLOOKUP(A29,时序里程总表!A:G,7,FALSE)</f>
        <v>4</v>
      </c>
      <c r="J29">
        <f t="shared" si="0"/>
        <v>110</v>
      </c>
      <c r="M29">
        <v>15</v>
      </c>
      <c r="N29">
        <v>0</v>
      </c>
    </row>
    <row r="30" spans="1:14" x14ac:dyDescent="0.25">
      <c r="A30" s="4">
        <v>44663</v>
      </c>
      <c r="B30">
        <v>29</v>
      </c>
      <c r="H30">
        <f>VLOOKUP(A30,时序里程总表!A:G,6,FALSE)</f>
        <v>36997</v>
      </c>
      <c r="I30" s="5">
        <f>VLOOKUP(A30,时序里程总表!A:G,7,FALSE)</f>
        <v>4</v>
      </c>
      <c r="J30">
        <f t="shared" si="0"/>
        <v>113</v>
      </c>
      <c r="M30">
        <v>15</v>
      </c>
      <c r="N30">
        <v>0</v>
      </c>
    </row>
    <row r="31" spans="1:14" x14ac:dyDescent="0.25">
      <c r="A31" s="4">
        <v>44664</v>
      </c>
      <c r="B31">
        <v>30</v>
      </c>
      <c r="H31">
        <f>VLOOKUP(A31,时序里程总表!A:G,6,FALSE)</f>
        <v>36994</v>
      </c>
      <c r="I31" s="5">
        <f>VLOOKUP(A31,时序里程总表!A:G,7,FALSE)</f>
        <v>4</v>
      </c>
      <c r="J31">
        <f t="shared" si="0"/>
        <v>116</v>
      </c>
      <c r="M31">
        <v>15.1</v>
      </c>
      <c r="N31">
        <v>0</v>
      </c>
    </row>
  </sheetData>
  <sortState xmlns:xlrd2="http://schemas.microsoft.com/office/spreadsheetml/2017/richdata2" ref="M2:M31">
    <sortCondition ref="M2:M3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P3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44640</v>
      </c>
      <c r="B2">
        <v>1</v>
      </c>
      <c r="D2" s="6">
        <v>37090</v>
      </c>
      <c r="E2" s="5">
        <v>3</v>
      </c>
      <c r="F2" s="5">
        <v>1</v>
      </c>
      <c r="G2">
        <v>382.42349999999988</v>
      </c>
      <c r="H2">
        <f>VLOOKUP(A2,时序里程总表!A:G,6,FALSE)</f>
        <v>37085.5</v>
      </c>
      <c r="I2" s="5">
        <f>VLOOKUP(A2,时序里程总表!A:G,7,FALSE)</f>
        <v>3</v>
      </c>
      <c r="J2">
        <f>$D$2-H2</f>
        <v>4.5</v>
      </c>
      <c r="K2">
        <v>1</v>
      </c>
      <c r="L2">
        <v>2</v>
      </c>
      <c r="M2">
        <v>0</v>
      </c>
      <c r="N2">
        <v>1</v>
      </c>
    </row>
    <row r="3" spans="1:14" x14ac:dyDescent="0.25">
      <c r="A3" s="4">
        <v>44641</v>
      </c>
      <c r="B3">
        <v>2</v>
      </c>
      <c r="H3">
        <f>VLOOKUP(A3,时序里程总表!A:G,6,FALSE)</f>
        <v>37081</v>
      </c>
      <c r="I3" s="5">
        <f>VLOOKUP(A3,时序里程总表!A:G,7,FALSE)</f>
        <v>3</v>
      </c>
      <c r="J3">
        <f t="shared" ref="J3:J31" si="0">$D$2-H3</f>
        <v>9</v>
      </c>
      <c r="M3">
        <v>4.4000000000000004</v>
      </c>
      <c r="N3">
        <v>0</v>
      </c>
    </row>
    <row r="4" spans="1:14" x14ac:dyDescent="0.25">
      <c r="A4" s="4">
        <v>44642</v>
      </c>
      <c r="B4">
        <v>3</v>
      </c>
      <c r="H4">
        <f>VLOOKUP(A4,时序里程总表!A:G,6,FALSE)</f>
        <v>37076.5</v>
      </c>
      <c r="I4" s="5">
        <f>VLOOKUP(A4,时序里程总表!A:G,7,FALSE)</f>
        <v>3</v>
      </c>
      <c r="J4">
        <f t="shared" si="0"/>
        <v>13.5</v>
      </c>
      <c r="M4">
        <v>4.8</v>
      </c>
      <c r="N4">
        <v>0</v>
      </c>
    </row>
    <row r="5" spans="1:14" x14ac:dyDescent="0.25">
      <c r="A5" s="4">
        <v>44643</v>
      </c>
      <c r="B5">
        <v>4</v>
      </c>
      <c r="H5">
        <f>VLOOKUP(A5,时序里程总表!A:G,6,FALSE)</f>
        <v>37072</v>
      </c>
      <c r="I5" s="5">
        <f>VLOOKUP(A5,时序里程总表!A:G,7,FALSE)</f>
        <v>3</v>
      </c>
      <c r="J5">
        <f t="shared" si="0"/>
        <v>18</v>
      </c>
      <c r="M5">
        <v>5.9</v>
      </c>
      <c r="N5">
        <v>0</v>
      </c>
    </row>
    <row r="6" spans="1:14" x14ac:dyDescent="0.25">
      <c r="A6" s="4">
        <v>44644</v>
      </c>
      <c r="B6">
        <v>5</v>
      </c>
      <c r="H6">
        <f>VLOOKUP(A6,时序里程总表!A:G,6,FALSE)</f>
        <v>37067.5</v>
      </c>
      <c r="I6" s="5">
        <f>VLOOKUP(A6,时序里程总表!A:G,7,FALSE)</f>
        <v>3</v>
      </c>
      <c r="J6">
        <f t="shared" si="0"/>
        <v>22.5</v>
      </c>
      <c r="M6">
        <v>6</v>
      </c>
      <c r="N6">
        <v>0</v>
      </c>
    </row>
    <row r="7" spans="1:14" x14ac:dyDescent="0.25">
      <c r="A7" s="4">
        <v>44645</v>
      </c>
      <c r="B7">
        <v>6</v>
      </c>
      <c r="H7">
        <f>VLOOKUP(A7,时序里程总表!A:G,6,FALSE)</f>
        <v>37063</v>
      </c>
      <c r="I7" s="5">
        <f>VLOOKUP(A7,时序里程总表!A:G,7,FALSE)</f>
        <v>3</v>
      </c>
      <c r="J7">
        <f t="shared" si="0"/>
        <v>27</v>
      </c>
      <c r="M7">
        <v>6.4</v>
      </c>
      <c r="N7">
        <v>0</v>
      </c>
    </row>
    <row r="8" spans="1:14" x14ac:dyDescent="0.25">
      <c r="A8" s="4">
        <v>44646</v>
      </c>
      <c r="B8">
        <v>7</v>
      </c>
      <c r="H8">
        <f>VLOOKUP(A8,时序里程总表!A:G,6,FALSE)</f>
        <v>37058.5</v>
      </c>
      <c r="I8" s="5">
        <f>VLOOKUP(A8,时序里程总表!A:G,7,FALSE)</f>
        <v>3</v>
      </c>
      <c r="J8">
        <f t="shared" si="0"/>
        <v>31.5</v>
      </c>
      <c r="M8">
        <v>6.9</v>
      </c>
      <c r="N8">
        <v>0</v>
      </c>
    </row>
    <row r="9" spans="1:14" x14ac:dyDescent="0.25">
      <c r="A9" s="4">
        <v>44647</v>
      </c>
      <c r="B9">
        <v>8</v>
      </c>
      <c r="H9">
        <f>VLOOKUP(A9,时序里程总表!A:G,6,FALSE)</f>
        <v>37054</v>
      </c>
      <c r="I9" s="5">
        <f>VLOOKUP(A9,时序里程总表!A:G,7,FALSE)</f>
        <v>3</v>
      </c>
      <c r="J9">
        <f t="shared" si="0"/>
        <v>36</v>
      </c>
      <c r="M9">
        <v>6.9</v>
      </c>
      <c r="N9">
        <v>0</v>
      </c>
    </row>
    <row r="10" spans="1:14" x14ac:dyDescent="0.25">
      <c r="A10" s="4">
        <v>44648</v>
      </c>
      <c r="B10">
        <v>9</v>
      </c>
      <c r="H10">
        <f>VLOOKUP(A10,时序里程总表!A:G,6,FALSE)</f>
        <v>37049.5</v>
      </c>
      <c r="I10" s="5">
        <f>VLOOKUP(A10,时序里程总表!A:G,7,FALSE)</f>
        <v>3</v>
      </c>
      <c r="J10">
        <f t="shared" si="0"/>
        <v>40.5</v>
      </c>
      <c r="M10">
        <v>7.5</v>
      </c>
      <c r="N10">
        <v>0</v>
      </c>
    </row>
    <row r="11" spans="1:14" x14ac:dyDescent="0.25">
      <c r="A11" s="4">
        <v>44649</v>
      </c>
      <c r="B11">
        <v>10</v>
      </c>
      <c r="H11">
        <f>VLOOKUP(A11,时序里程总表!A:G,6,FALSE)</f>
        <v>37045</v>
      </c>
      <c r="I11" s="5">
        <f>VLOOKUP(A11,时序里程总表!A:G,7,FALSE)</f>
        <v>3</v>
      </c>
      <c r="J11">
        <f t="shared" si="0"/>
        <v>45</v>
      </c>
      <c r="M11">
        <v>7.6</v>
      </c>
      <c r="N11">
        <v>0</v>
      </c>
    </row>
    <row r="12" spans="1:14" x14ac:dyDescent="0.25">
      <c r="A12" s="4">
        <v>44650</v>
      </c>
      <c r="B12">
        <v>11</v>
      </c>
      <c r="H12">
        <f>VLOOKUP(A12,时序里程总表!A:G,6,FALSE)</f>
        <v>37040.5</v>
      </c>
      <c r="I12" s="5">
        <f>VLOOKUP(A12,时序里程总表!A:G,7,FALSE)</f>
        <v>3</v>
      </c>
      <c r="J12">
        <f t="shared" si="0"/>
        <v>49.5</v>
      </c>
      <c r="M12">
        <v>7.8</v>
      </c>
      <c r="N12">
        <v>0</v>
      </c>
    </row>
    <row r="13" spans="1:14" x14ac:dyDescent="0.25">
      <c r="A13" s="4">
        <v>44651</v>
      </c>
      <c r="B13">
        <v>12</v>
      </c>
      <c r="H13">
        <f>VLOOKUP(A13,时序里程总表!A:G,6,FALSE)</f>
        <v>37036</v>
      </c>
      <c r="I13" s="5">
        <f>VLOOKUP(A13,时序里程总表!A:G,7,FALSE)</f>
        <v>3</v>
      </c>
      <c r="J13">
        <f t="shared" si="0"/>
        <v>54</v>
      </c>
      <c r="M13">
        <v>7.8</v>
      </c>
      <c r="N13">
        <v>0</v>
      </c>
    </row>
    <row r="14" spans="1:14" x14ac:dyDescent="0.25">
      <c r="A14" s="4">
        <v>44652</v>
      </c>
      <c r="B14">
        <v>13</v>
      </c>
      <c r="H14">
        <f>VLOOKUP(A14,时序里程总表!A:G,6,FALSE)</f>
        <v>37031.5</v>
      </c>
      <c r="I14" s="5">
        <f>VLOOKUP(A14,时序里程总表!A:G,7,FALSE)</f>
        <v>3</v>
      </c>
      <c r="J14">
        <f t="shared" si="0"/>
        <v>58.5</v>
      </c>
      <c r="M14">
        <v>8</v>
      </c>
      <c r="N14">
        <v>0</v>
      </c>
    </row>
    <row r="15" spans="1:14" x14ac:dyDescent="0.25">
      <c r="A15" s="4">
        <v>44653</v>
      </c>
      <c r="B15">
        <v>14</v>
      </c>
      <c r="H15">
        <f>VLOOKUP(A15,时序里程总表!A:G,6,FALSE)</f>
        <v>37027</v>
      </c>
      <c r="I15" s="5">
        <f>VLOOKUP(A15,时序里程总表!A:G,7,FALSE)</f>
        <v>3</v>
      </c>
      <c r="J15">
        <f t="shared" si="0"/>
        <v>63</v>
      </c>
      <c r="M15">
        <v>8.1</v>
      </c>
      <c r="N15">
        <v>0</v>
      </c>
    </row>
    <row r="16" spans="1:14" x14ac:dyDescent="0.25">
      <c r="A16" s="4">
        <v>44654</v>
      </c>
      <c r="B16">
        <v>15</v>
      </c>
      <c r="H16">
        <f>VLOOKUP(A16,时序里程总表!A:G,6,FALSE)</f>
        <v>37024</v>
      </c>
      <c r="I16" s="5">
        <f>VLOOKUP(A16,时序里程总表!A:G,7,FALSE)</f>
        <v>4</v>
      </c>
      <c r="J16">
        <f t="shared" si="0"/>
        <v>66</v>
      </c>
      <c r="M16">
        <v>8.1</v>
      </c>
      <c r="N16">
        <v>0</v>
      </c>
    </row>
    <row r="17" spans="1:14" x14ac:dyDescent="0.25">
      <c r="A17" s="4">
        <v>44655</v>
      </c>
      <c r="B17">
        <v>16</v>
      </c>
      <c r="H17">
        <f>VLOOKUP(A17,时序里程总表!A:G,6,FALSE)</f>
        <v>37021</v>
      </c>
      <c r="I17" s="5">
        <f>VLOOKUP(A17,时序里程总表!A:G,7,FALSE)</f>
        <v>4</v>
      </c>
      <c r="J17">
        <f t="shared" si="0"/>
        <v>69</v>
      </c>
      <c r="M17">
        <v>8.1999999999999993</v>
      </c>
      <c r="N17">
        <v>0</v>
      </c>
    </row>
    <row r="18" spans="1:14" x14ac:dyDescent="0.25">
      <c r="A18" s="4">
        <v>44656</v>
      </c>
      <c r="B18">
        <v>17</v>
      </c>
      <c r="H18">
        <f>VLOOKUP(A18,时序里程总表!A:G,6,FALSE)</f>
        <v>37018</v>
      </c>
      <c r="I18" s="5">
        <f>VLOOKUP(A18,时序里程总表!A:G,7,FALSE)</f>
        <v>4</v>
      </c>
      <c r="J18">
        <f t="shared" si="0"/>
        <v>72</v>
      </c>
      <c r="M18">
        <v>9.4</v>
      </c>
      <c r="N18">
        <v>1</v>
      </c>
    </row>
    <row r="19" spans="1:14" x14ac:dyDescent="0.25">
      <c r="A19" s="4">
        <v>44657</v>
      </c>
      <c r="B19">
        <v>18</v>
      </c>
      <c r="H19">
        <f>VLOOKUP(A19,时序里程总表!A:G,6,FALSE)</f>
        <v>37015</v>
      </c>
      <c r="I19" s="5">
        <f>VLOOKUP(A19,时序里程总表!A:G,7,FALSE)</f>
        <v>4</v>
      </c>
      <c r="J19">
        <f t="shared" si="0"/>
        <v>75</v>
      </c>
      <c r="M19">
        <v>12</v>
      </c>
      <c r="N19">
        <v>0</v>
      </c>
    </row>
    <row r="20" spans="1:14" x14ac:dyDescent="0.25">
      <c r="A20" s="4">
        <v>44658</v>
      </c>
      <c r="B20">
        <v>19</v>
      </c>
      <c r="H20">
        <f>VLOOKUP(A20,时序里程总表!A:G,6,FALSE)</f>
        <v>37012</v>
      </c>
      <c r="I20" s="5">
        <f>VLOOKUP(A20,时序里程总表!A:G,7,FALSE)</f>
        <v>4</v>
      </c>
      <c r="J20">
        <f t="shared" si="0"/>
        <v>78</v>
      </c>
      <c r="M20">
        <v>12.8</v>
      </c>
      <c r="N20">
        <v>0</v>
      </c>
    </row>
    <row r="21" spans="1:14" x14ac:dyDescent="0.25">
      <c r="A21" s="4">
        <v>44659</v>
      </c>
      <c r="B21">
        <v>20</v>
      </c>
      <c r="H21">
        <f>VLOOKUP(A21,时序里程总表!A:G,6,FALSE)</f>
        <v>37009</v>
      </c>
      <c r="I21" s="5">
        <f>VLOOKUP(A21,时序里程总表!A:G,7,FALSE)</f>
        <v>4</v>
      </c>
      <c r="J21">
        <f t="shared" si="0"/>
        <v>81</v>
      </c>
      <c r="M21">
        <v>13.2</v>
      </c>
      <c r="N21">
        <v>0</v>
      </c>
    </row>
    <row r="22" spans="1:14" x14ac:dyDescent="0.25">
      <c r="A22" s="4">
        <v>44660</v>
      </c>
      <c r="B22">
        <v>21</v>
      </c>
      <c r="H22">
        <f>VLOOKUP(A22,时序里程总表!A:G,6,FALSE)</f>
        <v>37006</v>
      </c>
      <c r="I22" s="5">
        <f>VLOOKUP(A22,时序里程总表!A:G,7,FALSE)</f>
        <v>4</v>
      </c>
      <c r="J22">
        <f t="shared" si="0"/>
        <v>84</v>
      </c>
      <c r="M22">
        <v>13.4</v>
      </c>
      <c r="N22">
        <v>0</v>
      </c>
    </row>
    <row r="23" spans="1:14" x14ac:dyDescent="0.25">
      <c r="A23" s="4">
        <v>44661</v>
      </c>
      <c r="B23">
        <v>22</v>
      </c>
      <c r="H23">
        <f>VLOOKUP(A23,时序里程总表!A:G,6,FALSE)</f>
        <v>37003</v>
      </c>
      <c r="I23" s="5">
        <f>VLOOKUP(A23,时序里程总表!A:G,7,FALSE)</f>
        <v>4</v>
      </c>
      <c r="J23">
        <f t="shared" si="0"/>
        <v>87</v>
      </c>
      <c r="M23">
        <v>13.5</v>
      </c>
      <c r="N23">
        <v>0</v>
      </c>
    </row>
    <row r="24" spans="1:14" x14ac:dyDescent="0.25">
      <c r="A24" s="4">
        <v>44662</v>
      </c>
      <c r="B24">
        <v>23</v>
      </c>
      <c r="H24">
        <f>VLOOKUP(A24,时序里程总表!A:G,6,FALSE)</f>
        <v>37000</v>
      </c>
      <c r="I24" s="5">
        <f>VLOOKUP(A24,时序里程总表!A:G,7,FALSE)</f>
        <v>4</v>
      </c>
      <c r="J24">
        <f t="shared" si="0"/>
        <v>90</v>
      </c>
      <c r="M24">
        <v>13.7</v>
      </c>
      <c r="N24">
        <v>0</v>
      </c>
    </row>
    <row r="25" spans="1:14" x14ac:dyDescent="0.25">
      <c r="A25" s="4">
        <v>44663</v>
      </c>
      <c r="B25">
        <v>24</v>
      </c>
      <c r="H25">
        <f>VLOOKUP(A25,时序里程总表!A:G,6,FALSE)</f>
        <v>36997</v>
      </c>
      <c r="I25" s="5">
        <f>VLOOKUP(A25,时序里程总表!A:G,7,FALSE)</f>
        <v>4</v>
      </c>
      <c r="J25">
        <f t="shared" si="0"/>
        <v>93</v>
      </c>
      <c r="M25">
        <v>13.7</v>
      </c>
      <c r="N25">
        <v>0</v>
      </c>
    </row>
    <row r="26" spans="1:14" x14ac:dyDescent="0.25">
      <c r="A26" s="4">
        <v>44664</v>
      </c>
      <c r="B26">
        <v>25</v>
      </c>
      <c r="H26">
        <f>VLOOKUP(A26,时序里程总表!A:G,6,FALSE)</f>
        <v>36994</v>
      </c>
      <c r="I26" s="5">
        <f>VLOOKUP(A26,时序里程总表!A:G,7,FALSE)</f>
        <v>4</v>
      </c>
      <c r="J26">
        <f t="shared" si="0"/>
        <v>96</v>
      </c>
      <c r="M26">
        <v>13.9</v>
      </c>
      <c r="N26">
        <v>0</v>
      </c>
    </row>
    <row r="27" spans="1:14" x14ac:dyDescent="0.25">
      <c r="A27" s="4">
        <v>44665</v>
      </c>
      <c r="B27">
        <v>26</v>
      </c>
      <c r="H27">
        <f>VLOOKUP(A27,时序里程总表!A:G,6,FALSE)</f>
        <v>36991</v>
      </c>
      <c r="I27" s="5">
        <f>VLOOKUP(A27,时序里程总表!A:G,7,FALSE)</f>
        <v>4</v>
      </c>
      <c r="J27">
        <f t="shared" si="0"/>
        <v>99</v>
      </c>
      <c r="M27">
        <v>13.9</v>
      </c>
      <c r="N27">
        <v>0</v>
      </c>
    </row>
    <row r="28" spans="1:14" x14ac:dyDescent="0.25">
      <c r="A28" s="4">
        <v>44666</v>
      </c>
      <c r="B28">
        <v>27</v>
      </c>
      <c r="H28">
        <f>VLOOKUP(A28,时序里程总表!A:G,6,FALSE)</f>
        <v>36988</v>
      </c>
      <c r="I28" s="5">
        <f>VLOOKUP(A28,时序里程总表!A:G,7,FALSE)</f>
        <v>4</v>
      </c>
      <c r="J28">
        <f t="shared" si="0"/>
        <v>102</v>
      </c>
      <c r="M28">
        <v>14</v>
      </c>
      <c r="N28">
        <v>0</v>
      </c>
    </row>
    <row r="29" spans="1:14" x14ac:dyDescent="0.25">
      <c r="A29" s="4">
        <v>44667</v>
      </c>
      <c r="B29">
        <v>28</v>
      </c>
      <c r="H29">
        <f>VLOOKUP(A29,时序里程总表!A:G,6,FALSE)</f>
        <v>36985</v>
      </c>
      <c r="I29" s="5">
        <f>VLOOKUP(A29,时序里程总表!A:G,7,FALSE)</f>
        <v>4</v>
      </c>
      <c r="J29">
        <f t="shared" si="0"/>
        <v>105</v>
      </c>
      <c r="M29">
        <v>14.4</v>
      </c>
      <c r="N29">
        <v>0</v>
      </c>
    </row>
    <row r="30" spans="1:14" x14ac:dyDescent="0.25">
      <c r="A30" s="4">
        <v>44668</v>
      </c>
      <c r="B30">
        <v>29</v>
      </c>
      <c r="H30">
        <f>VLOOKUP(A30,时序里程总表!A:G,6,FALSE)</f>
        <v>36982</v>
      </c>
      <c r="I30" s="5">
        <f>VLOOKUP(A30,时序里程总表!A:G,7,FALSE)</f>
        <v>4</v>
      </c>
      <c r="J30">
        <f t="shared" si="0"/>
        <v>108</v>
      </c>
      <c r="M30">
        <v>14.5</v>
      </c>
      <c r="N30">
        <v>0</v>
      </c>
    </row>
    <row r="31" spans="1:14" x14ac:dyDescent="0.25">
      <c r="A31" s="4">
        <v>44669</v>
      </c>
      <c r="B31">
        <v>30</v>
      </c>
      <c r="H31">
        <f>VLOOKUP(A31,时序里程总表!A:G,6,FALSE)</f>
        <v>36979</v>
      </c>
      <c r="I31" s="5">
        <f>VLOOKUP(A31,时序里程总表!A:G,7,FALSE)</f>
        <v>5</v>
      </c>
      <c r="J31">
        <f t="shared" si="0"/>
        <v>111</v>
      </c>
      <c r="M31">
        <v>14.6</v>
      </c>
      <c r="N31">
        <v>0</v>
      </c>
    </row>
  </sheetData>
  <sortState xmlns:xlrd2="http://schemas.microsoft.com/office/spreadsheetml/2017/richdata2" ref="M2:M31">
    <sortCondition ref="M2:M3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31"/>
  <sheetViews>
    <sheetView workbookViewId="0">
      <selection activeCell="O9" sqref="O9"/>
    </sheetView>
  </sheetViews>
  <sheetFormatPr defaultRowHeight="13.8" x14ac:dyDescent="0.25"/>
  <cols>
    <col min="1" max="1" width="12.33203125" bestFit="1" customWidth="1"/>
    <col min="2" max="2" width="12.3320312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44644</v>
      </c>
      <c r="B2">
        <v>1</v>
      </c>
      <c r="D2" s="6">
        <v>37070</v>
      </c>
      <c r="E2" s="5">
        <v>3</v>
      </c>
      <c r="F2" s="5">
        <v>1</v>
      </c>
      <c r="G2">
        <v>387.05799999999988</v>
      </c>
      <c r="H2">
        <f>VLOOKUP(A2,时序里程总表!A:G,6,FALSE)</f>
        <v>37067.5</v>
      </c>
      <c r="I2" s="5">
        <f>VLOOKUP(A2,时序里程总表!A:G,7,FALSE)</f>
        <v>3</v>
      </c>
      <c r="J2">
        <f>$D$2-H2</f>
        <v>2.5</v>
      </c>
      <c r="K2">
        <v>1</v>
      </c>
      <c r="L2">
        <v>2</v>
      </c>
      <c r="M2">
        <v>0</v>
      </c>
      <c r="N2">
        <v>1</v>
      </c>
    </row>
    <row r="3" spans="1:14" x14ac:dyDescent="0.25">
      <c r="A3" s="4">
        <v>44645</v>
      </c>
      <c r="B3">
        <v>2</v>
      </c>
      <c r="H3">
        <f>VLOOKUP(A3,时序里程总表!A:G,6,FALSE)</f>
        <v>37063</v>
      </c>
      <c r="I3" s="5">
        <f>VLOOKUP(A3,时序里程总表!A:G,7,FALSE)</f>
        <v>3</v>
      </c>
      <c r="J3">
        <f t="shared" ref="J3:J31" si="0">$D$2-H3</f>
        <v>7</v>
      </c>
      <c r="M3">
        <v>4.5999999999999996</v>
      </c>
      <c r="N3">
        <v>0</v>
      </c>
    </row>
    <row r="4" spans="1:14" x14ac:dyDescent="0.25">
      <c r="A4" s="4">
        <v>44646</v>
      </c>
      <c r="B4">
        <v>3</v>
      </c>
      <c r="H4">
        <f>VLOOKUP(A4,时序里程总表!A:G,6,FALSE)</f>
        <v>37058.5</v>
      </c>
      <c r="I4" s="5">
        <f>VLOOKUP(A4,时序里程总表!A:G,7,FALSE)</f>
        <v>3</v>
      </c>
      <c r="J4">
        <f t="shared" si="0"/>
        <v>11.5</v>
      </c>
      <c r="M4">
        <v>7.5</v>
      </c>
      <c r="N4">
        <v>0</v>
      </c>
    </row>
    <row r="5" spans="1:14" x14ac:dyDescent="0.25">
      <c r="A5" s="4">
        <v>44647</v>
      </c>
      <c r="B5">
        <v>4</v>
      </c>
      <c r="H5">
        <f>VLOOKUP(A5,时序里程总表!A:G,6,FALSE)</f>
        <v>37054</v>
      </c>
      <c r="I5" s="5">
        <f>VLOOKUP(A5,时序里程总表!A:G,7,FALSE)</f>
        <v>3</v>
      </c>
      <c r="J5">
        <f t="shared" si="0"/>
        <v>16</v>
      </c>
      <c r="M5">
        <v>8.5</v>
      </c>
      <c r="N5">
        <v>0</v>
      </c>
    </row>
    <row r="6" spans="1:14" x14ac:dyDescent="0.25">
      <c r="A6" s="4">
        <v>44648</v>
      </c>
      <c r="B6">
        <v>5</v>
      </c>
      <c r="H6">
        <f>VLOOKUP(A6,时序里程总表!A:G,6,FALSE)</f>
        <v>37049.5</v>
      </c>
      <c r="I6" s="5">
        <f>VLOOKUP(A6,时序里程总表!A:G,7,FALSE)</f>
        <v>3</v>
      </c>
      <c r="J6">
        <f t="shared" si="0"/>
        <v>20.5</v>
      </c>
      <c r="M6">
        <v>9.6</v>
      </c>
      <c r="N6">
        <v>0</v>
      </c>
    </row>
    <row r="7" spans="1:14" x14ac:dyDescent="0.25">
      <c r="A7" s="4">
        <v>44649</v>
      </c>
      <c r="B7">
        <v>6</v>
      </c>
      <c r="H7">
        <f>VLOOKUP(A7,时序里程总表!A:G,6,FALSE)</f>
        <v>37045</v>
      </c>
      <c r="I7" s="5">
        <f>VLOOKUP(A7,时序里程总表!A:G,7,FALSE)</f>
        <v>3</v>
      </c>
      <c r="J7">
        <f t="shared" si="0"/>
        <v>25</v>
      </c>
      <c r="M7">
        <v>10.199999999999999</v>
      </c>
      <c r="N7">
        <v>0</v>
      </c>
    </row>
    <row r="8" spans="1:14" x14ac:dyDescent="0.25">
      <c r="A8" s="4">
        <v>44650</v>
      </c>
      <c r="B8">
        <v>7</v>
      </c>
      <c r="H8">
        <f>VLOOKUP(A8,时序里程总表!A:G,6,FALSE)</f>
        <v>37040.5</v>
      </c>
      <c r="I8" s="5">
        <f>VLOOKUP(A8,时序里程总表!A:G,7,FALSE)</f>
        <v>3</v>
      </c>
      <c r="J8">
        <f t="shared" si="0"/>
        <v>29.5</v>
      </c>
      <c r="M8">
        <v>10.6</v>
      </c>
      <c r="N8">
        <v>0</v>
      </c>
    </row>
    <row r="9" spans="1:14" x14ac:dyDescent="0.25">
      <c r="A9" s="4">
        <v>44651</v>
      </c>
      <c r="B9">
        <v>8</v>
      </c>
      <c r="H9">
        <f>VLOOKUP(A9,时序里程总表!A:G,6,FALSE)</f>
        <v>37036</v>
      </c>
      <c r="I9" s="5">
        <f>VLOOKUP(A9,时序里程总表!A:G,7,FALSE)</f>
        <v>3</v>
      </c>
      <c r="J9">
        <f t="shared" si="0"/>
        <v>34</v>
      </c>
      <c r="M9">
        <v>10.7</v>
      </c>
      <c r="N9">
        <v>0</v>
      </c>
    </row>
    <row r="10" spans="1:14" x14ac:dyDescent="0.25">
      <c r="A10" s="4">
        <v>44652</v>
      </c>
      <c r="B10">
        <v>9</v>
      </c>
      <c r="H10">
        <f>VLOOKUP(A10,时序里程总表!A:G,6,FALSE)</f>
        <v>37031.5</v>
      </c>
      <c r="I10" s="5">
        <f>VLOOKUP(A10,时序里程总表!A:G,7,FALSE)</f>
        <v>3</v>
      </c>
      <c r="J10">
        <f t="shared" si="0"/>
        <v>38.5</v>
      </c>
      <c r="M10">
        <v>11.3</v>
      </c>
      <c r="N10">
        <v>0</v>
      </c>
    </row>
    <row r="11" spans="1:14" x14ac:dyDescent="0.25">
      <c r="A11" s="4">
        <v>44653</v>
      </c>
      <c r="B11">
        <v>10</v>
      </c>
      <c r="H11">
        <f>VLOOKUP(A11,时序里程总表!A:G,6,FALSE)</f>
        <v>37027</v>
      </c>
      <c r="I11" s="5">
        <f>VLOOKUP(A11,时序里程总表!A:G,7,FALSE)</f>
        <v>3</v>
      </c>
      <c r="J11">
        <f t="shared" si="0"/>
        <v>43</v>
      </c>
      <c r="M11">
        <v>11.5</v>
      </c>
      <c r="N11">
        <v>0</v>
      </c>
    </row>
    <row r="12" spans="1:14" x14ac:dyDescent="0.25">
      <c r="A12" s="4">
        <v>44654</v>
      </c>
      <c r="B12">
        <v>11</v>
      </c>
      <c r="H12">
        <f>VLOOKUP(A12,时序里程总表!A:G,6,FALSE)</f>
        <v>37024</v>
      </c>
      <c r="I12" s="5">
        <f>VLOOKUP(A12,时序里程总表!A:G,7,FALSE)</f>
        <v>4</v>
      </c>
      <c r="J12">
        <f t="shared" si="0"/>
        <v>46</v>
      </c>
      <c r="M12">
        <v>11.7</v>
      </c>
      <c r="N12">
        <v>0</v>
      </c>
    </row>
    <row r="13" spans="1:14" x14ac:dyDescent="0.25">
      <c r="A13" s="4">
        <v>44655</v>
      </c>
      <c r="B13">
        <v>12</v>
      </c>
      <c r="H13">
        <f>VLOOKUP(A13,时序里程总表!A:G,6,FALSE)</f>
        <v>37021</v>
      </c>
      <c r="I13" s="5">
        <f>VLOOKUP(A13,时序里程总表!A:G,7,FALSE)</f>
        <v>4</v>
      </c>
      <c r="J13">
        <f t="shared" si="0"/>
        <v>49</v>
      </c>
      <c r="M13">
        <v>12.1</v>
      </c>
      <c r="N13">
        <v>0</v>
      </c>
    </row>
    <row r="14" spans="1:14" x14ac:dyDescent="0.25">
      <c r="A14" s="4">
        <v>44656</v>
      </c>
      <c r="B14">
        <v>13</v>
      </c>
      <c r="H14">
        <f>VLOOKUP(A14,时序里程总表!A:G,6,FALSE)</f>
        <v>37018</v>
      </c>
      <c r="I14" s="5">
        <f>VLOOKUP(A14,时序里程总表!A:G,7,FALSE)</f>
        <v>4</v>
      </c>
      <c r="J14">
        <f t="shared" si="0"/>
        <v>52</v>
      </c>
      <c r="M14">
        <v>12.3</v>
      </c>
      <c r="N14">
        <v>0</v>
      </c>
    </row>
    <row r="15" spans="1:14" x14ac:dyDescent="0.25">
      <c r="A15" s="4">
        <v>44657</v>
      </c>
      <c r="B15">
        <v>14</v>
      </c>
      <c r="H15">
        <f>VLOOKUP(A15,时序里程总表!A:G,6,FALSE)</f>
        <v>37015</v>
      </c>
      <c r="I15" s="5">
        <f>VLOOKUP(A15,时序里程总表!A:G,7,FALSE)</f>
        <v>4</v>
      </c>
      <c r="J15">
        <f t="shared" si="0"/>
        <v>55</v>
      </c>
      <c r="M15">
        <v>12.9</v>
      </c>
      <c r="N15">
        <v>0</v>
      </c>
    </row>
    <row r="16" spans="1:14" x14ac:dyDescent="0.25">
      <c r="A16" s="4">
        <v>44658</v>
      </c>
      <c r="B16">
        <v>15</v>
      </c>
      <c r="H16">
        <f>VLOOKUP(A16,时序里程总表!A:G,6,FALSE)</f>
        <v>37012</v>
      </c>
      <c r="I16" s="5">
        <f>VLOOKUP(A16,时序里程总表!A:G,7,FALSE)</f>
        <v>4</v>
      </c>
      <c r="J16">
        <f t="shared" si="0"/>
        <v>58</v>
      </c>
      <c r="M16">
        <v>13</v>
      </c>
      <c r="N16">
        <v>0</v>
      </c>
    </row>
    <row r="17" spans="1:14" x14ac:dyDescent="0.25">
      <c r="A17" s="4">
        <v>44659</v>
      </c>
      <c r="B17">
        <v>16</v>
      </c>
      <c r="H17">
        <f>VLOOKUP(A17,时序里程总表!A:G,6,FALSE)</f>
        <v>37009</v>
      </c>
      <c r="I17" s="5">
        <f>VLOOKUP(A17,时序里程总表!A:G,7,FALSE)</f>
        <v>4</v>
      </c>
      <c r="J17">
        <f t="shared" si="0"/>
        <v>61</v>
      </c>
      <c r="M17">
        <v>13.3</v>
      </c>
      <c r="N17">
        <v>0</v>
      </c>
    </row>
    <row r="18" spans="1:14" x14ac:dyDescent="0.25">
      <c r="A18" s="4">
        <v>44660</v>
      </c>
      <c r="B18">
        <v>17</v>
      </c>
      <c r="H18">
        <f>VLOOKUP(A18,时序里程总表!A:G,6,FALSE)</f>
        <v>37006</v>
      </c>
      <c r="I18" s="5">
        <f>VLOOKUP(A18,时序里程总表!A:G,7,FALSE)</f>
        <v>4</v>
      </c>
      <c r="J18">
        <f t="shared" si="0"/>
        <v>64</v>
      </c>
      <c r="M18">
        <v>13.9</v>
      </c>
      <c r="N18">
        <v>1</v>
      </c>
    </row>
    <row r="19" spans="1:14" x14ac:dyDescent="0.25">
      <c r="A19" s="4">
        <v>44661</v>
      </c>
      <c r="B19">
        <v>18</v>
      </c>
      <c r="H19">
        <f>VLOOKUP(A19,时序里程总表!A:G,6,FALSE)</f>
        <v>37003</v>
      </c>
      <c r="I19" s="5">
        <f>VLOOKUP(A19,时序里程总表!A:G,7,FALSE)</f>
        <v>4</v>
      </c>
      <c r="J19">
        <f t="shared" si="0"/>
        <v>67</v>
      </c>
      <c r="M19">
        <v>16.2</v>
      </c>
      <c r="N19">
        <v>0</v>
      </c>
    </row>
    <row r="20" spans="1:14" x14ac:dyDescent="0.25">
      <c r="A20" s="4">
        <v>44662</v>
      </c>
      <c r="B20">
        <v>19</v>
      </c>
      <c r="H20">
        <f>VLOOKUP(A20,时序里程总表!A:G,6,FALSE)</f>
        <v>37000</v>
      </c>
      <c r="I20" s="5">
        <f>VLOOKUP(A20,时序里程总表!A:G,7,FALSE)</f>
        <v>4</v>
      </c>
      <c r="J20">
        <f t="shared" si="0"/>
        <v>70</v>
      </c>
      <c r="M20">
        <v>17.5</v>
      </c>
      <c r="N20">
        <v>0</v>
      </c>
    </row>
    <row r="21" spans="1:14" x14ac:dyDescent="0.25">
      <c r="A21" s="4">
        <v>44663</v>
      </c>
      <c r="B21">
        <v>20</v>
      </c>
      <c r="H21">
        <f>VLOOKUP(A21,时序里程总表!A:G,6,FALSE)</f>
        <v>36997</v>
      </c>
      <c r="I21" s="5">
        <f>VLOOKUP(A21,时序里程总表!A:G,7,FALSE)</f>
        <v>4</v>
      </c>
      <c r="J21">
        <f t="shared" si="0"/>
        <v>73</v>
      </c>
      <c r="M21">
        <v>18</v>
      </c>
      <c r="N21">
        <v>0</v>
      </c>
    </row>
    <row r="22" spans="1:14" x14ac:dyDescent="0.25">
      <c r="A22" s="4">
        <v>44664</v>
      </c>
      <c r="B22">
        <v>21</v>
      </c>
      <c r="H22">
        <f>VLOOKUP(A22,时序里程总表!A:G,6,FALSE)</f>
        <v>36994</v>
      </c>
      <c r="I22" s="5">
        <f>VLOOKUP(A22,时序里程总表!A:G,7,FALSE)</f>
        <v>4</v>
      </c>
      <c r="J22">
        <f t="shared" si="0"/>
        <v>76</v>
      </c>
      <c r="M22">
        <v>19</v>
      </c>
      <c r="N22">
        <v>0</v>
      </c>
    </row>
    <row r="23" spans="1:14" x14ac:dyDescent="0.25">
      <c r="A23" s="4">
        <v>44665</v>
      </c>
      <c r="B23">
        <v>22</v>
      </c>
      <c r="H23">
        <f>VLOOKUP(A23,时序里程总表!A:G,6,FALSE)</f>
        <v>36991</v>
      </c>
      <c r="I23" s="5">
        <f>VLOOKUP(A23,时序里程总表!A:G,7,FALSE)</f>
        <v>4</v>
      </c>
      <c r="J23">
        <f t="shared" si="0"/>
        <v>79</v>
      </c>
      <c r="M23">
        <v>19.600000000000001</v>
      </c>
      <c r="N23">
        <v>0</v>
      </c>
    </row>
    <row r="24" spans="1:14" x14ac:dyDescent="0.25">
      <c r="A24" s="4">
        <v>44666</v>
      </c>
      <c r="B24">
        <v>23</v>
      </c>
      <c r="H24">
        <f>VLOOKUP(A24,时序里程总表!A:G,6,FALSE)</f>
        <v>36988</v>
      </c>
      <c r="I24" s="5">
        <f>VLOOKUP(A24,时序里程总表!A:G,7,FALSE)</f>
        <v>4</v>
      </c>
      <c r="J24">
        <f t="shared" si="0"/>
        <v>82</v>
      </c>
      <c r="M24">
        <v>19.600000000000001</v>
      </c>
      <c r="N24">
        <v>0</v>
      </c>
    </row>
    <row r="25" spans="1:14" x14ac:dyDescent="0.25">
      <c r="A25" s="4">
        <v>44667</v>
      </c>
      <c r="B25">
        <v>24</v>
      </c>
      <c r="H25">
        <f>VLOOKUP(A25,时序里程总表!A:G,6,FALSE)</f>
        <v>36985</v>
      </c>
      <c r="I25" s="5">
        <f>VLOOKUP(A25,时序里程总表!A:G,7,FALSE)</f>
        <v>4</v>
      </c>
      <c r="J25">
        <f t="shared" si="0"/>
        <v>85</v>
      </c>
      <c r="M25">
        <v>19.899999999999999</v>
      </c>
      <c r="N25">
        <v>0</v>
      </c>
    </row>
    <row r="26" spans="1:14" x14ac:dyDescent="0.25">
      <c r="A26" s="4">
        <v>44668</v>
      </c>
      <c r="B26">
        <v>25</v>
      </c>
      <c r="H26">
        <f>VLOOKUP(A26,时序里程总表!A:G,6,FALSE)</f>
        <v>36982</v>
      </c>
      <c r="I26" s="5">
        <f>VLOOKUP(A26,时序里程总表!A:G,7,FALSE)</f>
        <v>4</v>
      </c>
      <c r="J26">
        <f t="shared" si="0"/>
        <v>88</v>
      </c>
      <c r="M26">
        <v>19.899999999999999</v>
      </c>
      <c r="N26">
        <v>0</v>
      </c>
    </row>
    <row r="27" spans="1:14" x14ac:dyDescent="0.25">
      <c r="A27" s="4">
        <v>44669</v>
      </c>
      <c r="B27">
        <v>26</v>
      </c>
      <c r="H27">
        <f>VLOOKUP(A27,时序里程总表!A:G,6,FALSE)</f>
        <v>36979</v>
      </c>
      <c r="I27" s="5">
        <f>VLOOKUP(A27,时序里程总表!A:G,7,FALSE)</f>
        <v>5</v>
      </c>
      <c r="J27">
        <f t="shared" si="0"/>
        <v>91</v>
      </c>
      <c r="M27">
        <v>20.2</v>
      </c>
      <c r="N27">
        <v>0</v>
      </c>
    </row>
    <row r="28" spans="1:14" x14ac:dyDescent="0.25">
      <c r="A28" s="4">
        <v>44670</v>
      </c>
      <c r="B28">
        <v>27</v>
      </c>
      <c r="H28">
        <f>VLOOKUP(A28,时序里程总表!A:G,6,FALSE)</f>
        <v>36977.5</v>
      </c>
      <c r="I28" s="5">
        <f>VLOOKUP(A28,时序里程总表!A:G,7,FALSE)</f>
        <v>5</v>
      </c>
      <c r="J28">
        <f t="shared" si="0"/>
        <v>92.5</v>
      </c>
      <c r="M28">
        <v>20.3</v>
      </c>
      <c r="N28">
        <v>0</v>
      </c>
    </row>
    <row r="29" spans="1:14" x14ac:dyDescent="0.25">
      <c r="A29" s="4">
        <v>44671</v>
      </c>
      <c r="B29">
        <v>28</v>
      </c>
      <c r="H29">
        <f>VLOOKUP(A29,时序里程总表!A:G,6,FALSE)</f>
        <v>36976</v>
      </c>
      <c r="I29" s="5">
        <f>VLOOKUP(A29,时序里程总表!A:G,7,FALSE)</f>
        <v>5</v>
      </c>
      <c r="J29">
        <f t="shared" si="0"/>
        <v>94</v>
      </c>
      <c r="M29">
        <v>20.5</v>
      </c>
      <c r="N29">
        <v>0</v>
      </c>
    </row>
    <row r="30" spans="1:14" x14ac:dyDescent="0.25">
      <c r="A30" s="4">
        <v>44672</v>
      </c>
      <c r="B30">
        <v>29</v>
      </c>
      <c r="H30">
        <f>VLOOKUP(A30,时序里程总表!A:G,6,FALSE)</f>
        <v>36974.5</v>
      </c>
      <c r="I30" s="5">
        <f>VLOOKUP(A30,时序里程总表!A:G,7,FALSE)</f>
        <v>5</v>
      </c>
      <c r="J30">
        <f t="shared" si="0"/>
        <v>95.5</v>
      </c>
      <c r="M30">
        <v>20.5</v>
      </c>
      <c r="N30">
        <v>0</v>
      </c>
    </row>
    <row r="31" spans="1:14" x14ac:dyDescent="0.25">
      <c r="A31" s="4">
        <v>44673</v>
      </c>
      <c r="B31">
        <v>30</v>
      </c>
      <c r="H31">
        <f>VLOOKUP(A31,时序里程总表!A:G,6,FALSE)</f>
        <v>36973</v>
      </c>
      <c r="I31" s="5">
        <f>VLOOKUP(A31,时序里程总表!A:G,7,FALSE)</f>
        <v>5</v>
      </c>
      <c r="J31">
        <f t="shared" si="0"/>
        <v>97</v>
      </c>
      <c r="M31">
        <v>20.6</v>
      </c>
      <c r="N31">
        <v>0</v>
      </c>
    </row>
  </sheetData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P31"/>
  <sheetViews>
    <sheetView workbookViewId="0">
      <selection activeCell="O9" sqref="O9"/>
    </sheetView>
  </sheetViews>
  <sheetFormatPr defaultRowHeight="13.8" x14ac:dyDescent="0.25"/>
  <cols>
    <col min="1" max="2" width="10.88671875" customWidth="1"/>
    <col min="16" max="16" width="2.33203125" style="17" customWidth="1"/>
    <col min="17" max="18" width="13.5546875" customWidth="1"/>
  </cols>
  <sheetData>
    <row r="1" spans="1:14" x14ac:dyDescent="0.25">
      <c r="A1" s="12" t="s">
        <v>0</v>
      </c>
      <c r="B1" s="12" t="s">
        <v>19</v>
      </c>
      <c r="C1" s="12"/>
      <c r="D1" s="12" t="s">
        <v>1</v>
      </c>
      <c r="E1" s="16" t="s">
        <v>2</v>
      </c>
      <c r="F1" s="14" t="s">
        <v>3</v>
      </c>
      <c r="G1" s="14" t="s">
        <v>4</v>
      </c>
      <c r="H1" s="12" t="s">
        <v>5</v>
      </c>
      <c r="I1" s="12" t="s">
        <v>6</v>
      </c>
      <c r="J1" s="12" t="s">
        <v>7</v>
      </c>
      <c r="K1" t="s">
        <v>8</v>
      </c>
      <c r="L1" s="16" t="s">
        <v>18</v>
      </c>
      <c r="M1" s="12" t="s">
        <v>21</v>
      </c>
      <c r="N1" s="18" t="s">
        <v>20</v>
      </c>
    </row>
    <row r="2" spans="1:14" x14ac:dyDescent="0.25">
      <c r="A2" s="4">
        <v>44647</v>
      </c>
      <c r="B2">
        <v>1</v>
      </c>
      <c r="D2" s="6">
        <v>37055</v>
      </c>
      <c r="E2" s="5">
        <v>3</v>
      </c>
      <c r="F2" s="5">
        <v>1</v>
      </c>
      <c r="G2">
        <v>390.24849999999998</v>
      </c>
      <c r="H2">
        <f>VLOOKUP(A2,时序里程总表!A:G,6,FALSE)</f>
        <v>37054</v>
      </c>
      <c r="I2" s="5">
        <f>VLOOKUP(A2,时序里程总表!A:G,7,FALSE)</f>
        <v>3</v>
      </c>
      <c r="J2">
        <f>$D$2-H2</f>
        <v>1</v>
      </c>
      <c r="K2">
        <v>1</v>
      </c>
      <c r="L2">
        <v>2</v>
      </c>
      <c r="M2">
        <v>0</v>
      </c>
      <c r="N2">
        <v>1</v>
      </c>
    </row>
    <row r="3" spans="1:14" x14ac:dyDescent="0.25">
      <c r="A3" s="4">
        <v>44648</v>
      </c>
      <c r="B3">
        <v>2</v>
      </c>
      <c r="H3">
        <f>VLOOKUP(A3,时序里程总表!A:G,6,FALSE)</f>
        <v>37049.5</v>
      </c>
      <c r="I3" s="5">
        <f>VLOOKUP(A3,时序里程总表!A:G,7,FALSE)</f>
        <v>3</v>
      </c>
      <c r="J3">
        <f t="shared" ref="J3:J31" si="0">$D$2-H3</f>
        <v>5.5</v>
      </c>
      <c r="M3">
        <v>6.1</v>
      </c>
      <c r="N3">
        <v>0</v>
      </c>
    </row>
    <row r="4" spans="1:14" x14ac:dyDescent="0.25">
      <c r="A4" s="4">
        <v>44649</v>
      </c>
      <c r="B4">
        <v>3</v>
      </c>
      <c r="H4">
        <f>VLOOKUP(A4,时序里程总表!A:G,6,FALSE)</f>
        <v>37045</v>
      </c>
      <c r="I4" s="5">
        <f>VLOOKUP(A4,时序里程总表!A:G,7,FALSE)</f>
        <v>3</v>
      </c>
      <c r="J4">
        <f t="shared" si="0"/>
        <v>10</v>
      </c>
      <c r="M4">
        <v>9.5</v>
      </c>
      <c r="N4">
        <v>0</v>
      </c>
    </row>
    <row r="5" spans="1:14" x14ac:dyDescent="0.25">
      <c r="A5" s="4">
        <v>44650</v>
      </c>
      <c r="B5">
        <v>4</v>
      </c>
      <c r="H5">
        <f>VLOOKUP(A5,时序里程总表!A:G,6,FALSE)</f>
        <v>37040.5</v>
      </c>
      <c r="I5" s="5">
        <f>VLOOKUP(A5,时序里程总表!A:G,7,FALSE)</f>
        <v>3</v>
      </c>
      <c r="J5">
        <f t="shared" si="0"/>
        <v>14.5</v>
      </c>
      <c r="M5">
        <v>10.5</v>
      </c>
      <c r="N5">
        <v>0</v>
      </c>
    </row>
    <row r="6" spans="1:14" x14ac:dyDescent="0.25">
      <c r="A6" s="4">
        <v>44651</v>
      </c>
      <c r="B6">
        <v>5</v>
      </c>
      <c r="H6">
        <f>VLOOKUP(A6,时序里程总表!A:G,6,FALSE)</f>
        <v>37036</v>
      </c>
      <c r="I6" s="5">
        <f>VLOOKUP(A6,时序里程总表!A:G,7,FALSE)</f>
        <v>3</v>
      </c>
      <c r="J6">
        <f t="shared" si="0"/>
        <v>19</v>
      </c>
      <c r="M6">
        <v>10.8</v>
      </c>
      <c r="N6">
        <v>0</v>
      </c>
    </row>
    <row r="7" spans="1:14" x14ac:dyDescent="0.25">
      <c r="A7" s="4">
        <v>44652</v>
      </c>
      <c r="B7">
        <v>6</v>
      </c>
      <c r="H7">
        <f>VLOOKUP(A7,时序里程总表!A:G,6,FALSE)</f>
        <v>37031.5</v>
      </c>
      <c r="I7" s="5">
        <f>VLOOKUP(A7,时序里程总表!A:G,7,FALSE)</f>
        <v>3</v>
      </c>
      <c r="J7">
        <f t="shared" si="0"/>
        <v>23.5</v>
      </c>
      <c r="M7">
        <v>11.9</v>
      </c>
      <c r="N7">
        <v>0</v>
      </c>
    </row>
    <row r="8" spans="1:14" x14ac:dyDescent="0.25">
      <c r="A8" s="4">
        <v>44653</v>
      </c>
      <c r="B8">
        <v>7</v>
      </c>
      <c r="H8">
        <f>VLOOKUP(A8,时序里程总表!A:G,6,FALSE)</f>
        <v>37027</v>
      </c>
      <c r="I8" s="5">
        <f>VLOOKUP(A8,时序里程总表!A:G,7,FALSE)</f>
        <v>3</v>
      </c>
      <c r="J8">
        <f t="shared" si="0"/>
        <v>28</v>
      </c>
      <c r="M8">
        <v>12.3</v>
      </c>
      <c r="N8">
        <v>0</v>
      </c>
    </row>
    <row r="9" spans="1:14" x14ac:dyDescent="0.25">
      <c r="A9" s="4">
        <v>44654</v>
      </c>
      <c r="B9">
        <v>8</v>
      </c>
      <c r="H9">
        <f>VLOOKUP(A9,时序里程总表!A:G,6,FALSE)</f>
        <v>37024</v>
      </c>
      <c r="I9" s="5">
        <f>VLOOKUP(A9,时序里程总表!A:G,7,FALSE)</f>
        <v>4</v>
      </c>
      <c r="J9">
        <f t="shared" si="0"/>
        <v>31</v>
      </c>
      <c r="M9">
        <v>12.8</v>
      </c>
      <c r="N9">
        <v>0</v>
      </c>
    </row>
    <row r="10" spans="1:14" x14ac:dyDescent="0.25">
      <c r="A10" s="4">
        <v>44655</v>
      </c>
      <c r="B10">
        <v>9</v>
      </c>
      <c r="H10">
        <f>VLOOKUP(A10,时序里程总表!A:G,6,FALSE)</f>
        <v>37021</v>
      </c>
      <c r="I10" s="5">
        <f>VLOOKUP(A10,时序里程总表!A:G,7,FALSE)</f>
        <v>4</v>
      </c>
      <c r="J10">
        <f t="shared" si="0"/>
        <v>34</v>
      </c>
      <c r="M10">
        <v>12.9</v>
      </c>
      <c r="N10">
        <v>0</v>
      </c>
    </row>
    <row r="11" spans="1:14" x14ac:dyDescent="0.25">
      <c r="A11" s="4">
        <v>44656</v>
      </c>
      <c r="B11">
        <v>10</v>
      </c>
      <c r="H11">
        <f>VLOOKUP(A11,时序里程总表!A:G,6,FALSE)</f>
        <v>37018</v>
      </c>
      <c r="I11" s="5">
        <f>VLOOKUP(A11,时序里程总表!A:G,7,FALSE)</f>
        <v>4</v>
      </c>
      <c r="J11">
        <f t="shared" si="0"/>
        <v>37</v>
      </c>
      <c r="M11">
        <v>13</v>
      </c>
      <c r="N11">
        <v>0</v>
      </c>
    </row>
    <row r="12" spans="1:14" x14ac:dyDescent="0.25">
      <c r="A12" s="4">
        <v>44657</v>
      </c>
      <c r="B12">
        <v>11</v>
      </c>
      <c r="H12">
        <f>VLOOKUP(A12,时序里程总表!A:G,6,FALSE)</f>
        <v>37015</v>
      </c>
      <c r="I12" s="5">
        <f>VLOOKUP(A12,时序里程总表!A:G,7,FALSE)</f>
        <v>4</v>
      </c>
      <c r="J12">
        <f t="shared" si="0"/>
        <v>40</v>
      </c>
      <c r="M12">
        <v>13</v>
      </c>
      <c r="N12">
        <v>0</v>
      </c>
    </row>
    <row r="13" spans="1:14" x14ac:dyDescent="0.25">
      <c r="A13" s="4">
        <v>44658</v>
      </c>
      <c r="B13">
        <v>12</v>
      </c>
      <c r="H13">
        <f>VLOOKUP(A13,时序里程总表!A:G,6,FALSE)</f>
        <v>37012</v>
      </c>
      <c r="I13" s="5">
        <f>VLOOKUP(A13,时序里程总表!A:G,7,FALSE)</f>
        <v>4</v>
      </c>
      <c r="J13">
        <f t="shared" si="0"/>
        <v>43</v>
      </c>
      <c r="M13">
        <v>13.5</v>
      </c>
      <c r="N13">
        <v>0</v>
      </c>
    </row>
    <row r="14" spans="1:14" x14ac:dyDescent="0.25">
      <c r="A14" s="4">
        <v>44659</v>
      </c>
      <c r="B14">
        <v>13</v>
      </c>
      <c r="H14">
        <f>VLOOKUP(A14,时序里程总表!A:G,6,FALSE)</f>
        <v>37009</v>
      </c>
      <c r="I14" s="5">
        <f>VLOOKUP(A14,时序里程总表!A:G,7,FALSE)</f>
        <v>4</v>
      </c>
      <c r="J14">
        <f t="shared" si="0"/>
        <v>46</v>
      </c>
      <c r="M14">
        <v>13.6</v>
      </c>
      <c r="N14">
        <v>0</v>
      </c>
    </row>
    <row r="15" spans="1:14" x14ac:dyDescent="0.25">
      <c r="A15" s="4">
        <v>44660</v>
      </c>
      <c r="B15">
        <v>14</v>
      </c>
      <c r="H15">
        <f>VLOOKUP(A15,时序里程总表!A:G,6,FALSE)</f>
        <v>37006</v>
      </c>
      <c r="I15" s="5">
        <f>VLOOKUP(A15,时序里程总表!A:G,7,FALSE)</f>
        <v>4</v>
      </c>
      <c r="J15">
        <f t="shared" si="0"/>
        <v>49</v>
      </c>
      <c r="M15">
        <v>13.9</v>
      </c>
      <c r="N15">
        <v>0</v>
      </c>
    </row>
    <row r="16" spans="1:14" x14ac:dyDescent="0.25">
      <c r="A16" s="4">
        <v>44661</v>
      </c>
      <c r="B16">
        <v>15</v>
      </c>
      <c r="H16">
        <f>VLOOKUP(A16,时序里程总表!A:G,6,FALSE)</f>
        <v>37003</v>
      </c>
      <c r="I16" s="5">
        <f>VLOOKUP(A16,时序里程总表!A:G,7,FALSE)</f>
        <v>4</v>
      </c>
      <c r="J16">
        <f t="shared" si="0"/>
        <v>52</v>
      </c>
      <c r="M16">
        <v>14</v>
      </c>
      <c r="N16">
        <v>0</v>
      </c>
    </row>
    <row r="17" spans="1:14" x14ac:dyDescent="0.25">
      <c r="A17" s="4">
        <v>44662</v>
      </c>
      <c r="B17">
        <v>16</v>
      </c>
      <c r="H17">
        <f>VLOOKUP(A17,时序里程总表!A:G,6,FALSE)</f>
        <v>37000</v>
      </c>
      <c r="I17" s="5">
        <f>VLOOKUP(A17,时序里程总表!A:G,7,FALSE)</f>
        <v>4</v>
      </c>
      <c r="J17">
        <f t="shared" si="0"/>
        <v>55</v>
      </c>
      <c r="M17">
        <v>14.1</v>
      </c>
      <c r="N17">
        <v>0</v>
      </c>
    </row>
    <row r="18" spans="1:14" x14ac:dyDescent="0.25">
      <c r="A18" s="4">
        <v>44663</v>
      </c>
      <c r="B18">
        <v>17</v>
      </c>
      <c r="H18">
        <f>VLOOKUP(A18,时序里程总表!A:G,6,FALSE)</f>
        <v>36997</v>
      </c>
      <c r="I18" s="5">
        <f>VLOOKUP(A18,时序里程总表!A:G,7,FALSE)</f>
        <v>4</v>
      </c>
      <c r="J18">
        <f t="shared" si="0"/>
        <v>58</v>
      </c>
      <c r="M18">
        <v>15</v>
      </c>
      <c r="N18">
        <v>1</v>
      </c>
    </row>
    <row r="19" spans="1:14" x14ac:dyDescent="0.25">
      <c r="A19" s="4">
        <v>44664</v>
      </c>
      <c r="B19">
        <v>18</v>
      </c>
      <c r="H19">
        <f>VLOOKUP(A19,时序里程总表!A:G,6,FALSE)</f>
        <v>36994</v>
      </c>
      <c r="I19" s="5">
        <f>VLOOKUP(A19,时序里程总表!A:G,7,FALSE)</f>
        <v>4</v>
      </c>
      <c r="J19">
        <f t="shared" si="0"/>
        <v>61</v>
      </c>
      <c r="M19">
        <v>18.100000000000001</v>
      </c>
      <c r="N19">
        <v>0</v>
      </c>
    </row>
    <row r="20" spans="1:14" x14ac:dyDescent="0.25">
      <c r="A20" s="4">
        <v>44665</v>
      </c>
      <c r="B20">
        <v>19</v>
      </c>
      <c r="H20">
        <f>VLOOKUP(A20,时序里程总表!A:G,6,FALSE)</f>
        <v>36991</v>
      </c>
      <c r="I20" s="5">
        <f>VLOOKUP(A20,时序里程总表!A:G,7,FALSE)</f>
        <v>4</v>
      </c>
      <c r="J20">
        <f t="shared" si="0"/>
        <v>64</v>
      </c>
      <c r="M20">
        <v>19.5</v>
      </c>
      <c r="N20">
        <v>0</v>
      </c>
    </row>
    <row r="21" spans="1:14" x14ac:dyDescent="0.25">
      <c r="A21" s="4">
        <v>44666</v>
      </c>
      <c r="B21">
        <v>20</v>
      </c>
      <c r="H21">
        <f>VLOOKUP(A21,时序里程总表!A:G,6,FALSE)</f>
        <v>36988</v>
      </c>
      <c r="I21" s="5">
        <f>VLOOKUP(A21,时序里程总表!A:G,7,FALSE)</f>
        <v>4</v>
      </c>
      <c r="J21">
        <f t="shared" si="0"/>
        <v>67</v>
      </c>
      <c r="M21">
        <v>20.5</v>
      </c>
      <c r="N21">
        <v>0</v>
      </c>
    </row>
    <row r="22" spans="1:14" x14ac:dyDescent="0.25">
      <c r="A22" s="4">
        <v>44667</v>
      </c>
      <c r="B22">
        <v>21</v>
      </c>
      <c r="H22">
        <f>VLOOKUP(A22,时序里程总表!A:G,6,FALSE)</f>
        <v>36985</v>
      </c>
      <c r="I22" s="5">
        <f>VLOOKUP(A22,时序里程总表!A:G,7,FALSE)</f>
        <v>4</v>
      </c>
      <c r="J22">
        <f t="shared" si="0"/>
        <v>70</v>
      </c>
      <c r="M22">
        <v>20.5</v>
      </c>
      <c r="N22">
        <v>0</v>
      </c>
    </row>
    <row r="23" spans="1:14" x14ac:dyDescent="0.25">
      <c r="A23" s="4">
        <v>44668</v>
      </c>
      <c r="B23">
        <v>22</v>
      </c>
      <c r="H23">
        <f>VLOOKUP(A23,时序里程总表!A:G,6,FALSE)</f>
        <v>36982</v>
      </c>
      <c r="I23" s="5">
        <f>VLOOKUP(A23,时序里程总表!A:G,7,FALSE)</f>
        <v>4</v>
      </c>
      <c r="J23">
        <f t="shared" si="0"/>
        <v>73</v>
      </c>
      <c r="M23">
        <v>20.8</v>
      </c>
      <c r="N23">
        <v>0</v>
      </c>
    </row>
    <row r="24" spans="1:14" x14ac:dyDescent="0.25">
      <c r="A24" s="4">
        <v>44669</v>
      </c>
      <c r="B24">
        <v>23</v>
      </c>
      <c r="H24">
        <f>VLOOKUP(A24,时序里程总表!A:G,6,FALSE)</f>
        <v>36979</v>
      </c>
      <c r="I24" s="5">
        <f>VLOOKUP(A24,时序里程总表!A:G,7,FALSE)</f>
        <v>5</v>
      </c>
      <c r="J24">
        <f t="shared" si="0"/>
        <v>76</v>
      </c>
      <c r="M24">
        <v>21.1</v>
      </c>
      <c r="N24">
        <v>0</v>
      </c>
    </row>
    <row r="25" spans="1:14" x14ac:dyDescent="0.25">
      <c r="A25" s="4">
        <v>44670</v>
      </c>
      <c r="B25">
        <v>24</v>
      </c>
      <c r="H25">
        <f>VLOOKUP(A25,时序里程总表!A:G,6,FALSE)</f>
        <v>36977.5</v>
      </c>
      <c r="I25" s="5">
        <f>VLOOKUP(A25,时序里程总表!A:G,7,FALSE)</f>
        <v>5</v>
      </c>
      <c r="J25">
        <f t="shared" si="0"/>
        <v>77.5</v>
      </c>
      <c r="M25">
        <v>21.6</v>
      </c>
      <c r="N25">
        <v>0</v>
      </c>
    </row>
    <row r="26" spans="1:14" x14ac:dyDescent="0.25">
      <c r="A26" s="4">
        <v>44671</v>
      </c>
      <c r="B26">
        <v>25</v>
      </c>
      <c r="H26">
        <f>VLOOKUP(A26,时序里程总表!A:G,6,FALSE)</f>
        <v>36976</v>
      </c>
      <c r="I26" s="5">
        <f>VLOOKUP(A26,时序里程总表!A:G,7,FALSE)</f>
        <v>5</v>
      </c>
      <c r="J26">
        <f t="shared" si="0"/>
        <v>79</v>
      </c>
      <c r="M26">
        <v>21.6</v>
      </c>
      <c r="N26">
        <v>0</v>
      </c>
    </row>
    <row r="27" spans="1:14" x14ac:dyDescent="0.25">
      <c r="A27" s="4">
        <v>44672</v>
      </c>
      <c r="B27">
        <v>26</v>
      </c>
      <c r="H27">
        <f>VLOOKUP(A27,时序里程总表!A:G,6,FALSE)</f>
        <v>36974.5</v>
      </c>
      <c r="I27" s="5">
        <f>VLOOKUP(A27,时序里程总表!A:G,7,FALSE)</f>
        <v>5</v>
      </c>
      <c r="J27">
        <f t="shared" si="0"/>
        <v>80.5</v>
      </c>
      <c r="M27">
        <v>21.7</v>
      </c>
      <c r="N27">
        <v>0</v>
      </c>
    </row>
    <row r="28" spans="1:14" x14ac:dyDescent="0.25">
      <c r="A28" s="4">
        <v>44673</v>
      </c>
      <c r="B28">
        <v>27</v>
      </c>
      <c r="H28">
        <f>VLOOKUP(A28,时序里程总表!A:G,6,FALSE)</f>
        <v>36973</v>
      </c>
      <c r="I28" s="5">
        <f>VLOOKUP(A28,时序里程总表!A:G,7,FALSE)</f>
        <v>5</v>
      </c>
      <c r="J28">
        <f t="shared" si="0"/>
        <v>82</v>
      </c>
      <c r="M28">
        <v>21.7</v>
      </c>
      <c r="N28">
        <v>0</v>
      </c>
    </row>
    <row r="29" spans="1:14" x14ac:dyDescent="0.25">
      <c r="A29" s="4">
        <v>44674</v>
      </c>
      <c r="B29">
        <v>28</v>
      </c>
      <c r="H29">
        <f>VLOOKUP(A29,时序里程总表!A:G,6,FALSE)</f>
        <v>36971.5</v>
      </c>
      <c r="I29" s="5">
        <f>VLOOKUP(A29,时序里程总表!A:G,7,FALSE)</f>
        <v>5</v>
      </c>
      <c r="J29">
        <f t="shared" si="0"/>
        <v>83.5</v>
      </c>
      <c r="M29">
        <v>21.8</v>
      </c>
      <c r="N29">
        <v>0</v>
      </c>
    </row>
    <row r="30" spans="1:14" x14ac:dyDescent="0.25">
      <c r="A30" s="4">
        <v>44675</v>
      </c>
      <c r="B30">
        <v>29</v>
      </c>
      <c r="H30">
        <f>VLOOKUP(A30,时序里程总表!A:G,6,FALSE)</f>
        <v>36970</v>
      </c>
      <c r="I30" s="5">
        <f>VLOOKUP(A30,时序里程总表!A:G,7,FALSE)</f>
        <v>5</v>
      </c>
      <c r="J30">
        <f t="shared" si="0"/>
        <v>85</v>
      </c>
      <c r="M30">
        <v>21.9</v>
      </c>
      <c r="N30">
        <v>0</v>
      </c>
    </row>
    <row r="31" spans="1:14" x14ac:dyDescent="0.25">
      <c r="A31" s="4">
        <v>44676</v>
      </c>
      <c r="B31">
        <v>30</v>
      </c>
      <c r="H31">
        <f>VLOOKUP(A31,时序里程总表!A:G,6,FALSE)</f>
        <v>36968.5</v>
      </c>
      <c r="I31" s="5">
        <f>VLOOKUP(A31,时序里程总表!A:G,7,FALSE)</f>
        <v>5</v>
      </c>
      <c r="J31">
        <f t="shared" si="0"/>
        <v>86.5</v>
      </c>
      <c r="M31">
        <v>22.1</v>
      </c>
      <c r="N31">
        <v>0</v>
      </c>
    </row>
  </sheetData>
  <sortState xmlns:xlrd2="http://schemas.microsoft.com/office/spreadsheetml/2017/richdata2" ref="M2:M31">
    <sortCondition ref="M2:M31"/>
  </sortState>
  <phoneticPr fontId="1" type="noConversion"/>
  <conditionalFormatting sqref="N1:N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200</vt:lpstr>
      <vt:lpstr>185</vt:lpstr>
      <vt:lpstr>170</vt:lpstr>
      <vt:lpstr>155</vt:lpstr>
      <vt:lpstr>125</vt:lpstr>
      <vt:lpstr>110</vt:lpstr>
      <vt:lpstr>90</vt:lpstr>
      <vt:lpstr>70</vt:lpstr>
      <vt:lpstr>55</vt:lpstr>
      <vt:lpstr>40</vt:lpstr>
      <vt:lpstr>20</vt:lpstr>
      <vt:lpstr>5</vt:lpstr>
      <vt:lpstr>990</vt:lpstr>
      <vt:lpstr>970</vt:lpstr>
      <vt:lpstr>955</vt:lpstr>
      <vt:lpstr>945</vt:lpstr>
      <vt:lpstr>930</vt:lpstr>
      <vt:lpstr>915</vt:lpstr>
      <vt:lpstr>900</vt:lpstr>
      <vt:lpstr>885</vt:lpstr>
      <vt:lpstr>870</vt:lpstr>
      <vt:lpstr>858</vt:lpstr>
      <vt:lpstr>840</vt:lpstr>
      <vt:lpstr>825</vt:lpstr>
      <vt:lpstr>810</vt:lpstr>
      <vt:lpstr>795</vt:lpstr>
      <vt:lpstr>785</vt:lpstr>
      <vt:lpstr>775</vt:lpstr>
      <vt:lpstr>765</vt:lpstr>
      <vt:lpstr>755</vt:lpstr>
      <vt:lpstr>745</vt:lpstr>
      <vt:lpstr>730</vt:lpstr>
      <vt:lpstr>715</vt:lpstr>
      <vt:lpstr>700</vt:lpstr>
      <vt:lpstr>690</vt:lpstr>
      <vt:lpstr>675</vt:lpstr>
      <vt:lpstr>660</vt:lpstr>
      <vt:lpstr>645</vt:lpstr>
      <vt:lpstr>围岩埋深</vt:lpstr>
      <vt:lpstr>时序里程总表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Vream</dc:creator>
  <cp:lastModifiedBy>华 李</cp:lastModifiedBy>
  <dcterms:created xsi:type="dcterms:W3CDTF">2015-06-05T18:19:34Z</dcterms:created>
  <dcterms:modified xsi:type="dcterms:W3CDTF">2025-05-21T04:13:16Z</dcterms:modified>
</cp:coreProperties>
</file>