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F:\Downloads\"/>
    </mc:Choice>
  </mc:AlternateContent>
  <xr:revisionPtr revIDLastSave="0" documentId="13_ncr:1_{65CF0BE9-C309-4F42-A070-8C89BA6E3633}" xr6:coauthVersionLast="47" xr6:coauthVersionMax="47" xr10:uidLastSave="{00000000-0000-0000-0000-000000000000}"/>
  <bookViews>
    <workbookView xWindow="-110" yWindow="-110" windowWidth="19420" windowHeight="10300" firstSheet="1" activeTab="1" xr2:uid="{AE9A904C-508A-4EDC-B93E-5D1390EA00BC}"/>
  </bookViews>
  <sheets>
    <sheet name="Dashboard" sheetId="30" r:id="rId1"/>
    <sheet name="DTLsales" sheetId="2" r:id="rId2"/>
    <sheet name="Customer's Name" sheetId="3" r:id="rId3"/>
    <sheet name="Total sales for personsales" sheetId="1" r:id="rId4"/>
    <sheet name="TotalRegion" sheetId="21" r:id="rId5"/>
    <sheet name="MostProfit" sheetId="19" r:id="rId6"/>
    <sheet name="Sales Over The Months" sheetId="23" r:id="rId7"/>
    <sheet name="MostSelling" sheetId="20" r:id="rId8"/>
    <sheet name="Top 5 Customers" sheetId="6" r:id="rId9"/>
    <sheet name="Top 5 SalesPeson'sName" sheetId="7" r:id="rId10"/>
    <sheet name="Best selling Product" sheetId="9" r:id="rId11"/>
    <sheet name="Sheet2" sheetId="31" r:id="rId12"/>
  </sheets>
  <definedNames>
    <definedName name="_xlcn.WorksheetConnection_Bin_Samy.xlsxCXNames1" hidden="1">CXNames[]</definedName>
    <definedName name="_xlcn.WorksheetConnection_Bin_Samy.xlsxsales1" hidden="1">sales[]</definedName>
    <definedName name="_xlcn.WorksheetConnection_DTLsalesAAK1" hidden="1">DTLsales!$A:$AJ</definedName>
    <definedName name="ExternalData_1" localSheetId="3" hidden="1">'Total sales for personsales'!$A$1:$B$11</definedName>
    <definedName name="ExternalData_2" localSheetId="1" hidden="1">DTLsales!$A$1:$U$41</definedName>
    <definedName name="ExternalData_3" localSheetId="2" hidden="1">'Customer''s Name'!$A$1:$B$295</definedName>
    <definedName name="Slicer_Product_Category">#N/A</definedName>
  </definedNames>
  <calcPr calcId="191029"/>
  <pivotCaches>
    <pivotCache cacheId="0" r:id="rId13"/>
    <pivotCache cacheId="1" r:id="rId14"/>
    <pivotCache cacheId="23" r:id="rId15"/>
    <pivotCache cacheId="25" r:id="rId16"/>
    <pivotCache cacheId="26" r:id="rId17"/>
    <pivotCache cacheId="27" r:id="rId18"/>
    <pivotCache cacheId="28" r:id="rId19"/>
    <pivotCache cacheId="62" r:id="rId20"/>
    <pivotCache cacheId="65" r:id="rId21"/>
    <pivotCache cacheId="68"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XNames_cef85039-e89f-4e7d-8893-62255a7e19ac" name="CXNames" connection="Query - CXNames"/>
          <x15:modelTable id="SalesNamesEMP_cbb0580f-5aaf-4e02-8618-9cf3227f8b4b" name="SalesNamesEMP" connection="Query - SalesNamesEMP"/>
          <x15:modelTable id="sales_a4f598a5-033f-47a3-8c87-f453b478829f" name="sales" connection="Query - sales"/>
          <x15:modelTable id="‏‏نطاق" name="‏‏نطاق" connection="WorksheetConnection_DTLsales!$A:$AK"/>
          <x15:modelTable id="sales 1" name="sales 1" connection="WorksheetConnection_Bin_Samy.xlsx!sales"/>
          <x15:modelTable id="CXNames 1" name="CXNames 1" connection="WorksheetConnection_Bin_Samy.xlsx!CXNames"/>
        </x15:modelTables>
        <x15:modelRelationships>
          <x15:modelRelationship fromTable="sales" fromColumn="CustomerID" toTable="CXNames" toColumn="CustomerID"/>
          <x15:modelRelationship fromTable="sales" fromColumn="SalesPersonID" toTable="SalesNamesEMP" toColumn="EMPID"/>
        </x15:modelRelationships>
        <x15:extLst>
          <ext xmlns:x16="http://schemas.microsoft.com/office/spreadsheetml/2014/11/main" uri="{9835A34E-60A6-4A7C-AAB8-D5F71C897F49}">
            <x16:modelTimeGroupings>
              <x16:modelTimeGrouping tableName="‏‏نطاق" columnName="OrderDate" columnId="OrderDate">
                <x16:calculatedTimeColumn columnName="OrderDate (السنة)" columnId="OrderDate (السنة)" contentType="years" isSelected="1"/>
                <x16:calculatedTimeColumn columnName="OrderDate (الربع)" columnId="OrderDate (الربع)" contentType="quarters" isSelected="1"/>
                <x16:calculatedTimeColumn columnName="OrderDate (فهرس الأشهر)" columnId="OrderDate (فهرس الأشهر)" contentType="monthsindex" isSelected="1"/>
                <x16:calculatedTimeColumn columnName="OrderDate (الشهر)" columnId="OrderDate (الشهر)" contentType="months" isSelected="1"/>
              </x16:modelTimeGrouping>
              <x16:modelTimeGrouping tableName="sales 1" columnName="OrderDate" columnId="OrderDate">
                <x16:calculatedTimeColumn columnName="OrderDate (السنة)" columnId="OrderDate (السنة)" contentType="years" isSelected="1"/>
                <x16:calculatedTimeColumn columnName="OrderDate (الربع)" columnId="OrderDate (الربع)" contentType="quarters" isSelected="1"/>
                <x16:calculatedTimeColumn columnName="OrderDate (فهرس الأشهر)" columnId="OrderDate (فهرس الأشهر)" contentType="monthsindex" isSelected="1"/>
                <x16:calculatedTimeColumn columnName="OrderDate (الشهر)" columnId="OrderDate (الشهر)"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X2" i="2"/>
  <c r="X3" i="2"/>
  <c r="X4" i="2"/>
  <c r="X5" i="2"/>
  <c r="X6" i="2"/>
  <c r="X7" i="2"/>
  <c r="Y7" i="2" s="1"/>
  <c r="X8" i="2"/>
  <c r="X9" i="2"/>
  <c r="X10" i="2"/>
  <c r="X11" i="2"/>
  <c r="X12" i="2"/>
  <c r="Y12" i="2" s="1"/>
  <c r="X13" i="2"/>
  <c r="Y13" i="2" s="1"/>
  <c r="X14" i="2"/>
  <c r="X15" i="2"/>
  <c r="Y15" i="2" s="1"/>
  <c r="X16" i="2"/>
  <c r="X17" i="2"/>
  <c r="X18" i="2"/>
  <c r="X19" i="2"/>
  <c r="X20" i="2"/>
  <c r="Y20" i="2" s="1"/>
  <c r="X21" i="2"/>
  <c r="Y21" i="2" s="1"/>
  <c r="X22" i="2"/>
  <c r="X23" i="2"/>
  <c r="Y23" i="2" s="1"/>
  <c r="X24" i="2"/>
  <c r="X25" i="2"/>
  <c r="X26" i="2"/>
  <c r="X27" i="2"/>
  <c r="Y27" i="2" s="1"/>
  <c r="X28" i="2"/>
  <c r="Y28" i="2" s="1"/>
  <c r="X29" i="2"/>
  <c r="Y29" i="2" s="1"/>
  <c r="X30" i="2"/>
  <c r="X31" i="2"/>
  <c r="X32" i="2"/>
  <c r="X33" i="2"/>
  <c r="X34" i="2"/>
  <c r="X35" i="2"/>
  <c r="Y35" i="2" s="1"/>
  <c r="X36" i="2"/>
  <c r="Y36" i="2" s="1"/>
  <c r="X37" i="2"/>
  <c r="Y37" i="2" s="1"/>
  <c r="X38" i="2"/>
  <c r="Y38" i="2" s="1"/>
  <c r="X39" i="2"/>
  <c r="X40" i="2"/>
  <c r="X41" i="2"/>
  <c r="Y6" i="2" l="1"/>
  <c r="Y22" i="2"/>
  <c r="Y39" i="2"/>
  <c r="Y31" i="2"/>
  <c r="Y26" i="2"/>
  <c r="Y10" i="2"/>
  <c r="Y18" i="2"/>
  <c r="Y34" i="2"/>
  <c r="Y19" i="2"/>
  <c r="Y11" i="2"/>
  <c r="Y3" i="2"/>
  <c r="Y2" i="2"/>
  <c r="Y5" i="2"/>
  <c r="Y30" i="2"/>
  <c r="Y14" i="2"/>
  <c r="Y4" i="2"/>
  <c r="Y40" i="2"/>
  <c r="Y32" i="2"/>
  <c r="Y24" i="2"/>
  <c r="Y16" i="2"/>
  <c r="Y41" i="2"/>
  <c r="Y33" i="2"/>
  <c r="Y25" i="2"/>
  <c r="Y17" i="2"/>
  <c r="Y9" i="2"/>
  <c r="Y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EE0E3-627F-4E31-A914-59964168F45D}" keepAlive="1" name="ModelConnection_ExternalData_1" description="Data Model" type="5" refreshedVersion="8" minRefreshableVersion="5" saveData="1">
    <dbPr connection="Data Model Connection" command="SalesNamesEMP" commandType="3"/>
    <extLst>
      <ext xmlns:x15="http://schemas.microsoft.com/office/spreadsheetml/2010/11/main" uri="{DE250136-89BD-433C-8126-D09CA5730AF9}">
        <x15:connection id="" model="1"/>
      </ext>
    </extLst>
  </connection>
  <connection id="2" xr16:uid="{EAC06145-7C43-4403-9117-D16F2A5038DF}" keepAlive="1" name="ModelConnection_ExternalData_2" description="Data Model" type="5" refreshedVersion="8" minRefreshableVersion="5" saveData="1">
    <dbPr connection="Data Model Connection" command="sales" commandType="3"/>
    <extLst>
      <ext xmlns:x15="http://schemas.microsoft.com/office/spreadsheetml/2010/11/main" uri="{DE250136-89BD-433C-8126-D09CA5730AF9}">
        <x15:connection id="" model="1"/>
      </ext>
    </extLst>
  </connection>
  <connection id="3" xr16:uid="{158DEF5C-8504-49F7-ABBE-EE61C6399B84}" keepAlive="1" name="ModelConnection_ExternalData_3" description="Data Model" type="5" refreshedVersion="8" minRefreshableVersion="5" saveData="1">
    <dbPr connection="Data Model Connection" command="CXNames" commandType="3"/>
    <extLst>
      <ext xmlns:x15="http://schemas.microsoft.com/office/spreadsheetml/2010/11/main" uri="{DE250136-89BD-433C-8126-D09CA5730AF9}">
        <x15:connection id="" model="1"/>
      </ext>
    </extLst>
  </connection>
  <connection id="4" xr16:uid="{9104D9AC-8BF2-4208-B5AA-2BAB3B574B21}" name="Query - CXNames" description="Connection to the 'CXNames' query in the workbook." type="100" refreshedVersion="8" minRefreshableVersion="5">
    <extLst>
      <ext xmlns:x15="http://schemas.microsoft.com/office/spreadsheetml/2010/11/main" uri="{DE250136-89BD-433C-8126-D09CA5730AF9}">
        <x15:connection id="a8b0357a-e6be-4166-9202-44415fa5d018"/>
      </ext>
    </extLst>
  </connection>
  <connection id="5" xr16:uid="{9BBE5A2C-CEF3-47AC-B077-002AB6F80051}" name="Query - sales" description="Connection to the 'sales' query in the workbook." type="100" refreshedVersion="8" minRefreshableVersion="5">
    <extLst>
      <ext xmlns:x15="http://schemas.microsoft.com/office/spreadsheetml/2010/11/main" uri="{DE250136-89BD-433C-8126-D09CA5730AF9}">
        <x15:connection id="382fbd59-0a3e-4b68-8769-d018bd7d33f1"/>
      </ext>
    </extLst>
  </connection>
  <connection id="6" xr16:uid="{42D15D74-2088-4558-989F-E1A52AC72B71}" name="Query - SalesNamesEMP" description="Connection to the 'SalesNamesEMP' query in the workbook." type="100" refreshedVersion="8" minRefreshableVersion="5">
    <extLst>
      <ext xmlns:x15="http://schemas.microsoft.com/office/spreadsheetml/2010/11/main" uri="{DE250136-89BD-433C-8126-D09CA5730AF9}">
        <x15:connection id="bf52f6dc-4dde-4517-b450-b20d679390c2"/>
      </ext>
    </extLst>
  </connection>
  <connection id="7" xr16:uid="{0BFE0600-2A2B-43EA-8D81-F3DCB2E92F17}" keepAlive="1" name="ThisWorkbookDataModel" description="نموذج البيانات"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B3D7937C-D9CC-4215-BD24-E5DD649448ED}" name="WorksheetConnection_Bin_Samy.xlsx!CXNames" type="102" refreshedVersion="8" minRefreshableVersion="5">
    <extLst>
      <ext xmlns:x15="http://schemas.microsoft.com/office/spreadsheetml/2010/11/main" uri="{DE250136-89BD-433C-8126-D09CA5730AF9}">
        <x15:connection id="CXNames 1" autoDelete="1">
          <x15:rangePr sourceName="_xlcn.WorksheetConnection_Bin_Samy.xlsxCXNames1"/>
        </x15:connection>
      </ext>
    </extLst>
  </connection>
  <connection id="9" xr16:uid="{4A65EFCB-4CFE-4053-80EC-FE81A8FBD1F4}" name="WorksheetConnection_Bin_Samy.xlsx!sales" type="102" refreshedVersion="8" minRefreshableVersion="5">
    <extLst>
      <ext xmlns:x15="http://schemas.microsoft.com/office/spreadsheetml/2010/11/main" uri="{DE250136-89BD-433C-8126-D09CA5730AF9}">
        <x15:connection id="sales 1">
          <x15:rangePr sourceName="_xlcn.WorksheetConnection_Bin_Samy.xlsxsales1"/>
        </x15:connection>
      </ext>
    </extLst>
  </connection>
  <connection id="10" xr16:uid="{A9997350-D4E3-456C-BAEA-D45200D40D2B}" name="WorksheetConnection_DTLsales!$A:$AK" type="102" refreshedVersion="8" minRefreshableVersion="5">
    <extLst>
      <ext xmlns:x15="http://schemas.microsoft.com/office/spreadsheetml/2010/11/main" uri="{DE250136-89BD-433C-8126-D09CA5730AF9}">
        <x15:connection id="‏‏نطاق" autoDelete="1">
          <x15:rangePr sourceName="_xlcn.WorksheetConnection_DTLsalesAAK1"/>
        </x15:connection>
      </ext>
    </extLst>
  </connection>
  <connection id="11" xr16:uid="{9855846C-17AD-4B25-8C26-1CBE9ADF9843}" keepAlive="1" name="استعلام - ‏‏CXNames2" description="‏‏الاتصال بالاستعلام 'CXNames2' في المصنف." type="5" refreshedVersion="8" background="1" saveData="1">
    <dbPr connection="Provider=Microsoft.Mashup.OleDb.1;Data Source=$Workbook$;Location=CXNames2;Extended Properties=&quot;&quot;" command="SELECT * FROM [CXNames2]"/>
  </connection>
</connections>
</file>

<file path=xl/sharedStrings.xml><?xml version="1.0" encoding="utf-8"?>
<sst xmlns="http://schemas.openxmlformats.org/spreadsheetml/2006/main" count="722" uniqueCount="428">
  <si>
    <t>EMPID</t>
  </si>
  <si>
    <t>George Jackson</t>
  </si>
  <si>
    <t>Alice Smith</t>
  </si>
  <si>
    <t>Ivan Harris</t>
  </si>
  <si>
    <t>Julia Martin</t>
  </si>
  <si>
    <t>Diana Taylor</t>
  </si>
  <si>
    <t>Fiona Thomas</t>
  </si>
  <si>
    <t>Bob Johnson</t>
  </si>
  <si>
    <t>Ethan Anderson</t>
  </si>
  <si>
    <t>Charlie Brown</t>
  </si>
  <si>
    <t>Hannah White</t>
  </si>
  <si>
    <t>OrderID</t>
  </si>
  <si>
    <t>OrderDate</t>
  </si>
  <si>
    <t>StatusID</t>
  </si>
  <si>
    <t>Status</t>
  </si>
  <si>
    <t>CustomerID</t>
  </si>
  <si>
    <t>SalesPersonID</t>
  </si>
  <si>
    <t>TerritoryID</t>
  </si>
  <si>
    <t>Region.1</t>
  </si>
  <si>
    <t>Region.2</t>
  </si>
  <si>
    <t>ShipMethodeID</t>
  </si>
  <si>
    <t>ShipingMethod</t>
  </si>
  <si>
    <t>ProductID</t>
  </si>
  <si>
    <t>Product</t>
  </si>
  <si>
    <t>Product Category</t>
  </si>
  <si>
    <t>Product Sub Category</t>
  </si>
  <si>
    <t>OrderQty</t>
  </si>
  <si>
    <t>UnitCost</t>
  </si>
  <si>
    <t>UnitPrice</t>
  </si>
  <si>
    <t>Sales without tax and freight</t>
  </si>
  <si>
    <t>TaxAmt</t>
  </si>
  <si>
    <t>Freight</t>
  </si>
  <si>
    <t>Shipped</t>
  </si>
  <si>
    <t>North America</t>
  </si>
  <si>
    <t>Canada</t>
  </si>
  <si>
    <t>DHL</t>
  </si>
  <si>
    <t>HL Mountain Frame - Black, 48</t>
  </si>
  <si>
    <t>Components</t>
  </si>
  <si>
    <t>Mountain Frames</t>
  </si>
  <si>
    <t>In process</t>
  </si>
  <si>
    <t>Mountain-100 Black, 38</t>
  </si>
  <si>
    <t>Bikes</t>
  </si>
  <si>
    <t>Mountain Bikes</t>
  </si>
  <si>
    <t>Approved</t>
  </si>
  <si>
    <t>Northwest</t>
  </si>
  <si>
    <t>Mountain-100 Silver, 44</t>
  </si>
  <si>
    <t>Mountain-100 Silver, 48</t>
  </si>
  <si>
    <t>Rejected</t>
  </si>
  <si>
    <t>Mountain Bike Socks, M</t>
  </si>
  <si>
    <t>Clothing</t>
  </si>
  <si>
    <t>Socks</t>
  </si>
  <si>
    <t>Cancelled</t>
  </si>
  <si>
    <t>Mountain-100 Black, 48</t>
  </si>
  <si>
    <t>Mountain-100 Black, 42</t>
  </si>
  <si>
    <t>LL Road Frame - Black, 58</t>
  </si>
  <si>
    <t>Road Frames</t>
  </si>
  <si>
    <t>Road-250 Red, 48</t>
  </si>
  <si>
    <t>Road Bikes</t>
  </si>
  <si>
    <t>AWC Logo Cap</t>
  </si>
  <si>
    <t>Caps</t>
  </si>
  <si>
    <t>HL Road Frame - Red, 44</t>
  </si>
  <si>
    <t>Men's Bib-Shorts, M</t>
  </si>
  <si>
    <t>Bib-Shorts</t>
  </si>
  <si>
    <t>Women's Tights, L</t>
  </si>
  <si>
    <t>Tights</t>
  </si>
  <si>
    <t>HL Road Front Wheel</t>
  </si>
  <si>
    <t>Wheels</t>
  </si>
  <si>
    <t>Men's Sports Shorts, M</t>
  </si>
  <si>
    <t>Shorts</t>
  </si>
  <si>
    <t>Full-Finger Gloves, M</t>
  </si>
  <si>
    <t>Gloves</t>
  </si>
  <si>
    <t>Full-Finger Gloves, L</t>
  </si>
  <si>
    <t>Long-Sleeve Logo Jersey, M</t>
  </si>
  <si>
    <t>Jerseys</t>
  </si>
  <si>
    <t>Full-Finger Gloves, S</t>
  </si>
  <si>
    <t>Europe</t>
  </si>
  <si>
    <t>United Kingdom</t>
  </si>
  <si>
    <t>CargoTransports</t>
  </si>
  <si>
    <t>Sport-100 Helmet, Blue</t>
  </si>
  <si>
    <t>Accessories</t>
  </si>
  <si>
    <t>Helmets</t>
  </si>
  <si>
    <t>Germany</t>
  </si>
  <si>
    <t>Mountain-200 Black, 42</t>
  </si>
  <si>
    <t>Racing Socks, L</t>
  </si>
  <si>
    <t>Touring-3000 Blue, 58</t>
  </si>
  <si>
    <t>Touring Bikes</t>
  </si>
  <si>
    <t>Touring-1000 Blue, 60</t>
  </si>
  <si>
    <t>Touring-1000 Yellow, 46</t>
  </si>
  <si>
    <t>Touring-1000 Blue, 50</t>
  </si>
  <si>
    <t>Women's Mountain Shorts, S</t>
  </si>
  <si>
    <t>Road-250 Red, 58</t>
  </si>
  <si>
    <t>Classic Vest, M</t>
  </si>
  <si>
    <t>Vests</t>
  </si>
  <si>
    <t>LL Road Frame - Red, 48</t>
  </si>
  <si>
    <t>LL Bottom Bracket</t>
  </si>
  <si>
    <t>Bottom Brackets</t>
  </si>
  <si>
    <t>Road-650 Red, 60</t>
  </si>
  <si>
    <t>Backordered</t>
  </si>
  <si>
    <t>LL Road Frame - Red, 62</t>
  </si>
  <si>
    <t>Women's Tights, S</t>
  </si>
  <si>
    <t>Touring-1000 Blue, 46</t>
  </si>
  <si>
    <t>CXName</t>
  </si>
  <si>
    <t>Amanda Watson</t>
  </si>
  <si>
    <t>Michael Miller</t>
  </si>
  <si>
    <t>Mark Perez</t>
  </si>
  <si>
    <t>Jacob Torres</t>
  </si>
  <si>
    <t>Shane Coleman</t>
  </si>
  <si>
    <t>Scott Foster</t>
  </si>
  <si>
    <t>John Garcia</t>
  </si>
  <si>
    <t>Shannon Adams</t>
  </si>
  <si>
    <t>Molly Gonzales</t>
  </si>
  <si>
    <t>Lauren Sanchez</t>
  </si>
  <si>
    <t>Brooke Barnes</t>
  </si>
  <si>
    <t>Amanda Rivera</t>
  </si>
  <si>
    <t>Robert Morris</t>
  </si>
  <si>
    <t>Maria lastname</t>
  </si>
  <si>
    <t>Jennifer Butler</t>
  </si>
  <si>
    <t>Katie Jenkins</t>
  </si>
  <si>
    <t>Kristin Price</t>
  </si>
  <si>
    <t>Erica Clark</t>
  </si>
  <si>
    <t>Heather Wright</t>
  </si>
  <si>
    <t>Samantha Evans</t>
  </si>
  <si>
    <t>Danielle Wright</t>
  </si>
  <si>
    <t>Jonathan Smith</t>
  </si>
  <si>
    <t>Victoria Foster</t>
  </si>
  <si>
    <t>Megan Washington</t>
  </si>
  <si>
    <t>Crystal Sanchez</t>
  </si>
  <si>
    <t>Shane Myers</t>
  </si>
  <si>
    <t>Scott Moore</t>
  </si>
  <si>
    <t>Kelly Brown</t>
  </si>
  <si>
    <t>Heather Rodriguez</t>
  </si>
  <si>
    <t>Rachel Coleman</t>
  </si>
  <si>
    <t>Matthew Simmons</t>
  </si>
  <si>
    <t>Kimberly Torres</t>
  </si>
  <si>
    <t>Jason Bennett</t>
  </si>
  <si>
    <t>Christopher Wood</t>
  </si>
  <si>
    <t>Brad Phillips</t>
  </si>
  <si>
    <t>Rebecca Ford</t>
  </si>
  <si>
    <t>Nicole Martin</t>
  </si>
  <si>
    <t>Brooke Roberts</t>
  </si>
  <si>
    <t>Kyle Jackson</t>
  </si>
  <si>
    <t>Abigail Phillips</t>
  </si>
  <si>
    <t>John Jackson</t>
  </si>
  <si>
    <t>Emma Reed</t>
  </si>
  <si>
    <t>Anna Sanders</t>
  </si>
  <si>
    <t>Timothy Morris</t>
  </si>
  <si>
    <t>Christina Taylor</t>
  </si>
  <si>
    <t>John Edwards</t>
  </si>
  <si>
    <t>Rachel Thomas</t>
  </si>
  <si>
    <t>Amber Washington</t>
  </si>
  <si>
    <t>Joshua Clark</t>
  </si>
  <si>
    <t>Christopher Watson</t>
  </si>
  <si>
    <t>Derek White</t>
  </si>
  <si>
    <t>Kimberly Perez</t>
  </si>
  <si>
    <t>Jenna Ramirez</t>
  </si>
  <si>
    <t>Sarah Turner</t>
  </si>
  <si>
    <t>Rebecca Adams</t>
  </si>
  <si>
    <t>Elizabeth Reed</t>
  </si>
  <si>
    <t>Kimberly Thompson</t>
  </si>
  <si>
    <t>Ryan Patterson</t>
  </si>
  <si>
    <t>Emma James</t>
  </si>
  <si>
    <t>Thomas Ford</t>
  </si>
  <si>
    <t>David Russell</t>
  </si>
  <si>
    <t>Timothy Stewart</t>
  </si>
  <si>
    <t>Dylan Gray</t>
  </si>
  <si>
    <t>Benjamin Nelson</t>
  </si>
  <si>
    <t>Matthew Foster</t>
  </si>
  <si>
    <t>Benjamin Powell</t>
  </si>
  <si>
    <t>Katie Scott</t>
  </si>
  <si>
    <t>Jessica Bennett</t>
  </si>
  <si>
    <t>Allison Coleman</t>
  </si>
  <si>
    <t>Olivia lastname</t>
  </si>
  <si>
    <t>Anthony Hughes</t>
  </si>
  <si>
    <t>Sara Wilson</t>
  </si>
  <si>
    <t>Travis Adams</t>
  </si>
  <si>
    <t>Travis lastname</t>
  </si>
  <si>
    <t>Erica Torres</t>
  </si>
  <si>
    <t>Julia Sanchez</t>
  </si>
  <si>
    <t>Julia Evans</t>
  </si>
  <si>
    <t>Cody Hughes</t>
  </si>
  <si>
    <t>Gregory Hamilton</t>
  </si>
  <si>
    <t>Shane Johnson</t>
  </si>
  <si>
    <t>Amanda Gray</t>
  </si>
  <si>
    <t>Alexander Ford</t>
  </si>
  <si>
    <t>Jacob Baker</t>
  </si>
  <si>
    <t>Jonathan Bryant</t>
  </si>
  <si>
    <t>Olivia Edwards</t>
  </si>
  <si>
    <t>Maria Jones</t>
  </si>
  <si>
    <t>Christopher Mitchell</t>
  </si>
  <si>
    <t>Olivia Sanchez</t>
  </si>
  <si>
    <t>Kyle Johnson</t>
  </si>
  <si>
    <t>Emma Rogers</t>
  </si>
  <si>
    <t>Maria Murphy</t>
  </si>
  <si>
    <t>Maria Stewart</t>
  </si>
  <si>
    <t>Rebecca Morgan</t>
  </si>
  <si>
    <t>Joshua Ramirez</t>
  </si>
  <si>
    <t>Joshua Phillips</t>
  </si>
  <si>
    <t>Ethan Walker</t>
  </si>
  <si>
    <t>Mark Martinez</t>
  </si>
  <si>
    <t>Logan Scott</t>
  </si>
  <si>
    <t>Cody Martin</t>
  </si>
  <si>
    <t>Molly Hamilton</t>
  </si>
  <si>
    <t>Elizabeth Stewart</t>
  </si>
  <si>
    <t>Mary Johnson</t>
  </si>
  <si>
    <t>Joshua Davis</t>
  </si>
  <si>
    <t>Cody lastname</t>
  </si>
  <si>
    <t>Elizabeth Bennett</t>
  </si>
  <si>
    <t>Elizabeth Campbell</t>
  </si>
  <si>
    <t>Anna Thomas</t>
  </si>
  <si>
    <t>Melissa Garcia</t>
  </si>
  <si>
    <t>Tyler Clark</t>
  </si>
  <si>
    <t>Logan Stewart</t>
  </si>
  <si>
    <t>Michelle Alexander</t>
  </si>
  <si>
    <t>Justin Cox</t>
  </si>
  <si>
    <t>Brian Taylor</t>
  </si>
  <si>
    <t>FIRSTname Bryant</t>
  </si>
  <si>
    <t>Kyle Turner</t>
  </si>
  <si>
    <t>Anthony Martin</t>
  </si>
  <si>
    <t>Angela Harris</t>
  </si>
  <si>
    <t>Erica Evans</t>
  </si>
  <si>
    <t>Ella Roberts</t>
  </si>
  <si>
    <t>Mark Diaz</t>
  </si>
  <si>
    <t>Blake Rodriguez</t>
  </si>
  <si>
    <t>Timothy Gray</t>
  </si>
  <si>
    <t>Thomas Perez</t>
  </si>
  <si>
    <t>Sean Hayes</t>
  </si>
  <si>
    <t>Jason Reed</t>
  </si>
  <si>
    <t>Samantha Garcia</t>
  </si>
  <si>
    <t>Blake Evans</t>
  </si>
  <si>
    <t>Steven Harris</t>
  </si>
  <si>
    <t>Eric Allen</t>
  </si>
  <si>
    <t>Melissa Nelson</t>
  </si>
  <si>
    <t>Steven Parker</t>
  </si>
  <si>
    <t>Rebecca Torres</t>
  </si>
  <si>
    <t>Amber Martinez</t>
  </si>
  <si>
    <t>Kimberly Morgan</t>
  </si>
  <si>
    <t>Lauren Kelly</t>
  </si>
  <si>
    <t>Andrew Rogers</t>
  </si>
  <si>
    <t>Austin Miller</t>
  </si>
  <si>
    <t>Austin Stewart</t>
  </si>
  <si>
    <t>Blake Moore</t>
  </si>
  <si>
    <t>Samantha Watson</t>
  </si>
  <si>
    <t>Molly Martin</t>
  </si>
  <si>
    <t>Mary Barnes</t>
  </si>
  <si>
    <t>Shane Collins</t>
  </si>
  <si>
    <t>Kyle Barnes</t>
  </si>
  <si>
    <t>Anthony Wright</t>
  </si>
  <si>
    <t>Kristin Mitchell</t>
  </si>
  <si>
    <t>Joshua Kelly</t>
  </si>
  <si>
    <t>Angela Nelson</t>
  </si>
  <si>
    <t>Julia Cook</t>
  </si>
  <si>
    <t>Matthew Diaz</t>
  </si>
  <si>
    <t>Brad White</t>
  </si>
  <si>
    <t>Jason Roberts</t>
  </si>
  <si>
    <t>John Robinson</t>
  </si>
  <si>
    <t>Daniel Flores</t>
  </si>
  <si>
    <t>Lauren Evans</t>
  </si>
  <si>
    <t>Benjamin Bailey</t>
  </si>
  <si>
    <t>Lauren Hamilton</t>
  </si>
  <si>
    <t>Patrick Gray</t>
  </si>
  <si>
    <t>Adam Morris</t>
  </si>
  <si>
    <t>Andrew Barnes</t>
  </si>
  <si>
    <t>Christina Richardson</t>
  </si>
  <si>
    <t>Robert Harris</t>
  </si>
  <si>
    <t>Aaron Ford</t>
  </si>
  <si>
    <t>Kelly Jones</t>
  </si>
  <si>
    <t>Thomas Ross</t>
  </si>
  <si>
    <t>Ethan Butler</t>
  </si>
  <si>
    <t>Logan Parker</t>
  </si>
  <si>
    <t>Maria Smith</t>
  </si>
  <si>
    <t>Joseph Nelson</t>
  </si>
  <si>
    <t>Justin Patterson</t>
  </si>
  <si>
    <t>Maria Nelson</t>
  </si>
  <si>
    <t>Alexander Taylor</t>
  </si>
  <si>
    <t>Nicole Patterson</t>
  </si>
  <si>
    <t>Danielle King</t>
  </si>
  <si>
    <t>Molly Ramirez</t>
  </si>
  <si>
    <t>Patrick Phillips</t>
  </si>
  <si>
    <t>Scott Powell</t>
  </si>
  <si>
    <t>Michael Johnson</t>
  </si>
  <si>
    <t>Mark Ross</t>
  </si>
  <si>
    <t>Tyler Wood</t>
  </si>
  <si>
    <t>Thomas Cox</t>
  </si>
  <si>
    <t>John Ward</t>
  </si>
  <si>
    <t>Brandon Young</t>
  </si>
  <si>
    <t>Natalie Green</t>
  </si>
  <si>
    <t>Benjamin Ramirez</t>
  </si>
  <si>
    <t>Kristin Barnes</t>
  </si>
  <si>
    <t>Sean Myers</t>
  </si>
  <si>
    <t>David Martin</t>
  </si>
  <si>
    <t>Nathan Hughes</t>
  </si>
  <si>
    <t>Alexander Flores</t>
  </si>
  <si>
    <t>Ethan Long</t>
  </si>
  <si>
    <t>Mark Lewis</t>
  </si>
  <si>
    <t>Thomas Foster</t>
  </si>
  <si>
    <t>Caleb Stewart</t>
  </si>
  <si>
    <t>Olivia Wilson</t>
  </si>
  <si>
    <t>Sean King</t>
  </si>
  <si>
    <t>Patrick Reed</t>
  </si>
  <si>
    <t>Sean Johnson</t>
  </si>
  <si>
    <t>Kimberly Bennett</t>
  </si>
  <si>
    <t>Patrick Coleman</t>
  </si>
  <si>
    <t>Samantha Bailey</t>
  </si>
  <si>
    <t>Molly Brooks</t>
  </si>
  <si>
    <t>Sophia Adams</t>
  </si>
  <si>
    <t>Steven Ross</t>
  </si>
  <si>
    <t>Scott Richardson</t>
  </si>
  <si>
    <t>Gregory Cooper</t>
  </si>
  <si>
    <t>Scott Reed</t>
  </si>
  <si>
    <t>Travis Gray</t>
  </si>
  <si>
    <t>Shannon Wood</t>
  </si>
  <si>
    <t>Mark King</t>
  </si>
  <si>
    <t>Stephanie Hughes</t>
  </si>
  <si>
    <t>Ella Cooper</t>
  </si>
  <si>
    <t>Jenna Sanchez</t>
  </si>
  <si>
    <t>Stephanie Murphy</t>
  </si>
  <si>
    <t>Allison Taylor</t>
  </si>
  <si>
    <t>Mark Hughes</t>
  </si>
  <si>
    <t>Brad Evans</t>
  </si>
  <si>
    <t>Abigail Ford</t>
  </si>
  <si>
    <t>Ashley lastname</t>
  </si>
  <si>
    <t>Tyler Brooks</t>
  </si>
  <si>
    <t>Eric Ward</t>
  </si>
  <si>
    <t>Benjamin Bryant</t>
  </si>
  <si>
    <t>Ashley Carter</t>
  </si>
  <si>
    <t>Nathan Miller</t>
  </si>
  <si>
    <t>Samantha White</t>
  </si>
  <si>
    <t>Alexander Richardson</t>
  </si>
  <si>
    <t>Cody Jenkins</t>
  </si>
  <si>
    <t>Scott Howard</t>
  </si>
  <si>
    <t>Jessica Brooks</t>
  </si>
  <si>
    <t>Lauren Gray</t>
  </si>
  <si>
    <t>Brittany Nelson</t>
  </si>
  <si>
    <t>Sean Barnes</t>
  </si>
  <si>
    <t>Jessica Hamilton</t>
  </si>
  <si>
    <t>Lauren Scott</t>
  </si>
  <si>
    <t>Molly Flores</t>
  </si>
  <si>
    <t>Megan Gray</t>
  </si>
  <si>
    <t>Gregory Richardson</t>
  </si>
  <si>
    <t>Kevin Reed</t>
  </si>
  <si>
    <t>Thomas Wilson</t>
  </si>
  <si>
    <t>Logan Myers</t>
  </si>
  <si>
    <t>Rachel Hamilton</t>
  </si>
  <si>
    <t>Grace Evans</t>
  </si>
  <si>
    <t>Joshua Myers</t>
  </si>
  <si>
    <t>Molly Perez</t>
  </si>
  <si>
    <t>Joseph Murphy</t>
  </si>
  <si>
    <t>Rachel Nelson</t>
  </si>
  <si>
    <t>Robert Jones</t>
  </si>
  <si>
    <t>Amanda Barnes</t>
  </si>
  <si>
    <t>Sarah Jenkins</t>
  </si>
  <si>
    <t>Grace Sanchez</t>
  </si>
  <si>
    <t>Kyle Long</t>
  </si>
  <si>
    <t>Danielle Reed</t>
  </si>
  <si>
    <t>Eric Walker</t>
  </si>
  <si>
    <t>Grace Patterson</t>
  </si>
  <si>
    <t>Chloe Allen</t>
  </si>
  <si>
    <t>Patrick Bennett</t>
  </si>
  <si>
    <t>Matthew Perez</t>
  </si>
  <si>
    <t>Grace Wood</t>
  </si>
  <si>
    <t>Cody Washington</t>
  </si>
  <si>
    <t>Kyle Bailey</t>
  </si>
  <si>
    <t>Sara Jenkins</t>
  </si>
  <si>
    <t>Shannon Wilson</t>
  </si>
  <si>
    <t>Kayla Rivera</t>
  </si>
  <si>
    <t>Chloe Ross</t>
  </si>
  <si>
    <t>Dylan Phillips</t>
  </si>
  <si>
    <t>Jennifer Scott</t>
  </si>
  <si>
    <t>Jacob Moore</t>
  </si>
  <si>
    <t>Derek Smith</t>
  </si>
  <si>
    <t>Brian Bailey</t>
  </si>
  <si>
    <t>Chloe Hayes</t>
  </si>
  <si>
    <t>Ryan Jackson</t>
  </si>
  <si>
    <t>Jonathan Rodriguez</t>
  </si>
  <si>
    <t>Nicole Rivera</t>
  </si>
  <si>
    <t>Nicole Kelly</t>
  </si>
  <si>
    <t>Allison Mitchell</t>
  </si>
  <si>
    <t>Zachary Griffin</t>
  </si>
  <si>
    <t>Anthony Allen</t>
  </si>
  <si>
    <t>Ella Long</t>
  </si>
  <si>
    <t>Allison Bailey</t>
  </si>
  <si>
    <t>Michael Perez</t>
  </si>
  <si>
    <t>Timothy Jackson</t>
  </si>
  <si>
    <t>Adam Cooper</t>
  </si>
  <si>
    <t>Ethan Cox</t>
  </si>
  <si>
    <t>Rachel Cooper</t>
  </si>
  <si>
    <t>Abigail Sanders</t>
  </si>
  <si>
    <t>Brooke Allen</t>
  </si>
  <si>
    <t>Andrew Brown</t>
  </si>
  <si>
    <t>Brandon Rivera</t>
  </si>
  <si>
    <t>Crystal Morris</t>
  </si>
  <si>
    <t>تسميات الصفوف</t>
  </si>
  <si>
    <t>الإجمالي الكلي</t>
  </si>
  <si>
    <t>‏‏مجموع OrderQty</t>
  </si>
  <si>
    <t>Total Revenue</t>
  </si>
  <si>
    <t xml:space="preserve">Total Sales </t>
  </si>
  <si>
    <t>Total Cost</t>
  </si>
  <si>
    <t>Net Profit</t>
  </si>
  <si>
    <t>May</t>
  </si>
  <si>
    <t>Jul</t>
  </si>
  <si>
    <t>Aug</t>
  </si>
  <si>
    <t>Oct</t>
  </si>
  <si>
    <t>Dec</t>
  </si>
  <si>
    <t>Jan</t>
  </si>
  <si>
    <t>Feb</t>
  </si>
  <si>
    <t>Mar</t>
  </si>
  <si>
    <t>Apr</t>
  </si>
  <si>
    <t>Jun</t>
  </si>
  <si>
    <t>Sep</t>
  </si>
  <si>
    <t>Nov</t>
  </si>
  <si>
    <t>Column1</t>
  </si>
  <si>
    <t>Row Labels</t>
  </si>
  <si>
    <t>Grand Total</t>
  </si>
  <si>
    <t>Product's  Name</t>
  </si>
  <si>
    <t>Total Sales For all Customer</t>
  </si>
  <si>
    <t>Top 5 Customers</t>
  </si>
  <si>
    <t>Top 5 SalesPeson'sName</t>
  </si>
  <si>
    <t xml:space="preserve"> Total Sales For Top 5 salesperson</t>
  </si>
  <si>
    <t xml:space="preserve"> Persrntage's Total Sales over the month</t>
  </si>
  <si>
    <t>Product's Name</t>
  </si>
  <si>
    <t>‏‏ Net Profit For all Product</t>
  </si>
  <si>
    <t xml:space="preserve">   ‏‏Total Sales For region</t>
  </si>
  <si>
    <t>Name's Region</t>
  </si>
  <si>
    <t>Salesperson's Name</t>
  </si>
  <si>
    <t xml:space="preserve"> Total Sales For Salesperson</t>
  </si>
  <si>
    <t>Total sales for personsales</t>
  </si>
  <si>
    <t>Personsales' Name</t>
  </si>
  <si>
    <t>EMPName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</si>
</sst>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theme="0"/>
      <name val="Aptos Narrow"/>
      <family val="2"/>
      <scheme val="minor"/>
    </font>
    <font>
      <sz val="11"/>
      <color rgb="FFFF0000"/>
      <name val="Aptos Narrow"/>
      <family val="2"/>
      <scheme val="minor"/>
    </font>
    <font>
      <sz val="11"/>
      <color rgb="FFFFFF00"/>
      <name val="Aptos Narrow"/>
      <family val="2"/>
      <scheme val="minor"/>
    </font>
    <font>
      <sz val="11"/>
      <color theme="3" tint="0.249977111117893"/>
      <name val="Aptos Narrow"/>
      <family val="2"/>
      <scheme val="minor"/>
    </font>
    <font>
      <sz val="11"/>
      <color theme="8" tint="-0.249977111117893"/>
      <name val="Aptos Narrow"/>
      <family val="2"/>
      <scheme val="minor"/>
    </font>
    <font>
      <sz val="11"/>
      <color theme="9" tint="-0.249977111117893"/>
      <name val="Aptos Narrow"/>
      <family val="2"/>
      <scheme val="minor"/>
    </font>
    <font>
      <sz val="8"/>
      <name val="Aptos Narrow"/>
      <family val="2"/>
      <scheme val="minor"/>
    </font>
    <font>
      <sz val="11"/>
      <name val="Aptos Narrow"/>
      <family val="2"/>
      <scheme val="minor"/>
    </font>
  </fonts>
  <fills count="3">
    <fill>
      <patternFill patternType="none"/>
    </fill>
    <fill>
      <patternFill patternType="gray125"/>
    </fill>
    <fill>
      <patternFill patternType="solid">
        <fgColor theme="1" tint="0.3499862666707357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48">
    <xf numFmtId="0" fontId="0" fillId="0" borderId="0" xfId="0"/>
    <xf numFmtId="0" fontId="1" fillId="2" borderId="1" xfId="0" applyFont="1" applyFill="1" applyBorder="1"/>
    <xf numFmtId="0" fontId="0" fillId="0" borderId="1" xfId="0" applyBorder="1" applyAlignment="1">
      <alignment horizontal="left"/>
    </xf>
    <xf numFmtId="0" fontId="1" fillId="2" borderId="1" xfId="0" applyFont="1" applyFill="1" applyBorder="1" applyAlignment="1">
      <alignment horizontal="left"/>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pivotButton="1"/>
    <xf numFmtId="0" fontId="0" fillId="0" borderId="0" xfId="0" applyAlignment="1">
      <alignment horizontal="left"/>
    </xf>
    <xf numFmtId="0" fontId="0" fillId="0" borderId="17" xfId="0" applyBorder="1" applyAlignment="1">
      <alignment horizontal="center"/>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pivotButton="1" applyAlignment="1">
      <alignment horizontal="center"/>
    </xf>
    <xf numFmtId="10" fontId="0" fillId="0" borderId="0" xfId="0" applyNumberFormat="1"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0" fontId="8" fillId="0" borderId="0" xfId="0" applyFont="1" applyAlignment="1">
      <alignment horizontal="center"/>
    </xf>
    <xf numFmtId="14" fontId="8" fillId="0" borderId="0" xfId="0" applyNumberFormat="1" applyFont="1" applyAlignment="1">
      <alignment horizontal="center"/>
    </xf>
    <xf numFmtId="0" fontId="0" fillId="0" borderId="1" xfId="0" applyBorder="1"/>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1" fillId="2" borderId="1" xfId="0" applyNumberFormat="1" applyFont="1" applyFill="1" applyBorder="1" applyAlignment="1">
      <alignment horizontal="center"/>
    </xf>
    <xf numFmtId="0" fontId="0" fillId="0" borderId="18" xfId="0" applyBorder="1"/>
    <xf numFmtId="0" fontId="0" fillId="0" borderId="0" xfId="0" applyNumberFormat="1" applyAlignment="1">
      <alignment horizontal="center" vertical="center"/>
    </xf>
    <xf numFmtId="0" fontId="0" fillId="0" borderId="0"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1">
    <cellStyle name="Normal" xfId="0" builtinId="0"/>
  </cellStyles>
  <dxfs count="128">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left/>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alignment horizontal="center"/>
    </dxf>
    <dxf>
      <alignment horizontal="center"/>
    </dxf>
    <dxf>
      <alignment horizontal="center"/>
    </dxf>
    <dxf>
      <alignment horizontal="center"/>
    </dxf>
    <dxf>
      <alignment horizontal="center"/>
    </dxf>
    <dxf>
      <alignment horizontal="cent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m/d/yyyy"/>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9.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8.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.xlsx]Total sales for personsales!PivotTable8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personsales</a:t>
            </a:r>
            <a:endParaRPr lang="ar-E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77213279866405E-2"/>
          <c:y val="0.26835971895597727"/>
          <c:w val="0.85782078595382427"/>
          <c:h val="0.47907316348456902"/>
        </c:manualLayout>
      </c:layout>
      <c:barChart>
        <c:barDir val="col"/>
        <c:grouping val="clustered"/>
        <c:varyColors val="0"/>
        <c:ser>
          <c:idx val="0"/>
          <c:order val="0"/>
          <c:tx>
            <c:strRef>
              <c:f>'Total sales for personsales'!$F$1</c:f>
              <c:strCache>
                <c:ptCount val="1"/>
                <c:pt idx="0">
                  <c:v>Total</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'Total sales for personsales'!$E$2:$E$12</c:f>
              <c:strCache>
                <c:ptCount val="10"/>
                <c:pt idx="0">
                  <c:v>Alice Smith</c:v>
                </c:pt>
                <c:pt idx="1">
                  <c:v>Ethan Anderson</c:v>
                </c:pt>
                <c:pt idx="2">
                  <c:v>Ivan Harris</c:v>
                </c:pt>
                <c:pt idx="3">
                  <c:v>Charlie Brown</c:v>
                </c:pt>
                <c:pt idx="4">
                  <c:v>Julia Martin</c:v>
                </c:pt>
                <c:pt idx="5">
                  <c:v>Diana Taylor</c:v>
                </c:pt>
                <c:pt idx="6">
                  <c:v>Hannah White</c:v>
                </c:pt>
                <c:pt idx="7">
                  <c:v>Bob Johnson</c:v>
                </c:pt>
                <c:pt idx="8">
                  <c:v>George Jackson</c:v>
                </c:pt>
                <c:pt idx="9">
                  <c:v>Fiona Thomas</c:v>
                </c:pt>
              </c:strCache>
            </c:strRef>
          </c:cat>
          <c:val>
            <c:numRef>
              <c:f>'Total sales for personsales'!$F$2:$F$12</c:f>
              <c:numCache>
                <c:formatCode>General</c:formatCode>
                <c:ptCount val="10"/>
                <c:pt idx="0">
                  <c:v>31392</c:v>
                </c:pt>
                <c:pt idx="1">
                  <c:v>13358</c:v>
                </c:pt>
                <c:pt idx="2">
                  <c:v>7321</c:v>
                </c:pt>
                <c:pt idx="3">
                  <c:v>6731</c:v>
                </c:pt>
                <c:pt idx="4">
                  <c:v>2860</c:v>
                </c:pt>
                <c:pt idx="5">
                  <c:v>0</c:v>
                </c:pt>
                <c:pt idx="6">
                  <c:v>0</c:v>
                </c:pt>
                <c:pt idx="7">
                  <c:v>0</c:v>
                </c:pt>
                <c:pt idx="8">
                  <c:v>0</c:v>
                </c:pt>
                <c:pt idx="9">
                  <c:v>0</c:v>
                </c:pt>
              </c:numCache>
            </c:numRef>
          </c:val>
          <c:extLst>
            <c:ext xmlns:c16="http://schemas.microsoft.com/office/drawing/2014/chart" uri="{C3380CC4-5D6E-409C-BE32-E72D297353CC}">
              <c16:uniqueId val="{00000000-F8A4-4CCB-AB3D-F3B66B7E6495}"/>
            </c:ext>
          </c:extLst>
        </c:ser>
        <c:dLbls>
          <c:showLegendKey val="0"/>
          <c:showVal val="0"/>
          <c:showCatName val="0"/>
          <c:showSerName val="0"/>
          <c:showPercent val="0"/>
          <c:showBubbleSize val="0"/>
        </c:dLbls>
        <c:gapWidth val="100"/>
        <c:overlap val="-24"/>
        <c:axId val="868720751"/>
        <c:axId val="868717391"/>
      </c:barChart>
      <c:catAx>
        <c:axId val="868720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717391"/>
        <c:crosses val="autoZero"/>
        <c:auto val="1"/>
        <c:lblAlgn val="ctr"/>
        <c:lblOffset val="100"/>
        <c:noMultiLvlLbl val="0"/>
      </c:catAx>
      <c:valAx>
        <c:axId val="868717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7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.xlsx]Top 5 SalesPeson'sName!PivotTable4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SalesPeson'sName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SalesPeson''sName'!$B$3</c:f>
              <c:strCache>
                <c:ptCount val="1"/>
                <c:pt idx="0">
                  <c:v>Total</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'Top 5 SalesPeson''sName'!$A$4:$A$9</c:f>
              <c:strCache>
                <c:ptCount val="5"/>
                <c:pt idx="0">
                  <c:v>Alice Smith</c:v>
                </c:pt>
                <c:pt idx="1">
                  <c:v>Charlie Brown</c:v>
                </c:pt>
                <c:pt idx="2">
                  <c:v>Ethan Anderson</c:v>
                </c:pt>
                <c:pt idx="3">
                  <c:v>Ivan Harris</c:v>
                </c:pt>
                <c:pt idx="4">
                  <c:v>Julia Martin</c:v>
                </c:pt>
              </c:strCache>
            </c:strRef>
          </c:cat>
          <c:val>
            <c:numRef>
              <c:f>'Top 5 SalesPeson''sName'!$B$4:$B$9</c:f>
              <c:numCache>
                <c:formatCode>General</c:formatCode>
                <c:ptCount val="5"/>
                <c:pt idx="0">
                  <c:v>13566.528840486233</c:v>
                </c:pt>
                <c:pt idx="1">
                  <c:v>3142.2136112393841</c:v>
                </c:pt>
                <c:pt idx="2">
                  <c:v>5711.3894412590153</c:v>
                </c:pt>
                <c:pt idx="3">
                  <c:v>3602.6506764352534</c:v>
                </c:pt>
                <c:pt idx="4">
                  <c:v>1218.2191170591836</c:v>
                </c:pt>
              </c:numCache>
            </c:numRef>
          </c:val>
          <c:extLst>
            <c:ext xmlns:c16="http://schemas.microsoft.com/office/drawing/2014/chart" uri="{C3380CC4-5D6E-409C-BE32-E72D297353CC}">
              <c16:uniqueId val="{00000000-3BBE-4277-B4F1-A3A2F698D6BB}"/>
            </c:ext>
          </c:extLst>
        </c:ser>
        <c:dLbls>
          <c:showLegendKey val="0"/>
          <c:showVal val="0"/>
          <c:showCatName val="0"/>
          <c:showSerName val="0"/>
          <c:showPercent val="0"/>
          <c:showBubbleSize val="0"/>
        </c:dLbls>
        <c:gapWidth val="150"/>
        <c:overlap val="100"/>
        <c:axId val="1780242672"/>
        <c:axId val="1780243152"/>
      </c:barChart>
      <c:catAx>
        <c:axId val="1780242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43152"/>
        <c:crosses val="autoZero"/>
        <c:auto val="1"/>
        <c:lblAlgn val="ctr"/>
        <c:lblOffset val="100"/>
        <c:noMultiLvlLbl val="0"/>
      </c:catAx>
      <c:valAx>
        <c:axId val="1780243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4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.xlsx]Best selling Product!PivotTable6</c:name>
    <c:fmtId val="8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selling </a:t>
            </a:r>
            <a:r>
              <a:rPr lang="en-US" baseline="0"/>
              <a:t>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'Best selling Product'!$B$3</c:f>
              <c:strCache>
                <c:ptCount val="1"/>
                <c:pt idx="0">
                  <c:v>Total</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invertIfNegative val="0"/>
          <c:cat>
            <c:strRef>
              <c:f>'Best selling Product'!$A$4:$A$14</c:f>
              <c:strCache>
                <c:ptCount val="10"/>
                <c:pt idx="0">
                  <c:v>Long-Sleeve Logo Jersey, M</c:v>
                </c:pt>
                <c:pt idx="1">
                  <c:v>Mountain-100 Silver, 44</c:v>
                </c:pt>
                <c:pt idx="2">
                  <c:v>Men's Bib-Shorts, M</c:v>
                </c:pt>
                <c:pt idx="3">
                  <c:v>Road-650 Red, 60</c:v>
                </c:pt>
                <c:pt idx="4">
                  <c:v>Mountain-100 Black, 38</c:v>
                </c:pt>
                <c:pt idx="5">
                  <c:v>Sport-100 Helmet, Blue</c:v>
                </c:pt>
                <c:pt idx="6">
                  <c:v>Touring-1000 Blue, 60</c:v>
                </c:pt>
                <c:pt idx="7">
                  <c:v>Road-250 Red, 48</c:v>
                </c:pt>
                <c:pt idx="8">
                  <c:v>Racing Socks, L</c:v>
                </c:pt>
                <c:pt idx="9">
                  <c:v>AWC Logo Cap</c:v>
                </c:pt>
              </c:strCache>
            </c:strRef>
          </c:cat>
          <c:val>
            <c:numRef>
              <c:f>'Best selling Product'!$B$4:$B$14</c:f>
              <c:numCache>
                <c:formatCode>General</c:formatCode>
                <c:ptCount val="10"/>
                <c:pt idx="0">
                  <c:v>9</c:v>
                </c:pt>
                <c:pt idx="1">
                  <c:v>7</c:v>
                </c:pt>
                <c:pt idx="2">
                  <c:v>6</c:v>
                </c:pt>
                <c:pt idx="3">
                  <c:v>5</c:v>
                </c:pt>
                <c:pt idx="4">
                  <c:v>5</c:v>
                </c:pt>
                <c:pt idx="5">
                  <c:v>5</c:v>
                </c:pt>
                <c:pt idx="6">
                  <c:v>4</c:v>
                </c:pt>
                <c:pt idx="7">
                  <c:v>4</c:v>
                </c:pt>
                <c:pt idx="8">
                  <c:v>4</c:v>
                </c:pt>
                <c:pt idx="9">
                  <c:v>3</c:v>
                </c:pt>
              </c:numCache>
            </c:numRef>
          </c:val>
          <c:extLst>
            <c:ext xmlns:c16="http://schemas.microsoft.com/office/drawing/2014/chart" uri="{C3380CC4-5D6E-409C-BE32-E72D297353CC}">
              <c16:uniqueId val="{00000000-B86D-431F-AFFC-BA68E4B91420}"/>
            </c:ext>
          </c:extLst>
        </c:ser>
        <c:dLbls>
          <c:showLegendKey val="0"/>
          <c:showVal val="0"/>
          <c:showCatName val="0"/>
          <c:showSerName val="0"/>
          <c:showPercent val="0"/>
          <c:showBubbleSize val="0"/>
        </c:dLbls>
        <c:gapWidth val="150"/>
        <c:shape val="box"/>
        <c:axId val="1745798960"/>
        <c:axId val="1745822000"/>
        <c:axId val="0"/>
      </c:bar3DChart>
      <c:catAx>
        <c:axId val="174579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822000"/>
        <c:crosses val="autoZero"/>
        <c:auto val="1"/>
        <c:lblAlgn val="ctr"/>
        <c:lblOffset val="100"/>
        <c:noMultiLvlLbl val="0"/>
      </c:catAx>
      <c:valAx>
        <c:axId val="1745822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7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.xlsx]TotalRegion!PivotTable17</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region</a:t>
            </a:r>
            <a:endParaRPr lang="ar-E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TotalRegion!$B$3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03-4551-89F7-D85664C8D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03-4551-89F7-D85664C8DE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03-4551-89F7-D85664C8DE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03-4551-89F7-D85664C8DE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TotalRegion!$A$4:$A$8</c:f>
              <c:strCache>
                <c:ptCount val="4"/>
                <c:pt idx="0">
                  <c:v>Canada</c:v>
                </c:pt>
                <c:pt idx="1">
                  <c:v>Germany</c:v>
                </c:pt>
                <c:pt idx="2">
                  <c:v>Northwest</c:v>
                </c:pt>
                <c:pt idx="3">
                  <c:v>United Kingdom</c:v>
                </c:pt>
              </c:strCache>
            </c:strRef>
          </c:cat>
          <c:val>
            <c:numRef>
              <c:f>TotalRegion!$B$4:$B$8</c:f>
              <c:numCache>
                <c:formatCode>0.00%</c:formatCode>
                <c:ptCount val="4"/>
                <c:pt idx="0">
                  <c:v>0.57804208949417801</c:v>
                </c:pt>
                <c:pt idx="1">
                  <c:v>0.20966150609996964</c:v>
                </c:pt>
                <c:pt idx="2">
                  <c:v>0.17697109118741589</c:v>
                </c:pt>
                <c:pt idx="3">
                  <c:v>3.5325313218436356E-2</c:v>
                </c:pt>
              </c:numCache>
            </c:numRef>
          </c:val>
          <c:extLst>
            <c:ext xmlns:c16="http://schemas.microsoft.com/office/drawing/2014/chart" uri="{C3380CC4-5D6E-409C-BE32-E72D297353CC}">
              <c16:uniqueId val="{00000008-4203-4551-89F7-D85664C8DEC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.xlsx]Total sales for personsales!PivotTable8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for personsales</a:t>
            </a:r>
            <a:endParaRPr lang="ar-E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77213279866405E-2"/>
          <c:y val="0.26835971895597727"/>
          <c:w val="0.85782078595382427"/>
          <c:h val="0.47907316348456902"/>
        </c:manualLayout>
      </c:layout>
      <c:barChart>
        <c:barDir val="col"/>
        <c:grouping val="clustered"/>
        <c:varyColors val="0"/>
        <c:ser>
          <c:idx val="0"/>
          <c:order val="0"/>
          <c:tx>
            <c:strRef>
              <c:f>'Total sales for personsales'!$F$1</c:f>
              <c:strCache>
                <c:ptCount val="1"/>
                <c:pt idx="0">
                  <c:v>Total</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'Total sales for personsales'!$E$2:$E$12</c:f>
              <c:strCache>
                <c:ptCount val="10"/>
                <c:pt idx="0">
                  <c:v>Alice Smith</c:v>
                </c:pt>
                <c:pt idx="1">
                  <c:v>Ethan Anderson</c:v>
                </c:pt>
                <c:pt idx="2">
                  <c:v>Ivan Harris</c:v>
                </c:pt>
                <c:pt idx="3">
                  <c:v>Charlie Brown</c:v>
                </c:pt>
                <c:pt idx="4">
                  <c:v>Julia Martin</c:v>
                </c:pt>
                <c:pt idx="5">
                  <c:v>Diana Taylor</c:v>
                </c:pt>
                <c:pt idx="6">
                  <c:v>Hannah White</c:v>
                </c:pt>
                <c:pt idx="7">
                  <c:v>Bob Johnson</c:v>
                </c:pt>
                <c:pt idx="8">
                  <c:v>George Jackson</c:v>
                </c:pt>
                <c:pt idx="9">
                  <c:v>Fiona Thomas</c:v>
                </c:pt>
              </c:strCache>
            </c:strRef>
          </c:cat>
          <c:val>
            <c:numRef>
              <c:f>'Total sales for personsales'!$F$2:$F$12</c:f>
              <c:numCache>
                <c:formatCode>General</c:formatCode>
                <c:ptCount val="10"/>
                <c:pt idx="0">
                  <c:v>31392</c:v>
                </c:pt>
                <c:pt idx="1">
                  <c:v>13358</c:v>
                </c:pt>
                <c:pt idx="2">
                  <c:v>7321</c:v>
                </c:pt>
                <c:pt idx="3">
                  <c:v>6731</c:v>
                </c:pt>
                <c:pt idx="4">
                  <c:v>2860</c:v>
                </c:pt>
                <c:pt idx="5">
                  <c:v>0</c:v>
                </c:pt>
                <c:pt idx="6">
                  <c:v>0</c:v>
                </c:pt>
                <c:pt idx="7">
                  <c:v>0</c:v>
                </c:pt>
                <c:pt idx="8">
                  <c:v>0</c:v>
                </c:pt>
                <c:pt idx="9">
                  <c:v>0</c:v>
                </c:pt>
              </c:numCache>
            </c:numRef>
          </c:val>
          <c:extLst>
            <c:ext xmlns:c16="http://schemas.microsoft.com/office/drawing/2014/chart" uri="{C3380CC4-5D6E-409C-BE32-E72D297353CC}">
              <c16:uniqueId val="{00000000-AFD5-49F6-9F03-E262AF57DA85}"/>
            </c:ext>
          </c:extLst>
        </c:ser>
        <c:dLbls>
          <c:showLegendKey val="0"/>
          <c:showVal val="0"/>
          <c:showCatName val="0"/>
          <c:showSerName val="0"/>
          <c:showPercent val="0"/>
          <c:showBubbleSize val="0"/>
        </c:dLbls>
        <c:gapWidth val="100"/>
        <c:overlap val="-24"/>
        <c:axId val="868720751"/>
        <c:axId val="868717391"/>
      </c:barChart>
      <c:catAx>
        <c:axId val="868720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717391"/>
        <c:crosses val="autoZero"/>
        <c:auto val="1"/>
        <c:lblAlgn val="ctr"/>
        <c:lblOffset val="100"/>
        <c:noMultiLvlLbl val="0"/>
      </c:catAx>
      <c:valAx>
        <c:axId val="868717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7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.xlsx]TotalRegion!PivotTable17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region</a:t>
            </a:r>
            <a:endParaRPr lang="ar-E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TotalRegion!$B$3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998-41D7-ACBA-B38109415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04-4F21-A6B8-854AD90722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04-4F21-A6B8-854AD90722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04-4F21-A6B8-854AD90722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TotalRegion!$A$4:$A$8</c:f>
              <c:strCache>
                <c:ptCount val="4"/>
                <c:pt idx="0">
                  <c:v>Canada</c:v>
                </c:pt>
                <c:pt idx="1">
                  <c:v>Germany</c:v>
                </c:pt>
                <c:pt idx="2">
                  <c:v>Northwest</c:v>
                </c:pt>
                <c:pt idx="3">
                  <c:v>United Kingdom</c:v>
                </c:pt>
              </c:strCache>
            </c:strRef>
          </c:cat>
          <c:val>
            <c:numRef>
              <c:f>TotalRegion!$B$4:$B$8</c:f>
              <c:numCache>
                <c:formatCode>0.00%</c:formatCode>
                <c:ptCount val="4"/>
                <c:pt idx="0">
                  <c:v>0.57804208949417801</c:v>
                </c:pt>
                <c:pt idx="1">
                  <c:v>0.20966150609996964</c:v>
                </c:pt>
                <c:pt idx="2">
                  <c:v>0.17697109118741589</c:v>
                </c:pt>
                <c:pt idx="3">
                  <c:v>3.5325313218436356E-2</c:v>
                </c:pt>
              </c:numCache>
            </c:numRef>
          </c:val>
          <c:extLst>
            <c:ext xmlns:c16="http://schemas.microsoft.com/office/drawing/2014/chart" uri="{C3380CC4-5D6E-409C-BE32-E72D297353CC}">
              <c16:uniqueId val="{00000000-3998-41D7-ACBA-B38109415F1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.xlsx]MostProfit!PivotTable12</c:name>
    <c:fmtId val="6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Net Profit For all Products</a:t>
            </a:r>
          </a:p>
        </c:rich>
      </c:tx>
      <c:layout>
        <c:manualLayout>
          <c:xMode val="edge"/>
          <c:yMode val="edge"/>
          <c:x val="0.28556985132731821"/>
          <c:y val="9.28991984110094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chemeClr val="tx1">
                <a:lumMod val="95000"/>
                <a:lumOff val="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tx1">
                <a:lumMod val="95000"/>
                <a:lumOff val="5000"/>
              </a:schemeClr>
            </a:solidFill>
            <a:ln w="9525">
              <a:solidFill>
                <a:schemeClr val="accent1"/>
              </a:solidFill>
            </a:ln>
            <a:effectLst/>
          </c:spPr>
        </c:marker>
      </c:pivotFmt>
    </c:pivotFmts>
    <c:plotArea>
      <c:layout/>
      <c:lineChart>
        <c:grouping val="standard"/>
        <c:varyColors val="0"/>
        <c:ser>
          <c:idx val="0"/>
          <c:order val="0"/>
          <c:tx>
            <c:strRef>
              <c:f>MostProfit!$B$3</c:f>
              <c:strCache>
                <c:ptCount val="1"/>
                <c:pt idx="0">
                  <c:v>Total</c:v>
                </c:pt>
              </c:strCache>
            </c:strRef>
          </c:tx>
          <c:spPr>
            <a:ln w="28575" cap="rnd">
              <a:solidFill>
                <a:srgbClr val="FF0000"/>
              </a:solidFill>
              <a:round/>
            </a:ln>
            <a:effectLst/>
          </c:spPr>
          <c:marker>
            <c:symbol val="circle"/>
            <c:size val="5"/>
            <c:spPr>
              <a:solidFill>
                <a:schemeClr val="tx1">
                  <a:lumMod val="95000"/>
                  <a:lumOff val="5000"/>
                </a:schemeClr>
              </a:solidFill>
              <a:ln w="9525">
                <a:solidFill>
                  <a:schemeClr val="accent1"/>
                </a:solidFill>
              </a:ln>
              <a:effectLst/>
            </c:spPr>
          </c:marker>
          <c:cat>
            <c:strRef>
              <c:f>MostProfit!$A$4:$A$14</c:f>
              <c:strCache>
                <c:ptCount val="10"/>
                <c:pt idx="0">
                  <c:v>Mountain-100 Black, 38</c:v>
                </c:pt>
                <c:pt idx="1">
                  <c:v>Mountain-100 Black, 42</c:v>
                </c:pt>
                <c:pt idx="2">
                  <c:v>Mountain-100 Black, 48</c:v>
                </c:pt>
                <c:pt idx="3">
                  <c:v>Mountain-100 Silver, 44</c:v>
                </c:pt>
                <c:pt idx="4">
                  <c:v>Mountain-100 Silver, 48</c:v>
                </c:pt>
                <c:pt idx="5">
                  <c:v>Mountain-200 Black, 42</c:v>
                </c:pt>
                <c:pt idx="6">
                  <c:v>Road-250 Red, 48</c:v>
                </c:pt>
                <c:pt idx="7">
                  <c:v>Road-250 Red, 58</c:v>
                </c:pt>
                <c:pt idx="8">
                  <c:v>Road-650 Red, 60</c:v>
                </c:pt>
                <c:pt idx="9">
                  <c:v>Touring-1000 Blue, 60</c:v>
                </c:pt>
              </c:strCache>
            </c:strRef>
          </c:cat>
          <c:val>
            <c:numRef>
              <c:f>MostProfit!$B$4:$B$14</c:f>
              <c:numCache>
                <c:formatCode>General</c:formatCode>
                <c:ptCount val="10"/>
                <c:pt idx="0">
                  <c:v>1764.2538400000012</c:v>
                </c:pt>
                <c:pt idx="1">
                  <c:v>704.40155440102353</c:v>
                </c:pt>
                <c:pt idx="2">
                  <c:v>352.85076664039434</c:v>
                </c:pt>
                <c:pt idx="3">
                  <c:v>2482.8232252941011</c:v>
                </c:pt>
                <c:pt idx="4">
                  <c:v>710.16515652371618</c:v>
                </c:pt>
                <c:pt idx="5">
                  <c:v>482.55651278560617</c:v>
                </c:pt>
                <c:pt idx="6">
                  <c:v>1007.3939670736072</c:v>
                </c:pt>
                <c:pt idx="7">
                  <c:v>275.07390000000009</c:v>
                </c:pt>
                <c:pt idx="8">
                  <c:v>548.88695900568655</c:v>
                </c:pt>
                <c:pt idx="9">
                  <c:v>988.63528540183597</c:v>
                </c:pt>
              </c:numCache>
            </c:numRef>
          </c:val>
          <c:smooth val="0"/>
          <c:extLst>
            <c:ext xmlns:c16="http://schemas.microsoft.com/office/drawing/2014/chart" uri="{C3380CC4-5D6E-409C-BE32-E72D297353CC}">
              <c16:uniqueId val="{00000000-0B67-4BEB-8538-C7FBE8C155B9}"/>
            </c:ext>
          </c:extLst>
        </c:ser>
        <c:dLbls>
          <c:showLegendKey val="0"/>
          <c:showVal val="0"/>
          <c:showCatName val="0"/>
          <c:showSerName val="0"/>
          <c:showPercent val="0"/>
          <c:showBubbleSize val="0"/>
        </c:dLbls>
        <c:marker val="1"/>
        <c:smooth val="0"/>
        <c:axId val="31039408"/>
        <c:axId val="31039888"/>
      </c:lineChart>
      <c:catAx>
        <c:axId val="3103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039888"/>
        <c:crosses val="autoZero"/>
        <c:auto val="1"/>
        <c:lblAlgn val="ctr"/>
        <c:lblOffset val="100"/>
        <c:noMultiLvlLbl val="0"/>
      </c:catAx>
      <c:valAx>
        <c:axId val="310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03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.xlsx]Sales Over The Months!PivotTable2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a:t>
            </a:r>
            <a:r>
              <a:rPr lang="en-US" baseline="0"/>
              <a:t> The Months</a:t>
            </a:r>
            <a:endParaRPr lang="ar-E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tx1"/>
            </a:solidFill>
            <a:ln w="9525">
              <a:solidFill>
                <a:srgbClr val="FF0000"/>
              </a:solidFill>
            </a:ln>
            <a:effectLst/>
          </c:spPr>
        </c:marker>
      </c:pivotFmt>
      <c:pivotFmt>
        <c:idx val="6"/>
        <c:spPr>
          <a:ln w="28575" cap="rnd">
            <a:solidFill>
              <a:srgbClr val="FF0000"/>
            </a:solidFill>
            <a:round/>
          </a:ln>
          <a:effectLst/>
        </c:spPr>
        <c:marker>
          <c:symbol val="circle"/>
          <c:size val="5"/>
          <c:spPr>
            <a:solidFill>
              <a:schemeClr val="tx1"/>
            </a:solidFill>
            <a:ln w="9525">
              <a:solidFill>
                <a:srgbClr val="FF0000"/>
              </a:solidFill>
            </a:ln>
            <a:effectLst/>
          </c:spPr>
        </c:marker>
      </c:pivotFmt>
      <c:pivotFmt>
        <c:idx val="7"/>
        <c:spPr>
          <a:ln w="28575" cap="rnd">
            <a:solidFill>
              <a:srgbClr val="FF0000"/>
            </a:solidFill>
            <a:round/>
          </a:ln>
          <a:effectLst/>
        </c:spPr>
        <c:marker>
          <c:symbol val="circle"/>
          <c:size val="5"/>
          <c:spPr>
            <a:solidFill>
              <a:schemeClr val="tx1"/>
            </a:solidFill>
            <a:ln w="9525">
              <a:solidFill>
                <a:srgbClr val="FF0000"/>
              </a:solidFill>
            </a:ln>
            <a:effectLst/>
          </c:spPr>
        </c:marker>
      </c:pivotFmt>
    </c:pivotFmts>
    <c:plotArea>
      <c:layout/>
      <c:lineChart>
        <c:grouping val="standard"/>
        <c:varyColors val="0"/>
        <c:ser>
          <c:idx val="0"/>
          <c:order val="0"/>
          <c:tx>
            <c:strRef>
              <c:f>'Sales Over The Months'!$B$3</c:f>
              <c:strCache>
                <c:ptCount val="1"/>
                <c:pt idx="0">
                  <c:v>Total</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cat>
            <c:strRef>
              <c:f>'Sales Over The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The Months'!$B$4:$B$16</c:f>
              <c:numCache>
                <c:formatCode>0.00%</c:formatCode>
                <c:ptCount val="12"/>
                <c:pt idx="0">
                  <c:v>9.1433946352696957E-2</c:v>
                </c:pt>
                <c:pt idx="1">
                  <c:v>7.255684213940515E-2</c:v>
                </c:pt>
                <c:pt idx="2">
                  <c:v>8.5319970159903988E-2</c:v>
                </c:pt>
                <c:pt idx="3">
                  <c:v>4.8652330446628395E-3</c:v>
                </c:pt>
                <c:pt idx="4">
                  <c:v>0.13272355745840225</c:v>
                </c:pt>
                <c:pt idx="5">
                  <c:v>4.4906101002238005E-2</c:v>
                </c:pt>
                <c:pt idx="6">
                  <c:v>0.14435146443514643</c:v>
                </c:pt>
                <c:pt idx="7">
                  <c:v>0.1778891375563556</c:v>
                </c:pt>
                <c:pt idx="8">
                  <c:v>9.4223346631636992E-2</c:v>
                </c:pt>
                <c:pt idx="9">
                  <c:v>0.12565275210015894</c:v>
                </c:pt>
                <c:pt idx="10">
                  <c:v>2.3774772144919076E-2</c:v>
                </c:pt>
                <c:pt idx="11">
                  <c:v>2.302876974473744E-3</c:v>
                </c:pt>
              </c:numCache>
            </c:numRef>
          </c:val>
          <c:smooth val="0"/>
          <c:extLst>
            <c:ext xmlns:c16="http://schemas.microsoft.com/office/drawing/2014/chart" uri="{C3380CC4-5D6E-409C-BE32-E72D297353CC}">
              <c16:uniqueId val="{00000000-7025-494A-8B87-A7A5FE031209}"/>
            </c:ext>
          </c:extLst>
        </c:ser>
        <c:dLbls>
          <c:showLegendKey val="0"/>
          <c:showVal val="0"/>
          <c:showCatName val="0"/>
          <c:showSerName val="0"/>
          <c:showPercent val="0"/>
          <c:showBubbleSize val="0"/>
        </c:dLbls>
        <c:marker val="1"/>
        <c:smooth val="0"/>
        <c:axId val="45292624"/>
        <c:axId val="45282064"/>
      </c:lineChart>
      <c:catAx>
        <c:axId val="4529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endParaRPr lang="ar-EG"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2064"/>
        <c:crosses val="autoZero"/>
        <c:auto val="1"/>
        <c:lblAlgn val="ctr"/>
        <c:lblOffset val="100"/>
        <c:noMultiLvlLbl val="0"/>
      </c:catAx>
      <c:valAx>
        <c:axId val="4528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Toatal Sales</a:t>
                </a:r>
                <a:endParaRPr lang="ar-EG"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.xlsx]Sales Over The Months!PivotTable2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Over The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 Over The Months'!$B$3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3A-443D-B20C-1567BA78AB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3A-443D-B20C-1567BA78AB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3A-443D-B20C-1567BA78AB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3A-443D-B20C-1567BA78AB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3A-443D-B20C-1567BA78AB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3A-443D-B20C-1567BA78AB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3A-443D-B20C-1567BA78AB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A3A-443D-B20C-1567BA78AB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A3A-443D-B20C-1567BA78AB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A3A-443D-B20C-1567BA78AB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A3A-443D-B20C-1567BA78ABC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A3A-443D-B20C-1567BA78AB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Over The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The Months'!$B$4:$B$16</c:f>
              <c:numCache>
                <c:formatCode>0.00%</c:formatCode>
                <c:ptCount val="12"/>
                <c:pt idx="0">
                  <c:v>9.1433946352696957E-2</c:v>
                </c:pt>
                <c:pt idx="1">
                  <c:v>7.255684213940515E-2</c:v>
                </c:pt>
                <c:pt idx="2">
                  <c:v>8.5319970159903988E-2</c:v>
                </c:pt>
                <c:pt idx="3">
                  <c:v>4.8652330446628395E-3</c:v>
                </c:pt>
                <c:pt idx="4">
                  <c:v>0.13272355745840225</c:v>
                </c:pt>
                <c:pt idx="5">
                  <c:v>4.4906101002238005E-2</c:v>
                </c:pt>
                <c:pt idx="6">
                  <c:v>0.14435146443514643</c:v>
                </c:pt>
                <c:pt idx="7">
                  <c:v>0.1778891375563556</c:v>
                </c:pt>
                <c:pt idx="8">
                  <c:v>9.4223346631636992E-2</c:v>
                </c:pt>
                <c:pt idx="9">
                  <c:v>0.12565275210015894</c:v>
                </c:pt>
                <c:pt idx="10">
                  <c:v>2.3774772144919076E-2</c:v>
                </c:pt>
                <c:pt idx="11">
                  <c:v>2.302876974473744E-3</c:v>
                </c:pt>
              </c:numCache>
            </c:numRef>
          </c:val>
          <c:extLst>
            <c:ext xmlns:c16="http://schemas.microsoft.com/office/drawing/2014/chart" uri="{C3380CC4-5D6E-409C-BE32-E72D297353CC}">
              <c16:uniqueId val="{00000000-43E3-4BFA-8907-749BA6E405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.xlsx]MostSelling!PivotTable15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Selling Product</a:t>
            </a:r>
            <a:endParaRPr lang="ar-EG"/>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EG"/>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MostSelling!$B$3</c:f>
              <c:strCache>
                <c:ptCount val="1"/>
                <c:pt idx="0">
                  <c:v>Total</c:v>
                </c:pt>
              </c:strCache>
            </c:strRef>
          </c:tx>
          <c:spPr>
            <a:solidFill>
              <a:srgbClr val="FF0000"/>
            </a:solidFill>
            <a:ln>
              <a:noFill/>
            </a:ln>
            <a:effectLst/>
          </c:spPr>
          <c:invertIfNegative val="0"/>
          <c:cat>
            <c:strRef>
              <c:f>MostSelling!$A$4:$A$14</c:f>
              <c:strCache>
                <c:ptCount val="10"/>
                <c:pt idx="0">
                  <c:v>Long-Sleeve Logo Jersey, M</c:v>
                </c:pt>
                <c:pt idx="1">
                  <c:v>Mountain-100 Silver, 44</c:v>
                </c:pt>
                <c:pt idx="2">
                  <c:v>Men's Bib-Shorts, M</c:v>
                </c:pt>
                <c:pt idx="3">
                  <c:v>Road-650 Red, 60</c:v>
                </c:pt>
                <c:pt idx="4">
                  <c:v>Mountain-100 Black, 38</c:v>
                </c:pt>
                <c:pt idx="5">
                  <c:v>Sport-100 Helmet, Blue</c:v>
                </c:pt>
                <c:pt idx="6">
                  <c:v>Touring-1000 Blue, 60</c:v>
                </c:pt>
                <c:pt idx="7">
                  <c:v>Road-250 Red, 48</c:v>
                </c:pt>
                <c:pt idx="8">
                  <c:v>Racing Socks, L</c:v>
                </c:pt>
                <c:pt idx="9">
                  <c:v>AWC Logo Cap</c:v>
                </c:pt>
              </c:strCache>
            </c:strRef>
          </c:cat>
          <c:val>
            <c:numRef>
              <c:f>MostSelling!$B$4:$B$14</c:f>
              <c:numCache>
                <c:formatCode>General</c:formatCode>
                <c:ptCount val="10"/>
                <c:pt idx="0">
                  <c:v>9</c:v>
                </c:pt>
                <c:pt idx="1">
                  <c:v>7</c:v>
                </c:pt>
                <c:pt idx="2">
                  <c:v>6</c:v>
                </c:pt>
                <c:pt idx="3">
                  <c:v>5</c:v>
                </c:pt>
                <c:pt idx="4">
                  <c:v>5</c:v>
                </c:pt>
                <c:pt idx="5">
                  <c:v>5</c:v>
                </c:pt>
                <c:pt idx="6">
                  <c:v>4</c:v>
                </c:pt>
                <c:pt idx="7">
                  <c:v>4</c:v>
                </c:pt>
                <c:pt idx="8">
                  <c:v>4</c:v>
                </c:pt>
                <c:pt idx="9">
                  <c:v>3</c:v>
                </c:pt>
              </c:numCache>
            </c:numRef>
          </c:val>
          <c:extLst>
            <c:ext xmlns:c16="http://schemas.microsoft.com/office/drawing/2014/chart" uri="{C3380CC4-5D6E-409C-BE32-E72D297353CC}">
              <c16:uniqueId val="{00000000-A4EC-45AA-85F6-A94E39F53E09}"/>
            </c:ext>
          </c:extLst>
        </c:ser>
        <c:dLbls>
          <c:showLegendKey val="0"/>
          <c:showVal val="0"/>
          <c:showCatName val="0"/>
          <c:showSerName val="0"/>
          <c:showPercent val="0"/>
          <c:showBubbleSize val="0"/>
        </c:dLbls>
        <c:gapWidth val="100"/>
        <c:overlap val="-24"/>
        <c:axId val="262493615"/>
        <c:axId val="262502255"/>
      </c:barChart>
      <c:catAx>
        <c:axId val="26249361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2502255"/>
        <c:crosses val="autoZero"/>
        <c:auto val="1"/>
        <c:lblAlgn val="ctr"/>
        <c:lblOffset val="100"/>
        <c:noMultiLvlLbl val="0"/>
      </c:catAx>
      <c:valAx>
        <c:axId val="262502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24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 .xlsx]Top 5 Customers!PivotTable3</c:name>
    <c:fmtId val="3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9065506391051"/>
          <c:y val="0.23592904335233958"/>
          <c:w val="0.46589396210750905"/>
          <c:h val="0.62099846139922166"/>
        </c:manualLayout>
      </c:layout>
      <c:barChart>
        <c:barDir val="bar"/>
        <c:grouping val="stacked"/>
        <c:varyColors val="0"/>
        <c:ser>
          <c:idx val="0"/>
          <c:order val="0"/>
          <c:tx>
            <c:strRef>
              <c:f>'Top 5 Customers'!$B$3</c:f>
              <c:strCache>
                <c:ptCount val="1"/>
                <c:pt idx="0">
                  <c:v>Total</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'Top 5 Customers'!$A$4:$A$14</c:f>
              <c:strCache>
                <c:ptCount val="10"/>
                <c:pt idx="0">
                  <c:v>Brooke Barnes</c:v>
                </c:pt>
                <c:pt idx="1">
                  <c:v>Amanda Watson</c:v>
                </c:pt>
                <c:pt idx="2">
                  <c:v>Kelly Brown</c:v>
                </c:pt>
                <c:pt idx="3">
                  <c:v>Michael Miller</c:v>
                </c:pt>
                <c:pt idx="4">
                  <c:v>Michael Johnson</c:v>
                </c:pt>
                <c:pt idx="5">
                  <c:v>Shannon Wood</c:v>
                </c:pt>
                <c:pt idx="6">
                  <c:v>Patrick Gray</c:v>
                </c:pt>
                <c:pt idx="7">
                  <c:v>Danielle King</c:v>
                </c:pt>
                <c:pt idx="8">
                  <c:v>Austin Stewart</c:v>
                </c:pt>
                <c:pt idx="9">
                  <c:v>Sara Jenkins</c:v>
                </c:pt>
              </c:strCache>
            </c:strRef>
          </c:cat>
          <c:val>
            <c:numRef>
              <c:f>'Top 5 Customers'!$B$4:$B$14</c:f>
              <c:numCache>
                <c:formatCode>General</c:formatCode>
                <c:ptCount val="10"/>
                <c:pt idx="0">
                  <c:v>6922.4924496862841</c:v>
                </c:pt>
                <c:pt idx="1">
                  <c:v>5932.4811454087585</c:v>
                </c:pt>
                <c:pt idx="2">
                  <c:v>2601.1935197134562</c:v>
                </c:pt>
                <c:pt idx="3">
                  <c:v>2512.6460329263928</c:v>
                </c:pt>
                <c:pt idx="4">
                  <c:v>2445.1327145981641</c:v>
                </c:pt>
                <c:pt idx="5">
                  <c:v>1218.2191170591836</c:v>
                </c:pt>
                <c:pt idx="6">
                  <c:v>1169.4314872143937</c:v>
                </c:pt>
                <c:pt idx="7">
                  <c:v>1139.8770409943136</c:v>
                </c:pt>
                <c:pt idx="8">
                  <c:v>835.63986638942288</c:v>
                </c:pt>
                <c:pt idx="9">
                  <c:v>604.93610000000001</c:v>
                </c:pt>
              </c:numCache>
            </c:numRef>
          </c:val>
          <c:extLst>
            <c:ext xmlns:c16="http://schemas.microsoft.com/office/drawing/2014/chart" uri="{C3380CC4-5D6E-409C-BE32-E72D297353CC}">
              <c16:uniqueId val="{00000000-EA84-4002-8FF6-92AEE2BBA13B}"/>
            </c:ext>
          </c:extLst>
        </c:ser>
        <c:dLbls>
          <c:showLegendKey val="0"/>
          <c:showVal val="0"/>
          <c:showCatName val="0"/>
          <c:showSerName val="0"/>
          <c:showPercent val="0"/>
          <c:showBubbleSize val="0"/>
        </c:dLbls>
        <c:gapWidth val="150"/>
        <c:overlap val="100"/>
        <c:axId val="1831218528"/>
        <c:axId val="1831219968"/>
      </c:barChart>
      <c:catAx>
        <c:axId val="1831218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19968"/>
        <c:crosses val="autoZero"/>
        <c:auto val="1"/>
        <c:lblAlgn val="ctr"/>
        <c:lblOffset val="100"/>
        <c:noMultiLvlLbl val="0"/>
      </c:catAx>
      <c:valAx>
        <c:axId val="1831219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1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69850</xdr:rowOff>
    </xdr:from>
    <xdr:to>
      <xdr:col>8</xdr:col>
      <xdr:colOff>273050</xdr:colOff>
      <xdr:row>15</xdr:row>
      <xdr:rowOff>67310</xdr:rowOff>
    </xdr:to>
    <xdr:graphicFrame macro="">
      <xdr:nvGraphicFramePr>
        <xdr:cNvPr id="2" name="مخطط 1">
          <a:extLst>
            <a:ext uri="{FF2B5EF4-FFF2-40B4-BE49-F238E27FC236}">
              <a16:creationId xmlns:a16="http://schemas.microsoft.com/office/drawing/2014/main" id="{6E47BCE9-A992-49FF-8583-7921F0872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0</xdr:row>
      <xdr:rowOff>50800</xdr:rowOff>
    </xdr:from>
    <xdr:to>
      <xdr:col>16</xdr:col>
      <xdr:colOff>560070</xdr:colOff>
      <xdr:row>16</xdr:row>
      <xdr:rowOff>128270</xdr:rowOff>
    </xdr:to>
    <xdr:graphicFrame macro="">
      <xdr:nvGraphicFramePr>
        <xdr:cNvPr id="3" name="مخطط 3">
          <a:extLst>
            <a:ext uri="{FF2B5EF4-FFF2-40B4-BE49-F238E27FC236}">
              <a16:creationId xmlns:a16="http://schemas.microsoft.com/office/drawing/2014/main" id="{205782C4-9C9E-4C19-8257-EDEF022DB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1108710</xdr:colOff>
      <xdr:row>0</xdr:row>
      <xdr:rowOff>0</xdr:rowOff>
    </xdr:from>
    <xdr:to>
      <xdr:col>8</xdr:col>
      <xdr:colOff>99060</xdr:colOff>
      <xdr:row>17</xdr:row>
      <xdr:rowOff>12700</xdr:rowOff>
    </xdr:to>
    <xdr:graphicFrame macro="">
      <xdr:nvGraphicFramePr>
        <xdr:cNvPr id="4" name="مخطط 3">
          <a:extLst>
            <a:ext uri="{FF2B5EF4-FFF2-40B4-BE49-F238E27FC236}">
              <a16:creationId xmlns:a16="http://schemas.microsoft.com/office/drawing/2014/main" id="{C49D903E-6CCC-0283-9D2D-824BB4900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25</xdr:col>
      <xdr:colOff>127000</xdr:colOff>
      <xdr:row>2</xdr:row>
      <xdr:rowOff>101600</xdr:rowOff>
    </xdr:from>
    <xdr:to>
      <xdr:col>26</xdr:col>
      <xdr:colOff>736600</xdr:colOff>
      <xdr:row>31</xdr:row>
      <xdr:rowOff>142872</xdr:rowOff>
    </xdr:to>
    <mc:AlternateContent xmlns:mc="http://schemas.openxmlformats.org/markup-compatibility/2006">
      <mc:Choice xmlns:sle15="http://schemas.microsoft.com/office/drawing/2012/slicer" Requires="sle15">
        <xdr:graphicFrame macro="">
          <xdr:nvGraphicFramePr>
            <xdr:cNvPr id="2" name="Product Category">
              <a:extLst>
                <a:ext uri="{FF2B5EF4-FFF2-40B4-BE49-F238E27FC236}">
                  <a16:creationId xmlns:a16="http://schemas.microsoft.com/office/drawing/2014/main" id="{CBC36FA3-AC53-B2DE-37DC-79952905A21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6955750" y="285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109220</xdr:colOff>
      <xdr:row>0</xdr:row>
      <xdr:rowOff>6350</xdr:rowOff>
    </xdr:from>
    <xdr:to>
      <xdr:col>18</xdr:col>
      <xdr:colOff>311150</xdr:colOff>
      <xdr:row>15</xdr:row>
      <xdr:rowOff>3810</xdr:rowOff>
    </xdr:to>
    <xdr:graphicFrame macro="">
      <xdr:nvGraphicFramePr>
        <xdr:cNvPr id="2" name="مخطط 1">
          <a:extLst>
            <a:ext uri="{FF2B5EF4-FFF2-40B4-BE49-F238E27FC236}">
              <a16:creationId xmlns:a16="http://schemas.microsoft.com/office/drawing/2014/main" id="{C4DBFB80-6BB2-2D00-8428-0A71A9A07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200660</xdr:colOff>
      <xdr:row>0</xdr:row>
      <xdr:rowOff>53340</xdr:rowOff>
    </xdr:from>
    <xdr:to>
      <xdr:col>9</xdr:col>
      <xdr:colOff>513080</xdr:colOff>
      <xdr:row>16</xdr:row>
      <xdr:rowOff>130810</xdr:rowOff>
    </xdr:to>
    <xdr:graphicFrame macro="">
      <xdr:nvGraphicFramePr>
        <xdr:cNvPr id="4" name="مخطط 3">
          <a:extLst>
            <a:ext uri="{FF2B5EF4-FFF2-40B4-BE49-F238E27FC236}">
              <a16:creationId xmlns:a16="http://schemas.microsoft.com/office/drawing/2014/main" id="{A58FBEF4-BA75-0C48-3322-07D862D68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104774</xdr:colOff>
      <xdr:row>0</xdr:row>
      <xdr:rowOff>0</xdr:rowOff>
    </xdr:from>
    <xdr:to>
      <xdr:col>13</xdr:col>
      <xdr:colOff>44450</xdr:colOff>
      <xdr:row>19</xdr:row>
      <xdr:rowOff>25400</xdr:rowOff>
    </xdr:to>
    <xdr:graphicFrame macro="">
      <xdr:nvGraphicFramePr>
        <xdr:cNvPr id="2" name="Chart 1">
          <a:extLst>
            <a:ext uri="{FF2B5EF4-FFF2-40B4-BE49-F238E27FC236}">
              <a16:creationId xmlns:a16="http://schemas.microsoft.com/office/drawing/2014/main" id="{6C69AB10-AFEE-56DD-A72C-4C2B7480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90170</xdr:colOff>
      <xdr:row>19</xdr:row>
      <xdr:rowOff>10160</xdr:rowOff>
    </xdr:from>
    <xdr:to>
      <xdr:col>15</xdr:col>
      <xdr:colOff>209550</xdr:colOff>
      <xdr:row>51</xdr:row>
      <xdr:rowOff>50800</xdr:rowOff>
    </xdr:to>
    <xdr:graphicFrame macro="">
      <xdr:nvGraphicFramePr>
        <xdr:cNvPr id="2" name="مخطط 1">
          <a:extLst>
            <a:ext uri="{FF2B5EF4-FFF2-40B4-BE49-F238E27FC236}">
              <a16:creationId xmlns:a16="http://schemas.microsoft.com/office/drawing/2014/main" id="{6F9DC409-57B7-A80E-4746-386C2BA65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263525</xdr:colOff>
      <xdr:row>2</xdr:row>
      <xdr:rowOff>57150</xdr:rowOff>
    </xdr:from>
    <xdr:to>
      <xdr:col>12</xdr:col>
      <xdr:colOff>358775</xdr:colOff>
      <xdr:row>17</xdr:row>
      <xdr:rowOff>38100</xdr:rowOff>
    </xdr:to>
    <xdr:graphicFrame macro="">
      <xdr:nvGraphicFramePr>
        <xdr:cNvPr id="3" name="Chart 2">
          <a:extLst>
            <a:ext uri="{FF2B5EF4-FFF2-40B4-BE49-F238E27FC236}">
              <a16:creationId xmlns:a16="http://schemas.microsoft.com/office/drawing/2014/main" id="{7EBD2790-4CD1-E65E-B244-AB7874C0E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480060</xdr:colOff>
      <xdr:row>0</xdr:row>
      <xdr:rowOff>36830</xdr:rowOff>
    </xdr:from>
    <xdr:to>
      <xdr:col>11</xdr:col>
      <xdr:colOff>175260</xdr:colOff>
      <xdr:row>20</xdr:row>
      <xdr:rowOff>31750</xdr:rowOff>
    </xdr:to>
    <xdr:graphicFrame macro="">
      <xdr:nvGraphicFramePr>
        <xdr:cNvPr id="2" name="مخطط 1">
          <a:extLst>
            <a:ext uri="{FF2B5EF4-FFF2-40B4-BE49-F238E27FC236}">
              <a16:creationId xmlns:a16="http://schemas.microsoft.com/office/drawing/2014/main" id="{7560AA90-D0E7-DADC-B9E0-063AACCF1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191770</xdr:colOff>
      <xdr:row>1</xdr:row>
      <xdr:rowOff>71120</xdr:rowOff>
    </xdr:from>
    <xdr:to>
      <xdr:col>11</xdr:col>
      <xdr:colOff>554990</xdr:colOff>
      <xdr:row>16</xdr:row>
      <xdr:rowOff>71120</xdr:rowOff>
    </xdr:to>
    <xdr:graphicFrame macro="">
      <xdr:nvGraphicFramePr>
        <xdr:cNvPr id="2" name="مخطط 1">
          <a:extLst>
            <a:ext uri="{FF2B5EF4-FFF2-40B4-BE49-F238E27FC236}">
              <a16:creationId xmlns:a16="http://schemas.microsoft.com/office/drawing/2014/main" id="{DFE40BE7-0AF1-4390-4AAC-2D57EEA37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7620</xdr:colOff>
      <xdr:row>2</xdr:row>
      <xdr:rowOff>0</xdr:rowOff>
    </xdr:from>
    <xdr:to>
      <xdr:col>13</xdr:col>
      <xdr:colOff>312420</xdr:colOff>
      <xdr:row>17</xdr:row>
      <xdr:rowOff>0</xdr:rowOff>
    </xdr:to>
    <xdr:graphicFrame macro="">
      <xdr:nvGraphicFramePr>
        <xdr:cNvPr id="2" name="مخطط 1">
          <a:extLst>
            <a:ext uri="{FF2B5EF4-FFF2-40B4-BE49-F238E27FC236}">
              <a16:creationId xmlns:a16="http://schemas.microsoft.com/office/drawing/2014/main" id="{4056021E-4BA5-FC74-DB12-308CC7F07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 Samy" refreshedDate="45761.903153472223" createdVersion="8" refreshedVersion="8" minRefreshableVersion="3" recordCount="10" xr:uid="{DA07D890-91BF-42F5-8B70-7DC370108202}">
  <cacheSource type="worksheet">
    <worksheetSource name="SalesNamesEMP"/>
  </cacheSource>
  <cacheFields count="2">
    <cacheField name="EMPID" numFmtId="0">
      <sharedItems containsSemiMixedTypes="0" containsString="0" containsNumber="1" containsInteger="1" minValue="281" maxValue="290" count="10">
        <n v="281"/>
        <n v="282"/>
        <n v="283"/>
        <n v="284"/>
        <n v="285"/>
        <n v="286"/>
        <n v="287"/>
        <n v="288"/>
        <n v="289"/>
        <n v="290"/>
      </sharedItems>
    </cacheField>
    <cacheField name="EMPName" numFmtId="0">
      <sharedItems count="10">
        <s v="George Jackson"/>
        <s v="Alice Smith"/>
        <s v="Ivan Harris"/>
        <s v="Julia Martin"/>
        <s v="Diana Taylor"/>
        <s v="Fiona Thomas"/>
        <s v="Bob Johnson"/>
        <s v="Ethan Anderson"/>
        <s v="Charlie Brown"/>
        <s v="Hannah White"/>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908893981483" backgroundQuery="1" createdVersion="8" refreshedVersion="8" minRefreshableVersion="3" recordCount="0" supportSubquery="1" supportAdvancedDrill="1" xr:uid="{0838A25B-1476-4CDD-B23C-20617A74BEEC}">
  <cacheSource type="external" connectionId="7"/>
  <cacheFields count="2">
    <cacheField name="[Measures].[‏‏مجموع Net Profit]" caption="‏‏مجموع Net Profit" numFmtId="0" hierarchy="114" level="32767"/>
    <cacheField name="[‏‏نطاق].[Product].[Product]" caption="Product" numFmtId="0" hierarchy="68" level="1">
      <sharedItems count="10">
        <s v="Mountain-100 Black, 38"/>
        <s v="Mountain-100 Black, 42"/>
        <s v="Mountain-100 Black, 48"/>
        <s v="Mountain-100 Silver, 44"/>
        <s v="Mountain-100 Silver, 48"/>
        <s v="Mountain-200 Black, 42"/>
        <s v="Road-250 Red, 48"/>
        <s v="Road-250 Red, 58"/>
        <s v="Road-650 Red, 60"/>
        <s v="Touring-1000 Blue, 60"/>
      </sharedItems>
    </cacheField>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2" memberValueDatatype="130" unbalanced="0">
      <fieldsUsage count="2">
        <fieldUsage x="-1"/>
        <fieldUsage x="1"/>
      </fieldsUsage>
    </cacheHierarchy>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oneField="1" hidden="1">
      <fieldsUsage count="1">
        <fieldUsage x="0"/>
      </fieldsUsage>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 Samy" refreshedDate="45761.948243865743" createdVersion="8" refreshedVersion="8" minRefreshableVersion="3" recordCount="10" xr:uid="{7258E0D9-2685-4C11-99E8-6B020D4A45FD}">
  <cacheSource type="worksheet">
    <worksheetSource name="SalesNamesEMP[[EMPID]:[ Total Sales For Salesperson]]"/>
  </cacheSource>
  <cacheFields count="3">
    <cacheField name="EMPID" numFmtId="0">
      <sharedItems containsSemiMixedTypes="0" containsString="0" containsNumber="1" containsInteger="1" minValue="281" maxValue="290"/>
    </cacheField>
    <cacheField name="EMPName" numFmtId="0">
      <sharedItems count="10">
        <s v="George Jackson"/>
        <s v="Alice Smith"/>
        <s v="Ivan Harris"/>
        <s v="Julia Martin"/>
        <s v="Diana Taylor"/>
        <s v="Fiona Thomas"/>
        <s v="Bob Johnson"/>
        <s v="Ethan Anderson"/>
        <s v="Charlie Brown"/>
        <s v="Hannah White"/>
      </sharedItems>
    </cacheField>
    <cacheField name="EMP Total Sales" numFmtId="0">
      <sharedItems containsSemiMixedTypes="0" containsString="0" containsNumber="1" containsInteger="1" minValue="0" maxValue="313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015763888892" backgroundQuery="1" createdVersion="8" refreshedVersion="8" minRefreshableVersion="3" recordCount="0" supportSubquery="1" supportAdvancedDrill="1" xr:uid="{1E8E4988-5EC7-4AD5-A74B-797848643C90}">
  <cacheSource type="external" connectionId="7"/>
  <cacheFields count="2">
    <cacheField name="[‏‏نطاق].[Region.2].[Region.2]" caption="Region.2" numFmtId="0" hierarchy="64" level="1">
      <sharedItems count="4">
        <s v="Canada"/>
        <s v="Germany"/>
        <s v="Northwest"/>
        <s v="United Kingdom"/>
      </sharedItems>
    </cacheField>
    <cacheField name="[Measures].[‏‏مجموع Total Sales 3]" caption="‏‏مجموع Total Sales 3" numFmtId="0" hierarchy="122"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2" memberValueDatatype="130" unbalanced="0">
      <fieldsUsage count="2">
        <fieldUsage x="-1"/>
        <fieldUsage x="0"/>
      </fieldsUsage>
    </cacheHierarchy>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oneField="1" hidden="1">
      <fieldsUsage count="1">
        <fieldUsage x="1"/>
      </fieldsUsage>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698265856481" backgroundQuery="1" createdVersion="8" refreshedVersion="8" minRefreshableVersion="3" recordCount="0" supportSubquery="1" supportAdvancedDrill="1" xr:uid="{545A712A-16A4-40D0-A67F-6864B55DF1A0}">
  <cacheSource type="external" connectionId="7"/>
  <cacheFields count="2">
    <cacheField name="[Measures].[‏‏مجموع Total Sales 2 2]" caption="‏‏مجموع Total Sales 2 2" numFmtId="0" hierarchy="125" level="32767"/>
    <cacheField name="[‏‏نطاق].[OrderDate (الشهر)].[OrderDate (الشهر)]" caption="OrderDate (الشهر)" numFmtId="0" hierarchy="95" level="1">
      <sharedItems count="12">
        <s v="Jan"/>
        <s v="Feb"/>
        <s v="Mar"/>
        <s v="Apr"/>
        <s v="May"/>
        <s v="Jun"/>
        <s v="Jul"/>
        <s v="Aug"/>
        <s v="Sep"/>
        <s v="Oct"/>
        <s v="Nov"/>
        <s v="Dec"/>
      </sharedItems>
    </cacheField>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2" memberValueDatatype="130" unbalanced="0">
      <fieldsUsage count="2">
        <fieldUsage x="-1"/>
        <fieldUsage x="1"/>
      </fieldsUsage>
    </cacheHierarchy>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oneField="1" hidden="1">
      <fieldsUsage count="1">
        <fieldUsage x="0"/>
      </fieldsUsage>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015760648152" backgroundQuery="1" createdVersion="8" refreshedVersion="8" minRefreshableVersion="3" recordCount="0" supportSubquery="1" supportAdvancedDrill="1" xr:uid="{052470AB-0C68-45FD-8F42-B1855A91C1CF}">
  <cacheSource type="external" connectionId="7"/>
  <cacheFields count="2">
    <cacheField name="[‏‏نطاق].[Product].[Product]" caption="Product" numFmtId="0" hierarchy="68" level="1">
      <sharedItems count="10">
        <s v="AWC Logo Cap"/>
        <s v="Long-Sleeve Logo Jersey, M"/>
        <s v="Men's Bib-Shorts, M"/>
        <s v="Mountain-100 Black, 38"/>
        <s v="Mountain-100 Silver, 44"/>
        <s v="Racing Socks, L"/>
        <s v="Road-250 Red, 48"/>
        <s v="Road-650 Red, 60"/>
        <s v="Sport-100 Helmet, Blue"/>
        <s v="Touring-1000 Blue, 60"/>
      </sharedItems>
    </cacheField>
    <cacheField name="[Measures].[‏‏مجموع OrderQty 2]" caption="‏‏مجموع OrderQty 2" numFmtId="0" hierarchy="118"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2" memberValueDatatype="130" unbalanced="0">
      <fieldsUsage count="2">
        <fieldUsage x="-1"/>
        <fieldUsage x="0"/>
      </fieldsUsage>
    </cacheHierarchy>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oneField="1" hidden="1">
      <fieldsUsage count="1">
        <fieldUsage x="1"/>
      </fieldsUsage>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687033680559" backgroundQuery="1" createdVersion="8" refreshedVersion="8" minRefreshableVersion="3" recordCount="0" supportSubquery="1" supportAdvancedDrill="1" xr:uid="{8F71252C-6FDE-4BE2-A88D-9EC8A74EF89C}">
  <cacheSource type="external" connectionId="7"/>
  <cacheFields count="2">
    <cacheField name="[CXNames].[CXName].[CXName]" caption="CXName" numFmtId="0" hierarchy="1" level="1">
      <sharedItems count="10">
        <s v="Amanda Watson"/>
        <s v="Austin Stewart"/>
        <s v="Brooke Barnes"/>
        <s v="Danielle King"/>
        <s v="Kelly Brown"/>
        <s v="Michael Johnson"/>
        <s v="Michael Miller"/>
        <s v="Patrick Gray"/>
        <s v="Sara Jenkins"/>
        <s v="Shannon Wood"/>
      </sharedItems>
    </cacheField>
    <cacheField name="[Measures].[‏‏مجموع Total Sales 2]" caption="‏‏مجموع Total Sales 2" numFmtId="0" hierarchy="106"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2" memberValueDatatype="130" unbalanced="0">
      <fieldsUsage count="2">
        <fieldUsage x="-1"/>
        <fieldUsage x="0"/>
      </fieldsUsage>
    </cacheHierarchy>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oneField="1" hidden="1">
      <fieldsUsage count="1">
        <fieldUsage x="1"/>
      </fieldsUsage>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1.941532638892" backgroundQuery="1" createdVersion="8" refreshedVersion="8" minRefreshableVersion="3" recordCount="0" supportSubquery="1" supportAdvancedDrill="1" xr:uid="{A0EEF8BC-88C9-480C-A02D-DF64271FBEF3}">
  <cacheSource type="external" connectionId="7"/>
  <cacheFields count="2">
    <cacheField name="[SalesNamesEMP].[EMPName].[EMPName]" caption="EMPName" numFmtId="0" hierarchy="55" level="1">
      <sharedItems count="5">
        <s v="Alice Smith"/>
        <s v="Charlie Brown"/>
        <s v="Ethan Anderson"/>
        <s v="Ivan Harris"/>
        <s v="Julia Martin"/>
      </sharedItems>
    </cacheField>
    <cacheField name="[Measures].[‏‏مجموع Total Sales 2]" caption="‏‏مجموع Total Sales 2" numFmtId="0" hierarchy="106"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2" memberValueDatatype="130" unbalanced="0">
      <fieldsUsage count="2">
        <fieldUsage x="-1"/>
        <fieldUsage x="0"/>
      </fieldsUsage>
    </cacheHierarchy>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oneField="1" hidden="1">
      <fieldsUsage count="1">
        <fieldUsage x="1"/>
      </fieldsUsage>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5762.902295949076" createdVersion="8" refreshedVersion="8" minRefreshableVersion="3" recordCount="40" xr:uid="{545BCF07-9A24-4B65-BC1B-DF882683A63E}">
  <cacheSource type="worksheet">
    <worksheetSource name="sales"/>
  </cacheSource>
  <cacheFields count="25">
    <cacheField name="OrderID" numFmtId="0">
      <sharedItems containsSemiMixedTypes="0" containsString="0" containsNumber="1" containsInteger="1" minValue="43661" maxValue="71775"/>
    </cacheField>
    <cacheField name="OrderDate" numFmtId="14">
      <sharedItems containsSemiMixedTypes="0" containsNonDate="0" containsDate="1" containsString="0" minDate="2011-05-31T00:00:00" maxDate="2014-05-02T00:00:00"/>
    </cacheField>
    <cacheField name="StatusID" numFmtId="0">
      <sharedItems containsSemiMixedTypes="0" containsString="0" containsNumber="1" containsInteger="1" minValue="1" maxValue="6"/>
    </cacheField>
    <cacheField name="Status" numFmtId="0">
      <sharedItems/>
    </cacheField>
    <cacheField name="CustomerID" numFmtId="0">
      <sharedItems containsSemiMixedTypes="0" containsString="0" containsNumber="1" containsInteger="1" minValue="29542" maxValue="30115"/>
    </cacheField>
    <cacheField name="SalesPersonID" numFmtId="0">
      <sharedItems containsSemiMixedTypes="0" containsString="0" containsNumber="1" containsInteger="1" minValue="282" maxValue="289"/>
    </cacheField>
    <cacheField name="TerritoryID" numFmtId="0">
      <sharedItems containsSemiMixedTypes="0" containsString="0" containsNumber="1" containsInteger="1" minValue="1" maxValue="10"/>
    </cacheField>
    <cacheField name="Region.1" numFmtId="0">
      <sharedItems/>
    </cacheField>
    <cacheField name="Region.2" numFmtId="0">
      <sharedItems/>
    </cacheField>
    <cacheField name="ShipMethodeID" numFmtId="0">
      <sharedItems containsSemiMixedTypes="0" containsString="0" containsNumber="1" containsInteger="1" minValue="3" maxValue="5"/>
    </cacheField>
    <cacheField name="ShipingMethod" numFmtId="0">
      <sharedItems/>
    </cacheField>
    <cacheField name="ProductID" numFmtId="0">
      <sharedItems containsSemiMixedTypes="0" containsString="0" containsNumber="1" containsInteger="1" minValue="709" maxValue="994"/>
    </cacheField>
    <cacheField name="Product" numFmtId="0">
      <sharedItems/>
    </cacheField>
    <cacheField name="Product Category" numFmtId="0">
      <sharedItems/>
    </cacheField>
    <cacheField name="Product Sub Category" numFmtId="0">
      <sharedItems/>
    </cacheField>
    <cacheField name="OrderQty" numFmtId="0">
      <sharedItems containsSemiMixedTypes="0" containsString="0" containsNumber="1" containsInteger="1" minValue="1" maxValue="6"/>
    </cacheField>
    <cacheField name="UnitCost" numFmtId="0">
      <sharedItems containsSemiMixedTypes="0" containsString="0" containsNumber="1" containsInteger="1" minValue="2" maxValue="1428"/>
    </cacheField>
    <cacheField name="UnitPrice" numFmtId="0">
      <sharedItems containsSemiMixedTypes="0" containsString="0" containsNumber="1" containsInteger="1" minValue="5" maxValue="2040"/>
    </cacheField>
    <cacheField name="Sales without tax and freight" numFmtId="0">
      <sharedItems containsSemiMixedTypes="0" containsString="0" containsNumber="1" minValue="11.4" maxValue="8159.9759999999997"/>
    </cacheField>
    <cacheField name="TaxAmt" numFmtId="0">
      <sharedItems containsSemiMixedTypes="0" containsString="0" containsNumber="1" minValue="1.098378313594" maxValue="784.88002632895598"/>
    </cacheField>
    <cacheField name="Freight" numFmtId="0">
      <sharedItems containsSemiMixedTypes="0" containsString="0" containsNumber="1" minValue="0.34324323875930002" maxValue="245.27501581309099"/>
    </cacheField>
    <cacheField name="Total Revenue" numFmtId="0">
      <sharedItems containsSemiMixedTypes="0" containsString="0" containsNumber="1" minValue="13.4416215523533" maxValue="9190.155042142047"/>
    </cacheField>
    <cacheField name="Total Sales " numFmtId="0">
      <sharedItems containsSemiMixedTypes="0" containsString="0" containsNumber="1" containsInteger="1" minValue="12" maxValue="8160"/>
    </cacheField>
    <cacheField name="Total Cost" numFmtId="0">
      <sharedItems containsSemiMixedTypes="0" containsString="0" containsNumber="1" minValue="5.4416215523532996" maxValue="6742.155042142047"/>
    </cacheField>
    <cacheField name="Net Profit" numFmtId="0">
      <sharedItems containsSemiMixedTypes="0" containsString="0" containsNumber="1" minValue="6.5583784476467013" maxValue="1417.844957857953"/>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907759027781" backgroundQuery="1" createdVersion="8" refreshedVersion="8" minRefreshableVersion="3" recordCount="0" supportSubquery="1" supportAdvancedDrill="1" xr:uid="{39E38611-FD79-48C2-B98B-24DF14D3CE97}">
  <cacheSource type="external" connectionId="7"/>
  <cacheFields count="2">
    <cacheField name="[sales].[Product].[Product]" caption="Product" numFmtId="0" hierarchy="16" level="1">
      <sharedItems count="10">
        <s v="AWC Logo Cap"/>
        <s v="Long-Sleeve Logo Jersey, M"/>
        <s v="Men's Bib-Shorts, M"/>
        <s v="Mountain-100 Black, 38"/>
        <s v="Mountain-100 Silver, 44"/>
        <s v="Racing Socks, L"/>
        <s v="Road-250 Red, 48"/>
        <s v="Road-650 Red, 60"/>
        <s v="Sport-100 Helmet, Blue"/>
        <s v="Touring-1000 Blue, 60"/>
      </sharedItems>
    </cacheField>
    <cacheField name="[Measures].[‏‏مجموع OrderQty]" caption="‏‏مجموع OrderQty" numFmtId="0" hierarchy="109"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281"/>
    <x v="0"/>
    <n v="0"/>
  </r>
  <r>
    <n v="282"/>
    <x v="1"/>
    <n v="31392"/>
  </r>
  <r>
    <n v="283"/>
    <x v="2"/>
    <n v="7321"/>
  </r>
  <r>
    <n v="284"/>
    <x v="3"/>
    <n v="2860"/>
  </r>
  <r>
    <n v="285"/>
    <x v="4"/>
    <n v="0"/>
  </r>
  <r>
    <n v="286"/>
    <x v="5"/>
    <n v="0"/>
  </r>
  <r>
    <n v="287"/>
    <x v="6"/>
    <n v="0"/>
  </r>
  <r>
    <n v="288"/>
    <x v="7"/>
    <n v="13358"/>
  </r>
  <r>
    <n v="289"/>
    <x v="8"/>
    <n v="6731"/>
  </r>
  <r>
    <n v="290"/>
    <x v="9"/>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43661"/>
    <d v="2011-05-31T00:00:00"/>
    <n v="5"/>
    <s v="Shipped"/>
    <n v="29734"/>
    <n v="282"/>
    <n v="6"/>
    <s v="North America"/>
    <s v="Canada"/>
    <n v="3"/>
    <s v="DHL"/>
    <n v="745"/>
    <s v="HL Mountain Frame - Black, 48"/>
    <s v="Components"/>
    <s v="Mountain Frames"/>
    <n v="1"/>
    <n v="445"/>
    <n v="810"/>
    <n v="809.76"/>
    <n v="78.034563464949102"/>
    <n v="24.385801082796601"/>
    <n v="912.42036454774563"/>
    <n v="810"/>
    <n v="547.42036454774575"/>
    <n v="262.57963545225414"/>
  </r>
  <r>
    <n v="43844"/>
    <d v="2011-07-01T00:00:00"/>
    <n v="1"/>
    <s v="In process"/>
    <n v="29620"/>
    <n v="282"/>
    <n v="6"/>
    <s v="North America"/>
    <s v="Canada"/>
    <n v="3"/>
    <s v="DHL"/>
    <n v="775"/>
    <s v="Mountain-100 Black, 38"/>
    <s v="Bikes"/>
    <s v="Mountain Bikes"/>
    <n v="4"/>
    <n v="1417"/>
    <n v="2025"/>
    <n v="8099.9759999999997"/>
    <n v="777.59767999999997"/>
    <n v="242.99928"/>
    <n v="9120.5969600000008"/>
    <n v="8100"/>
    <n v="6688.5969599999999"/>
    <n v="1411.4030400000011"/>
  </r>
  <r>
    <n v="44075"/>
    <d v="2011-08-01T00:00:00"/>
    <n v="2"/>
    <s v="Approved"/>
    <n v="29632"/>
    <n v="283"/>
    <n v="1"/>
    <s v="North America"/>
    <s v="Northwest"/>
    <n v="3"/>
    <s v="DHL"/>
    <n v="773"/>
    <s v="Mountain-100 Silver, 44"/>
    <s v="Bikes"/>
    <s v="Mountain Bikes"/>
    <n v="1"/>
    <n v="1428"/>
    <n v="2040"/>
    <n v="2039.9939999999999"/>
    <n v="195.82711231052701"/>
    <n v="61.195974043323297"/>
    <n v="2297.02308635385"/>
    <n v="2040"/>
    <n v="1685.0230863538504"/>
    <n v="354.97691364614911"/>
  </r>
  <r>
    <n v="44282"/>
    <d v="2011-08-31T00:00:00"/>
    <n v="2"/>
    <s v="Approved"/>
    <n v="29734"/>
    <n v="282"/>
    <n v="6"/>
    <s v="North America"/>
    <s v="Canada"/>
    <n v="3"/>
    <s v="DHL"/>
    <n v="773"/>
    <s v="Mountain-100 Silver, 44"/>
    <s v="Bikes"/>
    <s v="Mountain Bikes"/>
    <n v="4"/>
    <n v="1428"/>
    <n v="2040"/>
    <n v="8159.9759999999997"/>
    <n v="784.88002632895598"/>
    <n v="245.27501581309099"/>
    <n v="9190.155042142047"/>
    <n v="8160"/>
    <n v="6742.155042142047"/>
    <n v="1417.844957857953"/>
  </r>
  <r>
    <n v="44484"/>
    <d v="2011-10-01T00:00:00"/>
    <n v="1"/>
    <s v="In process"/>
    <n v="29620"/>
    <n v="282"/>
    <n v="6"/>
    <s v="North America"/>
    <s v="Canada"/>
    <n v="3"/>
    <s v="DHL"/>
    <n v="774"/>
    <s v="Mountain-100 Silver, 48"/>
    <s v="Bikes"/>
    <s v="Mountain Bikes"/>
    <n v="2"/>
    <n v="1428"/>
    <n v="2040"/>
    <n v="4079.9879999999998"/>
    <n v="391.49321645087798"/>
    <n v="122.341627025406"/>
    <n v="4593.8348434762838"/>
    <n v="4080"/>
    <n v="3369.8348434762838"/>
    <n v="710.16515652371618"/>
  </r>
  <r>
    <n v="44741"/>
    <d v="2011-10-31T00:00:00"/>
    <n v="5"/>
    <s v="Shipped"/>
    <n v="29632"/>
    <n v="283"/>
    <n v="1"/>
    <s v="North America"/>
    <s v="Northwest"/>
    <n v="3"/>
    <s v="DHL"/>
    <n v="773"/>
    <s v="Mountain-100 Silver, 44"/>
    <s v="Bikes"/>
    <s v="Mountain Bikes"/>
    <n v="1"/>
    <n v="1428"/>
    <n v="2040"/>
    <n v="2039.9939999999999"/>
    <n v="195.83940000000001"/>
    <n v="61.199800000000003"/>
    <n v="2297.0391999999997"/>
    <n v="2040"/>
    <n v="1685.0392000000002"/>
    <n v="354.96079999999961"/>
  </r>
  <r>
    <n v="45038"/>
    <d v="2011-12-01T00:00:00"/>
    <n v="4"/>
    <s v="Rejected"/>
    <n v="29734"/>
    <n v="282"/>
    <n v="6"/>
    <s v="North America"/>
    <s v="Canada"/>
    <n v="3"/>
    <s v="DHL"/>
    <n v="709"/>
    <s v="Mountain Bike Socks, M"/>
    <s v="Clothing"/>
    <s v="Socks"/>
    <n v="2"/>
    <n v="2"/>
    <n v="6"/>
    <n v="11.4"/>
    <n v="1.098378313594"/>
    <n v="0.34324323875930002"/>
    <n v="13.4416215523533"/>
    <n v="12"/>
    <n v="5.4416215523532996"/>
    <n v="6.5583784476467013"/>
  </r>
  <r>
    <n v="45269"/>
    <d v="2012-01-01T00:00:00"/>
    <n v="6"/>
    <s v="Cancelled"/>
    <n v="29620"/>
    <n v="282"/>
    <n v="6"/>
    <s v="North America"/>
    <s v="Canada"/>
    <n v="3"/>
    <s v="DHL"/>
    <n v="775"/>
    <s v="Mountain-100 Black, 38"/>
    <s v="Bikes"/>
    <s v="Mountain Bikes"/>
    <n v="1"/>
    <n v="1417"/>
    <n v="2025"/>
    <n v="2024.9939999999999"/>
    <n v="194.39940000000001"/>
    <n v="60.7498"/>
    <n v="2280.1492000000003"/>
    <n v="2025"/>
    <n v="1672.1492000000001"/>
    <n v="352.85080000000016"/>
  </r>
  <r>
    <n v="45518"/>
    <d v="2012-01-29T00:00:00"/>
    <n v="2"/>
    <s v="Approved"/>
    <n v="29632"/>
    <n v="283"/>
    <n v="1"/>
    <s v="North America"/>
    <s v="Northwest"/>
    <n v="3"/>
    <s v="DHL"/>
    <n v="778"/>
    <s v="Mountain-100 Black, 48"/>
    <s v="Bikes"/>
    <s v="Mountain Bikes"/>
    <n v="1"/>
    <n v="1417"/>
    <n v="2025"/>
    <n v="2024.9939999999999"/>
    <n v="194.399416684729"/>
    <n v="60.749816674876897"/>
    <n v="2280.1492333596061"/>
    <n v="2025"/>
    <n v="1672.1492333596059"/>
    <n v="352.85076664039434"/>
  </r>
  <r>
    <n v="45780"/>
    <d v="2012-02-29T00:00:00"/>
    <n v="5"/>
    <s v="Shipped"/>
    <n v="29734"/>
    <n v="282"/>
    <n v="6"/>
    <s v="North America"/>
    <s v="Canada"/>
    <n v="3"/>
    <s v="DHL"/>
    <n v="776"/>
    <s v="Mountain-100 Black, 42"/>
    <s v="Bikes"/>
    <s v="Mountain Bikes"/>
    <n v="2"/>
    <n v="1417"/>
    <n v="2025"/>
    <n v="4049.9879999999998"/>
    <n v="389.78928632057199"/>
    <n v="121.809159278404"/>
    <n v="4561.5984455989756"/>
    <n v="4050"/>
    <n v="3345.598445598976"/>
    <n v="704.40155440102353"/>
  </r>
  <r>
    <n v="46024"/>
    <d v="2012-03-30T00:00:00"/>
    <n v="1"/>
    <s v="In process"/>
    <n v="29620"/>
    <n v="282"/>
    <n v="6"/>
    <s v="North America"/>
    <s v="Canada"/>
    <n v="3"/>
    <s v="DHL"/>
    <n v="773"/>
    <s v="Mountain-100 Silver, 44"/>
    <s v="Bikes"/>
    <s v="Mountain Bikes"/>
    <n v="1"/>
    <n v="1428"/>
    <n v="2040"/>
    <n v="2039.9939999999999"/>
    <n v="195.77863112575801"/>
    <n v="61.180815084242496"/>
    <n v="2296.9594462100004"/>
    <n v="2040"/>
    <n v="1684.9594462100006"/>
    <n v="355.04055378999919"/>
  </r>
  <r>
    <n v="46322"/>
    <d v="2012-04-30T00:00:00"/>
    <n v="2"/>
    <s v="Approved"/>
    <n v="30064"/>
    <n v="283"/>
    <n v="1"/>
    <s v="North America"/>
    <s v="Northwest"/>
    <n v="3"/>
    <s v="DHL"/>
    <n v="722"/>
    <s v="LL Road Frame - Black, 58"/>
    <s v="Components"/>
    <s v="Road Frames"/>
    <n v="1"/>
    <n v="98"/>
    <n v="179"/>
    <n v="178.58080000000001"/>
    <n v="17.62"/>
    <n v="5.5061999999999998"/>
    <n v="202.12620000000001"/>
    <n v="179"/>
    <n v="121.12620000000001"/>
    <n v="57.873799999999989"/>
  </r>
  <r>
    <n v="46607"/>
    <d v="2012-05-30T00:00:00"/>
    <n v="1"/>
    <s v="In process"/>
    <n v="29994"/>
    <n v="289"/>
    <n v="6"/>
    <s v="North America"/>
    <s v="Canada"/>
    <n v="3"/>
    <s v="DHL"/>
    <n v="790"/>
    <s v="Road-250 Red, 48"/>
    <s v="Bikes"/>
    <s v="Road Bikes"/>
    <n v="4"/>
    <n v="1026"/>
    <n v="1466"/>
    <n v="5864.04"/>
    <n v="573.41411893078805"/>
    <n v="179.19191399560501"/>
    <n v="6616.6060329263937"/>
    <n v="5864"/>
    <n v="4856.6060329263937"/>
    <n v="1007.3939670736072"/>
  </r>
  <r>
    <n v="46930"/>
    <d v="2012-06-30T00:00:00"/>
    <n v="2"/>
    <s v="Approved"/>
    <n v="29797"/>
    <n v="289"/>
    <n v="6"/>
    <s v="North America"/>
    <s v="Canada"/>
    <n v="3"/>
    <s v="DHL"/>
    <n v="712"/>
    <s v="AWC Logo Cap"/>
    <s v="Clothing"/>
    <s v="Caps"/>
    <n v="3"/>
    <n v="2"/>
    <n v="5"/>
    <n v="15.5595"/>
    <n v="1.4867581129608001"/>
    <n v="0.46461191030030002"/>
    <n v="16.951370023261099"/>
    <n v="15"/>
    <n v="7.9513700232610995"/>
    <n v="7.0486299767388996"/>
  </r>
  <r>
    <n v="47349"/>
    <d v="2012-07-31T00:00:00"/>
    <n v="4"/>
    <s v="Rejected"/>
    <n v="30064"/>
    <n v="283"/>
    <n v="1"/>
    <s v="North America"/>
    <s v="Northwest"/>
    <n v="3"/>
    <s v="DHL"/>
    <n v="718"/>
    <s v="HL Road Frame - Red, 44"/>
    <s v="Components"/>
    <s v="Road Frames"/>
    <n v="1"/>
    <n v="429"/>
    <n v="781"/>
    <n v="780.81820000000005"/>
    <n v="77.040750000000003"/>
    <n v="24.07525"/>
    <n v="882.11599999999999"/>
    <n v="781"/>
    <n v="530.11599999999999"/>
    <n v="250.88400000000001"/>
  </r>
  <r>
    <n v="47662"/>
    <d v="2012-08-30T00:00:00"/>
    <n v="6"/>
    <s v="Cancelled"/>
    <n v="29734"/>
    <n v="289"/>
    <n v="6"/>
    <s v="North America"/>
    <s v="Canada"/>
    <n v="3"/>
    <s v="DHL"/>
    <n v="856"/>
    <s v="Men's Bib-Shorts, M"/>
    <s v="Clothing"/>
    <s v="Bib-Shorts"/>
    <n v="6"/>
    <n v="19"/>
    <n v="54"/>
    <n v="323.964"/>
    <n v="31.0687021912521"/>
    <n v="9.7089693763845997"/>
    <n v="364.77767156763667"/>
    <n v="324"/>
    <n v="154.7776715676367"/>
    <n v="169.22232843236327"/>
  </r>
  <r>
    <n v="47960"/>
    <d v="2012-09-30T00:00:00"/>
    <n v="4"/>
    <s v="Rejected"/>
    <n v="29797"/>
    <n v="289"/>
    <n v="6"/>
    <s v="North America"/>
    <s v="Canada"/>
    <n v="3"/>
    <s v="DHL"/>
    <n v="854"/>
    <s v="Women's Tights, L"/>
    <s v="Clothing"/>
    <s v="Tights"/>
    <n v="2"/>
    <n v="16"/>
    <n v="45"/>
    <n v="89.988"/>
    <n v="8.6096184134603"/>
    <n v="2.6905058029123001"/>
    <n v="101.30012421637259"/>
    <n v="90"/>
    <n v="43.300124216372595"/>
    <n v="46.699875783627398"/>
  </r>
  <r>
    <n v="48287"/>
    <d v="2012-10-30T00:00:00"/>
    <n v="5"/>
    <s v="Shipped"/>
    <n v="29832"/>
    <n v="289"/>
    <n v="6"/>
    <s v="North America"/>
    <s v="Canada"/>
    <n v="3"/>
    <s v="DHL"/>
    <n v="820"/>
    <s v="HL Road Front Wheel"/>
    <s v="Components"/>
    <s v="Wheels"/>
    <n v="1"/>
    <n v="109"/>
    <n v="198"/>
    <n v="198.036"/>
    <n v="19.5396"/>
    <n v="6.1060999999999996"/>
    <n v="223.64570000000001"/>
    <n v="198"/>
    <n v="134.64570000000001"/>
    <n v="63.354299999999995"/>
  </r>
  <r>
    <n v="48732"/>
    <d v="2012-11-30T00:00:00"/>
    <n v="1"/>
    <s v="In process"/>
    <n v="29890"/>
    <n v="283"/>
    <n v="1"/>
    <s v="North America"/>
    <s v="Northwest"/>
    <n v="3"/>
    <s v="DHL"/>
    <n v="849"/>
    <s v="Men's Sports Shorts, M"/>
    <s v="Clothing"/>
    <s v="Shorts"/>
    <n v="1"/>
    <n v="13"/>
    <n v="36"/>
    <n v="35.994"/>
    <n v="3.4576206690125"/>
    <n v="1.0805042878269"/>
    <n v="40.538124956839397"/>
    <n v="36"/>
    <n v="17.5381249568394"/>
    <n v="18.461875043160596"/>
  </r>
  <r>
    <n v="49039"/>
    <d v="2012-12-31T00:00:00"/>
    <n v="6"/>
    <s v="Cancelled"/>
    <n v="29797"/>
    <n v="289"/>
    <n v="6"/>
    <s v="North America"/>
    <s v="Canada"/>
    <n v="3"/>
    <s v="DHL"/>
    <n v="862"/>
    <s v="Full-Finger Gloves, M"/>
    <s v="Clothing"/>
    <s v="Gloves"/>
    <n v="2"/>
    <n v="8"/>
    <n v="23"/>
    <n v="45.588000000000001"/>
    <n v="4.3558070476598001"/>
    <n v="1.3611898677731"/>
    <n v="51.716996915432901"/>
    <n v="46"/>
    <n v="21.716996915432901"/>
    <n v="24.283003084567099"/>
  </r>
  <r>
    <n v="49449"/>
    <d v="2013-01-28T00:00:00"/>
    <n v="1"/>
    <s v="In process"/>
    <n v="29622"/>
    <n v="283"/>
    <n v="1"/>
    <s v="North America"/>
    <s v="Northwest"/>
    <n v="3"/>
    <s v="DHL"/>
    <n v="863"/>
    <s v="Full-Finger Gloves, L"/>
    <s v="Clothing"/>
    <s v="Gloves"/>
    <n v="2"/>
    <n v="8"/>
    <n v="23"/>
    <n v="45.588000000000001"/>
    <n v="3.9510000000000001"/>
    <n v="1.2346999999999999"/>
    <n v="51.185699999999997"/>
    <n v="46"/>
    <n v="21.185700000000001"/>
    <n v="24.814299999999996"/>
  </r>
  <r>
    <n v="49826"/>
    <d v="2013-02-28T00:00:00"/>
    <n v="2"/>
    <s v="Approved"/>
    <n v="29580"/>
    <n v="283"/>
    <n v="1"/>
    <s v="North America"/>
    <s v="Northwest"/>
    <n v="3"/>
    <s v="DHL"/>
    <n v="714"/>
    <s v="Long-Sleeve Logo Jersey, M"/>
    <s v="Clothing"/>
    <s v="Jerseys"/>
    <n v="6"/>
    <n v="10"/>
    <n v="29"/>
    <n v="420.67"/>
    <n v="16.640100347785499"/>
    <n v="5.2000314171723003"/>
    <n v="195.84013176495782"/>
    <n v="174"/>
    <n v="81.840131764957789"/>
    <n v="92.159868235042225"/>
  </r>
  <r>
    <n v="50190"/>
    <d v="2013-03-30T00:00:00"/>
    <n v="6"/>
    <s v="Cancelled"/>
    <n v="30115"/>
    <n v="289"/>
    <n v="6"/>
    <s v="North America"/>
    <s v="Canada"/>
    <n v="3"/>
    <s v="DHL"/>
    <n v="714"/>
    <s v="Long-Sleeve Logo Jersey, M"/>
    <s v="Clothing"/>
    <s v="Jerseys"/>
    <n v="3"/>
    <n v="10"/>
    <n v="29"/>
    <n v="86.521199999999993"/>
    <n v="8.0690089002933991"/>
    <n v="2.5215666899941001"/>
    <n v="97.5905755902875"/>
    <n v="87"/>
    <n v="40.5905755902875"/>
    <n v="46.4094244097125"/>
  </r>
  <r>
    <n v="50660"/>
    <d v="2013-04-30T00:00:00"/>
    <n v="5"/>
    <s v="Shipped"/>
    <n v="29900"/>
    <n v="289"/>
    <n v="6"/>
    <s v="North America"/>
    <s v="Canada"/>
    <n v="3"/>
    <s v="DHL"/>
    <n v="861"/>
    <s v="Full-Finger Gloves, S"/>
    <s v="Clothing"/>
    <s v="Gloves"/>
    <n v="1"/>
    <n v="8"/>
    <n v="23"/>
    <n v="22.794"/>
    <n v="1.9755"/>
    <n v="0.61729999999999996"/>
    <n v="25.5928"/>
    <n v="23"/>
    <n v="10.5928"/>
    <n v="12.4072"/>
  </r>
  <r>
    <n v="51083"/>
    <d v="2013-05-30T00:00:00"/>
    <n v="5"/>
    <s v="Shipped"/>
    <n v="29874"/>
    <n v="282"/>
    <n v="10"/>
    <s v="Europe"/>
    <s v="United Kingdom"/>
    <n v="5"/>
    <s v="CargoTransports"/>
    <n v="711"/>
    <s v="Sport-100 Helmet, Blue"/>
    <s v="Accessories"/>
    <s v="Helmets"/>
    <n v="5"/>
    <n v="5"/>
    <n v="16"/>
    <n v="66.918374999999997"/>
    <n v="7.4975814998701003"/>
    <n v="2.3429940695333"/>
    <n v="89.840575569403399"/>
    <n v="80"/>
    <n v="34.840575569403399"/>
    <n v="45.159424430596601"/>
  </r>
  <r>
    <n v="51690"/>
    <d v="2013-06-30T00:00:00"/>
    <n v="5"/>
    <s v="Shipped"/>
    <n v="29542"/>
    <n v="288"/>
    <n v="8"/>
    <s v="Europe"/>
    <s v="Germany"/>
    <n v="5"/>
    <s v="CargoTransports"/>
    <n v="783"/>
    <s v="Mountain-200 Black, 42"/>
    <s v="Bikes"/>
    <s v="Mountain Bikes"/>
    <n v="2"/>
    <n v="964"/>
    <n v="1377"/>
    <n v="2753.9879999999998"/>
    <n v="261.67119526453399"/>
    <n v="81.772291949859806"/>
    <n v="3097.4434872143938"/>
    <n v="2754"/>
    <n v="2271.4434872143938"/>
    <n v="482.55651278560617"/>
  </r>
  <r>
    <n v="53450"/>
    <d v="2013-07-31T00:00:00"/>
    <n v="1"/>
    <s v="In process"/>
    <n v="30025"/>
    <n v="282"/>
    <n v="10"/>
    <s v="Europe"/>
    <s v="United Kingdom"/>
    <n v="5"/>
    <s v="CargoTransports"/>
    <n v="875"/>
    <s v="Racing Socks, L"/>
    <s v="Clothing"/>
    <s v="Socks"/>
    <n v="4"/>
    <n v="2"/>
    <n v="5"/>
    <n v="21.576000000000001"/>
    <n v="1.8698999999999999"/>
    <n v="0.58440000000000003"/>
    <n v="22.4543"/>
    <n v="20"/>
    <n v="10.4543"/>
    <n v="9.5457000000000001"/>
  </r>
  <r>
    <n v="55236"/>
    <d v="2013-08-30T00:00:00"/>
    <n v="4"/>
    <s v="Rejected"/>
    <n v="29776"/>
    <n v="282"/>
    <n v="10"/>
    <s v="Europe"/>
    <s v="United Kingdom"/>
    <n v="5"/>
    <s v="CargoTransports"/>
    <n v="959"/>
    <s v="Touring-3000 Blue, 58"/>
    <s v="Bikes"/>
    <s v="Touring Bikes"/>
    <n v="1"/>
    <n v="312"/>
    <n v="445"/>
    <n v="445.41"/>
    <n v="42.778847815126397"/>
    <n v="13.368389616574399"/>
    <n v="501.14723743170077"/>
    <n v="445"/>
    <n v="368.14723743170077"/>
    <n v="76.852762568299227"/>
  </r>
  <r>
    <n v="57012"/>
    <d v="2013-09-30T00:00:00"/>
    <n v="1"/>
    <s v="In process"/>
    <n v="29995"/>
    <n v="288"/>
    <n v="8"/>
    <s v="Europe"/>
    <s v="Germany"/>
    <n v="5"/>
    <s v="CargoTransports"/>
    <n v="969"/>
    <s v="Touring-1000 Blue, 60"/>
    <s v="Bikes"/>
    <s v="Touring Bikes"/>
    <n v="4"/>
    <n v="1001"/>
    <n v="1430"/>
    <n v="5721.768"/>
    <n v="554.18263935132597"/>
    <n v="173.182075246838"/>
    <n v="6447.364714598164"/>
    <n v="5720"/>
    <n v="4731.364714598164"/>
    <n v="988.63528540183597"/>
  </r>
  <r>
    <n v="58901"/>
    <d v="2013-10-30T00:00:00"/>
    <n v="1"/>
    <s v="In process"/>
    <n v="30031"/>
    <n v="284"/>
    <n v="1"/>
    <s v="North America"/>
    <s v="Northwest"/>
    <n v="3"/>
    <s v="DHL"/>
    <n v="954"/>
    <s v="Touring-1000 Yellow, 46"/>
    <s v="Bikes"/>
    <s v="Touring Bikes"/>
    <n v="1"/>
    <n v="1001"/>
    <n v="1430"/>
    <n v="1430.442"/>
    <n v="137.026771569608"/>
    <n v="42.820872227098597"/>
    <n v="1609.8476437967065"/>
    <n v="1430"/>
    <n v="1180.8476437967065"/>
    <n v="249.15235620329349"/>
  </r>
  <r>
    <n v="61175"/>
    <d v="2013-11-30T00:00:00"/>
    <n v="5"/>
    <s v="Shipped"/>
    <n v="29776"/>
    <n v="282"/>
    <n v="10"/>
    <s v="Europe"/>
    <s v="United Kingdom"/>
    <n v="5"/>
    <s v="CargoTransports"/>
    <n v="967"/>
    <s v="Touring-1000 Blue, 50"/>
    <s v="Bikes"/>
    <s v="Touring Bikes"/>
    <n v="1"/>
    <n v="1001"/>
    <n v="1430"/>
    <n v="1430.442"/>
    <n v="136.913956929753"/>
    <n v="42.785611540547897"/>
    <n v="1609.6995684703011"/>
    <n v="1430"/>
    <n v="1180.6995684703011"/>
    <n v="249.30043152969915"/>
  </r>
  <r>
    <n v="63120"/>
    <d v="2013-12-31T00:00:00"/>
    <n v="5"/>
    <s v="Shipped"/>
    <n v="29797"/>
    <n v="289"/>
    <n v="6"/>
    <s v="North America"/>
    <s v="Canada"/>
    <n v="3"/>
    <s v="DHL"/>
    <n v="867"/>
    <s v="Women's Mountain Shorts, S"/>
    <s v="Clothing"/>
    <s v="Shorts"/>
    <n v="2"/>
    <n v="15"/>
    <n v="42"/>
    <n v="83.988"/>
    <n v="7.2789599999999997"/>
    <n v="2.27468"/>
    <n v="93.553640000000001"/>
    <n v="84"/>
    <n v="39.553640000000001"/>
    <n v="44.446359999999999"/>
  </r>
  <r>
    <n v="65089"/>
    <d v="2014-01-28T00:00:00"/>
    <n v="5"/>
    <s v="Shipped"/>
    <n v="30079"/>
    <n v="288"/>
    <n v="8"/>
    <s v="Europe"/>
    <s v="Germany"/>
    <n v="5"/>
    <s v="CargoTransports"/>
    <n v="792"/>
    <s v="Road-250 Red, 58"/>
    <s v="Bikes"/>
    <s v="Road Bikes"/>
    <n v="1"/>
    <n v="1026"/>
    <n v="1466"/>
    <n v="1466.01"/>
    <n v="125.658"/>
    <n v="39.268099999999997"/>
    <n v="1630.9260999999999"/>
    <n v="1466"/>
    <n v="1190.9260999999999"/>
    <n v="275.07390000000009"/>
  </r>
  <r>
    <n v="65151"/>
    <d v="2014-01-29T00:00:00"/>
    <n v="5"/>
    <s v="Shipped"/>
    <n v="30072"/>
    <n v="282"/>
    <n v="10"/>
    <s v="Europe"/>
    <s v="United Kingdom"/>
    <n v="5"/>
    <s v="CargoTransports"/>
    <n v="865"/>
    <s v="Classic Vest, M"/>
    <s v="Clothing"/>
    <s v="Vests"/>
    <n v="2"/>
    <n v="13"/>
    <n v="38"/>
    <n v="76.2"/>
    <n v="6.6040000000000001"/>
    <n v="2.0638000000000001"/>
    <n v="84.6678"/>
    <n v="76"/>
    <n v="34.6678"/>
    <n v="41.3322"/>
  </r>
  <r>
    <n v="67202"/>
    <d v="2014-02-28T00:00:00"/>
    <n v="2"/>
    <s v="Approved"/>
    <n v="29745"/>
    <n v="288"/>
    <n v="8"/>
    <s v="Europe"/>
    <s v="Germany"/>
    <n v="5"/>
    <s v="CargoTransports"/>
    <n v="726"/>
    <s v="LL Road Frame - Red, 48"/>
    <s v="Components"/>
    <s v="Road Frames"/>
    <n v="1"/>
    <n v="137"/>
    <n v="250"/>
    <n v="249.5428"/>
    <n v="19.9634"/>
    <n v="6.2385999999999999"/>
    <n v="276.202"/>
    <n v="250"/>
    <n v="163.202"/>
    <n v="86.798000000000002"/>
  </r>
  <r>
    <n v="67261"/>
    <d v="2014-03-01T00:00:00"/>
    <n v="2"/>
    <s v="Approved"/>
    <n v="29776"/>
    <n v="282"/>
    <n v="10"/>
    <s v="Europe"/>
    <s v="United Kingdom"/>
    <n v="5"/>
    <s v="CargoTransports"/>
    <n v="994"/>
    <s v="LL Bottom Bracket"/>
    <s v="Components"/>
    <s v="Bottom Brackets"/>
    <n v="2"/>
    <n v="18"/>
    <n v="32"/>
    <n v="64.787999999999997"/>
    <n v="6.2118555776192004"/>
    <n v="1.9412049098019999"/>
    <n v="72.1530604874212"/>
    <n v="64"/>
    <n v="44.1530604874212"/>
    <n v="19.8469395125788"/>
  </r>
  <r>
    <n v="69309"/>
    <d v="2014-03-30T00:00:00"/>
    <n v="1"/>
    <s v="In process"/>
    <n v="29586"/>
    <n v="288"/>
    <n v="8"/>
    <s v="Europe"/>
    <s v="Germany"/>
    <n v="5"/>
    <s v="CargoTransports"/>
    <n v="760"/>
    <s v="Road-650 Red, 60"/>
    <s v="Bikes"/>
    <s v="Road Bikes"/>
    <n v="5"/>
    <n v="395"/>
    <n v="564"/>
    <n v="2818.7640000000001"/>
    <n v="225.60995124531499"/>
    <n v="70.503089748998605"/>
    <n v="3116.1130409943139"/>
    <n v="2820"/>
    <n v="2271.1130409943139"/>
    <n v="548.88695900568655"/>
  </r>
  <r>
    <n v="69310"/>
    <d v="2014-03-31T00:00:00"/>
    <n v="3"/>
    <s v="Backordered"/>
    <n v="29723"/>
    <n v="288"/>
    <n v="8"/>
    <s v="Europe"/>
    <s v="Germany"/>
    <n v="5"/>
    <s v="CargoTransports"/>
    <n v="730"/>
    <s v="LL Road Frame - Red, 62"/>
    <s v="Components"/>
    <s v="Road Frames"/>
    <n v="1"/>
    <n v="137"/>
    <n v="250"/>
    <n v="249.5428"/>
    <n v="19.9634"/>
    <n v="6.2385999999999999"/>
    <n v="276.202"/>
    <n v="250"/>
    <n v="163.202"/>
    <n v="86.798000000000002"/>
  </r>
  <r>
    <n v="71691"/>
    <d v="2014-04-30T00:00:00"/>
    <n v="5"/>
    <s v="Shipped"/>
    <n v="29676"/>
    <n v="288"/>
    <n v="8"/>
    <s v="Europe"/>
    <s v="Germany"/>
    <n v="5"/>
    <s v="CargoTransports"/>
    <n v="852"/>
    <s v="Women's Tights, S"/>
    <s v="Clothing"/>
    <s v="Tights"/>
    <n v="2"/>
    <n v="17"/>
    <n v="49"/>
    <n v="97.486999999999995"/>
    <n v="8.4079954048995003"/>
    <n v="2.6275030472432999"/>
    <n v="109.03549845214279"/>
    <n v="98"/>
    <n v="45.035498452142804"/>
    <n v="52.964501547857182"/>
  </r>
  <r>
    <n v="71775"/>
    <d v="2014-05-01T00:00:00"/>
    <n v="1"/>
    <s v="In process"/>
    <n v="30031"/>
    <n v="284"/>
    <n v="1"/>
    <s v="North America"/>
    <s v="Northwest"/>
    <n v="3"/>
    <s v="DHL"/>
    <n v="966"/>
    <s v="Touring-1000 Blue, 46"/>
    <s v="Bikes"/>
    <s v="Touring Bikes"/>
    <n v="1"/>
    <n v="1001"/>
    <n v="1430"/>
    <n v="1430.442"/>
    <n v="136.75234502676801"/>
    <n v="42.735128235709197"/>
    <n v="1609.4874732624774"/>
    <n v="1430"/>
    <n v="1180.4874732624771"/>
    <n v="249.51252673752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29315-A037-4D10-84F2-E983EEE10AC4}"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5">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1">
    <format dxfId="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35CD85-6E86-4F8D-A81A-CD0FCC5552A9}" name="PivotTable6" cacheId="65" applyNumberFormats="0" applyBorderFormats="0" applyFontFormats="0" applyPatternFormats="0" applyAlignmentFormats="0" applyWidthHeightFormats="1" dataCaption="القيم" tag="a3c1f836-3c45-4319-9c14-67a5ee5f93ae" updatedVersion="8" minRefreshableVersion="3" useAutoFormatting="1" subtotalHiddenItems="1" itemPrintTitles="1" createdVersion="8" indent="0" outline="1" outlineData="1" multipleFieldFilters="0" chartFormat="92" rowHeaderCaption="Product's  Name">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4"/>
    </i>
    <i>
      <x v="2"/>
    </i>
    <i>
      <x v="7"/>
    </i>
    <i>
      <x v="3"/>
    </i>
    <i>
      <x v="8"/>
    </i>
    <i>
      <x v="9"/>
    </i>
    <i>
      <x v="6"/>
    </i>
    <i>
      <x v="5"/>
    </i>
    <i>
      <x/>
    </i>
    <i t="grand">
      <x/>
    </i>
  </rowItems>
  <colItems count="1">
    <i/>
  </colItems>
  <dataFields count="1">
    <dataField name="OrderQty" fld="1" baseField="0" baseItem="0"/>
  </dataFields>
  <formats count="20">
    <format dxfId="5">
      <pivotArea type="all" dataOnly="0" outline="0" fieldPosition="0"/>
    </format>
    <format dxfId="6">
      <pivotArea outline="0" collapsedLevelsAreSubtotals="1" fieldPosition="0"/>
    </format>
    <format dxfId="7">
      <pivotArea field="0" type="button" dataOnly="0" labelOnly="1" outline="0" axis="axisRow" fieldPosition="0"/>
    </format>
    <format dxfId="8">
      <pivotArea dataOnly="0" labelOnly="1" fieldPosition="0">
        <references count="1">
          <reference field="0" count="0"/>
        </references>
      </pivotArea>
    </format>
    <format dxfId="9">
      <pivotArea dataOnly="0" labelOnly="1" grandRow="1" outline="0" fieldPosition="0"/>
    </format>
    <format dxfId="10">
      <pivotArea dataOnly="0" labelOnly="1" outline="0" fieldPosition="0">
        <references count="1">
          <reference field="4294967294" count="1">
            <x v="0"/>
          </reference>
        </references>
      </pivotArea>
    </format>
    <format dxfId="11">
      <pivotArea field="0" type="button" dataOnly="0" labelOnly="1" outline="0" axis="axisRow" fieldPosition="0"/>
    </format>
    <format dxfId="12">
      <pivotArea dataOnly="0" labelOnly="1" outline="0" fieldPosition="0">
        <references count="1">
          <reference field="4294967294" count="1">
            <x v="0"/>
          </reference>
        </references>
      </pivotArea>
    </format>
    <format dxfId="13">
      <pivotArea field="0" grandRow="1" outline="0" collapsedLevelsAreSubtotals="1" axis="axisRow" fieldPosition="0">
        <references count="1">
          <reference field="4294967294" count="1" selected="0">
            <x v="0"/>
          </reference>
        </references>
      </pivotArea>
    </format>
    <format dxfId="14">
      <pivotArea dataOnly="0" labelOnly="1" grandRow="1" outline="0" fieldPosition="0"/>
    </format>
    <format dxfId="15">
      <pivotArea field="0" type="button" dataOnly="0" labelOnly="1" outline="0" axis="axisRow" fieldPosition="0"/>
    </format>
    <format dxfId="16">
      <pivotArea dataOnly="0" labelOnly="1" outline="0" fieldPosition="0">
        <references count="1">
          <reference field="4294967294" count="1">
            <x v="0"/>
          </reference>
        </references>
      </pivotArea>
    </format>
    <format dxfId="17">
      <pivotArea field="0" grandRow="1" outline="0" collapsedLevelsAreSubtotals="1" axis="axisRow" fieldPosition="0">
        <references count="1">
          <reference field="4294967294" count="1" selected="0">
            <x v="0"/>
          </reference>
        </references>
      </pivotArea>
    </format>
    <format dxfId="18">
      <pivotArea dataOnly="0" labelOnly="1" grandRow="1" outline="0" fieldPosition="0"/>
    </format>
    <format dxfId="19">
      <pivotArea type="all" dataOnly="0" outline="0" fieldPosition="0"/>
    </format>
    <format dxfId="20">
      <pivotArea outline="0" collapsedLevelsAreSubtotals="1" fieldPosition="0"/>
    </format>
    <format dxfId="21">
      <pivotArea field="0" type="button" dataOnly="0" labelOnly="1" outline="0" axis="axisRow" fieldPosition="0"/>
    </format>
    <format dxfId="22">
      <pivotArea dataOnly="0" labelOnly="1" fieldPosition="0">
        <references count="1">
          <reference field="0" count="0"/>
        </references>
      </pivotArea>
    </format>
    <format dxfId="23">
      <pivotArea dataOnly="0" labelOnly="1" grandRow="1" outline="0" fieldPosition="0"/>
    </format>
    <format dxfId="24">
      <pivotArea dataOnly="0" labelOnly="1" outline="0" fieldPosition="0">
        <references count="1">
          <reference field="4294967294" count="1">
            <x v="0"/>
          </reference>
        </references>
      </pivotArea>
    </format>
  </formats>
  <chartFormats count="2">
    <chartFormat chart="63"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Q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63B09-9E84-4EBE-AD65-5518D422443D}" name="PivotTable8" cacheId="1" applyNumberFormats="0" applyBorderFormats="0" applyFontFormats="0" applyPatternFormats="0" applyAlignmentFormats="0" applyWidthHeightFormats="1" dataCaption="القيم" updatedVersion="8" minRefreshableVersion="3" useAutoFormatting="1" itemPrintTitles="1" createdVersion="8" indent="0" multipleFieldFilters="0" chartFormat="6" rowHeaderCaption="Personsales' Name">
  <location ref="E1:F12" firstHeaderRow="1" firstDataRow="1" firstDataCol="1"/>
  <pivotFields count="3">
    <pivotField showAll="0"/>
    <pivotField axis="axisRow" showAll="0" sortType="descending">
      <items count="11">
        <item x="1"/>
        <item x="6"/>
        <item x="8"/>
        <item x="4"/>
        <item x="7"/>
        <item x="5"/>
        <item x="0"/>
        <item x="9"/>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1">
    <i>
      <x/>
    </i>
    <i>
      <x v="4"/>
    </i>
    <i>
      <x v="8"/>
    </i>
    <i>
      <x v="2"/>
    </i>
    <i>
      <x v="9"/>
    </i>
    <i>
      <x v="3"/>
    </i>
    <i>
      <x v="7"/>
    </i>
    <i>
      <x v="1"/>
    </i>
    <i>
      <x v="6"/>
    </i>
    <i>
      <x v="5"/>
    </i>
    <i t="grand">
      <x/>
    </i>
  </rowItems>
  <colItems count="1">
    <i/>
  </colItems>
  <dataFields count="1">
    <dataField name="Total sales for personsales" fld="2" baseField="0" baseItem="0"/>
  </dataFields>
  <formats count="6">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fieldPosition="0">
        <references count="1">
          <reference field="1" count="0"/>
        </references>
      </pivotArea>
    </format>
    <format dxfId="93">
      <pivotArea dataOnly="0" labelOnly="1" grandRow="1" outline="0" fieldPosition="0"/>
    </format>
    <format dxfId="9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D9B37-EA8D-4F30-B731-B440EB8D2870}" name="PivotTable1" cacheId="0" applyNumberFormats="0" applyBorderFormats="0" applyFontFormats="0" applyPatternFormats="0" applyAlignmentFormats="0" applyWidthHeightFormats="1" dataCaption="القيم" updatedVersion="8" minRefreshableVersion="3" useAutoFormatting="1" itemPrintTitles="1" createdVersion="8" indent="0" multipleFieldFilters="0">
  <location ref="B15:D32"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30EDF9-7906-48F4-AAC3-124BA4E3B756}" name="PivotTable17" cacheId="23" applyNumberFormats="0" applyBorderFormats="0" applyFontFormats="0" applyPatternFormats="0" applyAlignmentFormats="0" applyWidthHeightFormats="1" dataCaption="القيم" tag="143faaa6-8ad1-4827-a1a5-9d7424ef2a6b" updatedVersion="8" minRefreshableVersion="3" useAutoFormatting="1" subtotalHiddenItems="1" itemPrintTitles="1" createdVersion="8" indent="0" multipleFieldFilters="0" chartFormat="34" rowHeaderCaption="Name's Region">
  <location ref="A3:B8"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   ‏‏Total Sales For region" fld="1" showDataAs="percentOfTotal" baseField="0" baseItem="0" numFmtId="10"/>
  </dataFields>
  <formats count="6">
    <format dxfId="77">
      <pivotArea type="all" dataOnly="0" outline="0" fieldPosition="0"/>
    </format>
    <format dxfId="78">
      <pivotArea outline="0" collapsedLevelsAreSubtotals="1" fieldPosition="0"/>
    </format>
    <format dxfId="79">
      <pivotArea field="0" type="button" dataOnly="0" labelOnly="1" outline="0" axis="axisRow" fieldPosition="0"/>
    </format>
    <format dxfId="80">
      <pivotArea dataOnly="0" labelOnly="1" fieldPosition="0">
        <references count="1">
          <reference field="0" count="0"/>
        </references>
      </pivotArea>
    </format>
    <format dxfId="81">
      <pivotArea dataOnly="0" labelOnly="1" grandRow="1" outline="0" fieldPosition="0"/>
    </format>
    <format dxfId="82">
      <pivotArea dataOnly="0" labelOnly="1" outline="0" axis="axisValues" fieldPosition="0"/>
    </format>
  </formats>
  <chartFormats count="10">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0" count="1" selected="0">
            <x v="0"/>
          </reference>
        </references>
      </pivotArea>
    </chartFormat>
    <chartFormat chart="21" format="2">
      <pivotArea type="data" outline="0" fieldPosition="0">
        <references count="2">
          <reference field="4294967294" count="1" selected="0">
            <x v="0"/>
          </reference>
          <reference field="0" count="1" selected="0">
            <x v="1"/>
          </reference>
        </references>
      </pivotArea>
    </chartFormat>
    <chartFormat chart="21" format="3">
      <pivotArea type="data" outline="0" fieldPosition="0">
        <references count="2">
          <reference field="4294967294" count="1" selected="0">
            <x v="0"/>
          </reference>
          <reference field="0" count="1" selected="0">
            <x v="2"/>
          </reference>
        </references>
      </pivotArea>
    </chartFormat>
    <chartFormat chart="21" format="4">
      <pivotArea type="data" outline="0" fieldPosition="0">
        <references count="2">
          <reference field="4294967294" count="1" selected="0">
            <x v="0"/>
          </reference>
          <reference field="0" count="1" selected="0">
            <x v="3"/>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0" count="1" selected="0">
            <x v="0"/>
          </reference>
        </references>
      </pivotArea>
    </chartFormat>
    <chartFormat chart="33" format="12">
      <pivotArea type="data" outline="0" fieldPosition="0">
        <references count="2">
          <reference field="4294967294" count="1" selected="0">
            <x v="0"/>
          </reference>
          <reference field="0" count="1" selected="0">
            <x v="1"/>
          </reference>
        </references>
      </pivotArea>
    </chartFormat>
    <chartFormat chart="33" format="13">
      <pivotArea type="data" outline="0" fieldPosition="0">
        <references count="2">
          <reference field="4294967294" count="1" selected="0">
            <x v="0"/>
          </reference>
          <reference field="0" count="1" selected="0">
            <x v="2"/>
          </reference>
        </references>
      </pivotArea>
    </chartFormat>
    <chartFormat chart="33" format="14">
      <pivotArea type="data" outline="0" fieldPosition="0">
        <references count="2">
          <reference field="4294967294" count="1" selected="0">
            <x v="0"/>
          </reference>
          <reference field="0" count="1" selected="0">
            <x v="3"/>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نطاق]"/>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A1FC45-3D50-4934-8971-A7E859BCE6D7}" name="PivotTable12" cacheId="68" applyNumberFormats="0" applyBorderFormats="0" applyFontFormats="0" applyPatternFormats="0" applyAlignmentFormats="0" applyWidthHeightFormats="1" dataCaption="القيم" tag="1b513d5a-6e2a-42d8-958e-adf27b02d9b5" updatedVersion="8" minRefreshableVersion="3" useAutoFormatting="1" subtotalHiddenItems="1" itemPrintTitles="1" createdVersion="8" indent="0" multipleFieldFilters="0" chartFormat="70" rowHeaderCaption="Product's Name">
  <location ref="A3:B14" firstHeaderRow="1" firstDataRow="1" firstDataCol="1"/>
  <pivotFields count="2">
    <pivotField dataField="1" showAll="0"/>
    <pivotField axis="axisRow" allDrilled="1" showAll="0" measureFilter="1" dataSourceSort="1">
      <items count="11">
        <item x="0" e="0"/>
        <item x="1" e="0"/>
        <item x="2" e="0"/>
        <item x="3" e="0"/>
        <item x="4" e="0"/>
        <item x="5" e="0"/>
        <item x="6" e="0"/>
        <item x="7" e="0"/>
        <item x="8" e="0"/>
        <item x="9" e="0"/>
        <item t="default"/>
      </items>
    </pivotField>
  </pivotFields>
  <rowFields count="1">
    <field x="1"/>
  </rowFields>
  <rowItems count="11">
    <i>
      <x/>
    </i>
    <i>
      <x v="1"/>
    </i>
    <i>
      <x v="2"/>
    </i>
    <i>
      <x v="3"/>
    </i>
    <i>
      <x v="4"/>
    </i>
    <i>
      <x v="5"/>
    </i>
    <i>
      <x v="6"/>
    </i>
    <i>
      <x v="7"/>
    </i>
    <i>
      <x v="8"/>
    </i>
    <i>
      <x v="9"/>
    </i>
    <i t="grand">
      <x/>
    </i>
  </rowItems>
  <colItems count="1">
    <i/>
  </colItems>
  <dataFields count="1">
    <dataField name="‏‏ Net Profit For all Product" fld="0" baseField="0" baseItem="0"/>
  </dataFields>
  <formats count="13">
    <format dxfId="65">
      <pivotArea type="all" dataOnly="0" outline="0" fieldPosition="0"/>
    </format>
    <format dxfId="66">
      <pivotArea outline="0" collapsedLevelsAreSubtotals="1" fieldPosition="0"/>
    </format>
    <format dxfId="67">
      <pivotArea field="1" type="button" dataOnly="0" labelOnly="1" outline="0" axis="axisRow" fieldPosition="0"/>
    </format>
    <format dxfId="68">
      <pivotArea dataOnly="0" labelOnly="1" fieldPosition="0">
        <references count="1">
          <reference field="1" count="0"/>
        </references>
      </pivotArea>
    </format>
    <format dxfId="69">
      <pivotArea dataOnly="0" labelOnly="1" grandRow="1" outline="0" fieldPosition="0"/>
    </format>
    <format dxfId="70">
      <pivotArea dataOnly="0" labelOnly="1" outline="0" fieldPosition="0">
        <references count="1">
          <reference field="4294967294" count="1">
            <x v="0"/>
          </reference>
        </references>
      </pivotArea>
    </format>
    <format dxfId="71">
      <pivotArea type="all" dataOnly="0" outline="0" fieldPosition="0"/>
    </format>
    <format dxfId="72">
      <pivotArea outline="0" collapsedLevelsAreSubtotals="1" fieldPosition="0"/>
    </format>
    <format dxfId="73">
      <pivotArea field="1" type="button" dataOnly="0" labelOnly="1" outline="0" axis="axisRow" fieldPosition="0"/>
    </format>
    <format dxfId="74">
      <pivotArea dataOnly="0" labelOnly="1" fieldPosition="0">
        <references count="1">
          <reference field="1" count="0"/>
        </references>
      </pivotArea>
    </format>
    <format dxfId="75">
      <pivotArea dataOnly="0" labelOnly="1" grandRow="1" outline="0" fieldPosition="0"/>
    </format>
    <format dxfId="76">
      <pivotArea dataOnly="0" labelOnly="1" outline="0" fieldPosition="0">
        <references count="1">
          <reference field="4294967294" count="1">
            <x v="0"/>
          </reference>
        </references>
      </pivotArea>
    </format>
    <format dxfId="4">
      <pivotArea outline="0" fieldPosition="0">
        <references count="1">
          <reference field="4294967294" count="1">
            <x v="0"/>
          </reference>
        </references>
      </pivotArea>
    </format>
  </formats>
  <chartFormats count="2">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1" count="1" selected="0">
            <x v="1"/>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Net Profit For all Produ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1" type="count" id="1" iMeasureHier="114">
      <autoFilter ref="A1">
        <filterColumn colId="0">
          <top10 val="10" filterVal="10"/>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نطاق]"/>
        <x15:activeTabTopLevelEntity name="[sale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446137-2828-4966-B0A6-747EC1121EDE}" name="PivotTable2" cacheId="25" applyNumberFormats="0" applyBorderFormats="0" applyFontFormats="0" applyPatternFormats="0" applyAlignmentFormats="0" applyWidthHeightFormats="1" dataCaption="القيم" updatedVersion="8" minRefreshableVersion="3" useAutoFormatting="1" subtotalHiddenItems="1" itemPrintTitles="1" createdVersion="8" indent="0" multipleFieldFilters="0" chartFormat="10">
  <location ref="A3:B16"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 Persrntage's Total Sales over the month" fld="0" showDataAs="percentOfCol" baseField="0" baseItem="0" numFmtId="10"/>
  </dataFields>
  <formats count="6">
    <format dxfId="59">
      <pivotArea type="all" dataOnly="0" outline="0" fieldPosition="0"/>
    </format>
    <format dxfId="60">
      <pivotArea outline="0" collapsedLevelsAreSubtotals="1" fieldPosition="0"/>
    </format>
    <format dxfId="61">
      <pivotArea field="1" type="button" dataOnly="0" labelOnly="1" outline="0" axis="axisRow" fieldPosition="0"/>
    </format>
    <format dxfId="62">
      <pivotArea dataOnly="0" labelOnly="1" fieldPosition="0">
        <references count="1">
          <reference field="1" count="0"/>
        </references>
      </pivotArea>
    </format>
    <format dxfId="63">
      <pivotArea dataOnly="0" labelOnly="1" grandRow="1" outline="0" fieldPosition="0"/>
    </format>
    <format dxfId="64">
      <pivotArea dataOnly="0" labelOnly="1" outline="0" axis="axisValues" fieldPosition="0"/>
    </format>
  </formats>
  <chartFormats count="17">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 chart="9" format="7">
      <pivotArea type="data" outline="0" fieldPosition="0">
        <references count="2">
          <reference field="4294967294" count="1" selected="0">
            <x v="0"/>
          </reference>
          <reference field="1" count="1" selected="0">
            <x v="6"/>
          </reference>
        </references>
      </pivotArea>
    </chartFormat>
    <chartFormat chart="9" format="8">
      <pivotArea type="data" outline="0" fieldPosition="0">
        <references count="2">
          <reference field="4294967294" count="1" selected="0">
            <x v="0"/>
          </reference>
          <reference field="1" count="1" selected="0">
            <x v="7"/>
          </reference>
        </references>
      </pivotArea>
    </chartFormat>
    <chartFormat chart="9" format="9">
      <pivotArea type="data" outline="0" fieldPosition="0">
        <references count="2">
          <reference field="4294967294" count="1" selected="0">
            <x v="0"/>
          </reference>
          <reference field="1" count="1" selected="0">
            <x v="8"/>
          </reference>
        </references>
      </pivotArea>
    </chartFormat>
    <chartFormat chart="9" format="10">
      <pivotArea type="data" outline="0" fieldPosition="0">
        <references count="2">
          <reference field="4294967294" count="1" selected="0">
            <x v="0"/>
          </reference>
          <reference field="1" count="1" selected="0">
            <x v="9"/>
          </reference>
        </references>
      </pivotArea>
    </chartFormat>
    <chartFormat chart="9" format="11">
      <pivotArea type="data" outline="0" fieldPosition="0">
        <references count="2">
          <reference field="4294967294" count="1" selected="0">
            <x v="0"/>
          </reference>
          <reference field="1" count="1" selected="0">
            <x v="10"/>
          </reference>
        </references>
      </pivotArea>
    </chartFormat>
    <chartFormat chart="9" format="12">
      <pivotArea type="data" outline="0" fieldPosition="0">
        <references count="2">
          <reference field="4294967294" count="1" selected="0">
            <x v="0"/>
          </reference>
          <reference field="1" count="1" selected="0">
            <x v="11"/>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Persrntage's Total Sales over the month"/>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9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نطاق]"/>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B92EB3-4015-4B3A-AD65-52ED96361955}" name="PivotTable15" cacheId="26" applyNumberFormats="0" applyBorderFormats="0" applyFontFormats="0" applyPatternFormats="0" applyAlignmentFormats="0" applyWidthHeightFormats="1" dataCaption="القيم" tag="d79983d9-c2f1-4905-b197-6c5037956dd9" updatedVersion="8" minRefreshableVersion="3" useAutoFormatting="1" subtotalHiddenItems="1" itemPrintTitles="1" createdVersion="8" indent="0" multipleFieldFilters="0" chartFormat="5">
  <location ref="A3:B14"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4"/>
    </i>
    <i>
      <x v="2"/>
    </i>
    <i>
      <x v="7"/>
    </i>
    <i>
      <x v="3"/>
    </i>
    <i>
      <x v="8"/>
    </i>
    <i>
      <x v="9"/>
    </i>
    <i>
      <x v="6"/>
    </i>
    <i>
      <x v="5"/>
    </i>
    <i>
      <x/>
    </i>
    <i t="grand">
      <x/>
    </i>
  </rowItems>
  <colItems count="1">
    <i/>
  </colItems>
  <dataFields count="1">
    <dataField name="‏‏مجموع OrderQ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118">
      <autoFilter ref="A1">
        <filterColumn colId="0">
          <top10 val="10" filterVal="10"/>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نطاق]"/>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5706CE-A7E5-42CD-951D-3D130DF87763}" name="PivotTable3" cacheId="27" applyNumberFormats="0" applyBorderFormats="0" applyFontFormats="0" applyPatternFormats="0" applyAlignmentFormats="0" applyWidthHeightFormats="1" dataCaption="القيم" tag="113b5924-324a-455d-b427-4e5d5292abac" updatedVersion="8" minRefreshableVersion="3" useAutoFormatting="1" subtotalHiddenItems="1" itemPrintTitles="1" createdVersion="8" indent="0" outline="1" outlineData="1" multipleFieldFilters="0" chartFormat="37" rowHeaderCaption="Top 5 Customers">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i>
    <i>
      <x v="4"/>
    </i>
    <i>
      <x v="6"/>
    </i>
    <i>
      <x v="5"/>
    </i>
    <i>
      <x v="9"/>
    </i>
    <i>
      <x v="7"/>
    </i>
    <i>
      <x v="3"/>
    </i>
    <i>
      <x v="1"/>
    </i>
    <i>
      <x v="8"/>
    </i>
    <i t="grand">
      <x/>
    </i>
  </rowItems>
  <colItems count="1">
    <i/>
  </colItems>
  <dataFields count="1">
    <dataField name="Total Sales For all Customer" fld="1" baseField="0" baseItem="2"/>
  </dataFields>
  <formats count="14">
    <format dxfId="45">
      <pivotArea type="all" dataOnly="0" outline="0" fieldPosition="0"/>
    </format>
    <format dxfId="46">
      <pivotArea outline="0" collapsedLevelsAreSubtotals="1" fieldPosition="0"/>
    </format>
    <format dxfId="47">
      <pivotArea field="0" type="button" dataOnly="0" labelOnly="1" outline="0" axis="axisRow" fieldPosition="0"/>
    </format>
    <format dxfId="48">
      <pivotArea dataOnly="0" labelOnly="1" fieldPosition="0">
        <references count="1">
          <reference field="0" count="0"/>
        </references>
      </pivotArea>
    </format>
    <format dxfId="49">
      <pivotArea dataOnly="0" labelOnly="1" grandRow="1" outline="0" fieldPosition="0"/>
    </format>
    <format dxfId="50">
      <pivotArea dataOnly="0" labelOnly="1" outline="0" axis="axisValues" fieldPosition="0"/>
    </format>
    <format dxfId="51">
      <pivotArea field="0" type="button" dataOnly="0" labelOnly="1" outline="0" axis="axisRow" fieldPosition="0"/>
    </format>
    <format dxfId="52">
      <pivotArea dataOnly="0" labelOnly="1" outline="0" axis="axisValues" fieldPosition="0"/>
    </format>
    <format dxfId="53">
      <pivotArea grandRow="1" outline="0" collapsedLevelsAreSubtotals="1" fieldPosition="0"/>
    </format>
    <format dxfId="54">
      <pivotArea dataOnly="0" labelOnly="1" grandRow="1" outline="0" fieldPosition="0"/>
    </format>
    <format dxfId="55">
      <pivotArea field="0" type="button" dataOnly="0" labelOnly="1" outline="0" axis="axisRow" fieldPosition="0"/>
    </format>
    <format dxfId="56">
      <pivotArea dataOnly="0" labelOnly="1" outline="0" axis="axisValues" fieldPosition="0"/>
    </format>
    <format dxfId="57">
      <pivotArea grandRow="1" outline="0" collapsedLevelsAreSubtotals="1" fieldPosition="0"/>
    </format>
    <format dxfId="58">
      <pivotArea dataOnly="0" labelOnly="1" grandRow="1" outline="0" fieldPosition="0"/>
    </format>
  </formats>
  <chartFormats count="1">
    <chartFormat chart="32" format="0"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For all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XNames 1]"/>
        <x15:activeTabTopLevelEntity name="[CXNam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75B472-08D3-48E8-B10F-091CE1A99168}" name="PivotTable4" cacheId="28" applyNumberFormats="0" applyBorderFormats="0" applyFontFormats="0" applyPatternFormats="0" applyAlignmentFormats="0" applyWidthHeightFormats="1" dataCaption="القيم" tag="3d22c978-07e0-41d0-add9-7b4507f27963" updatedVersion="8" minRefreshableVersion="3" useAutoFormatting="1" subtotalHiddenItems="1" itemPrintTitles="1" createdVersion="8" indent="0" outline="1" outlineData="1" multipleFieldFilters="0" chartFormat="18" rowHeaderCaption="Top 5 SalesPeson'sName">
  <location ref="A3:B9" firstHeaderRow="1" firstDataRow="1" firstDataCol="1"/>
  <pivotFields count="2">
    <pivotField axis="axisRow" allDrilled="1" subtotalTop="0" showAll="0" measureFilter="1" dataSourceSort="1" defaultAttributeDrillState="1">
      <items count="6">
        <item x="0"/>
        <item x="1"/>
        <item x="2"/>
        <item x="3"/>
        <item x="4"/>
        <item t="default"/>
      </items>
    </pivotField>
    <pivotField dataField="1" subtotalTop="0" showAll="0" defaultSubtotal="0"/>
  </pivotFields>
  <rowFields count="1">
    <field x="0"/>
  </rowFields>
  <rowItems count="6">
    <i>
      <x/>
    </i>
    <i>
      <x v="1"/>
    </i>
    <i>
      <x v="2"/>
    </i>
    <i>
      <x v="3"/>
    </i>
    <i>
      <x v="4"/>
    </i>
    <i t="grand">
      <x/>
    </i>
  </rowItems>
  <colItems count="1">
    <i/>
  </colItems>
  <dataFields count="1">
    <dataField name=" Total Sales For Top 5 salesperson" fld="1" baseField="0" baseItem="0"/>
  </dataFields>
  <formats count="20">
    <format dxfId="25">
      <pivotArea field="0" type="button" dataOnly="0" labelOnly="1" outline="0" axis="axisRow" fieldPosition="0"/>
    </format>
    <format dxfId="26">
      <pivotArea dataOnly="0" labelOnly="1" outline="0" axis="axisValues" fieldPosition="0"/>
    </format>
    <format dxfId="27">
      <pivotArea dataOnly="0" labelOnly="1" grandRow="1" outline="0" fieldPosition="0"/>
    </format>
    <format dxfId="28">
      <pivotArea grandRow="1" outline="0" collapsedLevelsAreSubtotals="1" fieldPosition="0"/>
    </format>
    <format dxfId="29">
      <pivotArea field="0" type="button" dataOnly="0" labelOnly="1" outline="0" axis="axisRow" fieldPosition="0"/>
    </format>
    <format dxfId="30">
      <pivotArea dataOnly="0" labelOnly="1" outline="0" axis="axisValues" fieldPosition="0"/>
    </format>
    <format dxfId="31">
      <pivotArea dataOnly="0" labelOnly="1" grandRow="1" outline="0" fieldPosition="0"/>
    </format>
    <format dxfId="32">
      <pivotArea grandRow="1" outline="0" collapsedLevelsAreSubtotals="1" fieldPosition="0"/>
    </format>
    <format dxfId="33">
      <pivotArea type="all" dataOnly="0" outline="0" fieldPosition="0"/>
    </format>
    <format dxfId="34">
      <pivotArea outline="0" collapsedLevelsAreSubtotals="1" fieldPosition="0"/>
    </format>
    <format dxfId="35">
      <pivotArea field="0" type="button" dataOnly="0" labelOnly="1" outline="0" axis="axisRow" fieldPosition="0"/>
    </format>
    <format dxfId="36">
      <pivotArea dataOnly="0" labelOnly="1" fieldPosition="0">
        <references count="1">
          <reference field="0" count="0"/>
        </references>
      </pivotArea>
    </format>
    <format dxfId="37">
      <pivotArea dataOnly="0" labelOnly="1" grandRow="1" outline="0" fieldPosition="0"/>
    </format>
    <format dxfId="38">
      <pivotArea dataOnly="0" labelOnly="1" outline="0" axis="axisValues" fieldPosition="0"/>
    </format>
    <format dxfId="39">
      <pivotArea type="all" dataOnly="0" outline="0" fieldPosition="0"/>
    </format>
    <format dxfId="40">
      <pivotArea outline="0" collapsedLevelsAreSubtotals="1" fieldPosition="0"/>
    </format>
    <format dxfId="41">
      <pivotArea field="0" type="button" dataOnly="0" labelOnly="1" outline="0" axis="axisRow" fieldPosition="0"/>
    </format>
    <format dxfId="42">
      <pivotArea dataOnly="0" labelOnly="1" fieldPosition="0">
        <references count="1">
          <reference field="0" count="0"/>
        </references>
      </pivotArea>
    </format>
    <format dxfId="43">
      <pivotArea dataOnly="0" labelOnly="1" grandRow="1" outline="0" fieldPosition="0"/>
    </format>
    <format dxfId="44">
      <pivotArea dataOnly="0" labelOnly="1" outline="0" axis="axisValues" fieldPosition="0"/>
    </format>
  </formats>
  <chartFormats count="1">
    <chartFormat chart="13" format="0"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106">
      <autoFilter ref="A1">
        <filterColumn colId="0">
          <top10 val="10" filterVal="10"/>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XNames 1]"/>
        <x15:activeTabTopLevelEntity name="[SalesNamesEMP]"/>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920BE4A-2434-49BE-BEF0-B02EB1F99AA5}" autoFormatId="16" applyNumberFormats="0" applyBorderFormats="0" applyFontFormats="0" applyPatternFormats="0" applyAlignmentFormats="0" applyWidthHeightFormats="0">
  <queryTableRefresh nextId="38" unboundColumnsRight="4">
    <queryTableFields count="25">
      <queryTableField id="1" name="OrderID" tableColumnId="1"/>
      <queryTableField id="2" name="OrderDate" tableColumnId="2"/>
      <queryTableField id="3" name="StatusID" tableColumnId="3"/>
      <queryTableField id="4" name="Status" tableColumnId="4"/>
      <queryTableField id="5" name="CustomerID" tableColumnId="5"/>
      <queryTableField id="6" name="SalesPersonID" tableColumnId="6"/>
      <queryTableField id="7" name="TerritoryID" tableColumnId="7"/>
      <queryTableField id="8" name="Region.1" tableColumnId="8"/>
      <queryTableField id="9" name="Region.2" tableColumnId="9"/>
      <queryTableField id="10" name="ShipMethodeID" tableColumnId="10"/>
      <queryTableField id="11" name="ShipingMethod" tableColumnId="11"/>
      <queryTableField id="12" name="ProductID" tableColumnId="12"/>
      <queryTableField id="13" name="Product" tableColumnId="13"/>
      <queryTableField id="14" name="Product Category" tableColumnId="14"/>
      <queryTableField id="15" name="Product Sub Category" tableColumnId="15"/>
      <queryTableField id="16" name="OrderQty" tableColumnId="16"/>
      <queryTableField id="17" name="UnitCost" tableColumnId="17"/>
      <queryTableField id="18" name="UnitPrice" tableColumnId="18"/>
      <queryTableField id="19" name="Sales without tax and freight" tableColumnId="19"/>
      <queryTableField id="20" name="TaxAmt" tableColumnId="20"/>
      <queryTableField id="21" name="Freight" tableColumnId="21"/>
      <queryTableField id="23" dataBound="0" tableColumnId="23"/>
      <queryTableField id="24" dataBound="0" tableColumnId="24"/>
      <queryTableField id="25" dataBound="0" tableColumnId="25"/>
      <queryTableField id="26" dataBound="0" tableColumnId="26"/>
    </queryTableFields>
    <queryTableDeletedFields count="1">
      <deletedField name="Total Sales"/>
    </queryTableDeletedFields>
  </queryTableRefresh>
  <extLst>
    <ext xmlns:x15="http://schemas.microsoft.com/office/spreadsheetml/2010/11/main" uri="{883FBD77-0823-4a55-B5E3-86C4891E6966}">
      <x15:queryTable sourceDataName="Query -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B265808-68BA-4F82-9847-99993A67CBA4}" autoFormatId="16" applyNumberFormats="0" applyBorderFormats="0" applyFontFormats="0" applyPatternFormats="0" applyAlignmentFormats="0" applyWidthHeightFormats="0">
  <queryTableRefresh nextId="3">
    <queryTableFields count="2">
      <queryTableField id="1" name="CustomerID" tableColumnId="1"/>
      <queryTableField id="2" name="CXName" tableColumnId="2"/>
    </queryTableFields>
  </queryTableRefresh>
  <extLst>
    <ext xmlns:x15="http://schemas.microsoft.com/office/spreadsheetml/2010/11/main" uri="{883FBD77-0823-4a55-B5E3-86C4891E6966}">
      <x15:queryTable sourceDataName="Query - CXNam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0C9EF2-09C9-4E16-8A50-F166EC603A8C}" autoFormatId="16" applyNumberFormats="0" applyBorderFormats="0" applyFontFormats="0" applyPatternFormats="0" applyAlignmentFormats="0" applyWidthHeightFormats="0">
  <queryTableRefresh nextId="5" unboundColumnsRight="2">
    <queryTableFields count="4">
      <queryTableField id="1" name="EMPID" tableColumnId="1"/>
      <queryTableField id="2" name="EMPName" tableColumnId="2"/>
      <queryTableField id="3" dataBound="0" tableColumnId="3"/>
      <queryTableField id="4" dataBound="0" tableColumnId="4"/>
    </queryTableFields>
  </queryTableRefresh>
  <extLst>
    <ext xmlns:x15="http://schemas.microsoft.com/office/spreadsheetml/2010/11/main" uri="{883FBD77-0823-4a55-B5E3-86C4891E6966}">
      <x15:queryTable sourceDataName="Query - SalesNamesEMP"/>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985D55D-CACB-4946-B3E4-1573B1D7FD35}" sourceName="Product Category">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F9676EE-BCE6-4056-AB48-E4162027DF3F}" cache="Slicer_Product_Category" caption="Product Categor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A1C70-6EE9-464F-BE95-A6B46ED02408}" name="sales" displayName="sales" ref="A1:Y41" tableType="queryTable" totalsRowShown="0" dataDxfId="127">
  <autoFilter ref="A1:Y41" xr:uid="{9CDA1C70-6EE9-464F-BE95-A6B46ED02408}">
    <filterColumn colId="13">
      <filters>
        <filter val="Bikes"/>
      </filters>
    </filterColumn>
  </autoFilter>
  <tableColumns count="25">
    <tableColumn id="1" xr3:uid="{C511AC07-51C7-4E54-ADE9-A6C70F28C31E}" uniqueName="1" name="OrderID" queryTableFieldId="1" dataDxfId="126"/>
    <tableColumn id="2" xr3:uid="{0FD6FBF2-B35C-44B1-959A-203AA7FC3C6E}" uniqueName="2" name="OrderDate" queryTableFieldId="2" dataDxfId="125"/>
    <tableColumn id="3" xr3:uid="{E41146C6-E833-4CF7-A3BB-6AC7622B8B49}" uniqueName="3" name="StatusID" queryTableFieldId="3" dataDxfId="124"/>
    <tableColumn id="4" xr3:uid="{6C62E442-6920-4AAD-867E-1D9C3DA4454C}" uniqueName="4" name="Status" queryTableFieldId="4" dataDxfId="123"/>
    <tableColumn id="5" xr3:uid="{72EA31A2-9CA9-41F5-AF56-57685D5DDD27}" uniqueName="5" name="CustomerID" queryTableFieldId="5" dataDxfId="122"/>
    <tableColumn id="6" xr3:uid="{7F6B1E96-E530-4CC7-BBFA-9E698AD2C934}" uniqueName="6" name="SalesPersonID" queryTableFieldId="6" dataDxfId="121"/>
    <tableColumn id="7" xr3:uid="{66CE3B4A-CA2B-4680-BA8A-A7B73936BBB4}" uniqueName="7" name="TerritoryID" queryTableFieldId="7" dataDxfId="120"/>
    <tableColumn id="8" xr3:uid="{2E4744BF-3D31-45C2-9B33-9763E09744A9}" uniqueName="8" name="Region.1" queryTableFieldId="8" dataDxfId="119"/>
    <tableColumn id="9" xr3:uid="{6A57F67F-EC29-4D28-9C79-27893C62189B}" uniqueName="9" name="Region.2" queryTableFieldId="9" dataDxfId="118"/>
    <tableColumn id="10" xr3:uid="{95FF85FC-8F42-4D16-BA0E-AAA60C4DDE67}" uniqueName="10" name="ShipMethodeID" queryTableFieldId="10" dataDxfId="117"/>
    <tableColumn id="11" xr3:uid="{541BB377-E323-4B74-8D9A-D57C9E47976F}" uniqueName="11" name="ShipingMethod" queryTableFieldId="11" dataDxfId="116"/>
    <tableColumn id="12" xr3:uid="{1E453E8A-FD0C-4CB1-8A24-F1FA25731D7A}" uniqueName="12" name="ProductID" queryTableFieldId="12" dataDxfId="115"/>
    <tableColumn id="13" xr3:uid="{89EA3A65-F4AB-4918-AFD0-2FD426880B2D}" uniqueName="13" name="Product" queryTableFieldId="13" dataDxfId="114"/>
    <tableColumn id="14" xr3:uid="{A455F4CB-3943-4E80-A67A-811CE2F54F00}" uniqueName="14" name="Product Category" queryTableFieldId="14" dataDxfId="113"/>
    <tableColumn id="15" xr3:uid="{87312CB1-BEDE-454A-B66F-06188D506DBD}" uniqueName="15" name="Product Sub Category" queryTableFieldId="15" dataDxfId="112"/>
    <tableColumn id="16" xr3:uid="{804B741E-08E0-4231-A8C5-5FF282959181}" uniqueName="16" name="OrderQty" queryTableFieldId="16" dataDxfId="111"/>
    <tableColumn id="17" xr3:uid="{2845BF73-4A90-41C5-9569-105CED2AAB45}" uniqueName="17" name="UnitCost" queryTableFieldId="17" dataDxfId="110"/>
    <tableColumn id="18" xr3:uid="{1C5E9082-5EB0-4CA7-AD4C-E1E2DF27DD99}" uniqueName="18" name="UnitPrice" queryTableFieldId="18" dataDxfId="109"/>
    <tableColumn id="19" xr3:uid="{41DFE703-6379-4F2C-BD63-5FCCBF4BE1B5}" uniqueName="19" name="Sales without tax and freight" queryTableFieldId="19" dataDxfId="108"/>
    <tableColumn id="20" xr3:uid="{92DC91E4-9786-442C-88B8-F91E4503D40A}" uniqueName="20" name="TaxAmt" queryTableFieldId="20" dataDxfId="107"/>
    <tableColumn id="21" xr3:uid="{04D61F70-5658-4300-AD41-B7735BE68DD4}" uniqueName="21" name="Freight" queryTableFieldId="21" dataDxfId="106"/>
    <tableColumn id="23" xr3:uid="{465B9D74-04E7-41C6-A4AF-DF8F56357AB8}" uniqueName="23" name="Total Revenue" queryTableFieldId="23" dataDxfId="105">
      <calculatedColumnFormula>sales[[#This Row],[UnitPrice]]*sales[[#This Row],[OrderQty]]+sales[[#This Row],[TaxAmt]]+sales[[#This Row],[Freight]]</calculatedColumnFormula>
    </tableColumn>
    <tableColumn id="24" xr3:uid="{28D04E16-BBB7-4C0B-B3C0-56CFB3A698D4}" uniqueName="24" name="Total Sales " queryTableFieldId="24" dataDxfId="104">
      <calculatedColumnFormula xml:space="preserve"> sales[[#This Row],[UnitPrice]]*sales[[#This Row],[OrderQty]]</calculatedColumnFormula>
    </tableColumn>
    <tableColumn id="25" xr3:uid="{86B54003-BDDE-4D3B-B3D2-288CA38C86FE}" uniqueName="25" name="Total Cost" queryTableFieldId="25" dataDxfId="103">
      <calculatedColumnFormula>sales[[#This Row],[OrderQty]]*sales[[#This Row],[UnitCost]]+sales[[#This Row],[Freight]]+sales[[#This Row],[TaxAmt]]</calculatedColumnFormula>
    </tableColumn>
    <tableColumn id="26" xr3:uid="{92B49CE4-7BA1-4B25-8449-16C5FFD0F2BE}" uniqueName="26" name="Net Profit" queryTableFieldId="26" dataDxfId="102">
      <calculatedColumnFormula>sales[[#This Row],[Total Revenue]]-(sales[[#This Row],[TaxAmt]]+sales[[#This Row],[Freight]]+sales[[#This Row],[Total Cost]])</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28382E-FB72-4911-9EBB-072DB6A4F292}" name="CXNames" displayName="CXNames" ref="A1:B295" tableType="queryTable" totalsRowShown="0" headerRowDxfId="101" dataDxfId="100">
  <autoFilter ref="A1:B295" xr:uid="{3C28382E-FB72-4911-9EBB-072DB6A4F292}"/>
  <tableColumns count="2">
    <tableColumn id="1" xr3:uid="{C5F8E33E-8403-4BE1-BAE7-A9C5A0859B8D}" uniqueName="1" name="CustomerID" queryTableFieldId="1" dataDxfId="99"/>
    <tableColumn id="2" xr3:uid="{E0379FFE-24F5-4469-AFCE-518B9BE59081}" uniqueName="2" name="CXName" queryTableFieldId="2" dataDxfId="98"/>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36FE65-4D26-4E92-B73C-CBC624D2698F}" name="SalesNamesEMP" displayName="SalesNamesEMP" ref="A1:D11" tableType="queryTable" totalsRowShown="0" headerRowDxfId="91" dataDxfId="89" headerRowBorderDxfId="90" tableBorderDxfId="88" totalsRowBorderDxfId="87">
  <autoFilter ref="A1:D11" xr:uid="{0A36FE65-4D26-4E92-B73C-CBC624D2698F}"/>
  <tableColumns count="4">
    <tableColumn id="1" xr3:uid="{ED595D7F-A040-458B-A747-9A03968DE79D}" uniqueName="1" name="EMPID" queryTableFieldId="1" dataDxfId="86"/>
    <tableColumn id="2" xr3:uid="{0E11668D-D99F-44CC-918C-4B911E36BB9E}" uniqueName="2" name="Salesperson's Name" queryTableFieldId="2" dataDxfId="85"/>
    <tableColumn id="3" xr3:uid="{A781EAD0-64B3-4B31-BD7B-A6CEED313779}" uniqueName="3" name=" Total Sales For Salesperson" queryTableFieldId="3" dataDxfId="84"/>
    <tableColumn id="4" xr3:uid="{1782CA22-B573-47EE-8FC8-94DEE020269E}" uniqueName="4" name="Column1" queryTableFieldId="4" dataDxfId="83"/>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243F02-D533-472A-9AB2-94CCB981AC6C}" name="Table4" displayName="Table4" ref="A1:B11" totalsRowShown="0" dataDxfId="0">
  <autoFilter ref="A1:B11" xr:uid="{8B243F02-D533-472A-9AB2-94CCB981AC6C}"/>
  <tableColumns count="2">
    <tableColumn id="1" xr3:uid="{03985AA4-6B44-40BE-ABC0-BEC6E249B93C}" name="EMPID" dataDxfId="2"/>
    <tableColumn id="2" xr3:uid="{7D10B65D-6448-4037-972D-2E578F7C7C0A}" name="EMPName"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2A107-FE2E-4DD8-A2B5-354A3396929F}">
  <dimension ref="R8"/>
  <sheetViews>
    <sheetView topLeftCell="A5" workbookViewId="0">
      <selection activeCell="R8" sqref="R8"/>
    </sheetView>
  </sheetViews>
  <sheetFormatPr defaultRowHeight="14.5" x14ac:dyDescent="0.35"/>
  <cols>
    <col min="1" max="16384" width="8.7265625" style="41"/>
  </cols>
  <sheetData>
    <row r="8" spans="18:18" x14ac:dyDescent="0.35">
      <c r="R8" s="39"/>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1F06-12E5-47B2-B859-38E43A6289AE}">
  <dimension ref="A3:B9"/>
  <sheetViews>
    <sheetView workbookViewId="0">
      <selection activeCell="D15" sqref="D15"/>
    </sheetView>
  </sheetViews>
  <sheetFormatPr defaultRowHeight="14.5" x14ac:dyDescent="0.35"/>
  <cols>
    <col min="1" max="1" width="27" customWidth="1"/>
    <col min="2" max="2" width="25.81640625" customWidth="1"/>
  </cols>
  <sheetData>
    <row r="3" spans="1:2" x14ac:dyDescent="0.35">
      <c r="A3" s="35" t="s">
        <v>416</v>
      </c>
      <c r="B3" s="35" t="s">
        <v>417</v>
      </c>
    </row>
    <row r="4" spans="1:2" x14ac:dyDescent="0.35">
      <c r="A4" s="36" t="s">
        <v>2</v>
      </c>
      <c r="B4" s="36">
        <v>13566.528840486233</v>
      </c>
    </row>
    <row r="5" spans="1:2" x14ac:dyDescent="0.35">
      <c r="A5" s="36" t="s">
        <v>9</v>
      </c>
      <c r="B5" s="36">
        <v>3142.2136112393841</v>
      </c>
    </row>
    <row r="6" spans="1:2" x14ac:dyDescent="0.35">
      <c r="A6" s="36" t="s">
        <v>8</v>
      </c>
      <c r="B6" s="36">
        <v>5711.3894412590153</v>
      </c>
    </row>
    <row r="7" spans="1:2" x14ac:dyDescent="0.35">
      <c r="A7" s="36" t="s">
        <v>3</v>
      </c>
      <c r="B7" s="36">
        <v>3602.6506764352534</v>
      </c>
    </row>
    <row r="8" spans="1:2" x14ac:dyDescent="0.35">
      <c r="A8" s="36" t="s">
        <v>4</v>
      </c>
      <c r="B8" s="36">
        <v>1218.2191170591836</v>
      </c>
    </row>
    <row r="9" spans="1:2" x14ac:dyDescent="0.35">
      <c r="A9" s="35" t="s">
        <v>392</v>
      </c>
      <c r="B9" s="35">
        <v>27241.00168647907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F605-4BAD-439C-AB41-EBECDB8D6BA6}">
  <dimension ref="A3:B14"/>
  <sheetViews>
    <sheetView zoomScaleNormal="100" workbookViewId="0">
      <selection activeCell="N11" sqref="N11"/>
    </sheetView>
  </sheetViews>
  <sheetFormatPr defaultRowHeight="14.5" x14ac:dyDescent="0.35"/>
  <cols>
    <col min="1" max="1" width="22.7265625" bestFit="1" customWidth="1"/>
    <col min="2" max="2" width="8.26953125" bestFit="1" customWidth="1"/>
    <col min="3" max="3" width="31.1796875" customWidth="1"/>
    <col min="4" max="4" width="13.81640625" bestFit="1" customWidth="1"/>
  </cols>
  <sheetData>
    <row r="3" spans="1:2" x14ac:dyDescent="0.35">
      <c r="A3" s="35" t="s">
        <v>413</v>
      </c>
      <c r="B3" s="36" t="s">
        <v>26</v>
      </c>
    </row>
    <row r="4" spans="1:2" x14ac:dyDescent="0.35">
      <c r="A4" s="36" t="s">
        <v>72</v>
      </c>
      <c r="B4" s="37">
        <v>9</v>
      </c>
    </row>
    <row r="5" spans="1:2" x14ac:dyDescent="0.35">
      <c r="A5" s="36" t="s">
        <v>45</v>
      </c>
      <c r="B5" s="37">
        <v>7</v>
      </c>
    </row>
    <row r="6" spans="1:2" x14ac:dyDescent="0.35">
      <c r="A6" s="36" t="s">
        <v>61</v>
      </c>
      <c r="B6" s="37">
        <v>6</v>
      </c>
    </row>
    <row r="7" spans="1:2" x14ac:dyDescent="0.35">
      <c r="A7" s="36" t="s">
        <v>96</v>
      </c>
      <c r="B7" s="37">
        <v>5</v>
      </c>
    </row>
    <row r="8" spans="1:2" x14ac:dyDescent="0.35">
      <c r="A8" s="36" t="s">
        <v>40</v>
      </c>
      <c r="B8" s="37">
        <v>5</v>
      </c>
    </row>
    <row r="9" spans="1:2" x14ac:dyDescent="0.35">
      <c r="A9" s="36" t="s">
        <v>78</v>
      </c>
      <c r="B9" s="37">
        <v>5</v>
      </c>
    </row>
    <row r="10" spans="1:2" x14ac:dyDescent="0.35">
      <c r="A10" s="36" t="s">
        <v>86</v>
      </c>
      <c r="B10" s="37">
        <v>4</v>
      </c>
    </row>
    <row r="11" spans="1:2" x14ac:dyDescent="0.35">
      <c r="A11" s="36" t="s">
        <v>56</v>
      </c>
      <c r="B11" s="37">
        <v>4</v>
      </c>
    </row>
    <row r="12" spans="1:2" x14ac:dyDescent="0.35">
      <c r="A12" s="36" t="s">
        <v>83</v>
      </c>
      <c r="B12" s="37">
        <v>4</v>
      </c>
    </row>
    <row r="13" spans="1:2" x14ac:dyDescent="0.35">
      <c r="A13" s="36" t="s">
        <v>58</v>
      </c>
      <c r="B13" s="37">
        <v>3</v>
      </c>
    </row>
    <row r="14" spans="1:2" x14ac:dyDescent="0.35">
      <c r="A14" s="35" t="s">
        <v>412</v>
      </c>
      <c r="B14" s="38">
        <v>52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B284-CD9F-4960-A02A-57D40B50FC85}">
  <dimension ref="A1:B11"/>
  <sheetViews>
    <sheetView workbookViewId="0">
      <selection activeCell="E11" sqref="E11"/>
    </sheetView>
  </sheetViews>
  <sheetFormatPr defaultRowHeight="14.5" x14ac:dyDescent="0.35"/>
  <cols>
    <col min="1" max="1" width="21.36328125" customWidth="1"/>
    <col min="2" max="2" width="27.81640625" customWidth="1"/>
    <col min="3" max="3" width="13" customWidth="1"/>
  </cols>
  <sheetData>
    <row r="1" spans="1:2" x14ac:dyDescent="0.35">
      <c r="A1" s="42" t="s">
        <v>0</v>
      </c>
      <c r="B1" s="43" t="s">
        <v>427</v>
      </c>
    </row>
    <row r="2" spans="1:2" x14ac:dyDescent="0.35">
      <c r="A2" s="44">
        <v>281</v>
      </c>
      <c r="B2" s="45" t="s">
        <v>1</v>
      </c>
    </row>
    <row r="3" spans="1:2" x14ac:dyDescent="0.35">
      <c r="A3" s="44">
        <v>282</v>
      </c>
      <c r="B3" s="45" t="s">
        <v>2</v>
      </c>
    </row>
    <row r="4" spans="1:2" x14ac:dyDescent="0.35">
      <c r="A4" s="44">
        <v>283</v>
      </c>
      <c r="B4" s="45" t="s">
        <v>3</v>
      </c>
    </row>
    <row r="5" spans="1:2" x14ac:dyDescent="0.35">
      <c r="A5" s="44">
        <v>284</v>
      </c>
      <c r="B5" s="45" t="s">
        <v>4</v>
      </c>
    </row>
    <row r="6" spans="1:2" x14ac:dyDescent="0.35">
      <c r="A6" s="44">
        <v>285</v>
      </c>
      <c r="B6" s="45" t="s">
        <v>5</v>
      </c>
    </row>
    <row r="7" spans="1:2" x14ac:dyDescent="0.35">
      <c r="A7" s="44">
        <v>286</v>
      </c>
      <c r="B7" s="45" t="s">
        <v>6</v>
      </c>
    </row>
    <row r="8" spans="1:2" x14ac:dyDescent="0.35">
      <c r="A8" s="44">
        <v>287</v>
      </c>
      <c r="B8" s="45" t="s">
        <v>7</v>
      </c>
    </row>
    <row r="9" spans="1:2" x14ac:dyDescent="0.35">
      <c r="A9" s="44">
        <v>288</v>
      </c>
      <c r="B9" s="45" t="s">
        <v>8</v>
      </c>
    </row>
    <row r="10" spans="1:2" x14ac:dyDescent="0.35">
      <c r="A10" s="44">
        <v>289</v>
      </c>
      <c r="B10" s="45" t="s">
        <v>9</v>
      </c>
    </row>
    <row r="11" spans="1:2" x14ac:dyDescent="0.35">
      <c r="A11" s="46">
        <v>290</v>
      </c>
      <c r="B11" s="47"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CC94C-1227-4529-9881-6E748261665B}">
  <dimension ref="A1:Y45"/>
  <sheetViews>
    <sheetView tabSelected="1" topLeftCell="F1" zoomScaleNormal="100" workbookViewId="0">
      <selection activeCell="K4" sqref="K4"/>
    </sheetView>
  </sheetViews>
  <sheetFormatPr defaultRowHeight="14.5" x14ac:dyDescent="0.35"/>
  <cols>
    <col min="1" max="1" width="11.26953125" bestFit="1" customWidth="1"/>
    <col min="2" max="2" width="15.6328125" bestFit="1" customWidth="1"/>
    <col min="3" max="3" width="10.81640625" bestFit="1" customWidth="1"/>
    <col min="4" max="4" width="11.36328125" bestFit="1" customWidth="1"/>
    <col min="5" max="5" width="13.54296875" bestFit="1" customWidth="1"/>
    <col min="6" max="6" width="15.81640625" bestFit="1" customWidth="1"/>
    <col min="7" max="7" width="12.453125" bestFit="1" customWidth="1"/>
    <col min="8" max="8" width="12.6328125" bestFit="1" customWidth="1"/>
    <col min="9" max="9" width="13.54296875" bestFit="1" customWidth="1"/>
    <col min="10" max="10" width="16.54296875" bestFit="1" customWidth="1"/>
    <col min="11" max="11" width="15.81640625" bestFit="1" customWidth="1"/>
    <col min="12" max="12" width="12" bestFit="1" customWidth="1"/>
    <col min="13" max="13" width="25.6328125" bestFit="1" customWidth="1"/>
    <col min="14" max="14" width="17.54296875" bestFit="1" customWidth="1"/>
    <col min="15" max="15" width="21.1796875" bestFit="1" customWidth="1"/>
    <col min="16" max="16" width="11.36328125" bestFit="1" customWidth="1"/>
    <col min="17" max="17" width="10.90625" bestFit="1" customWidth="1"/>
    <col min="18" max="18" width="11.453125" bestFit="1" customWidth="1"/>
    <col min="19" max="19" width="27.08984375" bestFit="1" customWidth="1"/>
    <col min="20" max="22" width="17.453125" bestFit="1" customWidth="1"/>
    <col min="23" max="23" width="14.6328125" customWidth="1"/>
    <col min="24" max="24" width="13" bestFit="1" customWidth="1"/>
    <col min="25" max="26" width="17.453125" bestFit="1" customWidth="1"/>
    <col min="27" max="27" width="18.453125" bestFit="1" customWidth="1"/>
    <col min="28" max="28" width="10.90625" bestFit="1" customWidth="1"/>
    <col min="29" max="35" width="9.90625" bestFit="1" customWidth="1"/>
    <col min="37" max="37" width="9.90625" bestFit="1" customWidth="1"/>
  </cols>
  <sheetData>
    <row r="1" spans="1:25" x14ac:dyDescent="0.3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394</v>
      </c>
      <c r="W1" t="s">
        <v>395</v>
      </c>
      <c r="X1" t="s">
        <v>396</v>
      </c>
      <c r="Y1" t="s">
        <v>397</v>
      </c>
    </row>
    <row r="2" spans="1:25" s="23" customFormat="1" hidden="1" x14ac:dyDescent="0.35">
      <c r="A2" s="32">
        <v>43661</v>
      </c>
      <c r="B2" s="33">
        <v>40694</v>
      </c>
      <c r="C2" s="32">
        <v>5</v>
      </c>
      <c r="D2" s="32" t="s">
        <v>32</v>
      </c>
      <c r="E2" s="32">
        <v>29734</v>
      </c>
      <c r="F2" s="32">
        <v>282</v>
      </c>
      <c r="G2" s="32">
        <v>6</v>
      </c>
      <c r="H2" s="32" t="s">
        <v>33</v>
      </c>
      <c r="I2" s="32" t="s">
        <v>34</v>
      </c>
      <c r="J2" s="32">
        <v>3</v>
      </c>
      <c r="K2" s="32" t="s">
        <v>35</v>
      </c>
      <c r="L2" s="32">
        <v>745</v>
      </c>
      <c r="M2" s="32" t="s">
        <v>36</v>
      </c>
      <c r="N2" s="32" t="s">
        <v>37</v>
      </c>
      <c r="O2" s="32" t="s">
        <v>38</v>
      </c>
      <c r="P2" s="32">
        <v>1</v>
      </c>
      <c r="Q2" s="32">
        <v>445</v>
      </c>
      <c r="R2" s="32">
        <v>810</v>
      </c>
      <c r="S2" s="32">
        <v>809.76</v>
      </c>
      <c r="T2" s="32">
        <v>78.034563464949102</v>
      </c>
      <c r="U2" s="32">
        <v>24.385801082796601</v>
      </c>
      <c r="V2" s="32">
        <f>sales[[#This Row],[UnitPrice]]*sales[[#This Row],[OrderQty]]+sales[[#This Row],[TaxAmt]]+sales[[#This Row],[Freight]]</f>
        <v>912.42036454774563</v>
      </c>
      <c r="W2" s="32">
        <f xml:space="preserve"> sales[[#This Row],[UnitPrice]]*sales[[#This Row],[OrderQty]]</f>
        <v>810</v>
      </c>
      <c r="X2" s="32">
        <f>sales[[#This Row],[OrderQty]]*sales[[#This Row],[UnitCost]]+sales[[#This Row],[Freight]]+sales[[#This Row],[TaxAmt]]</f>
        <v>547.42036454774575</v>
      </c>
      <c r="Y2" s="32">
        <f>sales[[#This Row],[Total Revenue]]-(sales[[#This Row],[TaxAmt]]+sales[[#This Row],[Freight]]+sales[[#This Row],[Total Cost]])</f>
        <v>262.57963545225414</v>
      </c>
    </row>
    <row r="3" spans="1:25" s="23" customFormat="1" x14ac:dyDescent="0.35">
      <c r="A3" s="32">
        <v>43844</v>
      </c>
      <c r="B3" s="33">
        <v>40725</v>
      </c>
      <c r="C3" s="32">
        <v>1</v>
      </c>
      <c r="D3" s="32" t="s">
        <v>39</v>
      </c>
      <c r="E3" s="32">
        <v>29620</v>
      </c>
      <c r="F3" s="32">
        <v>282</v>
      </c>
      <c r="G3" s="32">
        <v>6</v>
      </c>
      <c r="H3" s="32" t="s">
        <v>33</v>
      </c>
      <c r="I3" s="32" t="s">
        <v>34</v>
      </c>
      <c r="J3" s="32">
        <v>3</v>
      </c>
      <c r="K3" s="32" t="s">
        <v>35</v>
      </c>
      <c r="L3" s="32">
        <v>775</v>
      </c>
      <c r="M3" s="32" t="s">
        <v>40</v>
      </c>
      <c r="N3" s="32" t="s">
        <v>41</v>
      </c>
      <c r="O3" s="32" t="s">
        <v>42</v>
      </c>
      <c r="P3" s="32">
        <v>4</v>
      </c>
      <c r="Q3" s="32">
        <v>1417</v>
      </c>
      <c r="R3" s="32">
        <v>2025</v>
      </c>
      <c r="S3" s="32">
        <v>8099.9759999999997</v>
      </c>
      <c r="T3" s="32">
        <v>777.59767999999997</v>
      </c>
      <c r="U3" s="32">
        <v>242.99928</v>
      </c>
      <c r="V3" s="32">
        <f>sales[[#This Row],[UnitPrice]]*sales[[#This Row],[OrderQty]]+sales[[#This Row],[TaxAmt]]+sales[[#This Row],[Freight]]</f>
        <v>9120.5969600000008</v>
      </c>
      <c r="W3" s="32">
        <f xml:space="preserve"> sales[[#This Row],[UnitPrice]]*sales[[#This Row],[OrderQty]]</f>
        <v>8100</v>
      </c>
      <c r="X3" s="32">
        <f>sales[[#This Row],[OrderQty]]*sales[[#This Row],[UnitCost]]+sales[[#This Row],[Freight]]+sales[[#This Row],[TaxAmt]]</f>
        <v>6688.5969599999999</v>
      </c>
      <c r="Y3" s="32">
        <f>sales[[#This Row],[Total Revenue]]-(sales[[#This Row],[TaxAmt]]+sales[[#This Row],[Freight]]+sales[[#This Row],[Total Cost]])</f>
        <v>1411.4030400000011</v>
      </c>
    </row>
    <row r="4" spans="1:25" s="24" customFormat="1" x14ac:dyDescent="0.35">
      <c r="A4" s="32">
        <v>44075</v>
      </c>
      <c r="B4" s="33">
        <v>40756</v>
      </c>
      <c r="C4" s="32">
        <v>2</v>
      </c>
      <c r="D4" s="32" t="s">
        <v>43</v>
      </c>
      <c r="E4" s="32">
        <v>29632</v>
      </c>
      <c r="F4" s="32">
        <v>283</v>
      </c>
      <c r="G4" s="32">
        <v>1</v>
      </c>
      <c r="H4" s="32" t="s">
        <v>33</v>
      </c>
      <c r="I4" s="32" t="s">
        <v>44</v>
      </c>
      <c r="J4" s="32">
        <v>3</v>
      </c>
      <c r="K4" s="32" t="s">
        <v>35</v>
      </c>
      <c r="L4" s="32">
        <v>773</v>
      </c>
      <c r="M4" s="32" t="s">
        <v>45</v>
      </c>
      <c r="N4" s="32" t="s">
        <v>41</v>
      </c>
      <c r="O4" s="32" t="s">
        <v>42</v>
      </c>
      <c r="P4" s="32">
        <v>1</v>
      </c>
      <c r="Q4" s="32">
        <v>1428</v>
      </c>
      <c r="R4" s="32">
        <v>2040</v>
      </c>
      <c r="S4" s="32">
        <v>2039.9939999999999</v>
      </c>
      <c r="T4" s="32">
        <v>195.82711231052701</v>
      </c>
      <c r="U4" s="32">
        <v>61.195974043323297</v>
      </c>
      <c r="V4" s="32">
        <f>sales[[#This Row],[UnitPrice]]*sales[[#This Row],[OrderQty]]+sales[[#This Row],[TaxAmt]]+sales[[#This Row],[Freight]]</f>
        <v>2297.02308635385</v>
      </c>
      <c r="W4" s="32">
        <f xml:space="preserve"> sales[[#This Row],[UnitPrice]]*sales[[#This Row],[OrderQty]]</f>
        <v>2040</v>
      </c>
      <c r="X4" s="32">
        <f>sales[[#This Row],[OrderQty]]*sales[[#This Row],[UnitCost]]+sales[[#This Row],[Freight]]+sales[[#This Row],[TaxAmt]]</f>
        <v>1685.0230863538504</v>
      </c>
      <c r="Y4" s="32">
        <f>sales[[#This Row],[Total Revenue]]-(sales[[#This Row],[TaxAmt]]+sales[[#This Row],[Freight]]+sales[[#This Row],[Total Cost]])</f>
        <v>354.97691364614911</v>
      </c>
    </row>
    <row r="5" spans="1:25" s="23" customFormat="1" x14ac:dyDescent="0.35">
      <c r="A5" s="32">
        <v>44282</v>
      </c>
      <c r="B5" s="33">
        <v>40786</v>
      </c>
      <c r="C5" s="32">
        <v>2</v>
      </c>
      <c r="D5" s="32" t="s">
        <v>43</v>
      </c>
      <c r="E5" s="32">
        <v>29734</v>
      </c>
      <c r="F5" s="32">
        <v>282</v>
      </c>
      <c r="G5" s="32">
        <v>6</v>
      </c>
      <c r="H5" s="32" t="s">
        <v>33</v>
      </c>
      <c r="I5" s="32" t="s">
        <v>34</v>
      </c>
      <c r="J5" s="32">
        <v>3</v>
      </c>
      <c r="K5" s="32" t="s">
        <v>35</v>
      </c>
      <c r="L5" s="32">
        <v>773</v>
      </c>
      <c r="M5" s="32" t="s">
        <v>45</v>
      </c>
      <c r="N5" s="32" t="s">
        <v>41</v>
      </c>
      <c r="O5" s="32" t="s">
        <v>42</v>
      </c>
      <c r="P5" s="32">
        <v>4</v>
      </c>
      <c r="Q5" s="32">
        <v>1428</v>
      </c>
      <c r="R5" s="32">
        <v>2040</v>
      </c>
      <c r="S5" s="32">
        <v>8159.9759999999997</v>
      </c>
      <c r="T5" s="32">
        <v>784.88002632895598</v>
      </c>
      <c r="U5" s="32">
        <v>245.27501581309099</v>
      </c>
      <c r="V5" s="32">
        <f>sales[[#This Row],[UnitPrice]]*sales[[#This Row],[OrderQty]]+sales[[#This Row],[TaxAmt]]+sales[[#This Row],[Freight]]</f>
        <v>9190.155042142047</v>
      </c>
      <c r="W5" s="32">
        <f xml:space="preserve"> sales[[#This Row],[UnitPrice]]*sales[[#This Row],[OrderQty]]</f>
        <v>8160</v>
      </c>
      <c r="X5" s="32">
        <f>sales[[#This Row],[OrderQty]]*sales[[#This Row],[UnitCost]]+sales[[#This Row],[Freight]]+sales[[#This Row],[TaxAmt]]</f>
        <v>6742.155042142047</v>
      </c>
      <c r="Y5" s="32">
        <f>sales[[#This Row],[Total Revenue]]-(sales[[#This Row],[TaxAmt]]+sales[[#This Row],[Freight]]+sales[[#This Row],[Total Cost]])</f>
        <v>1417.844957857953</v>
      </c>
    </row>
    <row r="6" spans="1:25" s="23" customFormat="1" x14ac:dyDescent="0.35">
      <c r="A6" s="32">
        <v>44484</v>
      </c>
      <c r="B6" s="33">
        <v>40817</v>
      </c>
      <c r="C6" s="32">
        <v>1</v>
      </c>
      <c r="D6" s="32" t="s">
        <v>39</v>
      </c>
      <c r="E6" s="32">
        <v>29620</v>
      </c>
      <c r="F6" s="32">
        <v>282</v>
      </c>
      <c r="G6" s="32">
        <v>6</v>
      </c>
      <c r="H6" s="32" t="s">
        <v>33</v>
      </c>
      <c r="I6" s="32" t="s">
        <v>34</v>
      </c>
      <c r="J6" s="32">
        <v>3</v>
      </c>
      <c r="K6" s="32" t="s">
        <v>35</v>
      </c>
      <c r="L6" s="32">
        <v>774</v>
      </c>
      <c r="M6" s="32" t="s">
        <v>46</v>
      </c>
      <c r="N6" s="32" t="s">
        <v>41</v>
      </c>
      <c r="O6" s="32" t="s">
        <v>42</v>
      </c>
      <c r="P6" s="32">
        <v>2</v>
      </c>
      <c r="Q6" s="32">
        <v>1428</v>
      </c>
      <c r="R6" s="32">
        <v>2040</v>
      </c>
      <c r="S6" s="32">
        <v>4079.9879999999998</v>
      </c>
      <c r="T6" s="32">
        <v>391.49321645087798</v>
      </c>
      <c r="U6" s="32">
        <v>122.341627025406</v>
      </c>
      <c r="V6" s="32">
        <f>sales[[#This Row],[UnitPrice]]*sales[[#This Row],[OrderQty]]+sales[[#This Row],[TaxAmt]]+sales[[#This Row],[Freight]]</f>
        <v>4593.8348434762838</v>
      </c>
      <c r="W6" s="32">
        <f xml:space="preserve"> sales[[#This Row],[UnitPrice]]*sales[[#This Row],[OrderQty]]</f>
        <v>4080</v>
      </c>
      <c r="X6" s="32">
        <f>sales[[#This Row],[OrderQty]]*sales[[#This Row],[UnitCost]]+sales[[#This Row],[Freight]]+sales[[#This Row],[TaxAmt]]</f>
        <v>3369.8348434762838</v>
      </c>
      <c r="Y6" s="32">
        <f>sales[[#This Row],[Total Revenue]]-(sales[[#This Row],[TaxAmt]]+sales[[#This Row],[Freight]]+sales[[#This Row],[Total Cost]])</f>
        <v>710.16515652371618</v>
      </c>
    </row>
    <row r="7" spans="1:25" s="24" customFormat="1" x14ac:dyDescent="0.35">
      <c r="A7" s="32">
        <v>44741</v>
      </c>
      <c r="B7" s="33">
        <v>40847</v>
      </c>
      <c r="C7" s="32">
        <v>5</v>
      </c>
      <c r="D7" s="32" t="s">
        <v>32</v>
      </c>
      <c r="E7" s="32">
        <v>29632</v>
      </c>
      <c r="F7" s="32">
        <v>283</v>
      </c>
      <c r="G7" s="32">
        <v>1</v>
      </c>
      <c r="H7" s="32" t="s">
        <v>33</v>
      </c>
      <c r="I7" s="32" t="s">
        <v>44</v>
      </c>
      <c r="J7" s="32">
        <v>3</v>
      </c>
      <c r="K7" s="32" t="s">
        <v>35</v>
      </c>
      <c r="L7" s="32">
        <v>773</v>
      </c>
      <c r="M7" s="32" t="s">
        <v>45</v>
      </c>
      <c r="N7" s="32" t="s">
        <v>41</v>
      </c>
      <c r="O7" s="32" t="s">
        <v>42</v>
      </c>
      <c r="P7" s="32">
        <v>1</v>
      </c>
      <c r="Q7" s="32">
        <v>1428</v>
      </c>
      <c r="R7" s="32">
        <v>2040</v>
      </c>
      <c r="S7" s="32">
        <v>2039.9939999999999</v>
      </c>
      <c r="T7" s="32">
        <v>195.83940000000001</v>
      </c>
      <c r="U7" s="32">
        <v>61.199800000000003</v>
      </c>
      <c r="V7" s="32">
        <f>sales[[#This Row],[UnitPrice]]*sales[[#This Row],[OrderQty]]+sales[[#This Row],[TaxAmt]]+sales[[#This Row],[Freight]]</f>
        <v>2297.0391999999997</v>
      </c>
      <c r="W7" s="32">
        <f xml:space="preserve"> sales[[#This Row],[UnitPrice]]*sales[[#This Row],[OrderQty]]</f>
        <v>2040</v>
      </c>
      <c r="X7" s="32">
        <f>sales[[#This Row],[OrderQty]]*sales[[#This Row],[UnitCost]]+sales[[#This Row],[Freight]]+sales[[#This Row],[TaxAmt]]</f>
        <v>1685.0392000000002</v>
      </c>
      <c r="Y7" s="32">
        <f>sales[[#This Row],[Total Revenue]]-(sales[[#This Row],[TaxAmt]]+sales[[#This Row],[Freight]]+sales[[#This Row],[Total Cost]])</f>
        <v>354.96079999999961</v>
      </c>
    </row>
    <row r="8" spans="1:25" s="23" customFormat="1" hidden="1" x14ac:dyDescent="0.35">
      <c r="A8" s="32">
        <v>45038</v>
      </c>
      <c r="B8" s="33">
        <v>40878</v>
      </c>
      <c r="C8" s="32">
        <v>4</v>
      </c>
      <c r="D8" s="32" t="s">
        <v>47</v>
      </c>
      <c r="E8" s="32">
        <v>29734</v>
      </c>
      <c r="F8" s="32">
        <v>282</v>
      </c>
      <c r="G8" s="32">
        <v>6</v>
      </c>
      <c r="H8" s="32" t="s">
        <v>33</v>
      </c>
      <c r="I8" s="32" t="s">
        <v>34</v>
      </c>
      <c r="J8" s="32">
        <v>3</v>
      </c>
      <c r="K8" s="32" t="s">
        <v>35</v>
      </c>
      <c r="L8" s="32">
        <v>709</v>
      </c>
      <c r="M8" s="32" t="s">
        <v>48</v>
      </c>
      <c r="N8" s="32" t="s">
        <v>49</v>
      </c>
      <c r="O8" s="32" t="s">
        <v>50</v>
      </c>
      <c r="P8" s="32">
        <v>2</v>
      </c>
      <c r="Q8" s="32">
        <v>2</v>
      </c>
      <c r="R8" s="32">
        <v>6</v>
      </c>
      <c r="S8" s="32">
        <v>11.4</v>
      </c>
      <c r="T8" s="32">
        <v>1.098378313594</v>
      </c>
      <c r="U8" s="32">
        <v>0.34324323875930002</v>
      </c>
      <c r="V8" s="32">
        <f>sales[[#This Row],[UnitPrice]]*sales[[#This Row],[OrderQty]]+sales[[#This Row],[TaxAmt]]+sales[[#This Row],[Freight]]</f>
        <v>13.4416215523533</v>
      </c>
      <c r="W8" s="32">
        <f xml:space="preserve"> sales[[#This Row],[UnitPrice]]*sales[[#This Row],[OrderQty]]</f>
        <v>12</v>
      </c>
      <c r="X8" s="32">
        <f>sales[[#This Row],[OrderQty]]*sales[[#This Row],[UnitCost]]+sales[[#This Row],[Freight]]+sales[[#This Row],[TaxAmt]]</f>
        <v>5.4416215523532996</v>
      </c>
      <c r="Y8" s="32">
        <f>sales[[#This Row],[Total Revenue]]-(sales[[#This Row],[TaxAmt]]+sales[[#This Row],[Freight]]+sales[[#This Row],[Total Cost]])</f>
        <v>6.5583784476467013</v>
      </c>
    </row>
    <row r="9" spans="1:25" s="23" customFormat="1" x14ac:dyDescent="0.35">
      <c r="A9" s="32">
        <v>45269</v>
      </c>
      <c r="B9" s="33">
        <v>40909</v>
      </c>
      <c r="C9" s="32">
        <v>6</v>
      </c>
      <c r="D9" s="32" t="s">
        <v>51</v>
      </c>
      <c r="E9" s="32">
        <v>29620</v>
      </c>
      <c r="F9" s="32">
        <v>282</v>
      </c>
      <c r="G9" s="32">
        <v>6</v>
      </c>
      <c r="H9" s="32" t="s">
        <v>33</v>
      </c>
      <c r="I9" s="32" t="s">
        <v>34</v>
      </c>
      <c r="J9" s="32">
        <v>3</v>
      </c>
      <c r="K9" s="32" t="s">
        <v>35</v>
      </c>
      <c r="L9" s="32">
        <v>775</v>
      </c>
      <c r="M9" s="32" t="s">
        <v>40</v>
      </c>
      <c r="N9" s="32" t="s">
        <v>41</v>
      </c>
      <c r="O9" s="32" t="s">
        <v>42</v>
      </c>
      <c r="P9" s="32">
        <v>1</v>
      </c>
      <c r="Q9" s="32">
        <v>1417</v>
      </c>
      <c r="R9" s="32">
        <v>2025</v>
      </c>
      <c r="S9" s="32">
        <v>2024.9939999999999</v>
      </c>
      <c r="T9" s="32">
        <v>194.39940000000001</v>
      </c>
      <c r="U9" s="32">
        <v>60.7498</v>
      </c>
      <c r="V9" s="32">
        <f>sales[[#This Row],[UnitPrice]]*sales[[#This Row],[OrderQty]]+sales[[#This Row],[TaxAmt]]+sales[[#This Row],[Freight]]</f>
        <v>2280.1492000000003</v>
      </c>
      <c r="W9" s="32">
        <f xml:space="preserve"> sales[[#This Row],[UnitPrice]]*sales[[#This Row],[OrderQty]]</f>
        <v>2025</v>
      </c>
      <c r="X9" s="32">
        <f>sales[[#This Row],[OrderQty]]*sales[[#This Row],[UnitCost]]+sales[[#This Row],[Freight]]+sales[[#This Row],[TaxAmt]]</f>
        <v>1672.1492000000001</v>
      </c>
      <c r="Y9" s="32">
        <f>sales[[#This Row],[Total Revenue]]-(sales[[#This Row],[TaxAmt]]+sales[[#This Row],[Freight]]+sales[[#This Row],[Total Cost]])</f>
        <v>352.85080000000016</v>
      </c>
    </row>
    <row r="10" spans="1:25" s="24" customFormat="1" x14ac:dyDescent="0.35">
      <c r="A10" s="32">
        <v>45518</v>
      </c>
      <c r="B10" s="33">
        <v>40937</v>
      </c>
      <c r="C10" s="32">
        <v>2</v>
      </c>
      <c r="D10" s="32" t="s">
        <v>43</v>
      </c>
      <c r="E10" s="32">
        <v>29632</v>
      </c>
      <c r="F10" s="32">
        <v>283</v>
      </c>
      <c r="G10" s="32">
        <v>1</v>
      </c>
      <c r="H10" s="32" t="s">
        <v>33</v>
      </c>
      <c r="I10" s="32" t="s">
        <v>44</v>
      </c>
      <c r="J10" s="32">
        <v>3</v>
      </c>
      <c r="K10" s="32" t="s">
        <v>35</v>
      </c>
      <c r="L10" s="32">
        <v>778</v>
      </c>
      <c r="M10" s="32" t="s">
        <v>52</v>
      </c>
      <c r="N10" s="32" t="s">
        <v>41</v>
      </c>
      <c r="O10" s="32" t="s">
        <v>42</v>
      </c>
      <c r="P10" s="32">
        <v>1</v>
      </c>
      <c r="Q10" s="32">
        <v>1417</v>
      </c>
      <c r="R10" s="32">
        <v>2025</v>
      </c>
      <c r="S10" s="32">
        <v>2024.9939999999999</v>
      </c>
      <c r="T10" s="32">
        <v>194.399416684729</v>
      </c>
      <c r="U10" s="32">
        <v>60.749816674876897</v>
      </c>
      <c r="V10" s="32">
        <f>sales[[#This Row],[UnitPrice]]*sales[[#This Row],[OrderQty]]+sales[[#This Row],[TaxAmt]]+sales[[#This Row],[Freight]]</f>
        <v>2280.1492333596061</v>
      </c>
      <c r="W10" s="32">
        <f xml:space="preserve"> sales[[#This Row],[UnitPrice]]*sales[[#This Row],[OrderQty]]</f>
        <v>2025</v>
      </c>
      <c r="X10" s="32">
        <f>sales[[#This Row],[OrderQty]]*sales[[#This Row],[UnitCost]]+sales[[#This Row],[Freight]]+sales[[#This Row],[TaxAmt]]</f>
        <v>1672.1492333596059</v>
      </c>
      <c r="Y10" s="32">
        <f>sales[[#This Row],[Total Revenue]]-(sales[[#This Row],[TaxAmt]]+sales[[#This Row],[Freight]]+sales[[#This Row],[Total Cost]])</f>
        <v>352.85076664039434</v>
      </c>
    </row>
    <row r="11" spans="1:25" s="23" customFormat="1" x14ac:dyDescent="0.35">
      <c r="A11" s="32">
        <v>45780</v>
      </c>
      <c r="B11" s="33">
        <v>40968</v>
      </c>
      <c r="C11" s="32">
        <v>5</v>
      </c>
      <c r="D11" s="32" t="s">
        <v>32</v>
      </c>
      <c r="E11" s="32">
        <v>29734</v>
      </c>
      <c r="F11" s="32">
        <v>282</v>
      </c>
      <c r="G11" s="32">
        <v>6</v>
      </c>
      <c r="H11" s="32" t="s">
        <v>33</v>
      </c>
      <c r="I11" s="32" t="s">
        <v>34</v>
      </c>
      <c r="J11" s="32">
        <v>3</v>
      </c>
      <c r="K11" s="32" t="s">
        <v>35</v>
      </c>
      <c r="L11" s="32">
        <v>776</v>
      </c>
      <c r="M11" s="32" t="s">
        <v>53</v>
      </c>
      <c r="N11" s="32" t="s">
        <v>41</v>
      </c>
      <c r="O11" s="32" t="s">
        <v>42</v>
      </c>
      <c r="P11" s="32">
        <v>2</v>
      </c>
      <c r="Q11" s="32">
        <v>1417</v>
      </c>
      <c r="R11" s="32">
        <v>2025</v>
      </c>
      <c r="S11" s="32">
        <v>4049.9879999999998</v>
      </c>
      <c r="T11" s="32">
        <v>389.78928632057199</v>
      </c>
      <c r="U11" s="32">
        <v>121.809159278404</v>
      </c>
      <c r="V11" s="32">
        <f>sales[[#This Row],[UnitPrice]]*sales[[#This Row],[OrderQty]]+sales[[#This Row],[TaxAmt]]+sales[[#This Row],[Freight]]</f>
        <v>4561.5984455989756</v>
      </c>
      <c r="W11" s="32">
        <f xml:space="preserve"> sales[[#This Row],[UnitPrice]]*sales[[#This Row],[OrderQty]]</f>
        <v>4050</v>
      </c>
      <c r="X11" s="32">
        <f>sales[[#This Row],[OrderQty]]*sales[[#This Row],[UnitCost]]+sales[[#This Row],[Freight]]+sales[[#This Row],[TaxAmt]]</f>
        <v>3345.598445598976</v>
      </c>
      <c r="Y11" s="32">
        <f>sales[[#This Row],[Total Revenue]]-(sales[[#This Row],[TaxAmt]]+sales[[#This Row],[Freight]]+sales[[#This Row],[Total Cost]])</f>
        <v>704.40155440102353</v>
      </c>
    </row>
    <row r="12" spans="1:25" s="23" customFormat="1" x14ac:dyDescent="0.35">
      <c r="A12" s="32">
        <v>46024</v>
      </c>
      <c r="B12" s="33">
        <v>40998</v>
      </c>
      <c r="C12" s="32">
        <v>1</v>
      </c>
      <c r="D12" s="32" t="s">
        <v>39</v>
      </c>
      <c r="E12" s="32">
        <v>29620</v>
      </c>
      <c r="F12" s="32">
        <v>282</v>
      </c>
      <c r="G12" s="32">
        <v>6</v>
      </c>
      <c r="H12" s="32" t="s">
        <v>33</v>
      </c>
      <c r="I12" s="32" t="s">
        <v>34</v>
      </c>
      <c r="J12" s="32">
        <v>3</v>
      </c>
      <c r="K12" s="32" t="s">
        <v>35</v>
      </c>
      <c r="L12" s="32">
        <v>773</v>
      </c>
      <c r="M12" s="32" t="s">
        <v>45</v>
      </c>
      <c r="N12" s="32" t="s">
        <v>41</v>
      </c>
      <c r="O12" s="32" t="s">
        <v>42</v>
      </c>
      <c r="P12" s="32">
        <v>1</v>
      </c>
      <c r="Q12" s="32">
        <v>1428</v>
      </c>
      <c r="R12" s="32">
        <v>2040</v>
      </c>
      <c r="S12" s="32">
        <v>2039.9939999999999</v>
      </c>
      <c r="T12" s="32">
        <v>195.77863112575801</v>
      </c>
      <c r="U12" s="32">
        <v>61.180815084242496</v>
      </c>
      <c r="V12" s="32">
        <f>sales[[#This Row],[UnitPrice]]*sales[[#This Row],[OrderQty]]+sales[[#This Row],[TaxAmt]]+sales[[#This Row],[Freight]]</f>
        <v>2296.9594462100004</v>
      </c>
      <c r="W12" s="32">
        <f xml:space="preserve"> sales[[#This Row],[UnitPrice]]*sales[[#This Row],[OrderQty]]</f>
        <v>2040</v>
      </c>
      <c r="X12" s="32">
        <f>sales[[#This Row],[OrderQty]]*sales[[#This Row],[UnitCost]]+sales[[#This Row],[Freight]]+sales[[#This Row],[TaxAmt]]</f>
        <v>1684.9594462100006</v>
      </c>
      <c r="Y12" s="32">
        <f>sales[[#This Row],[Total Revenue]]-(sales[[#This Row],[TaxAmt]]+sales[[#This Row],[Freight]]+sales[[#This Row],[Total Cost]])</f>
        <v>355.04055378999919</v>
      </c>
    </row>
    <row r="13" spans="1:25" s="24" customFormat="1" hidden="1" x14ac:dyDescent="0.35">
      <c r="A13" s="32">
        <v>46322</v>
      </c>
      <c r="B13" s="33">
        <v>41029</v>
      </c>
      <c r="C13" s="32">
        <v>2</v>
      </c>
      <c r="D13" s="32" t="s">
        <v>43</v>
      </c>
      <c r="E13" s="32">
        <v>30064</v>
      </c>
      <c r="F13" s="32">
        <v>283</v>
      </c>
      <c r="G13" s="32">
        <v>1</v>
      </c>
      <c r="H13" s="32" t="s">
        <v>33</v>
      </c>
      <c r="I13" s="32" t="s">
        <v>44</v>
      </c>
      <c r="J13" s="32">
        <v>3</v>
      </c>
      <c r="K13" s="32" t="s">
        <v>35</v>
      </c>
      <c r="L13" s="32">
        <v>722</v>
      </c>
      <c r="M13" s="32" t="s">
        <v>54</v>
      </c>
      <c r="N13" s="32" t="s">
        <v>37</v>
      </c>
      <c r="O13" s="32" t="s">
        <v>55</v>
      </c>
      <c r="P13" s="32">
        <v>1</v>
      </c>
      <c r="Q13" s="32">
        <v>98</v>
      </c>
      <c r="R13" s="32">
        <v>179</v>
      </c>
      <c r="S13" s="32">
        <v>178.58080000000001</v>
      </c>
      <c r="T13" s="32">
        <v>17.62</v>
      </c>
      <c r="U13" s="32">
        <v>5.5061999999999998</v>
      </c>
      <c r="V13" s="32">
        <f>sales[[#This Row],[UnitPrice]]*sales[[#This Row],[OrderQty]]+sales[[#This Row],[TaxAmt]]+sales[[#This Row],[Freight]]</f>
        <v>202.12620000000001</v>
      </c>
      <c r="W13" s="32">
        <f xml:space="preserve"> sales[[#This Row],[UnitPrice]]*sales[[#This Row],[OrderQty]]</f>
        <v>179</v>
      </c>
      <c r="X13" s="32">
        <f>sales[[#This Row],[OrderQty]]*sales[[#This Row],[UnitCost]]+sales[[#This Row],[Freight]]+sales[[#This Row],[TaxAmt]]</f>
        <v>121.12620000000001</v>
      </c>
      <c r="Y13" s="32">
        <f>sales[[#This Row],[Total Revenue]]-(sales[[#This Row],[TaxAmt]]+sales[[#This Row],[Freight]]+sales[[#This Row],[Total Cost]])</f>
        <v>57.873799999999989</v>
      </c>
    </row>
    <row r="14" spans="1:25" s="26" customFormat="1" x14ac:dyDescent="0.35">
      <c r="A14" s="32">
        <v>46607</v>
      </c>
      <c r="B14" s="33">
        <v>41059</v>
      </c>
      <c r="C14" s="32">
        <v>1</v>
      </c>
      <c r="D14" s="32" t="s">
        <v>39</v>
      </c>
      <c r="E14" s="32">
        <v>29994</v>
      </c>
      <c r="F14" s="32">
        <v>289</v>
      </c>
      <c r="G14" s="32">
        <v>6</v>
      </c>
      <c r="H14" s="32" t="s">
        <v>33</v>
      </c>
      <c r="I14" s="32" t="s">
        <v>34</v>
      </c>
      <c r="J14" s="32">
        <v>3</v>
      </c>
      <c r="K14" s="32" t="s">
        <v>35</v>
      </c>
      <c r="L14" s="32">
        <v>790</v>
      </c>
      <c r="M14" s="32" t="s">
        <v>56</v>
      </c>
      <c r="N14" s="32" t="s">
        <v>41</v>
      </c>
      <c r="O14" s="32" t="s">
        <v>57</v>
      </c>
      <c r="P14" s="32">
        <v>4</v>
      </c>
      <c r="Q14" s="32">
        <v>1026</v>
      </c>
      <c r="R14" s="32">
        <v>1466</v>
      </c>
      <c r="S14" s="32">
        <v>5864.04</v>
      </c>
      <c r="T14" s="32">
        <v>573.41411893078805</v>
      </c>
      <c r="U14" s="32">
        <v>179.19191399560501</v>
      </c>
      <c r="V14" s="32">
        <f>sales[[#This Row],[UnitPrice]]*sales[[#This Row],[OrderQty]]+sales[[#This Row],[TaxAmt]]+sales[[#This Row],[Freight]]</f>
        <v>6616.6060329263937</v>
      </c>
      <c r="W14" s="32">
        <f xml:space="preserve"> sales[[#This Row],[UnitPrice]]*sales[[#This Row],[OrderQty]]</f>
        <v>5864</v>
      </c>
      <c r="X14" s="32">
        <f>sales[[#This Row],[OrderQty]]*sales[[#This Row],[UnitCost]]+sales[[#This Row],[Freight]]+sales[[#This Row],[TaxAmt]]</f>
        <v>4856.6060329263937</v>
      </c>
      <c r="Y14" s="32">
        <f>sales[[#This Row],[Total Revenue]]-(sales[[#This Row],[TaxAmt]]+sales[[#This Row],[Freight]]+sales[[#This Row],[Total Cost]])</f>
        <v>1007.3939670736072</v>
      </c>
    </row>
    <row r="15" spans="1:25" s="26" customFormat="1" hidden="1" x14ac:dyDescent="0.35">
      <c r="A15" s="32">
        <v>46930</v>
      </c>
      <c r="B15" s="33">
        <v>41090</v>
      </c>
      <c r="C15" s="32">
        <v>2</v>
      </c>
      <c r="D15" s="32" t="s">
        <v>43</v>
      </c>
      <c r="E15" s="32">
        <v>29797</v>
      </c>
      <c r="F15" s="32">
        <v>289</v>
      </c>
      <c r="G15" s="32">
        <v>6</v>
      </c>
      <c r="H15" s="32" t="s">
        <v>33</v>
      </c>
      <c r="I15" s="32" t="s">
        <v>34</v>
      </c>
      <c r="J15" s="32">
        <v>3</v>
      </c>
      <c r="K15" s="32" t="s">
        <v>35</v>
      </c>
      <c r="L15" s="32">
        <v>712</v>
      </c>
      <c r="M15" s="32" t="s">
        <v>58</v>
      </c>
      <c r="N15" s="32" t="s">
        <v>49</v>
      </c>
      <c r="O15" s="32" t="s">
        <v>59</v>
      </c>
      <c r="P15" s="32">
        <v>3</v>
      </c>
      <c r="Q15" s="32">
        <v>2</v>
      </c>
      <c r="R15" s="32">
        <v>5</v>
      </c>
      <c r="S15" s="32">
        <v>15.5595</v>
      </c>
      <c r="T15" s="32">
        <v>1.4867581129608001</v>
      </c>
      <c r="U15" s="32">
        <v>0.46461191030030002</v>
      </c>
      <c r="V15" s="32">
        <f>sales[[#This Row],[UnitPrice]]*sales[[#This Row],[OrderQty]]+sales[[#This Row],[TaxAmt]]+sales[[#This Row],[Freight]]</f>
        <v>16.951370023261099</v>
      </c>
      <c r="W15" s="32">
        <f xml:space="preserve"> sales[[#This Row],[UnitPrice]]*sales[[#This Row],[OrderQty]]</f>
        <v>15</v>
      </c>
      <c r="X15" s="32">
        <f>sales[[#This Row],[OrderQty]]*sales[[#This Row],[UnitCost]]+sales[[#This Row],[Freight]]+sales[[#This Row],[TaxAmt]]</f>
        <v>7.9513700232610995</v>
      </c>
      <c r="Y15" s="32">
        <f>sales[[#This Row],[Total Revenue]]-(sales[[#This Row],[TaxAmt]]+sales[[#This Row],[Freight]]+sales[[#This Row],[Total Cost]])</f>
        <v>7.0486299767388996</v>
      </c>
    </row>
    <row r="16" spans="1:25" s="24" customFormat="1" hidden="1" x14ac:dyDescent="0.35">
      <c r="A16" s="32">
        <v>47349</v>
      </c>
      <c r="B16" s="33">
        <v>41121</v>
      </c>
      <c r="C16" s="32">
        <v>4</v>
      </c>
      <c r="D16" s="32" t="s">
        <v>47</v>
      </c>
      <c r="E16" s="32">
        <v>30064</v>
      </c>
      <c r="F16" s="32">
        <v>283</v>
      </c>
      <c r="G16" s="32">
        <v>1</v>
      </c>
      <c r="H16" s="32" t="s">
        <v>33</v>
      </c>
      <c r="I16" s="32" t="s">
        <v>44</v>
      </c>
      <c r="J16" s="32">
        <v>3</v>
      </c>
      <c r="K16" s="32" t="s">
        <v>35</v>
      </c>
      <c r="L16" s="32">
        <v>718</v>
      </c>
      <c r="M16" s="32" t="s">
        <v>60</v>
      </c>
      <c r="N16" s="32" t="s">
        <v>37</v>
      </c>
      <c r="O16" s="32" t="s">
        <v>55</v>
      </c>
      <c r="P16" s="32">
        <v>1</v>
      </c>
      <c r="Q16" s="32">
        <v>429</v>
      </c>
      <c r="R16" s="32">
        <v>781</v>
      </c>
      <c r="S16" s="32">
        <v>780.81820000000005</v>
      </c>
      <c r="T16" s="32">
        <v>77.040750000000003</v>
      </c>
      <c r="U16" s="32">
        <v>24.07525</v>
      </c>
      <c r="V16" s="32">
        <f>sales[[#This Row],[UnitPrice]]*sales[[#This Row],[OrderQty]]+sales[[#This Row],[TaxAmt]]+sales[[#This Row],[Freight]]</f>
        <v>882.11599999999999</v>
      </c>
      <c r="W16" s="32">
        <f xml:space="preserve"> sales[[#This Row],[UnitPrice]]*sales[[#This Row],[OrderQty]]</f>
        <v>781</v>
      </c>
      <c r="X16" s="32">
        <f>sales[[#This Row],[OrderQty]]*sales[[#This Row],[UnitCost]]+sales[[#This Row],[Freight]]+sales[[#This Row],[TaxAmt]]</f>
        <v>530.11599999999999</v>
      </c>
      <c r="Y16" s="32">
        <f>sales[[#This Row],[Total Revenue]]-(sales[[#This Row],[TaxAmt]]+sales[[#This Row],[Freight]]+sales[[#This Row],[Total Cost]])</f>
        <v>250.88400000000001</v>
      </c>
    </row>
    <row r="17" spans="1:25" s="26" customFormat="1" hidden="1" x14ac:dyDescent="0.35">
      <c r="A17" s="32">
        <v>47662</v>
      </c>
      <c r="B17" s="33">
        <v>41151</v>
      </c>
      <c r="C17" s="32">
        <v>6</v>
      </c>
      <c r="D17" s="32" t="s">
        <v>51</v>
      </c>
      <c r="E17" s="32">
        <v>29734</v>
      </c>
      <c r="F17" s="32">
        <v>289</v>
      </c>
      <c r="G17" s="32">
        <v>6</v>
      </c>
      <c r="H17" s="32" t="s">
        <v>33</v>
      </c>
      <c r="I17" s="32" t="s">
        <v>34</v>
      </c>
      <c r="J17" s="32">
        <v>3</v>
      </c>
      <c r="K17" s="32" t="s">
        <v>35</v>
      </c>
      <c r="L17" s="32">
        <v>856</v>
      </c>
      <c r="M17" s="32" t="s">
        <v>61</v>
      </c>
      <c r="N17" s="32" t="s">
        <v>49</v>
      </c>
      <c r="O17" s="32" t="s">
        <v>62</v>
      </c>
      <c r="P17" s="32">
        <v>6</v>
      </c>
      <c r="Q17" s="32">
        <v>19</v>
      </c>
      <c r="R17" s="32">
        <v>54</v>
      </c>
      <c r="S17" s="32">
        <v>323.964</v>
      </c>
      <c r="T17" s="32">
        <v>31.0687021912521</v>
      </c>
      <c r="U17" s="32">
        <v>9.7089693763845997</v>
      </c>
      <c r="V17" s="32">
        <f>sales[[#This Row],[UnitPrice]]*sales[[#This Row],[OrderQty]]+sales[[#This Row],[TaxAmt]]+sales[[#This Row],[Freight]]</f>
        <v>364.77767156763667</v>
      </c>
      <c r="W17" s="32">
        <f xml:space="preserve"> sales[[#This Row],[UnitPrice]]*sales[[#This Row],[OrderQty]]</f>
        <v>324</v>
      </c>
      <c r="X17" s="32">
        <f>sales[[#This Row],[OrderQty]]*sales[[#This Row],[UnitCost]]+sales[[#This Row],[Freight]]+sales[[#This Row],[TaxAmt]]</f>
        <v>154.7776715676367</v>
      </c>
      <c r="Y17" s="32">
        <f>sales[[#This Row],[Total Revenue]]-(sales[[#This Row],[TaxAmt]]+sales[[#This Row],[Freight]]+sales[[#This Row],[Total Cost]])</f>
        <v>169.22232843236327</v>
      </c>
    </row>
    <row r="18" spans="1:25" s="26" customFormat="1" hidden="1" x14ac:dyDescent="0.35">
      <c r="A18" s="32">
        <v>47960</v>
      </c>
      <c r="B18" s="33">
        <v>41182</v>
      </c>
      <c r="C18" s="32">
        <v>4</v>
      </c>
      <c r="D18" s="32" t="s">
        <v>47</v>
      </c>
      <c r="E18" s="32">
        <v>29797</v>
      </c>
      <c r="F18" s="32">
        <v>289</v>
      </c>
      <c r="G18" s="32">
        <v>6</v>
      </c>
      <c r="H18" s="32" t="s">
        <v>33</v>
      </c>
      <c r="I18" s="32" t="s">
        <v>34</v>
      </c>
      <c r="J18" s="32">
        <v>3</v>
      </c>
      <c r="K18" s="32" t="s">
        <v>35</v>
      </c>
      <c r="L18" s="32">
        <v>854</v>
      </c>
      <c r="M18" s="32" t="s">
        <v>63</v>
      </c>
      <c r="N18" s="32" t="s">
        <v>49</v>
      </c>
      <c r="O18" s="32" t="s">
        <v>64</v>
      </c>
      <c r="P18" s="32">
        <v>2</v>
      </c>
      <c r="Q18" s="32">
        <v>16</v>
      </c>
      <c r="R18" s="32">
        <v>45</v>
      </c>
      <c r="S18" s="32">
        <v>89.988</v>
      </c>
      <c r="T18" s="32">
        <v>8.6096184134603</v>
      </c>
      <c r="U18" s="32">
        <v>2.6905058029123001</v>
      </c>
      <c r="V18" s="32">
        <f>sales[[#This Row],[UnitPrice]]*sales[[#This Row],[OrderQty]]+sales[[#This Row],[TaxAmt]]+sales[[#This Row],[Freight]]</f>
        <v>101.30012421637259</v>
      </c>
      <c r="W18" s="32">
        <f xml:space="preserve"> sales[[#This Row],[UnitPrice]]*sales[[#This Row],[OrderQty]]</f>
        <v>90</v>
      </c>
      <c r="X18" s="32">
        <f>sales[[#This Row],[OrderQty]]*sales[[#This Row],[UnitCost]]+sales[[#This Row],[Freight]]+sales[[#This Row],[TaxAmt]]</f>
        <v>43.300124216372595</v>
      </c>
      <c r="Y18" s="32">
        <f>sales[[#This Row],[Total Revenue]]-(sales[[#This Row],[TaxAmt]]+sales[[#This Row],[Freight]]+sales[[#This Row],[Total Cost]])</f>
        <v>46.699875783627398</v>
      </c>
    </row>
    <row r="19" spans="1:25" s="26" customFormat="1" hidden="1" x14ac:dyDescent="0.35">
      <c r="A19" s="32">
        <v>48287</v>
      </c>
      <c r="B19" s="33">
        <v>41212</v>
      </c>
      <c r="C19" s="32">
        <v>5</v>
      </c>
      <c r="D19" s="32" t="s">
        <v>32</v>
      </c>
      <c r="E19" s="32">
        <v>29832</v>
      </c>
      <c r="F19" s="32">
        <v>289</v>
      </c>
      <c r="G19" s="32">
        <v>6</v>
      </c>
      <c r="H19" s="32" t="s">
        <v>33</v>
      </c>
      <c r="I19" s="32" t="s">
        <v>34</v>
      </c>
      <c r="J19" s="32">
        <v>3</v>
      </c>
      <c r="K19" s="32" t="s">
        <v>35</v>
      </c>
      <c r="L19" s="32">
        <v>820</v>
      </c>
      <c r="M19" s="32" t="s">
        <v>65</v>
      </c>
      <c r="N19" s="32" t="s">
        <v>37</v>
      </c>
      <c r="O19" s="32" t="s">
        <v>66</v>
      </c>
      <c r="P19" s="32">
        <v>1</v>
      </c>
      <c r="Q19" s="32">
        <v>109</v>
      </c>
      <c r="R19" s="32">
        <v>198</v>
      </c>
      <c r="S19" s="32">
        <v>198.036</v>
      </c>
      <c r="T19" s="32">
        <v>19.5396</v>
      </c>
      <c r="U19" s="32">
        <v>6.1060999999999996</v>
      </c>
      <c r="V19" s="32">
        <f>sales[[#This Row],[UnitPrice]]*sales[[#This Row],[OrderQty]]+sales[[#This Row],[TaxAmt]]+sales[[#This Row],[Freight]]</f>
        <v>223.64570000000001</v>
      </c>
      <c r="W19" s="32">
        <f xml:space="preserve"> sales[[#This Row],[UnitPrice]]*sales[[#This Row],[OrderQty]]</f>
        <v>198</v>
      </c>
      <c r="X19" s="32">
        <f>sales[[#This Row],[OrderQty]]*sales[[#This Row],[UnitCost]]+sales[[#This Row],[Freight]]+sales[[#This Row],[TaxAmt]]</f>
        <v>134.64570000000001</v>
      </c>
      <c r="Y19" s="32">
        <f>sales[[#This Row],[Total Revenue]]-(sales[[#This Row],[TaxAmt]]+sales[[#This Row],[Freight]]+sales[[#This Row],[Total Cost]])</f>
        <v>63.354299999999995</v>
      </c>
    </row>
    <row r="20" spans="1:25" s="24" customFormat="1" hidden="1" x14ac:dyDescent="0.35">
      <c r="A20" s="32">
        <v>48732</v>
      </c>
      <c r="B20" s="33">
        <v>41243</v>
      </c>
      <c r="C20" s="32">
        <v>1</v>
      </c>
      <c r="D20" s="32" t="s">
        <v>39</v>
      </c>
      <c r="E20" s="32">
        <v>29890</v>
      </c>
      <c r="F20" s="32">
        <v>283</v>
      </c>
      <c r="G20" s="32">
        <v>1</v>
      </c>
      <c r="H20" s="32" t="s">
        <v>33</v>
      </c>
      <c r="I20" s="32" t="s">
        <v>44</v>
      </c>
      <c r="J20" s="32">
        <v>3</v>
      </c>
      <c r="K20" s="32" t="s">
        <v>35</v>
      </c>
      <c r="L20" s="32">
        <v>849</v>
      </c>
      <c r="M20" s="32" t="s">
        <v>67</v>
      </c>
      <c r="N20" s="32" t="s">
        <v>49</v>
      </c>
      <c r="O20" s="32" t="s">
        <v>68</v>
      </c>
      <c r="P20" s="32">
        <v>1</v>
      </c>
      <c r="Q20" s="32">
        <v>13</v>
      </c>
      <c r="R20" s="32">
        <v>36</v>
      </c>
      <c r="S20" s="32">
        <v>35.994</v>
      </c>
      <c r="T20" s="32">
        <v>3.4576206690125</v>
      </c>
      <c r="U20" s="32">
        <v>1.0805042878269</v>
      </c>
      <c r="V20" s="32">
        <f>sales[[#This Row],[UnitPrice]]*sales[[#This Row],[OrderQty]]+sales[[#This Row],[TaxAmt]]+sales[[#This Row],[Freight]]</f>
        <v>40.538124956839397</v>
      </c>
      <c r="W20" s="32">
        <f xml:space="preserve"> sales[[#This Row],[UnitPrice]]*sales[[#This Row],[OrderQty]]</f>
        <v>36</v>
      </c>
      <c r="X20" s="32">
        <f>sales[[#This Row],[OrderQty]]*sales[[#This Row],[UnitCost]]+sales[[#This Row],[Freight]]+sales[[#This Row],[TaxAmt]]</f>
        <v>17.5381249568394</v>
      </c>
      <c r="Y20" s="32">
        <f>sales[[#This Row],[Total Revenue]]-(sales[[#This Row],[TaxAmt]]+sales[[#This Row],[Freight]]+sales[[#This Row],[Total Cost]])</f>
        <v>18.461875043160596</v>
      </c>
    </row>
    <row r="21" spans="1:25" s="26" customFormat="1" hidden="1" x14ac:dyDescent="0.35">
      <c r="A21" s="32">
        <v>49039</v>
      </c>
      <c r="B21" s="33">
        <v>41274</v>
      </c>
      <c r="C21" s="32">
        <v>6</v>
      </c>
      <c r="D21" s="32" t="s">
        <v>51</v>
      </c>
      <c r="E21" s="32">
        <v>29797</v>
      </c>
      <c r="F21" s="32">
        <v>289</v>
      </c>
      <c r="G21" s="32">
        <v>6</v>
      </c>
      <c r="H21" s="32" t="s">
        <v>33</v>
      </c>
      <c r="I21" s="32" t="s">
        <v>34</v>
      </c>
      <c r="J21" s="32">
        <v>3</v>
      </c>
      <c r="K21" s="32" t="s">
        <v>35</v>
      </c>
      <c r="L21" s="32">
        <v>862</v>
      </c>
      <c r="M21" s="32" t="s">
        <v>69</v>
      </c>
      <c r="N21" s="32" t="s">
        <v>49</v>
      </c>
      <c r="O21" s="32" t="s">
        <v>70</v>
      </c>
      <c r="P21" s="32">
        <v>2</v>
      </c>
      <c r="Q21" s="32">
        <v>8</v>
      </c>
      <c r="R21" s="32">
        <v>23</v>
      </c>
      <c r="S21" s="32">
        <v>45.588000000000001</v>
      </c>
      <c r="T21" s="32">
        <v>4.3558070476598001</v>
      </c>
      <c r="U21" s="32">
        <v>1.3611898677731</v>
      </c>
      <c r="V21" s="32">
        <f>sales[[#This Row],[UnitPrice]]*sales[[#This Row],[OrderQty]]+sales[[#This Row],[TaxAmt]]+sales[[#This Row],[Freight]]</f>
        <v>51.716996915432901</v>
      </c>
      <c r="W21" s="32">
        <f xml:space="preserve"> sales[[#This Row],[UnitPrice]]*sales[[#This Row],[OrderQty]]</f>
        <v>46</v>
      </c>
      <c r="X21" s="32">
        <f>sales[[#This Row],[OrderQty]]*sales[[#This Row],[UnitCost]]+sales[[#This Row],[Freight]]+sales[[#This Row],[TaxAmt]]</f>
        <v>21.716996915432901</v>
      </c>
      <c r="Y21" s="32">
        <f>sales[[#This Row],[Total Revenue]]-(sales[[#This Row],[TaxAmt]]+sales[[#This Row],[Freight]]+sales[[#This Row],[Total Cost]])</f>
        <v>24.283003084567099</v>
      </c>
    </row>
    <row r="22" spans="1:25" s="24" customFormat="1" hidden="1" x14ac:dyDescent="0.35">
      <c r="A22" s="32">
        <v>49449</v>
      </c>
      <c r="B22" s="33">
        <v>41302</v>
      </c>
      <c r="C22" s="32">
        <v>1</v>
      </c>
      <c r="D22" s="32" t="s">
        <v>39</v>
      </c>
      <c r="E22" s="32">
        <v>29622</v>
      </c>
      <c r="F22" s="32">
        <v>283</v>
      </c>
      <c r="G22" s="32">
        <v>1</v>
      </c>
      <c r="H22" s="32" t="s">
        <v>33</v>
      </c>
      <c r="I22" s="32" t="s">
        <v>44</v>
      </c>
      <c r="J22" s="32">
        <v>3</v>
      </c>
      <c r="K22" s="32" t="s">
        <v>35</v>
      </c>
      <c r="L22" s="32">
        <v>863</v>
      </c>
      <c r="M22" s="32" t="s">
        <v>71</v>
      </c>
      <c r="N22" s="32" t="s">
        <v>49</v>
      </c>
      <c r="O22" s="32" t="s">
        <v>70</v>
      </c>
      <c r="P22" s="32">
        <v>2</v>
      </c>
      <c r="Q22" s="32">
        <v>8</v>
      </c>
      <c r="R22" s="32">
        <v>23</v>
      </c>
      <c r="S22" s="32">
        <v>45.588000000000001</v>
      </c>
      <c r="T22" s="32">
        <v>3.9510000000000001</v>
      </c>
      <c r="U22" s="32">
        <v>1.2346999999999999</v>
      </c>
      <c r="V22" s="32">
        <f>sales[[#This Row],[UnitPrice]]*sales[[#This Row],[OrderQty]]+sales[[#This Row],[TaxAmt]]+sales[[#This Row],[Freight]]</f>
        <v>51.185699999999997</v>
      </c>
      <c r="W22" s="32">
        <f xml:space="preserve"> sales[[#This Row],[UnitPrice]]*sales[[#This Row],[OrderQty]]</f>
        <v>46</v>
      </c>
      <c r="X22" s="32">
        <f>sales[[#This Row],[OrderQty]]*sales[[#This Row],[UnitCost]]+sales[[#This Row],[Freight]]+sales[[#This Row],[TaxAmt]]</f>
        <v>21.185700000000001</v>
      </c>
      <c r="Y22" s="32">
        <f>sales[[#This Row],[Total Revenue]]-(sales[[#This Row],[TaxAmt]]+sales[[#This Row],[Freight]]+sales[[#This Row],[Total Cost]])</f>
        <v>24.814299999999996</v>
      </c>
    </row>
    <row r="23" spans="1:25" s="24" customFormat="1" hidden="1" x14ac:dyDescent="0.35">
      <c r="A23" s="32">
        <v>49826</v>
      </c>
      <c r="B23" s="33">
        <v>41333</v>
      </c>
      <c r="C23" s="32">
        <v>2</v>
      </c>
      <c r="D23" s="32" t="s">
        <v>43</v>
      </c>
      <c r="E23" s="32">
        <v>29580</v>
      </c>
      <c r="F23" s="32">
        <v>283</v>
      </c>
      <c r="G23" s="32">
        <v>1</v>
      </c>
      <c r="H23" s="32" t="s">
        <v>33</v>
      </c>
      <c r="I23" s="32" t="s">
        <v>44</v>
      </c>
      <c r="J23" s="32">
        <v>3</v>
      </c>
      <c r="K23" s="32" t="s">
        <v>35</v>
      </c>
      <c r="L23" s="32">
        <v>714</v>
      </c>
      <c r="M23" s="32" t="s">
        <v>72</v>
      </c>
      <c r="N23" s="32" t="s">
        <v>49</v>
      </c>
      <c r="O23" s="32" t="s">
        <v>73</v>
      </c>
      <c r="P23" s="32">
        <v>6</v>
      </c>
      <c r="Q23" s="32">
        <v>10</v>
      </c>
      <c r="R23" s="32">
        <v>29</v>
      </c>
      <c r="S23" s="32">
        <v>420.67</v>
      </c>
      <c r="T23" s="32">
        <v>16.640100347785499</v>
      </c>
      <c r="U23" s="32">
        <v>5.2000314171723003</v>
      </c>
      <c r="V23" s="32">
        <f>sales[[#This Row],[UnitPrice]]*sales[[#This Row],[OrderQty]]+sales[[#This Row],[TaxAmt]]+sales[[#This Row],[Freight]]</f>
        <v>195.84013176495782</v>
      </c>
      <c r="W23" s="32">
        <f xml:space="preserve"> sales[[#This Row],[UnitPrice]]*sales[[#This Row],[OrderQty]]</f>
        <v>174</v>
      </c>
      <c r="X23" s="32">
        <f>sales[[#This Row],[OrderQty]]*sales[[#This Row],[UnitCost]]+sales[[#This Row],[Freight]]+sales[[#This Row],[TaxAmt]]</f>
        <v>81.840131764957789</v>
      </c>
      <c r="Y23" s="32">
        <f>sales[[#This Row],[Total Revenue]]-(sales[[#This Row],[TaxAmt]]+sales[[#This Row],[Freight]]+sales[[#This Row],[Total Cost]])</f>
        <v>92.159868235042225</v>
      </c>
    </row>
    <row r="24" spans="1:25" s="26" customFormat="1" hidden="1" x14ac:dyDescent="0.35">
      <c r="A24" s="32">
        <v>50190</v>
      </c>
      <c r="B24" s="33">
        <v>41363</v>
      </c>
      <c r="C24" s="32">
        <v>6</v>
      </c>
      <c r="D24" s="32" t="s">
        <v>51</v>
      </c>
      <c r="E24" s="32">
        <v>30115</v>
      </c>
      <c r="F24" s="32">
        <v>289</v>
      </c>
      <c r="G24" s="32">
        <v>6</v>
      </c>
      <c r="H24" s="32" t="s">
        <v>33</v>
      </c>
      <c r="I24" s="32" t="s">
        <v>34</v>
      </c>
      <c r="J24" s="32">
        <v>3</v>
      </c>
      <c r="K24" s="32" t="s">
        <v>35</v>
      </c>
      <c r="L24" s="32">
        <v>714</v>
      </c>
      <c r="M24" s="32" t="s">
        <v>72</v>
      </c>
      <c r="N24" s="32" t="s">
        <v>49</v>
      </c>
      <c r="O24" s="32" t="s">
        <v>73</v>
      </c>
      <c r="P24" s="32">
        <v>3</v>
      </c>
      <c r="Q24" s="32">
        <v>10</v>
      </c>
      <c r="R24" s="32">
        <v>29</v>
      </c>
      <c r="S24" s="32">
        <v>86.521199999999993</v>
      </c>
      <c r="T24" s="32">
        <v>8.0690089002933991</v>
      </c>
      <c r="U24" s="32">
        <v>2.5215666899941001</v>
      </c>
      <c r="V24" s="32">
        <f>sales[[#This Row],[UnitPrice]]*sales[[#This Row],[OrderQty]]+sales[[#This Row],[TaxAmt]]+sales[[#This Row],[Freight]]</f>
        <v>97.5905755902875</v>
      </c>
      <c r="W24" s="32">
        <f xml:space="preserve"> sales[[#This Row],[UnitPrice]]*sales[[#This Row],[OrderQty]]</f>
        <v>87</v>
      </c>
      <c r="X24" s="32">
        <f>sales[[#This Row],[OrderQty]]*sales[[#This Row],[UnitCost]]+sales[[#This Row],[Freight]]+sales[[#This Row],[TaxAmt]]</f>
        <v>40.5905755902875</v>
      </c>
      <c r="Y24" s="32">
        <f>sales[[#This Row],[Total Revenue]]-(sales[[#This Row],[TaxAmt]]+sales[[#This Row],[Freight]]+sales[[#This Row],[Total Cost]])</f>
        <v>46.4094244097125</v>
      </c>
    </row>
    <row r="25" spans="1:25" s="26" customFormat="1" hidden="1" x14ac:dyDescent="0.35">
      <c r="A25" s="32">
        <v>50660</v>
      </c>
      <c r="B25" s="33">
        <v>41394</v>
      </c>
      <c r="C25" s="32">
        <v>5</v>
      </c>
      <c r="D25" s="32" t="s">
        <v>32</v>
      </c>
      <c r="E25" s="32">
        <v>29900</v>
      </c>
      <c r="F25" s="32">
        <v>289</v>
      </c>
      <c r="G25" s="32">
        <v>6</v>
      </c>
      <c r="H25" s="32" t="s">
        <v>33</v>
      </c>
      <c r="I25" s="32" t="s">
        <v>34</v>
      </c>
      <c r="J25" s="32">
        <v>3</v>
      </c>
      <c r="K25" s="32" t="s">
        <v>35</v>
      </c>
      <c r="L25" s="32">
        <v>861</v>
      </c>
      <c r="M25" s="32" t="s">
        <v>74</v>
      </c>
      <c r="N25" s="32" t="s">
        <v>49</v>
      </c>
      <c r="O25" s="32" t="s">
        <v>70</v>
      </c>
      <c r="P25" s="32">
        <v>1</v>
      </c>
      <c r="Q25" s="32">
        <v>8</v>
      </c>
      <c r="R25" s="32">
        <v>23</v>
      </c>
      <c r="S25" s="32">
        <v>22.794</v>
      </c>
      <c r="T25" s="32">
        <v>1.9755</v>
      </c>
      <c r="U25" s="32">
        <v>0.61729999999999996</v>
      </c>
      <c r="V25" s="32">
        <f>sales[[#This Row],[UnitPrice]]*sales[[#This Row],[OrderQty]]+sales[[#This Row],[TaxAmt]]+sales[[#This Row],[Freight]]</f>
        <v>25.5928</v>
      </c>
      <c r="W25" s="32">
        <f xml:space="preserve"> sales[[#This Row],[UnitPrice]]*sales[[#This Row],[OrderQty]]</f>
        <v>23</v>
      </c>
      <c r="X25" s="32">
        <f>sales[[#This Row],[OrderQty]]*sales[[#This Row],[UnitCost]]+sales[[#This Row],[Freight]]+sales[[#This Row],[TaxAmt]]</f>
        <v>10.5928</v>
      </c>
      <c r="Y25" s="32">
        <f>sales[[#This Row],[Total Revenue]]-(sales[[#This Row],[TaxAmt]]+sales[[#This Row],[Freight]]+sales[[#This Row],[Total Cost]])</f>
        <v>12.4072</v>
      </c>
    </row>
    <row r="26" spans="1:25" s="23" customFormat="1" hidden="1" x14ac:dyDescent="0.35">
      <c r="A26" s="32">
        <v>51083</v>
      </c>
      <c r="B26" s="33">
        <v>41424</v>
      </c>
      <c r="C26" s="32">
        <v>5</v>
      </c>
      <c r="D26" s="32" t="s">
        <v>32</v>
      </c>
      <c r="E26" s="32">
        <v>29874</v>
      </c>
      <c r="F26" s="32">
        <v>282</v>
      </c>
      <c r="G26" s="32">
        <v>10</v>
      </c>
      <c r="H26" s="32" t="s">
        <v>75</v>
      </c>
      <c r="I26" s="32" t="s">
        <v>76</v>
      </c>
      <c r="J26" s="32">
        <v>5</v>
      </c>
      <c r="K26" s="32" t="s">
        <v>77</v>
      </c>
      <c r="L26" s="32">
        <v>711</v>
      </c>
      <c r="M26" s="32" t="s">
        <v>78</v>
      </c>
      <c r="N26" s="32" t="s">
        <v>79</v>
      </c>
      <c r="O26" s="32" t="s">
        <v>80</v>
      </c>
      <c r="P26" s="32">
        <v>5</v>
      </c>
      <c r="Q26" s="32">
        <v>5</v>
      </c>
      <c r="R26" s="32">
        <v>16</v>
      </c>
      <c r="S26" s="32">
        <v>66.918374999999997</v>
      </c>
      <c r="T26" s="32">
        <v>7.4975814998701003</v>
      </c>
      <c r="U26" s="32">
        <v>2.3429940695333</v>
      </c>
      <c r="V26" s="32">
        <f>sales[[#This Row],[UnitPrice]]*sales[[#This Row],[OrderQty]]+sales[[#This Row],[TaxAmt]]+sales[[#This Row],[Freight]]</f>
        <v>89.840575569403399</v>
      </c>
      <c r="W26" s="32">
        <f xml:space="preserve"> sales[[#This Row],[UnitPrice]]*sales[[#This Row],[OrderQty]]</f>
        <v>80</v>
      </c>
      <c r="X26" s="32">
        <f>sales[[#This Row],[OrderQty]]*sales[[#This Row],[UnitCost]]+sales[[#This Row],[Freight]]+sales[[#This Row],[TaxAmt]]</f>
        <v>34.840575569403399</v>
      </c>
      <c r="Y26" s="32">
        <f>sales[[#This Row],[Total Revenue]]-(sales[[#This Row],[TaxAmt]]+sales[[#This Row],[Freight]]+sales[[#This Row],[Total Cost]])</f>
        <v>45.159424430596601</v>
      </c>
    </row>
    <row r="27" spans="1:25" s="27" customFormat="1" x14ac:dyDescent="0.35">
      <c r="A27" s="32">
        <v>51690</v>
      </c>
      <c r="B27" s="33">
        <v>41455</v>
      </c>
      <c r="C27" s="32">
        <v>5</v>
      </c>
      <c r="D27" s="32" t="s">
        <v>32</v>
      </c>
      <c r="E27" s="32">
        <v>29542</v>
      </c>
      <c r="F27" s="32">
        <v>288</v>
      </c>
      <c r="G27" s="32">
        <v>8</v>
      </c>
      <c r="H27" s="32" t="s">
        <v>75</v>
      </c>
      <c r="I27" s="32" t="s">
        <v>81</v>
      </c>
      <c r="J27" s="32">
        <v>5</v>
      </c>
      <c r="K27" s="32" t="s">
        <v>77</v>
      </c>
      <c r="L27" s="32">
        <v>783</v>
      </c>
      <c r="M27" s="32" t="s">
        <v>82</v>
      </c>
      <c r="N27" s="32" t="s">
        <v>41</v>
      </c>
      <c r="O27" s="32" t="s">
        <v>42</v>
      </c>
      <c r="P27" s="32">
        <v>2</v>
      </c>
      <c r="Q27" s="32">
        <v>964</v>
      </c>
      <c r="R27" s="32">
        <v>1377</v>
      </c>
      <c r="S27" s="32">
        <v>2753.9879999999998</v>
      </c>
      <c r="T27" s="32">
        <v>261.67119526453399</v>
      </c>
      <c r="U27" s="32">
        <v>81.772291949859806</v>
      </c>
      <c r="V27" s="32">
        <f>sales[[#This Row],[UnitPrice]]*sales[[#This Row],[OrderQty]]+sales[[#This Row],[TaxAmt]]+sales[[#This Row],[Freight]]</f>
        <v>3097.4434872143938</v>
      </c>
      <c r="W27" s="32">
        <f xml:space="preserve"> sales[[#This Row],[UnitPrice]]*sales[[#This Row],[OrderQty]]</f>
        <v>2754</v>
      </c>
      <c r="X27" s="32">
        <f>sales[[#This Row],[OrderQty]]*sales[[#This Row],[UnitCost]]+sales[[#This Row],[Freight]]+sales[[#This Row],[TaxAmt]]</f>
        <v>2271.4434872143938</v>
      </c>
      <c r="Y27" s="32">
        <f>sales[[#This Row],[Total Revenue]]-(sales[[#This Row],[TaxAmt]]+sales[[#This Row],[Freight]]+sales[[#This Row],[Total Cost]])</f>
        <v>482.55651278560617</v>
      </c>
    </row>
    <row r="28" spans="1:25" s="23" customFormat="1" hidden="1" x14ac:dyDescent="0.35">
      <c r="A28" s="32">
        <v>53450</v>
      </c>
      <c r="B28" s="33">
        <v>41486</v>
      </c>
      <c r="C28" s="32">
        <v>1</v>
      </c>
      <c r="D28" s="32" t="s">
        <v>39</v>
      </c>
      <c r="E28" s="32">
        <v>30025</v>
      </c>
      <c r="F28" s="32">
        <v>282</v>
      </c>
      <c r="G28" s="32">
        <v>10</v>
      </c>
      <c r="H28" s="32" t="s">
        <v>75</v>
      </c>
      <c r="I28" s="32" t="s">
        <v>76</v>
      </c>
      <c r="J28" s="32">
        <v>5</v>
      </c>
      <c r="K28" s="32" t="s">
        <v>77</v>
      </c>
      <c r="L28" s="32">
        <v>875</v>
      </c>
      <c r="M28" s="32" t="s">
        <v>83</v>
      </c>
      <c r="N28" s="32" t="s">
        <v>49</v>
      </c>
      <c r="O28" s="32" t="s">
        <v>50</v>
      </c>
      <c r="P28" s="32">
        <v>4</v>
      </c>
      <c r="Q28" s="32">
        <v>2</v>
      </c>
      <c r="R28" s="32">
        <v>5</v>
      </c>
      <c r="S28" s="32">
        <v>21.576000000000001</v>
      </c>
      <c r="T28" s="32">
        <v>1.8698999999999999</v>
      </c>
      <c r="U28" s="32">
        <v>0.58440000000000003</v>
      </c>
      <c r="V28" s="32">
        <f>sales[[#This Row],[UnitPrice]]*sales[[#This Row],[OrderQty]]+sales[[#This Row],[TaxAmt]]+sales[[#This Row],[Freight]]</f>
        <v>22.4543</v>
      </c>
      <c r="W28" s="32">
        <f xml:space="preserve"> sales[[#This Row],[UnitPrice]]*sales[[#This Row],[OrderQty]]</f>
        <v>20</v>
      </c>
      <c r="X28" s="32">
        <f>sales[[#This Row],[OrderQty]]*sales[[#This Row],[UnitCost]]+sales[[#This Row],[Freight]]+sales[[#This Row],[TaxAmt]]</f>
        <v>10.4543</v>
      </c>
      <c r="Y28" s="32">
        <f>sales[[#This Row],[Total Revenue]]-(sales[[#This Row],[TaxAmt]]+sales[[#This Row],[Freight]]+sales[[#This Row],[Total Cost]])</f>
        <v>9.5457000000000001</v>
      </c>
    </row>
    <row r="29" spans="1:25" s="23" customFormat="1" x14ac:dyDescent="0.35">
      <c r="A29" s="32">
        <v>55236</v>
      </c>
      <c r="B29" s="33">
        <v>41516</v>
      </c>
      <c r="C29" s="32">
        <v>4</v>
      </c>
      <c r="D29" s="32" t="s">
        <v>47</v>
      </c>
      <c r="E29" s="32">
        <v>29776</v>
      </c>
      <c r="F29" s="32">
        <v>282</v>
      </c>
      <c r="G29" s="32">
        <v>10</v>
      </c>
      <c r="H29" s="32" t="s">
        <v>75</v>
      </c>
      <c r="I29" s="32" t="s">
        <v>76</v>
      </c>
      <c r="J29" s="32">
        <v>5</v>
      </c>
      <c r="K29" s="32" t="s">
        <v>77</v>
      </c>
      <c r="L29" s="32">
        <v>959</v>
      </c>
      <c r="M29" s="32" t="s">
        <v>84</v>
      </c>
      <c r="N29" s="32" t="s">
        <v>41</v>
      </c>
      <c r="O29" s="32" t="s">
        <v>85</v>
      </c>
      <c r="P29" s="32">
        <v>1</v>
      </c>
      <c r="Q29" s="32">
        <v>312</v>
      </c>
      <c r="R29" s="32">
        <v>445</v>
      </c>
      <c r="S29" s="32">
        <v>445.41</v>
      </c>
      <c r="T29" s="32">
        <v>42.778847815126397</v>
      </c>
      <c r="U29" s="32">
        <v>13.368389616574399</v>
      </c>
      <c r="V29" s="32">
        <f>sales[[#This Row],[UnitPrice]]*sales[[#This Row],[OrderQty]]+sales[[#This Row],[TaxAmt]]+sales[[#This Row],[Freight]]</f>
        <v>501.14723743170077</v>
      </c>
      <c r="W29" s="32">
        <f xml:space="preserve"> sales[[#This Row],[UnitPrice]]*sales[[#This Row],[OrderQty]]</f>
        <v>445</v>
      </c>
      <c r="X29" s="32">
        <f>sales[[#This Row],[OrderQty]]*sales[[#This Row],[UnitCost]]+sales[[#This Row],[Freight]]+sales[[#This Row],[TaxAmt]]</f>
        <v>368.14723743170077</v>
      </c>
      <c r="Y29" s="32">
        <f>sales[[#This Row],[Total Revenue]]-(sales[[#This Row],[TaxAmt]]+sales[[#This Row],[Freight]]+sales[[#This Row],[Total Cost]])</f>
        <v>76.852762568299227</v>
      </c>
    </row>
    <row r="30" spans="1:25" s="27" customFormat="1" x14ac:dyDescent="0.35">
      <c r="A30" s="32">
        <v>57012</v>
      </c>
      <c r="B30" s="33">
        <v>41547</v>
      </c>
      <c r="C30" s="32">
        <v>1</v>
      </c>
      <c r="D30" s="32" t="s">
        <v>39</v>
      </c>
      <c r="E30" s="32">
        <v>29995</v>
      </c>
      <c r="F30" s="32">
        <v>288</v>
      </c>
      <c r="G30" s="32">
        <v>8</v>
      </c>
      <c r="H30" s="32" t="s">
        <v>75</v>
      </c>
      <c r="I30" s="32" t="s">
        <v>81</v>
      </c>
      <c r="J30" s="32">
        <v>5</v>
      </c>
      <c r="K30" s="32" t="s">
        <v>77</v>
      </c>
      <c r="L30" s="32">
        <v>969</v>
      </c>
      <c r="M30" s="32" t="s">
        <v>86</v>
      </c>
      <c r="N30" s="32" t="s">
        <v>41</v>
      </c>
      <c r="O30" s="32" t="s">
        <v>85</v>
      </c>
      <c r="P30" s="32">
        <v>4</v>
      </c>
      <c r="Q30" s="32">
        <v>1001</v>
      </c>
      <c r="R30" s="32">
        <v>1430</v>
      </c>
      <c r="S30" s="32">
        <v>5721.768</v>
      </c>
      <c r="T30" s="32">
        <v>554.18263935132597</v>
      </c>
      <c r="U30" s="32">
        <v>173.182075246838</v>
      </c>
      <c r="V30" s="32">
        <f>sales[[#This Row],[UnitPrice]]*sales[[#This Row],[OrderQty]]+sales[[#This Row],[TaxAmt]]+sales[[#This Row],[Freight]]</f>
        <v>6447.364714598164</v>
      </c>
      <c r="W30" s="32">
        <f xml:space="preserve"> sales[[#This Row],[UnitPrice]]*sales[[#This Row],[OrderQty]]</f>
        <v>5720</v>
      </c>
      <c r="X30" s="32">
        <f>sales[[#This Row],[OrderQty]]*sales[[#This Row],[UnitCost]]+sales[[#This Row],[Freight]]+sales[[#This Row],[TaxAmt]]</f>
        <v>4731.364714598164</v>
      </c>
      <c r="Y30" s="32">
        <f>sales[[#This Row],[Total Revenue]]-(sales[[#This Row],[TaxAmt]]+sales[[#This Row],[Freight]]+sales[[#This Row],[Total Cost]])</f>
        <v>988.63528540183597</v>
      </c>
    </row>
    <row r="31" spans="1:25" s="25" customFormat="1" x14ac:dyDescent="0.35">
      <c r="A31" s="32">
        <v>58901</v>
      </c>
      <c r="B31" s="33">
        <v>41577</v>
      </c>
      <c r="C31" s="32">
        <v>1</v>
      </c>
      <c r="D31" s="32" t="s">
        <v>39</v>
      </c>
      <c r="E31" s="32">
        <v>30031</v>
      </c>
      <c r="F31" s="32">
        <v>284</v>
      </c>
      <c r="G31" s="32">
        <v>1</v>
      </c>
      <c r="H31" s="32" t="s">
        <v>33</v>
      </c>
      <c r="I31" s="32" t="s">
        <v>44</v>
      </c>
      <c r="J31" s="32">
        <v>3</v>
      </c>
      <c r="K31" s="32" t="s">
        <v>35</v>
      </c>
      <c r="L31" s="32">
        <v>954</v>
      </c>
      <c r="M31" s="32" t="s">
        <v>87</v>
      </c>
      <c r="N31" s="32" t="s">
        <v>41</v>
      </c>
      <c r="O31" s="32" t="s">
        <v>85</v>
      </c>
      <c r="P31" s="32">
        <v>1</v>
      </c>
      <c r="Q31" s="32">
        <v>1001</v>
      </c>
      <c r="R31" s="32">
        <v>1430</v>
      </c>
      <c r="S31" s="32">
        <v>1430.442</v>
      </c>
      <c r="T31" s="32">
        <v>137.026771569608</v>
      </c>
      <c r="U31" s="32">
        <v>42.820872227098597</v>
      </c>
      <c r="V31" s="32">
        <f>sales[[#This Row],[UnitPrice]]*sales[[#This Row],[OrderQty]]+sales[[#This Row],[TaxAmt]]+sales[[#This Row],[Freight]]</f>
        <v>1609.8476437967065</v>
      </c>
      <c r="W31" s="32">
        <f xml:space="preserve"> sales[[#This Row],[UnitPrice]]*sales[[#This Row],[OrderQty]]</f>
        <v>1430</v>
      </c>
      <c r="X31" s="32">
        <f>sales[[#This Row],[OrderQty]]*sales[[#This Row],[UnitCost]]+sales[[#This Row],[Freight]]+sales[[#This Row],[TaxAmt]]</f>
        <v>1180.8476437967065</v>
      </c>
      <c r="Y31" s="32">
        <f>sales[[#This Row],[Total Revenue]]-(sales[[#This Row],[TaxAmt]]+sales[[#This Row],[Freight]]+sales[[#This Row],[Total Cost]])</f>
        <v>249.15235620329349</v>
      </c>
    </row>
    <row r="32" spans="1:25" s="23" customFormat="1" x14ac:dyDescent="0.35">
      <c r="A32" s="32">
        <v>61175</v>
      </c>
      <c r="B32" s="33">
        <v>41608</v>
      </c>
      <c r="C32" s="32">
        <v>5</v>
      </c>
      <c r="D32" s="32" t="s">
        <v>32</v>
      </c>
      <c r="E32" s="32">
        <v>29776</v>
      </c>
      <c r="F32" s="32">
        <v>282</v>
      </c>
      <c r="G32" s="32">
        <v>10</v>
      </c>
      <c r="H32" s="32" t="s">
        <v>75</v>
      </c>
      <c r="I32" s="32" t="s">
        <v>76</v>
      </c>
      <c r="J32" s="32">
        <v>5</v>
      </c>
      <c r="K32" s="32" t="s">
        <v>77</v>
      </c>
      <c r="L32" s="32">
        <v>967</v>
      </c>
      <c r="M32" s="32" t="s">
        <v>88</v>
      </c>
      <c r="N32" s="32" t="s">
        <v>41</v>
      </c>
      <c r="O32" s="32" t="s">
        <v>85</v>
      </c>
      <c r="P32" s="32">
        <v>1</v>
      </c>
      <c r="Q32" s="32">
        <v>1001</v>
      </c>
      <c r="R32" s="32">
        <v>1430</v>
      </c>
      <c r="S32" s="32">
        <v>1430.442</v>
      </c>
      <c r="T32" s="32">
        <v>136.913956929753</v>
      </c>
      <c r="U32" s="32">
        <v>42.785611540547897</v>
      </c>
      <c r="V32" s="32">
        <f>sales[[#This Row],[UnitPrice]]*sales[[#This Row],[OrderQty]]+sales[[#This Row],[TaxAmt]]+sales[[#This Row],[Freight]]</f>
        <v>1609.6995684703011</v>
      </c>
      <c r="W32" s="32">
        <f xml:space="preserve"> sales[[#This Row],[UnitPrice]]*sales[[#This Row],[OrderQty]]</f>
        <v>1430</v>
      </c>
      <c r="X32" s="32">
        <f>sales[[#This Row],[OrderQty]]*sales[[#This Row],[UnitCost]]+sales[[#This Row],[Freight]]+sales[[#This Row],[TaxAmt]]</f>
        <v>1180.6995684703011</v>
      </c>
      <c r="Y32" s="32">
        <f>sales[[#This Row],[Total Revenue]]-(sales[[#This Row],[TaxAmt]]+sales[[#This Row],[Freight]]+sales[[#This Row],[Total Cost]])</f>
        <v>249.30043152969915</v>
      </c>
    </row>
    <row r="33" spans="1:25" s="26" customFormat="1" hidden="1" x14ac:dyDescent="0.35">
      <c r="A33" s="32">
        <v>63120</v>
      </c>
      <c r="B33" s="33">
        <v>41639</v>
      </c>
      <c r="C33" s="32">
        <v>5</v>
      </c>
      <c r="D33" s="32" t="s">
        <v>32</v>
      </c>
      <c r="E33" s="32">
        <v>29797</v>
      </c>
      <c r="F33" s="32">
        <v>289</v>
      </c>
      <c r="G33" s="32">
        <v>6</v>
      </c>
      <c r="H33" s="32" t="s">
        <v>33</v>
      </c>
      <c r="I33" s="32" t="s">
        <v>34</v>
      </c>
      <c r="J33" s="32">
        <v>3</v>
      </c>
      <c r="K33" s="32" t="s">
        <v>35</v>
      </c>
      <c r="L33" s="32">
        <v>867</v>
      </c>
      <c r="M33" s="32" t="s">
        <v>89</v>
      </c>
      <c r="N33" s="32" t="s">
        <v>49</v>
      </c>
      <c r="O33" s="32" t="s">
        <v>68</v>
      </c>
      <c r="P33" s="32">
        <v>2</v>
      </c>
      <c r="Q33" s="32">
        <v>15</v>
      </c>
      <c r="R33" s="32">
        <v>42</v>
      </c>
      <c r="S33" s="32">
        <v>83.988</v>
      </c>
      <c r="T33" s="32">
        <v>7.2789599999999997</v>
      </c>
      <c r="U33" s="32">
        <v>2.27468</v>
      </c>
      <c r="V33" s="32">
        <f>sales[[#This Row],[UnitPrice]]*sales[[#This Row],[OrderQty]]+sales[[#This Row],[TaxAmt]]+sales[[#This Row],[Freight]]</f>
        <v>93.553640000000001</v>
      </c>
      <c r="W33" s="32">
        <f xml:space="preserve"> sales[[#This Row],[UnitPrice]]*sales[[#This Row],[OrderQty]]</f>
        <v>84</v>
      </c>
      <c r="X33" s="32">
        <f>sales[[#This Row],[OrderQty]]*sales[[#This Row],[UnitCost]]+sales[[#This Row],[Freight]]+sales[[#This Row],[TaxAmt]]</f>
        <v>39.553640000000001</v>
      </c>
      <c r="Y33" s="32">
        <f>sales[[#This Row],[Total Revenue]]-(sales[[#This Row],[TaxAmt]]+sales[[#This Row],[Freight]]+sales[[#This Row],[Total Cost]])</f>
        <v>44.446359999999999</v>
      </c>
    </row>
    <row r="34" spans="1:25" s="27" customFormat="1" x14ac:dyDescent="0.35">
      <c r="A34" s="32">
        <v>65089</v>
      </c>
      <c r="B34" s="33">
        <v>41667</v>
      </c>
      <c r="C34" s="32">
        <v>5</v>
      </c>
      <c r="D34" s="32" t="s">
        <v>32</v>
      </c>
      <c r="E34" s="32">
        <v>30079</v>
      </c>
      <c r="F34" s="32">
        <v>288</v>
      </c>
      <c r="G34" s="32">
        <v>8</v>
      </c>
      <c r="H34" s="32" t="s">
        <v>75</v>
      </c>
      <c r="I34" s="32" t="s">
        <v>81</v>
      </c>
      <c r="J34" s="32">
        <v>5</v>
      </c>
      <c r="K34" s="32" t="s">
        <v>77</v>
      </c>
      <c r="L34" s="32">
        <v>792</v>
      </c>
      <c r="M34" s="32" t="s">
        <v>90</v>
      </c>
      <c r="N34" s="32" t="s">
        <v>41</v>
      </c>
      <c r="O34" s="32" t="s">
        <v>57</v>
      </c>
      <c r="P34" s="32">
        <v>1</v>
      </c>
      <c r="Q34" s="32">
        <v>1026</v>
      </c>
      <c r="R34" s="32">
        <v>1466</v>
      </c>
      <c r="S34" s="32">
        <v>1466.01</v>
      </c>
      <c r="T34" s="32">
        <v>125.658</v>
      </c>
      <c r="U34" s="32">
        <v>39.268099999999997</v>
      </c>
      <c r="V34" s="32">
        <f>sales[[#This Row],[UnitPrice]]*sales[[#This Row],[OrderQty]]+sales[[#This Row],[TaxAmt]]+sales[[#This Row],[Freight]]</f>
        <v>1630.9260999999999</v>
      </c>
      <c r="W34" s="32">
        <f xml:space="preserve"> sales[[#This Row],[UnitPrice]]*sales[[#This Row],[OrderQty]]</f>
        <v>1466</v>
      </c>
      <c r="X34" s="32">
        <f>sales[[#This Row],[OrderQty]]*sales[[#This Row],[UnitCost]]+sales[[#This Row],[Freight]]+sales[[#This Row],[TaxAmt]]</f>
        <v>1190.9260999999999</v>
      </c>
      <c r="Y34" s="32">
        <f>sales[[#This Row],[Total Revenue]]-(sales[[#This Row],[TaxAmt]]+sales[[#This Row],[Freight]]+sales[[#This Row],[Total Cost]])</f>
        <v>275.07390000000009</v>
      </c>
    </row>
    <row r="35" spans="1:25" s="23" customFormat="1" hidden="1" x14ac:dyDescent="0.35">
      <c r="A35" s="32">
        <v>65151</v>
      </c>
      <c r="B35" s="33">
        <v>41668</v>
      </c>
      <c r="C35" s="32">
        <v>5</v>
      </c>
      <c r="D35" s="32" t="s">
        <v>32</v>
      </c>
      <c r="E35" s="32">
        <v>30072</v>
      </c>
      <c r="F35" s="32">
        <v>282</v>
      </c>
      <c r="G35" s="32">
        <v>10</v>
      </c>
      <c r="H35" s="32" t="s">
        <v>75</v>
      </c>
      <c r="I35" s="32" t="s">
        <v>76</v>
      </c>
      <c r="J35" s="32">
        <v>5</v>
      </c>
      <c r="K35" s="32" t="s">
        <v>77</v>
      </c>
      <c r="L35" s="32">
        <v>865</v>
      </c>
      <c r="M35" s="32" t="s">
        <v>91</v>
      </c>
      <c r="N35" s="32" t="s">
        <v>49</v>
      </c>
      <c r="O35" s="32" t="s">
        <v>92</v>
      </c>
      <c r="P35" s="32">
        <v>2</v>
      </c>
      <c r="Q35" s="32">
        <v>13</v>
      </c>
      <c r="R35" s="32">
        <v>38</v>
      </c>
      <c r="S35" s="32">
        <v>76.2</v>
      </c>
      <c r="T35" s="32">
        <v>6.6040000000000001</v>
      </c>
      <c r="U35" s="32">
        <v>2.0638000000000001</v>
      </c>
      <c r="V35" s="32">
        <f>sales[[#This Row],[UnitPrice]]*sales[[#This Row],[OrderQty]]+sales[[#This Row],[TaxAmt]]+sales[[#This Row],[Freight]]</f>
        <v>84.6678</v>
      </c>
      <c r="W35" s="32">
        <f xml:space="preserve"> sales[[#This Row],[UnitPrice]]*sales[[#This Row],[OrderQty]]</f>
        <v>76</v>
      </c>
      <c r="X35" s="32">
        <f>sales[[#This Row],[OrderQty]]*sales[[#This Row],[UnitCost]]+sales[[#This Row],[Freight]]+sales[[#This Row],[TaxAmt]]</f>
        <v>34.6678</v>
      </c>
      <c r="Y35" s="32">
        <f>sales[[#This Row],[Total Revenue]]-(sales[[#This Row],[TaxAmt]]+sales[[#This Row],[Freight]]+sales[[#This Row],[Total Cost]])</f>
        <v>41.3322</v>
      </c>
    </row>
    <row r="36" spans="1:25" s="27" customFormat="1" hidden="1" x14ac:dyDescent="0.35">
      <c r="A36" s="32">
        <v>67202</v>
      </c>
      <c r="B36" s="33">
        <v>41698</v>
      </c>
      <c r="C36" s="32">
        <v>2</v>
      </c>
      <c r="D36" s="32" t="s">
        <v>43</v>
      </c>
      <c r="E36" s="32">
        <v>29745</v>
      </c>
      <c r="F36" s="32">
        <v>288</v>
      </c>
      <c r="G36" s="32">
        <v>8</v>
      </c>
      <c r="H36" s="32" t="s">
        <v>75</v>
      </c>
      <c r="I36" s="32" t="s">
        <v>81</v>
      </c>
      <c r="J36" s="32">
        <v>5</v>
      </c>
      <c r="K36" s="32" t="s">
        <v>77</v>
      </c>
      <c r="L36" s="32">
        <v>726</v>
      </c>
      <c r="M36" s="32" t="s">
        <v>93</v>
      </c>
      <c r="N36" s="32" t="s">
        <v>37</v>
      </c>
      <c r="O36" s="32" t="s">
        <v>55</v>
      </c>
      <c r="P36" s="32">
        <v>1</v>
      </c>
      <c r="Q36" s="32">
        <v>137</v>
      </c>
      <c r="R36" s="32">
        <v>250</v>
      </c>
      <c r="S36" s="32">
        <v>249.5428</v>
      </c>
      <c r="T36" s="32">
        <v>19.9634</v>
      </c>
      <c r="U36" s="32">
        <v>6.2385999999999999</v>
      </c>
      <c r="V36" s="32">
        <f>sales[[#This Row],[UnitPrice]]*sales[[#This Row],[OrderQty]]+sales[[#This Row],[TaxAmt]]+sales[[#This Row],[Freight]]</f>
        <v>276.202</v>
      </c>
      <c r="W36" s="32">
        <f xml:space="preserve"> sales[[#This Row],[UnitPrice]]*sales[[#This Row],[OrderQty]]</f>
        <v>250</v>
      </c>
      <c r="X36" s="32">
        <f>sales[[#This Row],[OrderQty]]*sales[[#This Row],[UnitCost]]+sales[[#This Row],[Freight]]+sales[[#This Row],[TaxAmt]]</f>
        <v>163.202</v>
      </c>
      <c r="Y36" s="32">
        <f>sales[[#This Row],[Total Revenue]]-(sales[[#This Row],[TaxAmt]]+sales[[#This Row],[Freight]]+sales[[#This Row],[Total Cost]])</f>
        <v>86.798000000000002</v>
      </c>
    </row>
    <row r="37" spans="1:25" s="23" customFormat="1" hidden="1" x14ac:dyDescent="0.35">
      <c r="A37" s="32">
        <v>67261</v>
      </c>
      <c r="B37" s="33">
        <v>41699</v>
      </c>
      <c r="C37" s="32">
        <v>2</v>
      </c>
      <c r="D37" s="32" t="s">
        <v>43</v>
      </c>
      <c r="E37" s="32">
        <v>29776</v>
      </c>
      <c r="F37" s="32">
        <v>282</v>
      </c>
      <c r="G37" s="32">
        <v>10</v>
      </c>
      <c r="H37" s="32" t="s">
        <v>75</v>
      </c>
      <c r="I37" s="32" t="s">
        <v>76</v>
      </c>
      <c r="J37" s="32">
        <v>5</v>
      </c>
      <c r="K37" s="32" t="s">
        <v>77</v>
      </c>
      <c r="L37" s="32">
        <v>994</v>
      </c>
      <c r="M37" s="32" t="s">
        <v>94</v>
      </c>
      <c r="N37" s="32" t="s">
        <v>37</v>
      </c>
      <c r="O37" s="32" t="s">
        <v>95</v>
      </c>
      <c r="P37" s="32">
        <v>2</v>
      </c>
      <c r="Q37" s="32">
        <v>18</v>
      </c>
      <c r="R37" s="32">
        <v>32</v>
      </c>
      <c r="S37" s="32">
        <v>64.787999999999997</v>
      </c>
      <c r="T37" s="32">
        <v>6.2118555776192004</v>
      </c>
      <c r="U37" s="32">
        <v>1.9412049098019999</v>
      </c>
      <c r="V37" s="32">
        <f>sales[[#This Row],[UnitPrice]]*sales[[#This Row],[OrderQty]]+sales[[#This Row],[TaxAmt]]+sales[[#This Row],[Freight]]</f>
        <v>72.1530604874212</v>
      </c>
      <c r="W37" s="32">
        <f xml:space="preserve"> sales[[#This Row],[UnitPrice]]*sales[[#This Row],[OrderQty]]</f>
        <v>64</v>
      </c>
      <c r="X37" s="32">
        <f>sales[[#This Row],[OrderQty]]*sales[[#This Row],[UnitCost]]+sales[[#This Row],[Freight]]+sales[[#This Row],[TaxAmt]]</f>
        <v>44.1530604874212</v>
      </c>
      <c r="Y37" s="32">
        <f>sales[[#This Row],[Total Revenue]]-(sales[[#This Row],[TaxAmt]]+sales[[#This Row],[Freight]]+sales[[#This Row],[Total Cost]])</f>
        <v>19.8469395125788</v>
      </c>
    </row>
    <row r="38" spans="1:25" s="27" customFormat="1" x14ac:dyDescent="0.35">
      <c r="A38" s="32">
        <v>69309</v>
      </c>
      <c r="B38" s="33">
        <v>41728</v>
      </c>
      <c r="C38" s="32">
        <v>1</v>
      </c>
      <c r="D38" s="32" t="s">
        <v>39</v>
      </c>
      <c r="E38" s="32">
        <v>29586</v>
      </c>
      <c r="F38" s="32">
        <v>288</v>
      </c>
      <c r="G38" s="32">
        <v>8</v>
      </c>
      <c r="H38" s="32" t="s">
        <v>75</v>
      </c>
      <c r="I38" s="32" t="s">
        <v>81</v>
      </c>
      <c r="J38" s="32">
        <v>5</v>
      </c>
      <c r="K38" s="32" t="s">
        <v>77</v>
      </c>
      <c r="L38" s="32">
        <v>760</v>
      </c>
      <c r="M38" s="32" t="s">
        <v>96</v>
      </c>
      <c r="N38" s="32" t="s">
        <v>41</v>
      </c>
      <c r="O38" s="32" t="s">
        <v>57</v>
      </c>
      <c r="P38" s="32">
        <v>5</v>
      </c>
      <c r="Q38" s="32">
        <v>395</v>
      </c>
      <c r="R38" s="32">
        <v>564</v>
      </c>
      <c r="S38" s="32">
        <v>2818.7640000000001</v>
      </c>
      <c r="T38" s="32">
        <v>225.60995124531499</v>
      </c>
      <c r="U38" s="32">
        <v>70.503089748998605</v>
      </c>
      <c r="V38" s="32">
        <f>sales[[#This Row],[UnitPrice]]*sales[[#This Row],[OrderQty]]+sales[[#This Row],[TaxAmt]]+sales[[#This Row],[Freight]]</f>
        <v>3116.1130409943139</v>
      </c>
      <c r="W38" s="32">
        <f xml:space="preserve"> sales[[#This Row],[UnitPrice]]*sales[[#This Row],[OrderQty]]</f>
        <v>2820</v>
      </c>
      <c r="X38" s="32">
        <f>sales[[#This Row],[OrderQty]]*sales[[#This Row],[UnitCost]]+sales[[#This Row],[Freight]]+sales[[#This Row],[TaxAmt]]</f>
        <v>2271.1130409943139</v>
      </c>
      <c r="Y38" s="32">
        <f>sales[[#This Row],[Total Revenue]]-(sales[[#This Row],[TaxAmt]]+sales[[#This Row],[Freight]]+sales[[#This Row],[Total Cost]])</f>
        <v>548.88695900568655</v>
      </c>
    </row>
    <row r="39" spans="1:25" s="27" customFormat="1" hidden="1" x14ac:dyDescent="0.35">
      <c r="A39" s="32">
        <v>69310</v>
      </c>
      <c r="B39" s="33">
        <v>41729</v>
      </c>
      <c r="C39" s="32">
        <v>3</v>
      </c>
      <c r="D39" s="32" t="s">
        <v>97</v>
      </c>
      <c r="E39" s="32">
        <v>29723</v>
      </c>
      <c r="F39" s="32">
        <v>288</v>
      </c>
      <c r="G39" s="32">
        <v>8</v>
      </c>
      <c r="H39" s="32" t="s">
        <v>75</v>
      </c>
      <c r="I39" s="32" t="s">
        <v>81</v>
      </c>
      <c r="J39" s="32">
        <v>5</v>
      </c>
      <c r="K39" s="32" t="s">
        <v>77</v>
      </c>
      <c r="L39" s="32">
        <v>730</v>
      </c>
      <c r="M39" s="32" t="s">
        <v>98</v>
      </c>
      <c r="N39" s="32" t="s">
        <v>37</v>
      </c>
      <c r="O39" s="32" t="s">
        <v>55</v>
      </c>
      <c r="P39" s="32">
        <v>1</v>
      </c>
      <c r="Q39" s="32">
        <v>137</v>
      </c>
      <c r="R39" s="32">
        <v>250</v>
      </c>
      <c r="S39" s="32">
        <v>249.5428</v>
      </c>
      <c r="T39" s="32">
        <v>19.9634</v>
      </c>
      <c r="U39" s="32">
        <v>6.2385999999999999</v>
      </c>
      <c r="V39" s="32">
        <f>sales[[#This Row],[UnitPrice]]*sales[[#This Row],[OrderQty]]+sales[[#This Row],[TaxAmt]]+sales[[#This Row],[Freight]]</f>
        <v>276.202</v>
      </c>
      <c r="W39" s="32">
        <f xml:space="preserve"> sales[[#This Row],[UnitPrice]]*sales[[#This Row],[OrderQty]]</f>
        <v>250</v>
      </c>
      <c r="X39" s="32">
        <f>sales[[#This Row],[OrderQty]]*sales[[#This Row],[UnitCost]]+sales[[#This Row],[Freight]]+sales[[#This Row],[TaxAmt]]</f>
        <v>163.202</v>
      </c>
      <c r="Y39" s="32">
        <f>sales[[#This Row],[Total Revenue]]-(sales[[#This Row],[TaxAmt]]+sales[[#This Row],[Freight]]+sales[[#This Row],[Total Cost]])</f>
        <v>86.798000000000002</v>
      </c>
    </row>
    <row r="40" spans="1:25" s="27" customFormat="1" hidden="1" x14ac:dyDescent="0.35">
      <c r="A40" s="32">
        <v>71691</v>
      </c>
      <c r="B40" s="33">
        <v>41759</v>
      </c>
      <c r="C40" s="32">
        <v>5</v>
      </c>
      <c r="D40" s="32" t="s">
        <v>32</v>
      </c>
      <c r="E40" s="32">
        <v>29676</v>
      </c>
      <c r="F40" s="32">
        <v>288</v>
      </c>
      <c r="G40" s="32">
        <v>8</v>
      </c>
      <c r="H40" s="32" t="s">
        <v>75</v>
      </c>
      <c r="I40" s="32" t="s">
        <v>81</v>
      </c>
      <c r="J40" s="32">
        <v>5</v>
      </c>
      <c r="K40" s="32" t="s">
        <v>77</v>
      </c>
      <c r="L40" s="32">
        <v>852</v>
      </c>
      <c r="M40" s="32" t="s">
        <v>99</v>
      </c>
      <c r="N40" s="32" t="s">
        <v>49</v>
      </c>
      <c r="O40" s="32" t="s">
        <v>64</v>
      </c>
      <c r="P40" s="32">
        <v>2</v>
      </c>
      <c r="Q40" s="32">
        <v>17</v>
      </c>
      <c r="R40" s="32">
        <v>49</v>
      </c>
      <c r="S40" s="32">
        <v>97.486999999999995</v>
      </c>
      <c r="T40" s="32">
        <v>8.4079954048995003</v>
      </c>
      <c r="U40" s="32">
        <v>2.6275030472432999</v>
      </c>
      <c r="V40" s="32">
        <f>sales[[#This Row],[UnitPrice]]*sales[[#This Row],[OrderQty]]+sales[[#This Row],[TaxAmt]]+sales[[#This Row],[Freight]]</f>
        <v>109.03549845214279</v>
      </c>
      <c r="W40" s="32">
        <f xml:space="preserve"> sales[[#This Row],[UnitPrice]]*sales[[#This Row],[OrderQty]]</f>
        <v>98</v>
      </c>
      <c r="X40" s="32">
        <f>sales[[#This Row],[OrderQty]]*sales[[#This Row],[UnitCost]]+sales[[#This Row],[Freight]]+sales[[#This Row],[TaxAmt]]</f>
        <v>45.035498452142804</v>
      </c>
      <c r="Y40" s="32">
        <f>sales[[#This Row],[Total Revenue]]-(sales[[#This Row],[TaxAmt]]+sales[[#This Row],[Freight]]+sales[[#This Row],[Total Cost]])</f>
        <v>52.964501547857182</v>
      </c>
    </row>
    <row r="41" spans="1:25" s="25" customFormat="1" x14ac:dyDescent="0.35">
      <c r="A41" s="32">
        <v>71775</v>
      </c>
      <c r="B41" s="33">
        <v>41760</v>
      </c>
      <c r="C41" s="32">
        <v>1</v>
      </c>
      <c r="D41" s="32" t="s">
        <v>39</v>
      </c>
      <c r="E41" s="32">
        <v>30031</v>
      </c>
      <c r="F41" s="32">
        <v>284</v>
      </c>
      <c r="G41" s="32">
        <v>1</v>
      </c>
      <c r="H41" s="32" t="s">
        <v>33</v>
      </c>
      <c r="I41" s="32" t="s">
        <v>44</v>
      </c>
      <c r="J41" s="32">
        <v>3</v>
      </c>
      <c r="K41" s="32" t="s">
        <v>35</v>
      </c>
      <c r="L41" s="32">
        <v>966</v>
      </c>
      <c r="M41" s="32" t="s">
        <v>100</v>
      </c>
      <c r="N41" s="32" t="s">
        <v>41</v>
      </c>
      <c r="O41" s="32" t="s">
        <v>85</v>
      </c>
      <c r="P41" s="32">
        <v>1</v>
      </c>
      <c r="Q41" s="32">
        <v>1001</v>
      </c>
      <c r="R41" s="32">
        <v>1430</v>
      </c>
      <c r="S41" s="32">
        <v>1430.442</v>
      </c>
      <c r="T41" s="32">
        <v>136.75234502676801</v>
      </c>
      <c r="U41" s="32">
        <v>42.735128235709197</v>
      </c>
      <c r="V41" s="32">
        <f>sales[[#This Row],[UnitPrice]]*sales[[#This Row],[OrderQty]]+sales[[#This Row],[TaxAmt]]+sales[[#This Row],[Freight]]</f>
        <v>1609.4874732624774</v>
      </c>
      <c r="W41" s="32">
        <f xml:space="preserve"> sales[[#This Row],[UnitPrice]]*sales[[#This Row],[OrderQty]]</f>
        <v>1430</v>
      </c>
      <c r="X41" s="32">
        <f>sales[[#This Row],[OrderQty]]*sales[[#This Row],[UnitCost]]+sales[[#This Row],[Freight]]+sales[[#This Row],[TaxAmt]]</f>
        <v>1180.4874732624771</v>
      </c>
      <c r="Y41" s="32">
        <f>sales[[#This Row],[Total Revenue]]-(sales[[#This Row],[TaxAmt]]+sales[[#This Row],[Freight]]+sales[[#This Row],[Total Cost]])</f>
        <v>249.5125267375231</v>
      </c>
    </row>
    <row r="45" spans="1:25" x14ac:dyDescent="0.35">
      <c r="A45" s="25"/>
    </row>
  </sheetData>
  <phoneticPr fontId="7"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CA32-AA18-4D5E-AA38-DF97541F1156}">
  <dimension ref="A1:B295"/>
  <sheetViews>
    <sheetView workbookViewId="0">
      <selection activeCell="D8" sqref="D8"/>
    </sheetView>
  </sheetViews>
  <sheetFormatPr defaultRowHeight="14.5" x14ac:dyDescent="0.35"/>
  <cols>
    <col min="1" max="1" width="15.36328125" bestFit="1" customWidth="1"/>
    <col min="2" max="2" width="18.6328125" bestFit="1" customWidth="1"/>
  </cols>
  <sheetData>
    <row r="1" spans="1:2" x14ac:dyDescent="0.35">
      <c r="A1" s="4" t="s">
        <v>15</v>
      </c>
      <c r="B1" s="4" t="s">
        <v>101</v>
      </c>
    </row>
    <row r="2" spans="1:2" x14ac:dyDescent="0.35">
      <c r="A2" s="4">
        <v>29734</v>
      </c>
      <c r="B2" s="4" t="s">
        <v>102</v>
      </c>
    </row>
    <row r="3" spans="1:2" x14ac:dyDescent="0.35">
      <c r="A3" s="4">
        <v>29994</v>
      </c>
      <c r="B3" s="4" t="s">
        <v>103</v>
      </c>
    </row>
    <row r="4" spans="1:2" x14ac:dyDescent="0.35">
      <c r="A4" s="4">
        <v>29580</v>
      </c>
      <c r="B4" s="4" t="s">
        <v>104</v>
      </c>
    </row>
    <row r="5" spans="1:2" x14ac:dyDescent="0.35">
      <c r="A5" s="4">
        <v>29614</v>
      </c>
      <c r="B5" s="4" t="s">
        <v>105</v>
      </c>
    </row>
    <row r="6" spans="1:2" x14ac:dyDescent="0.35">
      <c r="A6" s="4">
        <v>29747</v>
      </c>
      <c r="B6" s="4" t="s">
        <v>106</v>
      </c>
    </row>
    <row r="7" spans="1:2" x14ac:dyDescent="0.35">
      <c r="A7" s="4">
        <v>29890</v>
      </c>
      <c r="B7" s="4" t="s">
        <v>107</v>
      </c>
    </row>
    <row r="8" spans="1:2" x14ac:dyDescent="0.35">
      <c r="A8" s="4">
        <v>30067</v>
      </c>
      <c r="B8" s="4" t="s">
        <v>108</v>
      </c>
    </row>
    <row r="9" spans="1:2" x14ac:dyDescent="0.35">
      <c r="A9" s="4">
        <v>29596</v>
      </c>
      <c r="B9" s="4" t="s">
        <v>109</v>
      </c>
    </row>
    <row r="10" spans="1:2" x14ac:dyDescent="0.35">
      <c r="A10" s="4">
        <v>29497</v>
      </c>
      <c r="B10" s="4" t="s">
        <v>110</v>
      </c>
    </row>
    <row r="11" spans="1:2" x14ac:dyDescent="0.35">
      <c r="A11" s="4">
        <v>29606</v>
      </c>
      <c r="B11" s="4" t="s">
        <v>111</v>
      </c>
    </row>
    <row r="12" spans="1:2" x14ac:dyDescent="0.35">
      <c r="A12" s="4">
        <v>29620</v>
      </c>
      <c r="B12" s="4" t="s">
        <v>112</v>
      </c>
    </row>
    <row r="13" spans="1:2" x14ac:dyDescent="0.35">
      <c r="A13" s="4">
        <v>29717</v>
      </c>
      <c r="B13" s="4" t="s">
        <v>113</v>
      </c>
    </row>
    <row r="14" spans="1:2" x14ac:dyDescent="0.35">
      <c r="A14" s="4">
        <v>29892</v>
      </c>
      <c r="B14" s="4" t="s">
        <v>114</v>
      </c>
    </row>
    <row r="15" spans="1:2" x14ac:dyDescent="0.35">
      <c r="A15" s="4">
        <v>29855</v>
      </c>
      <c r="B15" s="4" t="s">
        <v>115</v>
      </c>
    </row>
    <row r="16" spans="1:2" x14ac:dyDescent="0.35">
      <c r="A16" s="4">
        <v>29813</v>
      </c>
      <c r="B16" s="4" t="s">
        <v>116</v>
      </c>
    </row>
    <row r="17" spans="1:2" x14ac:dyDescent="0.35">
      <c r="A17" s="4">
        <v>29988</v>
      </c>
      <c r="B17" s="4" t="s">
        <v>117</v>
      </c>
    </row>
    <row r="18" spans="1:2" x14ac:dyDescent="0.35">
      <c r="A18" s="4">
        <v>29680</v>
      </c>
      <c r="B18" s="4" t="s">
        <v>118</v>
      </c>
    </row>
    <row r="19" spans="1:2" x14ac:dyDescent="0.35">
      <c r="A19" s="4">
        <v>30074</v>
      </c>
      <c r="B19" s="4" t="s">
        <v>119</v>
      </c>
    </row>
    <row r="20" spans="1:2" x14ac:dyDescent="0.35">
      <c r="A20" s="4">
        <v>30042</v>
      </c>
      <c r="B20" s="4" t="s">
        <v>120</v>
      </c>
    </row>
    <row r="21" spans="1:2" x14ac:dyDescent="0.35">
      <c r="A21" s="4">
        <v>29510</v>
      </c>
      <c r="B21" s="4" t="s">
        <v>121</v>
      </c>
    </row>
    <row r="22" spans="1:2" x14ac:dyDescent="0.35">
      <c r="A22" s="4">
        <v>29558</v>
      </c>
      <c r="B22" s="4" t="s">
        <v>122</v>
      </c>
    </row>
    <row r="23" spans="1:2" x14ac:dyDescent="0.35">
      <c r="A23" s="4">
        <v>29698</v>
      </c>
      <c r="B23" s="4" t="s">
        <v>123</v>
      </c>
    </row>
    <row r="24" spans="1:2" x14ac:dyDescent="0.35">
      <c r="A24" s="4">
        <v>29794</v>
      </c>
      <c r="B24" s="4" t="s">
        <v>124</v>
      </c>
    </row>
    <row r="25" spans="1:2" x14ac:dyDescent="0.35">
      <c r="A25" s="4">
        <v>29807</v>
      </c>
      <c r="B25" s="4" t="s">
        <v>125</v>
      </c>
    </row>
    <row r="26" spans="1:2" x14ac:dyDescent="0.35">
      <c r="A26" s="4">
        <v>29905</v>
      </c>
      <c r="B26" s="4" t="s">
        <v>126</v>
      </c>
    </row>
    <row r="27" spans="1:2" x14ac:dyDescent="0.35">
      <c r="A27" s="4">
        <v>29787</v>
      </c>
      <c r="B27" s="4" t="s">
        <v>127</v>
      </c>
    </row>
    <row r="28" spans="1:2" x14ac:dyDescent="0.35">
      <c r="A28" s="4">
        <v>29885</v>
      </c>
      <c r="B28" s="4" t="s">
        <v>128</v>
      </c>
    </row>
    <row r="29" spans="1:2" x14ac:dyDescent="0.35">
      <c r="A29" s="4">
        <v>29632</v>
      </c>
      <c r="B29" s="4" t="s">
        <v>129</v>
      </c>
    </row>
    <row r="30" spans="1:2" x14ac:dyDescent="0.35">
      <c r="A30" s="4">
        <v>29714</v>
      </c>
      <c r="B30" s="4" t="s">
        <v>130</v>
      </c>
    </row>
    <row r="31" spans="1:2" x14ac:dyDescent="0.35">
      <c r="A31" s="4">
        <v>29622</v>
      </c>
      <c r="B31" s="4" t="s">
        <v>131</v>
      </c>
    </row>
    <row r="32" spans="1:2" x14ac:dyDescent="0.35">
      <c r="A32" s="4">
        <v>29950</v>
      </c>
      <c r="B32" s="4" t="s">
        <v>132</v>
      </c>
    </row>
    <row r="33" spans="1:2" x14ac:dyDescent="0.35">
      <c r="A33" s="4">
        <v>29494</v>
      </c>
      <c r="B33" s="4" t="s">
        <v>133</v>
      </c>
    </row>
    <row r="34" spans="1:2" x14ac:dyDescent="0.35">
      <c r="A34" s="4">
        <v>29639</v>
      </c>
      <c r="B34" s="4" t="s">
        <v>134</v>
      </c>
    </row>
    <row r="35" spans="1:2" x14ac:dyDescent="0.35">
      <c r="A35" s="4">
        <v>29722</v>
      </c>
      <c r="B35" s="4" t="s">
        <v>135</v>
      </c>
    </row>
    <row r="36" spans="1:2" x14ac:dyDescent="0.35">
      <c r="A36" s="4">
        <v>29711</v>
      </c>
      <c r="B36" s="4" t="s">
        <v>136</v>
      </c>
    </row>
    <row r="37" spans="1:2" x14ac:dyDescent="0.35">
      <c r="A37" s="4">
        <v>29740</v>
      </c>
      <c r="B37" s="4" t="s">
        <v>137</v>
      </c>
    </row>
    <row r="38" spans="1:2" x14ac:dyDescent="0.35">
      <c r="A38" s="4">
        <v>29810</v>
      </c>
      <c r="B38" s="4" t="s">
        <v>138</v>
      </c>
    </row>
    <row r="39" spans="1:2" x14ac:dyDescent="0.35">
      <c r="A39" s="4">
        <v>29585</v>
      </c>
      <c r="B39" s="4" t="s">
        <v>139</v>
      </c>
    </row>
    <row r="40" spans="1:2" x14ac:dyDescent="0.35">
      <c r="A40" s="4">
        <v>29541</v>
      </c>
      <c r="B40" s="4" t="s">
        <v>140</v>
      </c>
    </row>
    <row r="41" spans="1:2" x14ac:dyDescent="0.35">
      <c r="A41" s="4">
        <v>29785</v>
      </c>
      <c r="B41" s="4" t="s">
        <v>141</v>
      </c>
    </row>
    <row r="42" spans="1:2" x14ac:dyDescent="0.35">
      <c r="A42" s="4">
        <v>29803</v>
      </c>
      <c r="B42" s="4" t="s">
        <v>142</v>
      </c>
    </row>
    <row r="43" spans="1:2" x14ac:dyDescent="0.35">
      <c r="A43" s="4">
        <v>29915</v>
      </c>
      <c r="B43" s="4" t="s">
        <v>143</v>
      </c>
    </row>
    <row r="44" spans="1:2" x14ac:dyDescent="0.35">
      <c r="A44" s="4">
        <v>30064</v>
      </c>
      <c r="B44" s="4" t="s">
        <v>144</v>
      </c>
    </row>
    <row r="45" spans="1:2" x14ac:dyDescent="0.35">
      <c r="A45" s="4">
        <v>29599</v>
      </c>
      <c r="B45" s="4" t="s">
        <v>145</v>
      </c>
    </row>
    <row r="46" spans="1:2" x14ac:dyDescent="0.35">
      <c r="A46" s="4">
        <v>29692</v>
      </c>
      <c r="B46" s="4" t="s">
        <v>146</v>
      </c>
    </row>
    <row r="47" spans="1:2" x14ac:dyDescent="0.35">
      <c r="A47" s="4">
        <v>29778</v>
      </c>
      <c r="B47" s="4" t="s">
        <v>147</v>
      </c>
    </row>
    <row r="48" spans="1:2" x14ac:dyDescent="0.35">
      <c r="A48" s="4">
        <v>30114</v>
      </c>
      <c r="B48" s="4" t="s">
        <v>148</v>
      </c>
    </row>
    <row r="49" spans="1:2" x14ac:dyDescent="0.35">
      <c r="A49" s="4">
        <v>29909</v>
      </c>
      <c r="B49" s="4" t="s">
        <v>149</v>
      </c>
    </row>
    <row r="50" spans="1:2" x14ac:dyDescent="0.35">
      <c r="A50" s="4">
        <v>29613</v>
      </c>
      <c r="B50" s="4" t="s">
        <v>150</v>
      </c>
    </row>
    <row r="51" spans="1:2" x14ac:dyDescent="0.35">
      <c r="A51" s="4">
        <v>29689</v>
      </c>
      <c r="B51" s="4" t="s">
        <v>151</v>
      </c>
    </row>
    <row r="52" spans="1:2" x14ac:dyDescent="0.35">
      <c r="A52" s="4">
        <v>30000</v>
      </c>
      <c r="B52" s="4" t="s">
        <v>152</v>
      </c>
    </row>
    <row r="53" spans="1:2" x14ac:dyDescent="0.35">
      <c r="A53" s="4">
        <v>29683</v>
      </c>
      <c r="B53" s="4" t="s">
        <v>153</v>
      </c>
    </row>
    <row r="54" spans="1:2" x14ac:dyDescent="0.35">
      <c r="A54" s="4">
        <v>29795</v>
      </c>
      <c r="B54" s="4" t="s">
        <v>154</v>
      </c>
    </row>
    <row r="55" spans="1:2" x14ac:dyDescent="0.35">
      <c r="A55" s="4">
        <v>29875</v>
      </c>
      <c r="B55" s="4" t="s">
        <v>155</v>
      </c>
    </row>
    <row r="56" spans="1:2" x14ac:dyDescent="0.35">
      <c r="A56" s="4">
        <v>30048</v>
      </c>
      <c r="B56" s="4" t="s">
        <v>156</v>
      </c>
    </row>
    <row r="57" spans="1:2" x14ac:dyDescent="0.35">
      <c r="A57" s="4">
        <v>29879</v>
      </c>
      <c r="B57" s="4" t="s">
        <v>157</v>
      </c>
    </row>
    <row r="58" spans="1:2" x14ac:dyDescent="0.35">
      <c r="A58" s="4">
        <v>29587</v>
      </c>
      <c r="B58" s="4" t="s">
        <v>158</v>
      </c>
    </row>
    <row r="59" spans="1:2" x14ac:dyDescent="0.35">
      <c r="A59" s="4">
        <v>30104</v>
      </c>
      <c r="B59" s="4" t="s">
        <v>159</v>
      </c>
    </row>
    <row r="60" spans="1:2" x14ac:dyDescent="0.35">
      <c r="A60" s="4">
        <v>29797</v>
      </c>
      <c r="B60" s="4" t="s">
        <v>160</v>
      </c>
    </row>
    <row r="61" spans="1:2" x14ac:dyDescent="0.35">
      <c r="A61" s="4">
        <v>30115</v>
      </c>
      <c r="B61" s="4" t="s">
        <v>161</v>
      </c>
    </row>
    <row r="62" spans="1:2" x14ac:dyDescent="0.35">
      <c r="A62" s="4">
        <v>30108</v>
      </c>
      <c r="B62" s="4" t="s">
        <v>162</v>
      </c>
    </row>
    <row r="63" spans="1:2" x14ac:dyDescent="0.35">
      <c r="A63" s="4">
        <v>29952</v>
      </c>
      <c r="B63" s="4" t="s">
        <v>163</v>
      </c>
    </row>
    <row r="64" spans="1:2" x14ac:dyDescent="0.35">
      <c r="A64" s="4">
        <v>29895</v>
      </c>
      <c r="B64" s="4" t="s">
        <v>164</v>
      </c>
    </row>
    <row r="65" spans="1:2" x14ac:dyDescent="0.35">
      <c r="A65" s="4">
        <v>29986</v>
      </c>
      <c r="B65" s="4" t="s">
        <v>165</v>
      </c>
    </row>
    <row r="66" spans="1:2" x14ac:dyDescent="0.35">
      <c r="A66" s="4">
        <v>29677</v>
      </c>
      <c r="B66" s="4" t="s">
        <v>166</v>
      </c>
    </row>
    <row r="67" spans="1:2" x14ac:dyDescent="0.35">
      <c r="A67" s="4">
        <v>29997</v>
      </c>
      <c r="B67" s="4" t="s">
        <v>167</v>
      </c>
    </row>
    <row r="68" spans="1:2" x14ac:dyDescent="0.35">
      <c r="A68" s="4">
        <v>29816</v>
      </c>
      <c r="B68" s="4" t="s">
        <v>168</v>
      </c>
    </row>
    <row r="69" spans="1:2" x14ac:dyDescent="0.35">
      <c r="A69" s="4">
        <v>29800</v>
      </c>
      <c r="B69" s="4" t="s">
        <v>169</v>
      </c>
    </row>
    <row r="70" spans="1:2" x14ac:dyDescent="0.35">
      <c r="A70" s="4">
        <v>30103</v>
      </c>
      <c r="B70" s="4" t="s">
        <v>170</v>
      </c>
    </row>
    <row r="71" spans="1:2" x14ac:dyDescent="0.35">
      <c r="A71" s="4">
        <v>29630</v>
      </c>
      <c r="B71" s="4" t="s">
        <v>171</v>
      </c>
    </row>
    <row r="72" spans="1:2" x14ac:dyDescent="0.35">
      <c r="A72" s="4">
        <v>30026</v>
      </c>
      <c r="B72" s="4" t="s">
        <v>172</v>
      </c>
    </row>
    <row r="73" spans="1:2" x14ac:dyDescent="0.35">
      <c r="A73" s="4">
        <v>29983</v>
      </c>
      <c r="B73" s="4" t="s">
        <v>173</v>
      </c>
    </row>
    <row r="74" spans="1:2" x14ac:dyDescent="0.35">
      <c r="A74" s="4">
        <v>29869</v>
      </c>
      <c r="B74" s="4" t="s">
        <v>174</v>
      </c>
    </row>
    <row r="75" spans="1:2" x14ac:dyDescent="0.35">
      <c r="A75" s="4">
        <v>29712</v>
      </c>
      <c r="B75" s="4" t="s">
        <v>175</v>
      </c>
    </row>
    <row r="76" spans="1:2" x14ac:dyDescent="0.35">
      <c r="A76" s="4">
        <v>29780</v>
      </c>
      <c r="B76" s="4" t="s">
        <v>176</v>
      </c>
    </row>
    <row r="77" spans="1:2" x14ac:dyDescent="0.35">
      <c r="A77" s="4">
        <v>30044</v>
      </c>
      <c r="B77" s="4" t="s">
        <v>177</v>
      </c>
    </row>
    <row r="78" spans="1:2" x14ac:dyDescent="0.35">
      <c r="A78" s="4">
        <v>29835</v>
      </c>
      <c r="B78" s="4" t="s">
        <v>178</v>
      </c>
    </row>
    <row r="79" spans="1:2" x14ac:dyDescent="0.35">
      <c r="A79" s="4">
        <v>29904</v>
      </c>
      <c r="B79" s="4" t="s">
        <v>179</v>
      </c>
    </row>
    <row r="80" spans="1:2" x14ac:dyDescent="0.35">
      <c r="A80" s="4">
        <v>29851</v>
      </c>
      <c r="B80" s="4" t="s">
        <v>180</v>
      </c>
    </row>
    <row r="81" spans="1:2" x14ac:dyDescent="0.35">
      <c r="A81" s="4">
        <v>29618</v>
      </c>
      <c r="B81" s="4" t="s">
        <v>181</v>
      </c>
    </row>
    <row r="82" spans="1:2" x14ac:dyDescent="0.35">
      <c r="A82" s="4">
        <v>29786</v>
      </c>
      <c r="B82" s="4" t="s">
        <v>182</v>
      </c>
    </row>
    <row r="83" spans="1:2" x14ac:dyDescent="0.35">
      <c r="A83" s="4">
        <v>29910</v>
      </c>
      <c r="B83" s="4" t="s">
        <v>183</v>
      </c>
    </row>
    <row r="84" spans="1:2" x14ac:dyDescent="0.35">
      <c r="A84" s="4">
        <v>29753</v>
      </c>
      <c r="B84" s="4" t="s">
        <v>184</v>
      </c>
    </row>
    <row r="85" spans="1:2" x14ac:dyDescent="0.35">
      <c r="A85" s="4">
        <v>29876</v>
      </c>
      <c r="B85" s="4" t="s">
        <v>185</v>
      </c>
    </row>
    <row r="86" spans="1:2" x14ac:dyDescent="0.35">
      <c r="A86" s="4">
        <v>29990</v>
      </c>
      <c r="B86" s="4" t="s">
        <v>186</v>
      </c>
    </row>
    <row r="87" spans="1:2" x14ac:dyDescent="0.35">
      <c r="A87" s="4">
        <v>29857</v>
      </c>
      <c r="B87" s="4" t="s">
        <v>187</v>
      </c>
    </row>
    <row r="88" spans="1:2" x14ac:dyDescent="0.35">
      <c r="A88" s="4">
        <v>30030</v>
      </c>
      <c r="B88" s="4" t="s">
        <v>188</v>
      </c>
    </row>
    <row r="89" spans="1:2" x14ac:dyDescent="0.35">
      <c r="A89" s="4">
        <v>29985</v>
      </c>
      <c r="B89" s="4" t="s">
        <v>189</v>
      </c>
    </row>
    <row r="90" spans="1:2" x14ac:dyDescent="0.35">
      <c r="A90" s="4">
        <v>30113</v>
      </c>
      <c r="B90" s="4" t="s">
        <v>190</v>
      </c>
    </row>
    <row r="91" spans="1:2" x14ac:dyDescent="0.35">
      <c r="A91" s="4">
        <v>29927</v>
      </c>
      <c r="B91" s="4" t="s">
        <v>191</v>
      </c>
    </row>
    <row r="92" spans="1:2" x14ac:dyDescent="0.35">
      <c r="A92" s="4">
        <v>29951</v>
      </c>
      <c r="B92" s="4" t="s">
        <v>192</v>
      </c>
    </row>
    <row r="93" spans="1:2" x14ac:dyDescent="0.35">
      <c r="A93" s="4">
        <v>30043</v>
      </c>
      <c r="B93" s="4" t="s">
        <v>193</v>
      </c>
    </row>
    <row r="94" spans="1:2" x14ac:dyDescent="0.35">
      <c r="A94" s="4">
        <v>29499</v>
      </c>
      <c r="B94" s="4" t="s">
        <v>194</v>
      </c>
    </row>
    <row r="95" spans="1:2" x14ac:dyDescent="0.35">
      <c r="A95" s="4">
        <v>30007</v>
      </c>
      <c r="B95" s="4" t="s">
        <v>195</v>
      </c>
    </row>
    <row r="96" spans="1:2" x14ac:dyDescent="0.35">
      <c r="A96" s="4">
        <v>29644</v>
      </c>
      <c r="B96" s="4" t="s">
        <v>196</v>
      </c>
    </row>
    <row r="97" spans="1:2" x14ac:dyDescent="0.35">
      <c r="A97" s="4">
        <v>29750</v>
      </c>
      <c r="B97" s="4" t="s">
        <v>197</v>
      </c>
    </row>
    <row r="98" spans="1:2" x14ac:dyDescent="0.35">
      <c r="A98" s="4">
        <v>30049</v>
      </c>
      <c r="B98" s="4" t="s">
        <v>198</v>
      </c>
    </row>
    <row r="99" spans="1:2" x14ac:dyDescent="0.35">
      <c r="A99" s="4">
        <v>30029</v>
      </c>
      <c r="B99" s="4" t="s">
        <v>199</v>
      </c>
    </row>
    <row r="100" spans="1:2" x14ac:dyDescent="0.35">
      <c r="A100" s="4">
        <v>30083</v>
      </c>
      <c r="B100" s="4" t="s">
        <v>200</v>
      </c>
    </row>
    <row r="101" spans="1:2" x14ac:dyDescent="0.35">
      <c r="A101" s="4">
        <v>30019</v>
      </c>
      <c r="B101" s="4" t="s">
        <v>201</v>
      </c>
    </row>
    <row r="102" spans="1:2" x14ac:dyDescent="0.35">
      <c r="A102" s="4">
        <v>29856</v>
      </c>
      <c r="B102" s="4" t="s">
        <v>202</v>
      </c>
    </row>
    <row r="103" spans="1:2" x14ac:dyDescent="0.35">
      <c r="A103" s="4">
        <v>29770</v>
      </c>
      <c r="B103" s="4" t="s">
        <v>203</v>
      </c>
    </row>
    <row r="104" spans="1:2" x14ac:dyDescent="0.35">
      <c r="A104" s="4">
        <v>29864</v>
      </c>
      <c r="B104" s="4" t="s">
        <v>204</v>
      </c>
    </row>
    <row r="105" spans="1:2" x14ac:dyDescent="0.35">
      <c r="A105" s="4">
        <v>29980</v>
      </c>
      <c r="B105" s="4" t="s">
        <v>205</v>
      </c>
    </row>
    <row r="106" spans="1:2" x14ac:dyDescent="0.35">
      <c r="A106" s="4">
        <v>29546</v>
      </c>
      <c r="B106" s="4" t="s">
        <v>206</v>
      </c>
    </row>
    <row r="107" spans="1:2" x14ac:dyDescent="0.35">
      <c r="A107" s="4">
        <v>29490</v>
      </c>
      <c r="B107" s="4" t="s">
        <v>207</v>
      </c>
    </row>
    <row r="108" spans="1:2" x14ac:dyDescent="0.35">
      <c r="A108" s="4">
        <v>30050</v>
      </c>
      <c r="B108" s="4" t="s">
        <v>208</v>
      </c>
    </row>
    <row r="109" spans="1:2" x14ac:dyDescent="0.35">
      <c r="A109" s="4">
        <v>29532</v>
      </c>
      <c r="B109" s="4" t="s">
        <v>209</v>
      </c>
    </row>
    <row r="110" spans="1:2" x14ac:dyDescent="0.35">
      <c r="A110" s="4">
        <v>29991</v>
      </c>
      <c r="B110" s="4" t="s">
        <v>210</v>
      </c>
    </row>
    <row r="111" spans="1:2" x14ac:dyDescent="0.35">
      <c r="A111" s="4">
        <v>30045</v>
      </c>
      <c r="B111" s="4" t="s">
        <v>211</v>
      </c>
    </row>
    <row r="112" spans="1:2" x14ac:dyDescent="0.35">
      <c r="A112" s="4">
        <v>29571</v>
      </c>
      <c r="B112" s="4" t="s">
        <v>212</v>
      </c>
    </row>
    <row r="113" spans="1:2" x14ac:dyDescent="0.35">
      <c r="A113" s="4">
        <v>29953</v>
      </c>
      <c r="B113" s="4" t="s">
        <v>213</v>
      </c>
    </row>
    <row r="114" spans="1:2" x14ac:dyDescent="0.35">
      <c r="A114" s="4">
        <v>29925</v>
      </c>
      <c r="B114" s="4" t="s">
        <v>214</v>
      </c>
    </row>
    <row r="115" spans="1:2" x14ac:dyDescent="0.35">
      <c r="A115" s="4">
        <v>30112</v>
      </c>
      <c r="B115" s="4" t="s">
        <v>215</v>
      </c>
    </row>
    <row r="116" spans="1:2" x14ac:dyDescent="0.35">
      <c r="A116" s="4">
        <v>29719</v>
      </c>
      <c r="B116" s="4" t="s">
        <v>216</v>
      </c>
    </row>
    <row r="117" spans="1:2" x14ac:dyDescent="0.35">
      <c r="A117" s="4">
        <v>29588</v>
      </c>
      <c r="B117" s="4" t="s">
        <v>217</v>
      </c>
    </row>
    <row r="118" spans="1:2" x14ac:dyDescent="0.35">
      <c r="A118" s="4">
        <v>29617</v>
      </c>
      <c r="B118" s="4" t="s">
        <v>218</v>
      </c>
    </row>
    <row r="119" spans="1:2" x14ac:dyDescent="0.35">
      <c r="A119" s="4">
        <v>29989</v>
      </c>
      <c r="B119" s="4" t="s">
        <v>219</v>
      </c>
    </row>
    <row r="120" spans="1:2" x14ac:dyDescent="0.35">
      <c r="A120" s="4">
        <v>29832</v>
      </c>
      <c r="B120" s="4" t="s">
        <v>220</v>
      </c>
    </row>
    <row r="121" spans="1:2" x14ac:dyDescent="0.35">
      <c r="A121" s="4">
        <v>29900</v>
      </c>
      <c r="B121" s="4" t="s">
        <v>221</v>
      </c>
    </row>
    <row r="122" spans="1:2" x14ac:dyDescent="0.35">
      <c r="A122" s="4">
        <v>29709</v>
      </c>
      <c r="B122" s="4" t="s">
        <v>222</v>
      </c>
    </row>
    <row r="123" spans="1:2" x14ac:dyDescent="0.35">
      <c r="A123" s="4">
        <v>30105</v>
      </c>
      <c r="B123" s="4" t="s">
        <v>223</v>
      </c>
    </row>
    <row r="124" spans="1:2" x14ac:dyDescent="0.35">
      <c r="A124" s="4">
        <v>29576</v>
      </c>
      <c r="B124" s="4" t="s">
        <v>224</v>
      </c>
    </row>
    <row r="125" spans="1:2" x14ac:dyDescent="0.35">
      <c r="A125" s="4">
        <v>29775</v>
      </c>
      <c r="B125" s="4" t="s">
        <v>225</v>
      </c>
    </row>
    <row r="126" spans="1:2" x14ac:dyDescent="0.35">
      <c r="A126" s="4">
        <v>29903</v>
      </c>
      <c r="B126" s="4" t="s">
        <v>226</v>
      </c>
    </row>
    <row r="127" spans="1:2" x14ac:dyDescent="0.35">
      <c r="A127" s="4">
        <v>29852</v>
      </c>
      <c r="B127" s="4" t="s">
        <v>227</v>
      </c>
    </row>
    <row r="128" spans="1:2" x14ac:dyDescent="0.35">
      <c r="A128" s="4">
        <v>29730</v>
      </c>
      <c r="B128" s="4" t="s">
        <v>228</v>
      </c>
    </row>
    <row r="129" spans="1:2" x14ac:dyDescent="0.35">
      <c r="A129" s="4">
        <v>30102</v>
      </c>
      <c r="B129" s="4" t="s">
        <v>229</v>
      </c>
    </row>
    <row r="130" spans="1:2" x14ac:dyDescent="0.35">
      <c r="A130" s="4">
        <v>29934</v>
      </c>
      <c r="B130" s="4" t="s">
        <v>230</v>
      </c>
    </row>
    <row r="131" spans="1:2" x14ac:dyDescent="0.35">
      <c r="A131" s="4">
        <v>29873</v>
      </c>
      <c r="B131" s="4" t="s">
        <v>231</v>
      </c>
    </row>
    <row r="132" spans="1:2" x14ac:dyDescent="0.35">
      <c r="A132" s="4">
        <v>30018</v>
      </c>
      <c r="B132" s="4" t="s">
        <v>232</v>
      </c>
    </row>
    <row r="133" spans="1:2" x14ac:dyDescent="0.35">
      <c r="A133" s="4">
        <v>29981</v>
      </c>
      <c r="B133" s="4" t="s">
        <v>233</v>
      </c>
    </row>
    <row r="134" spans="1:2" x14ac:dyDescent="0.35">
      <c r="A134" s="4">
        <v>30004</v>
      </c>
      <c r="B134" s="4" t="s">
        <v>234</v>
      </c>
    </row>
    <row r="135" spans="1:2" x14ac:dyDescent="0.35">
      <c r="A135" s="4">
        <v>29867</v>
      </c>
      <c r="B135" s="4" t="s">
        <v>235</v>
      </c>
    </row>
    <row r="136" spans="1:2" x14ac:dyDescent="0.35">
      <c r="A136" s="4">
        <v>29545</v>
      </c>
      <c r="B136" s="4" t="s">
        <v>236</v>
      </c>
    </row>
    <row r="137" spans="1:2" x14ac:dyDescent="0.35">
      <c r="A137" s="4">
        <v>29858</v>
      </c>
      <c r="B137" s="4" t="s">
        <v>237</v>
      </c>
    </row>
    <row r="138" spans="1:2" x14ac:dyDescent="0.35">
      <c r="A138" s="4">
        <v>29874</v>
      </c>
      <c r="B138" s="4" t="s">
        <v>238</v>
      </c>
    </row>
    <row r="139" spans="1:2" x14ac:dyDescent="0.35">
      <c r="A139" s="4">
        <v>29776</v>
      </c>
      <c r="B139" s="4" t="s">
        <v>239</v>
      </c>
    </row>
    <row r="140" spans="1:2" x14ac:dyDescent="0.35">
      <c r="A140" s="4">
        <v>29602</v>
      </c>
      <c r="B140" s="4" t="s">
        <v>240</v>
      </c>
    </row>
    <row r="141" spans="1:2" x14ac:dyDescent="0.35">
      <c r="A141" s="4">
        <v>29502</v>
      </c>
      <c r="B141" s="4" t="s">
        <v>241</v>
      </c>
    </row>
    <row r="142" spans="1:2" x14ac:dyDescent="0.35">
      <c r="A142" s="4">
        <v>29970</v>
      </c>
      <c r="B142" s="4" t="s">
        <v>242</v>
      </c>
    </row>
    <row r="143" spans="1:2" x14ac:dyDescent="0.35">
      <c r="A143" s="4">
        <v>29751</v>
      </c>
      <c r="B143" s="4" t="s">
        <v>243</v>
      </c>
    </row>
    <row r="144" spans="1:2" x14ac:dyDescent="0.35">
      <c r="A144" s="4">
        <v>29693</v>
      </c>
      <c r="B144" s="4" t="s">
        <v>244</v>
      </c>
    </row>
    <row r="145" spans="1:2" x14ac:dyDescent="0.35">
      <c r="A145" s="4">
        <v>29941</v>
      </c>
      <c r="B145" s="4" t="s">
        <v>245</v>
      </c>
    </row>
    <row r="146" spans="1:2" x14ac:dyDescent="0.35">
      <c r="A146" s="4">
        <v>29745</v>
      </c>
      <c r="B146" s="4" t="s">
        <v>246</v>
      </c>
    </row>
    <row r="147" spans="1:2" x14ac:dyDescent="0.35">
      <c r="A147" s="4">
        <v>29670</v>
      </c>
      <c r="B147" s="4" t="s">
        <v>247</v>
      </c>
    </row>
    <row r="148" spans="1:2" x14ac:dyDescent="0.35">
      <c r="A148" s="4">
        <v>29737</v>
      </c>
      <c r="B148" s="4" t="s">
        <v>248</v>
      </c>
    </row>
    <row r="149" spans="1:2" x14ac:dyDescent="0.35">
      <c r="A149" s="4">
        <v>30051</v>
      </c>
      <c r="B149" s="4" t="s">
        <v>249</v>
      </c>
    </row>
    <row r="150" spans="1:2" x14ac:dyDescent="0.35">
      <c r="A150" s="4">
        <v>29595</v>
      </c>
      <c r="B150" s="4" t="s">
        <v>250</v>
      </c>
    </row>
    <row r="151" spans="1:2" x14ac:dyDescent="0.35">
      <c r="A151" s="4">
        <v>29656</v>
      </c>
      <c r="B151" s="4" t="s">
        <v>251</v>
      </c>
    </row>
    <row r="152" spans="1:2" x14ac:dyDescent="0.35">
      <c r="A152" s="4">
        <v>29894</v>
      </c>
      <c r="B152" s="4" t="s">
        <v>252</v>
      </c>
    </row>
    <row r="153" spans="1:2" x14ac:dyDescent="0.35">
      <c r="A153" s="4">
        <v>29634</v>
      </c>
      <c r="B153" s="4" t="s">
        <v>253</v>
      </c>
    </row>
    <row r="154" spans="1:2" x14ac:dyDescent="0.35">
      <c r="A154" s="4">
        <v>29589</v>
      </c>
      <c r="B154" s="4" t="s">
        <v>254</v>
      </c>
    </row>
    <row r="155" spans="1:2" x14ac:dyDescent="0.35">
      <c r="A155" s="4">
        <v>29837</v>
      </c>
      <c r="B155" s="4" t="s">
        <v>255</v>
      </c>
    </row>
    <row r="156" spans="1:2" x14ac:dyDescent="0.35">
      <c r="A156" s="4">
        <v>29679</v>
      </c>
      <c r="B156" s="4" t="s">
        <v>256</v>
      </c>
    </row>
    <row r="157" spans="1:2" x14ac:dyDescent="0.35">
      <c r="A157" s="4">
        <v>29648</v>
      </c>
      <c r="B157" s="4" t="s">
        <v>257</v>
      </c>
    </row>
    <row r="158" spans="1:2" x14ac:dyDescent="0.35">
      <c r="A158" s="4">
        <v>29829</v>
      </c>
      <c r="B158" s="4" t="s">
        <v>258</v>
      </c>
    </row>
    <row r="159" spans="1:2" x14ac:dyDescent="0.35">
      <c r="A159" s="4">
        <v>29542</v>
      </c>
      <c r="B159" s="4" t="s">
        <v>259</v>
      </c>
    </row>
    <row r="160" spans="1:2" x14ac:dyDescent="0.35">
      <c r="A160" s="4">
        <v>29723</v>
      </c>
      <c r="B160" s="4" t="s">
        <v>260</v>
      </c>
    </row>
    <row r="161" spans="1:2" x14ac:dyDescent="0.35">
      <c r="A161" s="4">
        <v>29928</v>
      </c>
      <c r="B161" s="4" t="s">
        <v>261</v>
      </c>
    </row>
    <row r="162" spans="1:2" x14ac:dyDescent="0.35">
      <c r="A162" s="4">
        <v>29567</v>
      </c>
      <c r="B162" s="4" t="s">
        <v>262</v>
      </c>
    </row>
    <row r="163" spans="1:2" x14ac:dyDescent="0.35">
      <c r="A163" s="4">
        <v>29984</v>
      </c>
      <c r="B163" s="4" t="s">
        <v>263</v>
      </c>
    </row>
    <row r="164" spans="1:2" x14ac:dyDescent="0.35">
      <c r="A164" s="4">
        <v>29538</v>
      </c>
      <c r="B164" s="4" t="s">
        <v>264</v>
      </c>
    </row>
    <row r="165" spans="1:2" x14ac:dyDescent="0.35">
      <c r="A165" s="4">
        <v>29907</v>
      </c>
      <c r="B165" s="4" t="s">
        <v>265</v>
      </c>
    </row>
    <row r="166" spans="1:2" x14ac:dyDescent="0.35">
      <c r="A166" s="4">
        <v>29779</v>
      </c>
      <c r="B166" s="4" t="s">
        <v>266</v>
      </c>
    </row>
    <row r="167" spans="1:2" x14ac:dyDescent="0.35">
      <c r="A167" s="4">
        <v>29942</v>
      </c>
      <c r="B167" s="4" t="s">
        <v>267</v>
      </c>
    </row>
    <row r="168" spans="1:2" x14ac:dyDescent="0.35">
      <c r="A168" s="4">
        <v>29899</v>
      </c>
      <c r="B168" s="4" t="s">
        <v>268</v>
      </c>
    </row>
    <row r="169" spans="1:2" x14ac:dyDescent="0.35">
      <c r="A169" s="4">
        <v>29575</v>
      </c>
      <c r="B169" s="4" t="s">
        <v>269</v>
      </c>
    </row>
    <row r="170" spans="1:2" x14ac:dyDescent="0.35">
      <c r="A170" s="4">
        <v>30073</v>
      </c>
      <c r="B170" s="4" t="s">
        <v>270</v>
      </c>
    </row>
    <row r="171" spans="1:2" x14ac:dyDescent="0.35">
      <c r="A171" s="4">
        <v>29564</v>
      </c>
      <c r="B171" s="4" t="s">
        <v>271</v>
      </c>
    </row>
    <row r="172" spans="1:2" x14ac:dyDescent="0.35">
      <c r="A172" s="4">
        <v>29977</v>
      </c>
      <c r="B172" s="4" t="s">
        <v>272</v>
      </c>
    </row>
    <row r="173" spans="1:2" x14ac:dyDescent="0.35">
      <c r="A173" s="4">
        <v>29860</v>
      </c>
      <c r="B173" s="4" t="s">
        <v>273</v>
      </c>
    </row>
    <row r="174" spans="1:2" x14ac:dyDescent="0.35">
      <c r="A174" s="4">
        <v>29657</v>
      </c>
      <c r="B174" s="4" t="s">
        <v>274</v>
      </c>
    </row>
    <row r="175" spans="1:2" x14ac:dyDescent="0.35">
      <c r="A175" s="4">
        <v>29586</v>
      </c>
      <c r="B175" s="4" t="s">
        <v>275</v>
      </c>
    </row>
    <row r="176" spans="1:2" x14ac:dyDescent="0.35">
      <c r="A176" s="4">
        <v>29725</v>
      </c>
      <c r="B176" s="4" t="s">
        <v>276</v>
      </c>
    </row>
    <row r="177" spans="1:2" x14ac:dyDescent="0.35">
      <c r="A177" s="4">
        <v>30101</v>
      </c>
      <c r="B177" s="4" t="s">
        <v>277</v>
      </c>
    </row>
    <row r="178" spans="1:2" x14ac:dyDescent="0.35">
      <c r="A178" s="4">
        <v>30021</v>
      </c>
      <c r="B178" s="4" t="s">
        <v>278</v>
      </c>
    </row>
    <row r="179" spans="1:2" x14ac:dyDescent="0.35">
      <c r="A179" s="4">
        <v>29995</v>
      </c>
      <c r="B179" s="4" t="s">
        <v>279</v>
      </c>
    </row>
    <row r="180" spans="1:2" x14ac:dyDescent="0.35">
      <c r="A180" s="4">
        <v>30086</v>
      </c>
      <c r="B180" s="4" t="s">
        <v>280</v>
      </c>
    </row>
    <row r="181" spans="1:2" x14ac:dyDescent="0.35">
      <c r="A181" s="4">
        <v>29713</v>
      </c>
      <c r="B181" s="4" t="s">
        <v>281</v>
      </c>
    </row>
    <row r="182" spans="1:2" x14ac:dyDescent="0.35">
      <c r="A182" s="4">
        <v>29908</v>
      </c>
      <c r="B182" s="4" t="s">
        <v>282</v>
      </c>
    </row>
    <row r="183" spans="1:2" x14ac:dyDescent="0.35">
      <c r="A183" s="4">
        <v>30024</v>
      </c>
      <c r="B183" s="4" t="s">
        <v>283</v>
      </c>
    </row>
    <row r="184" spans="1:2" x14ac:dyDescent="0.35">
      <c r="A184" s="4">
        <v>29777</v>
      </c>
      <c r="B184" s="4" t="s">
        <v>284</v>
      </c>
    </row>
    <row r="185" spans="1:2" x14ac:dyDescent="0.35">
      <c r="A185" s="4">
        <v>29556</v>
      </c>
      <c r="B185" s="4" t="s">
        <v>285</v>
      </c>
    </row>
    <row r="186" spans="1:2" x14ac:dyDescent="0.35">
      <c r="A186" s="4">
        <v>29495</v>
      </c>
      <c r="B186" s="4" t="s">
        <v>286</v>
      </c>
    </row>
    <row r="187" spans="1:2" x14ac:dyDescent="0.35">
      <c r="A187" s="4">
        <v>30015</v>
      </c>
      <c r="B187" s="4" t="s">
        <v>287</v>
      </c>
    </row>
    <row r="188" spans="1:2" x14ac:dyDescent="0.35">
      <c r="A188" s="4">
        <v>29926</v>
      </c>
      <c r="B188" s="4" t="s">
        <v>288</v>
      </c>
    </row>
    <row r="189" spans="1:2" x14ac:dyDescent="0.35">
      <c r="A189" s="4">
        <v>29868</v>
      </c>
      <c r="B189" s="4" t="s">
        <v>289</v>
      </c>
    </row>
    <row r="190" spans="1:2" x14ac:dyDescent="0.35">
      <c r="A190" s="4">
        <v>29706</v>
      </c>
      <c r="B190" s="4" t="s">
        <v>290</v>
      </c>
    </row>
    <row r="191" spans="1:2" x14ac:dyDescent="0.35">
      <c r="A191" s="4">
        <v>30005</v>
      </c>
      <c r="B191" s="4" t="s">
        <v>291</v>
      </c>
    </row>
    <row r="192" spans="1:2" x14ac:dyDescent="0.35">
      <c r="A192" s="4">
        <v>29845</v>
      </c>
      <c r="B192" s="4" t="s">
        <v>292</v>
      </c>
    </row>
    <row r="193" spans="1:2" x14ac:dyDescent="0.35">
      <c r="A193" s="4">
        <v>29918</v>
      </c>
      <c r="B193" s="4" t="s">
        <v>293</v>
      </c>
    </row>
    <row r="194" spans="1:2" x14ac:dyDescent="0.35">
      <c r="A194" s="4">
        <v>29615</v>
      </c>
      <c r="B194" s="4" t="s">
        <v>294</v>
      </c>
    </row>
    <row r="195" spans="1:2" x14ac:dyDescent="0.35">
      <c r="A195" s="4">
        <v>29727</v>
      </c>
      <c r="B195" s="4" t="s">
        <v>295</v>
      </c>
    </row>
    <row r="196" spans="1:2" x14ac:dyDescent="0.35">
      <c r="A196" s="4">
        <v>29665</v>
      </c>
      <c r="B196" s="4" t="s">
        <v>296</v>
      </c>
    </row>
    <row r="197" spans="1:2" x14ac:dyDescent="0.35">
      <c r="A197" s="4">
        <v>29526</v>
      </c>
      <c r="B197" s="4" t="s">
        <v>297</v>
      </c>
    </row>
    <row r="198" spans="1:2" x14ac:dyDescent="0.35">
      <c r="A198" s="4">
        <v>29609</v>
      </c>
      <c r="B198" s="4" t="s">
        <v>298</v>
      </c>
    </row>
    <row r="199" spans="1:2" x14ac:dyDescent="0.35">
      <c r="A199" s="4">
        <v>29516</v>
      </c>
      <c r="B199" s="4" t="s">
        <v>299</v>
      </c>
    </row>
    <row r="200" spans="1:2" x14ac:dyDescent="0.35">
      <c r="A200" s="4">
        <v>29608</v>
      </c>
      <c r="B200" s="4" t="s">
        <v>300</v>
      </c>
    </row>
    <row r="201" spans="1:2" x14ac:dyDescent="0.35">
      <c r="A201" s="4">
        <v>29863</v>
      </c>
      <c r="B201" s="4" t="s">
        <v>301</v>
      </c>
    </row>
    <row r="202" spans="1:2" x14ac:dyDescent="0.35">
      <c r="A202" s="4">
        <v>29923</v>
      </c>
      <c r="B202" s="4" t="s">
        <v>302</v>
      </c>
    </row>
    <row r="203" spans="1:2" x14ac:dyDescent="0.35">
      <c r="A203" s="4">
        <v>29940</v>
      </c>
      <c r="B203" s="4" t="s">
        <v>303</v>
      </c>
    </row>
    <row r="204" spans="1:2" x14ac:dyDescent="0.35">
      <c r="A204" s="4">
        <v>29936</v>
      </c>
      <c r="B204" s="4" t="s">
        <v>304</v>
      </c>
    </row>
    <row r="205" spans="1:2" x14ac:dyDescent="0.35">
      <c r="A205" s="4">
        <v>29979</v>
      </c>
      <c r="B205" s="4" t="s">
        <v>305</v>
      </c>
    </row>
    <row r="206" spans="1:2" x14ac:dyDescent="0.35">
      <c r="A206" s="4">
        <v>29790</v>
      </c>
      <c r="B206" s="4" t="s">
        <v>306</v>
      </c>
    </row>
    <row r="207" spans="1:2" x14ac:dyDescent="0.35">
      <c r="A207" s="4">
        <v>29547</v>
      </c>
      <c r="B207" s="4" t="s">
        <v>307</v>
      </c>
    </row>
    <row r="208" spans="1:2" x14ac:dyDescent="0.35">
      <c r="A208" s="4">
        <v>30059</v>
      </c>
      <c r="B208" s="4" t="s">
        <v>308</v>
      </c>
    </row>
    <row r="209" spans="1:2" x14ac:dyDescent="0.35">
      <c r="A209" s="4">
        <v>30025</v>
      </c>
      <c r="B209" s="4" t="s">
        <v>309</v>
      </c>
    </row>
    <row r="210" spans="1:2" x14ac:dyDescent="0.35">
      <c r="A210" s="4">
        <v>30031</v>
      </c>
      <c r="B210" s="4" t="s">
        <v>310</v>
      </c>
    </row>
    <row r="211" spans="1:2" x14ac:dyDescent="0.35">
      <c r="A211" s="4">
        <v>30072</v>
      </c>
      <c r="B211" s="4" t="s">
        <v>311</v>
      </c>
    </row>
    <row r="212" spans="1:2" x14ac:dyDescent="0.35">
      <c r="A212" s="4">
        <v>29736</v>
      </c>
      <c r="B212" s="4" t="s">
        <v>312</v>
      </c>
    </row>
    <row r="213" spans="1:2" x14ac:dyDescent="0.35">
      <c r="A213" s="4">
        <v>29607</v>
      </c>
      <c r="B213" s="4" t="s">
        <v>313</v>
      </c>
    </row>
    <row r="214" spans="1:2" x14ac:dyDescent="0.35">
      <c r="A214" s="4">
        <v>29821</v>
      </c>
      <c r="B214" s="4" t="s">
        <v>314</v>
      </c>
    </row>
    <row r="215" spans="1:2" x14ac:dyDescent="0.35">
      <c r="A215" s="4">
        <v>29796</v>
      </c>
      <c r="B215" s="4" t="s">
        <v>315</v>
      </c>
    </row>
    <row r="216" spans="1:2" x14ac:dyDescent="0.35">
      <c r="A216" s="4">
        <v>29933</v>
      </c>
      <c r="B216" s="4" t="s">
        <v>316</v>
      </c>
    </row>
    <row r="217" spans="1:2" x14ac:dyDescent="0.35">
      <c r="A217" s="4">
        <v>29603</v>
      </c>
      <c r="B217" s="4" t="s">
        <v>317</v>
      </c>
    </row>
    <row r="218" spans="1:2" x14ac:dyDescent="0.35">
      <c r="A218" s="4">
        <v>29488</v>
      </c>
      <c r="B218" s="4" t="s">
        <v>318</v>
      </c>
    </row>
    <row r="219" spans="1:2" x14ac:dyDescent="0.35">
      <c r="A219" s="4">
        <v>29972</v>
      </c>
      <c r="B219" s="4" t="s">
        <v>166</v>
      </c>
    </row>
    <row r="220" spans="1:2" x14ac:dyDescent="0.35">
      <c r="A220" s="4">
        <v>29735</v>
      </c>
      <c r="B220" s="4" t="s">
        <v>319</v>
      </c>
    </row>
    <row r="221" spans="1:2" x14ac:dyDescent="0.35">
      <c r="A221" s="4">
        <v>29529</v>
      </c>
      <c r="B221" s="4" t="s">
        <v>320</v>
      </c>
    </row>
    <row r="222" spans="1:2" x14ac:dyDescent="0.35">
      <c r="A222" s="4">
        <v>29823</v>
      </c>
      <c r="B222" s="4" t="s">
        <v>321</v>
      </c>
    </row>
    <row r="223" spans="1:2" x14ac:dyDescent="0.35">
      <c r="A223" s="4">
        <v>29887</v>
      </c>
      <c r="B223" s="4" t="s">
        <v>322</v>
      </c>
    </row>
    <row r="224" spans="1:2" x14ac:dyDescent="0.35">
      <c r="A224" s="4">
        <v>29552</v>
      </c>
      <c r="B224" s="4" t="s">
        <v>323</v>
      </c>
    </row>
    <row r="225" spans="1:2" x14ac:dyDescent="0.35">
      <c r="A225" s="4">
        <v>29527</v>
      </c>
      <c r="B225" s="4" t="s">
        <v>324</v>
      </c>
    </row>
    <row r="226" spans="1:2" x14ac:dyDescent="0.35">
      <c r="A226" s="4">
        <v>29922</v>
      </c>
      <c r="B226" s="4" t="s">
        <v>325</v>
      </c>
    </row>
    <row r="227" spans="1:2" x14ac:dyDescent="0.35">
      <c r="A227" s="4">
        <v>29625</v>
      </c>
      <c r="B227" s="4" t="s">
        <v>225</v>
      </c>
    </row>
    <row r="228" spans="1:2" x14ac:dyDescent="0.35">
      <c r="A228" s="4">
        <v>29550</v>
      </c>
      <c r="B228" s="4" t="s">
        <v>326</v>
      </c>
    </row>
    <row r="229" spans="1:2" x14ac:dyDescent="0.35">
      <c r="A229" s="4">
        <v>29839</v>
      </c>
      <c r="B229" s="4" t="s">
        <v>327</v>
      </c>
    </row>
    <row r="230" spans="1:2" x14ac:dyDescent="0.35">
      <c r="A230" s="4">
        <v>30066</v>
      </c>
      <c r="B230" s="4" t="s">
        <v>328</v>
      </c>
    </row>
    <row r="231" spans="1:2" x14ac:dyDescent="0.35">
      <c r="A231" s="4">
        <v>29917</v>
      </c>
      <c r="B231" s="4" t="s">
        <v>329</v>
      </c>
    </row>
    <row r="232" spans="1:2" x14ac:dyDescent="0.35">
      <c r="A232" s="4">
        <v>29687</v>
      </c>
      <c r="B232" s="4" t="s">
        <v>330</v>
      </c>
    </row>
    <row r="233" spans="1:2" x14ac:dyDescent="0.35">
      <c r="A233" s="4">
        <v>29806</v>
      </c>
      <c r="B233" s="4" t="s">
        <v>331</v>
      </c>
    </row>
    <row r="234" spans="1:2" x14ac:dyDescent="0.35">
      <c r="A234" s="4">
        <v>30020</v>
      </c>
      <c r="B234" s="4" t="s">
        <v>332</v>
      </c>
    </row>
    <row r="235" spans="1:2" x14ac:dyDescent="0.35">
      <c r="A235" s="4">
        <v>29939</v>
      </c>
      <c r="B235" s="4" t="s">
        <v>333</v>
      </c>
    </row>
    <row r="236" spans="1:2" x14ac:dyDescent="0.35">
      <c r="A236" s="4">
        <v>29965</v>
      </c>
      <c r="B236" s="4" t="s">
        <v>334</v>
      </c>
    </row>
    <row r="237" spans="1:2" x14ac:dyDescent="0.35">
      <c r="A237" s="4">
        <v>29629</v>
      </c>
      <c r="B237" s="4" t="s">
        <v>335</v>
      </c>
    </row>
    <row r="238" spans="1:2" x14ac:dyDescent="0.35">
      <c r="A238" s="4">
        <v>30097</v>
      </c>
      <c r="B238" s="4" t="s">
        <v>336</v>
      </c>
    </row>
    <row r="239" spans="1:2" x14ac:dyDescent="0.35">
      <c r="A239" s="4">
        <v>29840</v>
      </c>
      <c r="B239" s="4" t="s">
        <v>337</v>
      </c>
    </row>
    <row r="240" spans="1:2" x14ac:dyDescent="0.35">
      <c r="A240" s="4">
        <v>29652</v>
      </c>
      <c r="B240" s="4" t="s">
        <v>338</v>
      </c>
    </row>
    <row r="241" spans="1:2" x14ac:dyDescent="0.35">
      <c r="A241" s="4">
        <v>29760</v>
      </c>
      <c r="B241" s="4" t="s">
        <v>200</v>
      </c>
    </row>
    <row r="242" spans="1:2" x14ac:dyDescent="0.35">
      <c r="A242" s="4">
        <v>29537</v>
      </c>
      <c r="B242" s="4" t="s">
        <v>339</v>
      </c>
    </row>
    <row r="243" spans="1:2" x14ac:dyDescent="0.35">
      <c r="A243" s="4">
        <v>30006</v>
      </c>
      <c r="B243" s="4" t="s">
        <v>340</v>
      </c>
    </row>
    <row r="244" spans="1:2" x14ac:dyDescent="0.35">
      <c r="A244" s="4">
        <v>30092</v>
      </c>
      <c r="B244" s="4" t="s">
        <v>341</v>
      </c>
    </row>
    <row r="245" spans="1:2" x14ac:dyDescent="0.35">
      <c r="A245" s="4">
        <v>29628</v>
      </c>
      <c r="B245" s="4" t="s">
        <v>342</v>
      </c>
    </row>
    <row r="246" spans="1:2" x14ac:dyDescent="0.35">
      <c r="A246" s="4">
        <v>29931</v>
      </c>
      <c r="B246" s="4" t="s">
        <v>343</v>
      </c>
    </row>
    <row r="247" spans="1:2" x14ac:dyDescent="0.35">
      <c r="A247" s="4">
        <v>29645</v>
      </c>
      <c r="B247" s="4" t="s">
        <v>344</v>
      </c>
    </row>
    <row r="248" spans="1:2" x14ac:dyDescent="0.35">
      <c r="A248" s="4">
        <v>29612</v>
      </c>
      <c r="B248" s="4" t="s">
        <v>345</v>
      </c>
    </row>
    <row r="249" spans="1:2" x14ac:dyDescent="0.35">
      <c r="A249" s="4">
        <v>29932</v>
      </c>
      <c r="B249" s="4" t="s">
        <v>346</v>
      </c>
    </row>
    <row r="250" spans="1:2" x14ac:dyDescent="0.35">
      <c r="A250" s="4">
        <v>29960</v>
      </c>
      <c r="B250" s="4" t="s">
        <v>347</v>
      </c>
    </row>
    <row r="251" spans="1:2" x14ac:dyDescent="0.35">
      <c r="A251" s="4">
        <v>29878</v>
      </c>
      <c r="B251" s="4" t="s">
        <v>348</v>
      </c>
    </row>
    <row r="252" spans="1:2" x14ac:dyDescent="0.35">
      <c r="A252" s="4">
        <v>29700</v>
      </c>
      <c r="B252" s="4" t="s">
        <v>349</v>
      </c>
    </row>
    <row r="253" spans="1:2" x14ac:dyDescent="0.35">
      <c r="A253" s="4">
        <v>29676</v>
      </c>
      <c r="B253" s="4" t="s">
        <v>350</v>
      </c>
    </row>
    <row r="254" spans="1:2" x14ac:dyDescent="0.35">
      <c r="A254" s="4">
        <v>29512</v>
      </c>
      <c r="B254" s="4" t="s">
        <v>351</v>
      </c>
    </row>
    <row r="255" spans="1:2" x14ac:dyDescent="0.35">
      <c r="A255" s="4">
        <v>30034</v>
      </c>
      <c r="B255" s="4" t="s">
        <v>352</v>
      </c>
    </row>
    <row r="256" spans="1:2" x14ac:dyDescent="0.35">
      <c r="A256" s="4">
        <v>29695</v>
      </c>
      <c r="B256" s="4" t="s">
        <v>353</v>
      </c>
    </row>
    <row r="257" spans="1:2" x14ac:dyDescent="0.35">
      <c r="A257" s="4">
        <v>29812</v>
      </c>
      <c r="B257" s="4" t="s">
        <v>354</v>
      </c>
    </row>
    <row r="258" spans="1:2" x14ac:dyDescent="0.35">
      <c r="A258" s="4">
        <v>30071</v>
      </c>
      <c r="B258" s="4" t="s">
        <v>355</v>
      </c>
    </row>
    <row r="259" spans="1:2" x14ac:dyDescent="0.35">
      <c r="A259" s="4">
        <v>30082</v>
      </c>
      <c r="B259" s="4" t="s">
        <v>356</v>
      </c>
    </row>
    <row r="260" spans="1:2" x14ac:dyDescent="0.35">
      <c r="A260" s="4">
        <v>30080</v>
      </c>
      <c r="B260" s="4" t="s">
        <v>357</v>
      </c>
    </row>
    <row r="261" spans="1:2" x14ac:dyDescent="0.35">
      <c r="A261" s="4">
        <v>30038</v>
      </c>
      <c r="B261" s="4" t="s">
        <v>358</v>
      </c>
    </row>
    <row r="262" spans="1:2" x14ac:dyDescent="0.35">
      <c r="A262" s="4">
        <v>29741</v>
      </c>
      <c r="B262" s="4" t="s">
        <v>359</v>
      </c>
    </row>
    <row r="263" spans="1:2" x14ac:dyDescent="0.35">
      <c r="A263" s="4">
        <v>30001</v>
      </c>
      <c r="B263" s="4" t="s">
        <v>360</v>
      </c>
    </row>
    <row r="264" spans="1:2" x14ac:dyDescent="0.35">
      <c r="A264" s="4">
        <v>29802</v>
      </c>
      <c r="B264" s="4" t="s">
        <v>361</v>
      </c>
    </row>
    <row r="265" spans="1:2" x14ac:dyDescent="0.35">
      <c r="A265" s="4">
        <v>30079</v>
      </c>
      <c r="B265" s="4" t="s">
        <v>362</v>
      </c>
    </row>
    <row r="266" spans="1:2" x14ac:dyDescent="0.35">
      <c r="A266" s="4">
        <v>29489</v>
      </c>
      <c r="B266" s="4" t="s">
        <v>363</v>
      </c>
    </row>
    <row r="267" spans="1:2" x14ac:dyDescent="0.35">
      <c r="A267" s="4">
        <v>29805</v>
      </c>
      <c r="B267" s="4" t="s">
        <v>364</v>
      </c>
    </row>
    <row r="268" spans="1:2" x14ac:dyDescent="0.35">
      <c r="A268" s="4">
        <v>29992</v>
      </c>
      <c r="B268" s="4" t="s">
        <v>365</v>
      </c>
    </row>
    <row r="269" spans="1:2" x14ac:dyDescent="0.35">
      <c r="A269" s="4">
        <v>29623</v>
      </c>
      <c r="B269" s="4" t="s">
        <v>366</v>
      </c>
    </row>
    <row r="270" spans="1:2" x14ac:dyDescent="0.35">
      <c r="A270" s="4">
        <v>30076</v>
      </c>
      <c r="B270" s="4" t="s">
        <v>367</v>
      </c>
    </row>
    <row r="271" spans="1:2" x14ac:dyDescent="0.35">
      <c r="A271" s="4">
        <v>29716</v>
      </c>
      <c r="B271" s="4" t="s">
        <v>368</v>
      </c>
    </row>
    <row r="272" spans="1:2" x14ac:dyDescent="0.35">
      <c r="A272" s="4">
        <v>29598</v>
      </c>
      <c r="B272" s="4" t="s">
        <v>369</v>
      </c>
    </row>
    <row r="273" spans="1:2" x14ac:dyDescent="0.35">
      <c r="A273" s="4">
        <v>30063</v>
      </c>
      <c r="B273" s="4" t="s">
        <v>370</v>
      </c>
    </row>
    <row r="274" spans="1:2" x14ac:dyDescent="0.35">
      <c r="A274" s="4">
        <v>29978</v>
      </c>
      <c r="B274" s="4" t="s">
        <v>371</v>
      </c>
    </row>
    <row r="275" spans="1:2" x14ac:dyDescent="0.35">
      <c r="A275" s="4">
        <v>29560</v>
      </c>
      <c r="B275" s="4" t="s">
        <v>372</v>
      </c>
    </row>
    <row r="276" spans="1:2" x14ac:dyDescent="0.35">
      <c r="A276" s="4">
        <v>29506</v>
      </c>
      <c r="B276" s="4" t="s">
        <v>373</v>
      </c>
    </row>
    <row r="277" spans="1:2" x14ac:dyDescent="0.35">
      <c r="A277" s="4">
        <v>29521</v>
      </c>
      <c r="B277" s="4" t="s">
        <v>374</v>
      </c>
    </row>
    <row r="278" spans="1:2" x14ac:dyDescent="0.35">
      <c r="A278" s="4">
        <v>29579</v>
      </c>
      <c r="B278" s="4" t="s">
        <v>375</v>
      </c>
    </row>
    <row r="279" spans="1:2" x14ac:dyDescent="0.35">
      <c r="A279" s="4">
        <v>29799</v>
      </c>
      <c r="B279" s="4" t="s">
        <v>259</v>
      </c>
    </row>
    <row r="280" spans="1:2" x14ac:dyDescent="0.35">
      <c r="A280" s="4">
        <v>29696</v>
      </c>
      <c r="B280" s="4" t="s">
        <v>376</v>
      </c>
    </row>
    <row r="281" spans="1:2" x14ac:dyDescent="0.35">
      <c r="A281" s="4">
        <v>29496</v>
      </c>
      <c r="B281" s="4" t="s">
        <v>377</v>
      </c>
    </row>
    <row r="282" spans="1:2" x14ac:dyDescent="0.35">
      <c r="A282" s="4">
        <v>29809</v>
      </c>
      <c r="B282" s="4" t="s">
        <v>378</v>
      </c>
    </row>
    <row r="283" spans="1:2" x14ac:dyDescent="0.35">
      <c r="A283" s="4">
        <v>29842</v>
      </c>
      <c r="B283" s="4" t="s">
        <v>379</v>
      </c>
    </row>
    <row r="284" spans="1:2" x14ac:dyDescent="0.35">
      <c r="A284" s="4">
        <v>29897</v>
      </c>
      <c r="B284" s="4" t="s">
        <v>380</v>
      </c>
    </row>
    <row r="285" spans="1:2" x14ac:dyDescent="0.35">
      <c r="A285" s="4">
        <v>29720</v>
      </c>
      <c r="B285" s="4" t="s">
        <v>381</v>
      </c>
    </row>
    <row r="286" spans="1:2" x14ac:dyDescent="0.35">
      <c r="A286" s="4">
        <v>29690</v>
      </c>
      <c r="B286" s="4" t="s">
        <v>382</v>
      </c>
    </row>
    <row r="287" spans="1:2" x14ac:dyDescent="0.35">
      <c r="A287" s="4">
        <v>29834</v>
      </c>
      <c r="B287" s="4" t="s">
        <v>383</v>
      </c>
    </row>
    <row r="288" spans="1:2" x14ac:dyDescent="0.35">
      <c r="A288" s="4">
        <v>30069</v>
      </c>
      <c r="B288" s="4" t="s">
        <v>335</v>
      </c>
    </row>
    <row r="289" spans="1:2" x14ac:dyDescent="0.35">
      <c r="A289" s="4">
        <v>29815</v>
      </c>
      <c r="B289" s="4" t="s">
        <v>384</v>
      </c>
    </row>
    <row r="290" spans="1:2" x14ac:dyDescent="0.35">
      <c r="A290" s="4">
        <v>29605</v>
      </c>
      <c r="B290" s="4" t="s">
        <v>385</v>
      </c>
    </row>
    <row r="291" spans="1:2" x14ac:dyDescent="0.35">
      <c r="A291" s="4">
        <v>29641</v>
      </c>
      <c r="B291" s="4" t="s">
        <v>386</v>
      </c>
    </row>
    <row r="292" spans="1:2" x14ac:dyDescent="0.35">
      <c r="A292" s="4">
        <v>29682</v>
      </c>
      <c r="B292" s="4" t="s">
        <v>387</v>
      </c>
    </row>
    <row r="293" spans="1:2" x14ac:dyDescent="0.35">
      <c r="A293" s="4">
        <v>29631</v>
      </c>
      <c r="B293" s="4" t="s">
        <v>388</v>
      </c>
    </row>
    <row r="294" spans="1:2" x14ac:dyDescent="0.35">
      <c r="A294" s="4">
        <v>29754</v>
      </c>
      <c r="B294" s="4" t="s">
        <v>389</v>
      </c>
    </row>
    <row r="295" spans="1:2" x14ac:dyDescent="0.35">
      <c r="A295" s="4">
        <v>29870</v>
      </c>
      <c r="B295" s="4" t="s">
        <v>390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8964-E50C-4AB4-9E56-B84DA24EE5BD}">
  <dimension ref="A1:F32"/>
  <sheetViews>
    <sheetView topLeftCell="E1" workbookViewId="0">
      <selection activeCell="H18" sqref="H18"/>
    </sheetView>
  </sheetViews>
  <sheetFormatPr defaultRowHeight="14.5" x14ac:dyDescent="0.35"/>
  <cols>
    <col min="1" max="1" width="10.81640625" bestFit="1" customWidth="1"/>
    <col min="2" max="2" width="22.26953125" customWidth="1"/>
    <col min="3" max="3" width="31.90625" customWidth="1"/>
    <col min="4" max="4" width="8.984375E-2" customWidth="1"/>
    <col min="5" max="5" width="28.08984375" customWidth="1"/>
    <col min="6" max="6" width="25.453125" customWidth="1"/>
  </cols>
  <sheetData>
    <row r="1" spans="1:6" x14ac:dyDescent="0.35">
      <c r="A1" s="5" t="s">
        <v>0</v>
      </c>
      <c r="B1" s="6" t="s">
        <v>423</v>
      </c>
      <c r="C1" s="22" t="s">
        <v>424</v>
      </c>
      <c r="D1" s="22" t="s">
        <v>410</v>
      </c>
      <c r="E1" s="28" t="s">
        <v>426</v>
      </c>
      <c r="F1" s="4" t="s">
        <v>425</v>
      </c>
    </row>
    <row r="2" spans="1:6" x14ac:dyDescent="0.35">
      <c r="A2" s="7">
        <v>281</v>
      </c>
      <c r="B2" s="8" t="s">
        <v>1</v>
      </c>
      <c r="C2" s="4">
        <v>0</v>
      </c>
      <c r="E2" s="4" t="s">
        <v>2</v>
      </c>
      <c r="F2" s="4">
        <v>31392</v>
      </c>
    </row>
    <row r="3" spans="1:6" x14ac:dyDescent="0.35">
      <c r="A3" s="7">
        <v>282</v>
      </c>
      <c r="B3" s="8" t="s">
        <v>2</v>
      </c>
      <c r="C3" s="4">
        <v>31392</v>
      </c>
      <c r="E3" s="4" t="s">
        <v>8</v>
      </c>
      <c r="F3" s="4">
        <v>13358</v>
      </c>
    </row>
    <row r="4" spans="1:6" x14ac:dyDescent="0.35">
      <c r="A4" s="7">
        <v>283</v>
      </c>
      <c r="B4" s="8" t="s">
        <v>3</v>
      </c>
      <c r="C4" s="4">
        <v>7321</v>
      </c>
      <c r="E4" s="4" t="s">
        <v>3</v>
      </c>
      <c r="F4" s="4">
        <v>7321</v>
      </c>
    </row>
    <row r="5" spans="1:6" x14ac:dyDescent="0.35">
      <c r="A5" s="7">
        <v>284</v>
      </c>
      <c r="B5" s="8" t="s">
        <v>4</v>
      </c>
      <c r="C5" s="4">
        <v>2860</v>
      </c>
      <c r="E5" s="4" t="s">
        <v>9</v>
      </c>
      <c r="F5" s="4">
        <v>6731</v>
      </c>
    </row>
    <row r="6" spans="1:6" x14ac:dyDescent="0.35">
      <c r="A6" s="7">
        <v>285</v>
      </c>
      <c r="B6" s="8" t="s">
        <v>5</v>
      </c>
      <c r="C6" s="4">
        <v>0</v>
      </c>
      <c r="E6" s="4" t="s">
        <v>4</v>
      </c>
      <c r="F6" s="4">
        <v>2860</v>
      </c>
    </row>
    <row r="7" spans="1:6" x14ac:dyDescent="0.35">
      <c r="A7" s="7">
        <v>286</v>
      </c>
      <c r="B7" s="8" t="s">
        <v>6</v>
      </c>
      <c r="C7" s="4">
        <v>0</v>
      </c>
      <c r="E7" s="4" t="s">
        <v>5</v>
      </c>
      <c r="F7" s="4">
        <v>0</v>
      </c>
    </row>
    <row r="8" spans="1:6" x14ac:dyDescent="0.35">
      <c r="A8" s="7">
        <v>287</v>
      </c>
      <c r="B8" s="8" t="s">
        <v>7</v>
      </c>
      <c r="C8" s="4">
        <v>0</v>
      </c>
      <c r="E8" s="4" t="s">
        <v>10</v>
      </c>
      <c r="F8" s="4">
        <v>0</v>
      </c>
    </row>
    <row r="9" spans="1:6" x14ac:dyDescent="0.35">
      <c r="A9" s="7">
        <v>288</v>
      </c>
      <c r="B9" s="8" t="s">
        <v>8</v>
      </c>
      <c r="C9" s="4">
        <v>13358</v>
      </c>
      <c r="E9" s="4" t="s">
        <v>7</v>
      </c>
      <c r="F9" s="4">
        <v>0</v>
      </c>
    </row>
    <row r="10" spans="1:6" x14ac:dyDescent="0.35">
      <c r="A10" s="7">
        <v>289</v>
      </c>
      <c r="B10" s="8" t="s">
        <v>9</v>
      </c>
      <c r="C10" s="4">
        <v>6731</v>
      </c>
      <c r="E10" s="4" t="s">
        <v>1</v>
      </c>
      <c r="F10" s="4">
        <v>0</v>
      </c>
    </row>
    <row r="11" spans="1:6" x14ac:dyDescent="0.35">
      <c r="A11" s="9">
        <v>290</v>
      </c>
      <c r="B11" s="10" t="s">
        <v>10</v>
      </c>
      <c r="C11" s="4">
        <v>0</v>
      </c>
      <c r="E11" s="4" t="s">
        <v>6</v>
      </c>
      <c r="F11" s="4">
        <v>0</v>
      </c>
    </row>
    <row r="12" spans="1:6" x14ac:dyDescent="0.35">
      <c r="E12" s="4" t="s">
        <v>392</v>
      </c>
      <c r="F12" s="4">
        <v>61662</v>
      </c>
    </row>
    <row r="15" spans="1:6" x14ac:dyDescent="0.35">
      <c r="B15" s="11"/>
      <c r="C15" s="12"/>
      <c r="D15" s="13"/>
    </row>
    <row r="16" spans="1:6" x14ac:dyDescent="0.35">
      <c r="B16" s="14"/>
      <c r="C16" s="15"/>
      <c r="D16" s="16"/>
    </row>
    <row r="17" spans="2:4" x14ac:dyDescent="0.35">
      <c r="B17" s="14"/>
      <c r="C17" s="15"/>
      <c r="D17" s="16"/>
    </row>
    <row r="18" spans="2:4" x14ac:dyDescent="0.35">
      <c r="B18" s="14"/>
      <c r="C18" s="15"/>
      <c r="D18" s="16"/>
    </row>
    <row r="19" spans="2:4" x14ac:dyDescent="0.35">
      <c r="B19" s="14"/>
      <c r="C19" s="15"/>
      <c r="D19" s="16"/>
    </row>
    <row r="20" spans="2:4" x14ac:dyDescent="0.35">
      <c r="B20" s="14"/>
      <c r="C20" s="15"/>
      <c r="D20" s="16"/>
    </row>
    <row r="21" spans="2:4" x14ac:dyDescent="0.35">
      <c r="B21" s="14"/>
      <c r="C21" s="15"/>
      <c r="D21" s="16"/>
    </row>
    <row r="22" spans="2:4" x14ac:dyDescent="0.35">
      <c r="B22" s="14"/>
      <c r="C22" s="15"/>
      <c r="D22" s="16"/>
    </row>
    <row r="23" spans="2:4" x14ac:dyDescent="0.35">
      <c r="B23" s="14"/>
      <c r="C23" s="15"/>
      <c r="D23" s="16"/>
    </row>
    <row r="24" spans="2:4" x14ac:dyDescent="0.35">
      <c r="B24" s="14"/>
      <c r="C24" s="15"/>
      <c r="D24" s="16"/>
    </row>
    <row r="25" spans="2:4" x14ac:dyDescent="0.35">
      <c r="B25" s="14"/>
      <c r="C25" s="15"/>
      <c r="D25" s="16"/>
    </row>
    <row r="26" spans="2:4" x14ac:dyDescent="0.35">
      <c r="B26" s="14"/>
      <c r="C26" s="15"/>
      <c r="D26" s="16"/>
    </row>
    <row r="27" spans="2:4" x14ac:dyDescent="0.35">
      <c r="B27" s="14"/>
      <c r="C27" s="15"/>
      <c r="D27" s="16"/>
    </row>
    <row r="28" spans="2:4" x14ac:dyDescent="0.35">
      <c r="B28" s="14"/>
      <c r="C28" s="15"/>
      <c r="D28" s="16"/>
    </row>
    <row r="29" spans="2:4" x14ac:dyDescent="0.35">
      <c r="B29" s="14"/>
      <c r="C29" s="15"/>
      <c r="D29" s="16"/>
    </row>
    <row r="30" spans="2:4" x14ac:dyDescent="0.35">
      <c r="B30" s="14"/>
      <c r="C30" s="15"/>
      <c r="D30" s="16"/>
    </row>
    <row r="31" spans="2:4" x14ac:dyDescent="0.35">
      <c r="B31" s="14"/>
      <c r="C31" s="15"/>
      <c r="D31" s="16"/>
    </row>
    <row r="32" spans="2:4" x14ac:dyDescent="0.35">
      <c r="B32" s="17"/>
      <c r="C32" s="18"/>
      <c r="D32" s="19"/>
    </row>
  </sheetData>
  <phoneticPr fontId="7" type="noConversion"/>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BDFA-EDF1-4FA1-BAC1-3C7021433508}">
  <dimension ref="A3:B8"/>
  <sheetViews>
    <sheetView workbookViewId="0">
      <selection activeCell="B14" sqref="B14"/>
    </sheetView>
  </sheetViews>
  <sheetFormatPr defaultRowHeight="14.5" x14ac:dyDescent="0.35"/>
  <cols>
    <col min="1" max="1" width="27" customWidth="1"/>
    <col min="2" max="2" width="29.81640625" customWidth="1"/>
    <col min="3" max="3" width="15" bestFit="1" customWidth="1"/>
  </cols>
  <sheetData>
    <row r="3" spans="1:2" x14ac:dyDescent="0.35">
      <c r="A3" s="28" t="s">
        <v>422</v>
      </c>
      <c r="B3" s="4" t="s">
        <v>421</v>
      </c>
    </row>
    <row r="4" spans="1:2" x14ac:dyDescent="0.35">
      <c r="A4" s="4" t="s">
        <v>34</v>
      </c>
      <c r="B4" s="29">
        <v>0.57804208949417801</v>
      </c>
    </row>
    <row r="5" spans="1:2" x14ac:dyDescent="0.35">
      <c r="A5" s="4" t="s">
        <v>81</v>
      </c>
      <c r="B5" s="29">
        <v>0.20966150609996964</v>
      </c>
    </row>
    <row r="6" spans="1:2" x14ac:dyDescent="0.35">
      <c r="A6" s="4" t="s">
        <v>44</v>
      </c>
      <c r="B6" s="29">
        <v>0.17697109118741589</v>
      </c>
    </row>
    <row r="7" spans="1:2" x14ac:dyDescent="0.35">
      <c r="A7" s="4" t="s">
        <v>76</v>
      </c>
      <c r="B7" s="29">
        <v>3.5325313218436356E-2</v>
      </c>
    </row>
    <row r="8" spans="1:2" x14ac:dyDescent="0.35">
      <c r="A8" s="4" t="s">
        <v>392</v>
      </c>
      <c r="B8" s="2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5210E-F4F5-4F74-AE49-F816FEC59735}">
  <dimension ref="A3:D14"/>
  <sheetViews>
    <sheetView workbookViewId="0">
      <selection activeCell="C6" sqref="C6"/>
    </sheetView>
  </sheetViews>
  <sheetFormatPr defaultRowHeight="14.5" x14ac:dyDescent="0.35"/>
  <cols>
    <col min="1" max="1" width="19.90625" style="31" bestFit="1" customWidth="1"/>
    <col min="2" max="2" width="21.08984375" style="31" bestFit="1" customWidth="1"/>
    <col min="3" max="4" width="13.6328125" style="31" bestFit="1" customWidth="1"/>
    <col min="5" max="16384" width="8.7265625" style="31"/>
  </cols>
  <sheetData>
    <row r="3" spans="1:4" x14ac:dyDescent="0.35">
      <c r="A3" s="30" t="s">
        <v>419</v>
      </c>
      <c r="B3" s="31" t="s">
        <v>420</v>
      </c>
      <c r="C3"/>
      <c r="D3"/>
    </row>
    <row r="4" spans="1:4" x14ac:dyDescent="0.35">
      <c r="A4" s="31" t="s">
        <v>40</v>
      </c>
      <c r="B4" s="40">
        <v>1764.2538400000012</v>
      </c>
      <c r="C4"/>
      <c r="D4"/>
    </row>
    <row r="5" spans="1:4" x14ac:dyDescent="0.35">
      <c r="A5" s="31" t="s">
        <v>53</v>
      </c>
      <c r="B5" s="40">
        <v>704.40155440102353</v>
      </c>
      <c r="C5"/>
      <c r="D5"/>
    </row>
    <row r="6" spans="1:4" x14ac:dyDescent="0.35">
      <c r="A6" s="31" t="s">
        <v>52</v>
      </c>
      <c r="B6" s="40">
        <v>352.85076664039434</v>
      </c>
      <c r="C6"/>
      <c r="D6"/>
    </row>
    <row r="7" spans="1:4" x14ac:dyDescent="0.35">
      <c r="A7" s="31" t="s">
        <v>45</v>
      </c>
      <c r="B7" s="40">
        <v>2482.8232252941011</v>
      </c>
      <c r="C7"/>
      <c r="D7"/>
    </row>
    <row r="8" spans="1:4" x14ac:dyDescent="0.35">
      <c r="A8" s="31" t="s">
        <v>46</v>
      </c>
      <c r="B8" s="40">
        <v>710.16515652371618</v>
      </c>
      <c r="C8"/>
      <c r="D8"/>
    </row>
    <row r="9" spans="1:4" x14ac:dyDescent="0.35">
      <c r="A9" s="31" t="s">
        <v>82</v>
      </c>
      <c r="B9" s="40">
        <v>482.55651278560617</v>
      </c>
      <c r="C9"/>
      <c r="D9"/>
    </row>
    <row r="10" spans="1:4" x14ac:dyDescent="0.35">
      <c r="A10" s="31" t="s">
        <v>56</v>
      </c>
      <c r="B10" s="40">
        <v>1007.3939670736072</v>
      </c>
      <c r="C10"/>
      <c r="D10"/>
    </row>
    <row r="11" spans="1:4" x14ac:dyDescent="0.35">
      <c r="A11" s="31" t="s">
        <v>90</v>
      </c>
      <c r="B11" s="40">
        <v>275.07390000000009</v>
      </c>
      <c r="C11"/>
      <c r="D11"/>
    </row>
    <row r="12" spans="1:4" x14ac:dyDescent="0.35">
      <c r="A12" s="31" t="s">
        <v>96</v>
      </c>
      <c r="B12" s="40">
        <v>548.88695900568655</v>
      </c>
      <c r="C12"/>
      <c r="D12"/>
    </row>
    <row r="13" spans="1:4" x14ac:dyDescent="0.35">
      <c r="A13" s="31" t="s">
        <v>86</v>
      </c>
      <c r="B13" s="40">
        <v>988.63528540183597</v>
      </c>
      <c r="C13"/>
      <c r="D13"/>
    </row>
    <row r="14" spans="1:4" x14ac:dyDescent="0.35">
      <c r="A14" s="31" t="s">
        <v>412</v>
      </c>
      <c r="B14" s="40">
        <v>9317.0411671259717</v>
      </c>
      <c r="C14"/>
      <c r="D14"/>
    </row>
  </sheetData>
  <sortState xmlns:xlrd2="http://schemas.microsoft.com/office/spreadsheetml/2017/richdata2" ref="A3:C14">
    <sortCondition descending="1" ref="C3"/>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7592C-09F4-4D56-BB22-2636A3BCBFF4}">
  <dimension ref="A3:B16"/>
  <sheetViews>
    <sheetView zoomScaleNormal="100" workbookViewId="0">
      <selection activeCell="F8" sqref="F8"/>
    </sheetView>
  </sheetViews>
  <sheetFormatPr defaultRowHeight="14.5" x14ac:dyDescent="0.35"/>
  <cols>
    <col min="1" max="1" width="26.81640625" customWidth="1"/>
    <col min="2" max="2" width="33.1796875" bestFit="1" customWidth="1"/>
    <col min="3" max="4" width="6" bestFit="1" customWidth="1"/>
    <col min="5" max="5" width="5" bestFit="1" customWidth="1"/>
    <col min="6" max="6" width="9.90625" bestFit="1" customWidth="1"/>
    <col min="7" max="7" width="9.36328125" bestFit="1" customWidth="1"/>
    <col min="8" max="8" width="8.36328125" bestFit="1" customWidth="1"/>
    <col min="9" max="11" width="9.36328125" bestFit="1" customWidth="1"/>
    <col min="12" max="12" width="8.36328125" bestFit="1" customWidth="1"/>
    <col min="13" max="13" width="10.54296875" bestFit="1" customWidth="1"/>
    <col min="14" max="14" width="9.90625" bestFit="1" customWidth="1"/>
    <col min="15" max="15" width="10.36328125" bestFit="1" customWidth="1"/>
    <col min="16" max="16" width="10.54296875" bestFit="1" customWidth="1"/>
    <col min="17" max="19" width="9.36328125" bestFit="1" customWidth="1"/>
    <col min="20" max="20" width="8.36328125" bestFit="1" customWidth="1"/>
    <col min="21" max="23" width="9.36328125" bestFit="1" customWidth="1"/>
    <col min="24" max="24" width="8.36328125" bestFit="1" customWidth="1"/>
    <col min="25" max="25" width="10.54296875" bestFit="1" customWidth="1"/>
    <col min="26" max="26" width="9.90625" bestFit="1" customWidth="1"/>
    <col min="27" max="27" width="10.54296875" bestFit="1" customWidth="1"/>
    <col min="28" max="28" width="6.6328125" bestFit="1" customWidth="1"/>
    <col min="29" max="30" width="5.81640625" bestFit="1" customWidth="1"/>
    <col min="31" max="31" width="10.08984375" bestFit="1" customWidth="1"/>
    <col min="32" max="33" width="6" bestFit="1" customWidth="1"/>
    <col min="34" max="34" width="5.36328125" bestFit="1" customWidth="1"/>
    <col min="35" max="35" width="10.08984375" bestFit="1" customWidth="1"/>
    <col min="36" max="36" width="6" bestFit="1" customWidth="1"/>
    <col min="37" max="37" width="5.6328125" bestFit="1" customWidth="1"/>
    <col min="38" max="38" width="5.90625" bestFit="1" customWidth="1"/>
    <col min="39" max="39" width="10.08984375" bestFit="1" customWidth="1"/>
    <col min="40" max="40" width="6" bestFit="1" customWidth="1"/>
    <col min="41" max="42" width="5.90625" bestFit="1" customWidth="1"/>
    <col min="43" max="43" width="10.08984375" bestFit="1" customWidth="1"/>
    <col min="44" max="44" width="10.54296875" bestFit="1" customWidth="1"/>
    <col min="45" max="45" width="6.6328125" bestFit="1" customWidth="1"/>
    <col min="46" max="47" width="5.81640625" bestFit="1" customWidth="1"/>
    <col min="48" max="48" width="10.08984375" bestFit="1" customWidth="1"/>
    <col min="49" max="50" width="6" bestFit="1" customWidth="1"/>
    <col min="51" max="51" width="10.08984375" bestFit="1" customWidth="1"/>
    <col min="52" max="52" width="10.54296875" bestFit="1" customWidth="1"/>
    <col min="53" max="53" width="9.90625" bestFit="1" customWidth="1"/>
    <col min="54" max="54" width="10.08984375" bestFit="1" customWidth="1"/>
    <col min="55" max="55" width="9.36328125" bestFit="1" customWidth="1"/>
    <col min="56" max="56" width="9.453125" bestFit="1" customWidth="1"/>
    <col min="57" max="57" width="9.36328125" bestFit="1" customWidth="1"/>
    <col min="58" max="58" width="9.90625" bestFit="1" customWidth="1"/>
    <col min="59" max="59" width="9.36328125" bestFit="1" customWidth="1"/>
    <col min="60" max="60" width="9.1796875" bestFit="1" customWidth="1"/>
    <col min="61" max="61" width="10.08984375" bestFit="1" customWidth="1"/>
    <col min="62" max="62" width="9.36328125" bestFit="1" customWidth="1"/>
    <col min="63" max="63" width="8.81640625" bestFit="1" customWidth="1"/>
    <col min="64" max="64" width="9.36328125" bestFit="1" customWidth="1"/>
    <col min="65" max="65" width="9.54296875" bestFit="1" customWidth="1"/>
    <col min="66" max="66" width="9.36328125" bestFit="1" customWidth="1"/>
    <col min="67" max="67" width="9.81640625" bestFit="1" customWidth="1"/>
    <col min="68" max="68" width="10.08984375" bestFit="1" customWidth="1"/>
    <col min="69" max="69" width="10.36328125" bestFit="1" customWidth="1"/>
    <col min="70" max="70" width="9.54296875" bestFit="1" customWidth="1"/>
    <col min="71" max="71" width="10.36328125" bestFit="1" customWidth="1"/>
    <col min="72" max="72" width="9.81640625" bestFit="1" customWidth="1"/>
    <col min="73" max="73" width="10.36328125" bestFit="1" customWidth="1"/>
    <col min="74" max="74" width="9.81640625" bestFit="1" customWidth="1"/>
    <col min="75" max="75" width="10.08984375" bestFit="1" customWidth="1"/>
    <col min="76" max="76" width="10.54296875" bestFit="1" customWidth="1"/>
    <col min="77" max="78" width="9.36328125" bestFit="1" customWidth="1"/>
    <col min="79" max="79" width="9.1796875" bestFit="1" customWidth="1"/>
    <col min="80" max="80" width="9.36328125" bestFit="1" customWidth="1"/>
    <col min="81" max="81" width="9.6328125" bestFit="1" customWidth="1"/>
    <col min="82" max="82" width="8.36328125" bestFit="1" customWidth="1"/>
    <col min="83" max="84" width="9.36328125" bestFit="1" customWidth="1"/>
    <col min="85" max="85" width="9.6328125" bestFit="1" customWidth="1"/>
    <col min="86" max="86" width="10.08984375" bestFit="1" customWidth="1"/>
    <col min="87" max="87" width="9.36328125" bestFit="1" customWidth="1"/>
    <col min="88" max="88" width="9.453125" bestFit="1" customWidth="1"/>
    <col min="89" max="89" width="8.36328125" bestFit="1" customWidth="1"/>
    <col min="90" max="90" width="9.90625" bestFit="1" customWidth="1"/>
    <col min="91" max="91" width="10.08984375" bestFit="1" customWidth="1"/>
    <col min="92" max="92" width="10.54296875" bestFit="1" customWidth="1"/>
    <col min="93" max="93" width="9.90625" bestFit="1" customWidth="1"/>
  </cols>
  <sheetData>
    <row r="3" spans="1:2" x14ac:dyDescent="0.35">
      <c r="A3" s="28" t="s">
        <v>411</v>
      </c>
      <c r="B3" s="4" t="s">
        <v>418</v>
      </c>
    </row>
    <row r="4" spans="1:2" x14ac:dyDescent="0.35">
      <c r="A4" s="4" t="s">
        <v>403</v>
      </c>
      <c r="B4" s="29">
        <v>9.1433946352696957E-2</v>
      </c>
    </row>
    <row r="5" spans="1:2" x14ac:dyDescent="0.35">
      <c r="A5" s="4" t="s">
        <v>404</v>
      </c>
      <c r="B5" s="29">
        <v>7.255684213940515E-2</v>
      </c>
    </row>
    <row r="6" spans="1:2" x14ac:dyDescent="0.35">
      <c r="A6" s="4" t="s">
        <v>405</v>
      </c>
      <c r="B6" s="29">
        <v>8.5319970159903988E-2</v>
      </c>
    </row>
    <row r="7" spans="1:2" x14ac:dyDescent="0.35">
      <c r="A7" s="4" t="s">
        <v>406</v>
      </c>
      <c r="B7" s="29">
        <v>4.8652330446628395E-3</v>
      </c>
    </row>
    <row r="8" spans="1:2" x14ac:dyDescent="0.35">
      <c r="A8" s="4" t="s">
        <v>398</v>
      </c>
      <c r="B8" s="29">
        <v>0.13272355745840225</v>
      </c>
    </row>
    <row r="9" spans="1:2" x14ac:dyDescent="0.35">
      <c r="A9" s="4" t="s">
        <v>407</v>
      </c>
      <c r="B9" s="29">
        <v>4.4906101002238005E-2</v>
      </c>
    </row>
    <row r="10" spans="1:2" x14ac:dyDescent="0.35">
      <c r="A10" s="4" t="s">
        <v>399</v>
      </c>
      <c r="B10" s="29">
        <v>0.14435146443514643</v>
      </c>
    </row>
    <row r="11" spans="1:2" x14ac:dyDescent="0.35">
      <c r="A11" s="4" t="s">
        <v>400</v>
      </c>
      <c r="B11" s="29">
        <v>0.1778891375563556</v>
      </c>
    </row>
    <row r="12" spans="1:2" x14ac:dyDescent="0.35">
      <c r="A12" s="4" t="s">
        <v>408</v>
      </c>
      <c r="B12" s="29">
        <v>9.4223346631636992E-2</v>
      </c>
    </row>
    <row r="13" spans="1:2" x14ac:dyDescent="0.35">
      <c r="A13" s="4" t="s">
        <v>401</v>
      </c>
      <c r="B13" s="29">
        <v>0.12565275210015894</v>
      </c>
    </row>
    <row r="14" spans="1:2" x14ac:dyDescent="0.35">
      <c r="A14" s="4" t="s">
        <v>409</v>
      </c>
      <c r="B14" s="29">
        <v>2.3774772144919076E-2</v>
      </c>
    </row>
    <row r="15" spans="1:2" x14ac:dyDescent="0.35">
      <c r="A15" s="4" t="s">
        <v>402</v>
      </c>
      <c r="B15" s="29">
        <v>2.302876974473744E-3</v>
      </c>
    </row>
    <row r="16" spans="1:2" x14ac:dyDescent="0.35">
      <c r="A16" s="4" t="s">
        <v>412</v>
      </c>
      <c r="B16" s="29">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AD42-080C-490B-8AE1-334955F980FC}">
  <dimension ref="A3:B14"/>
  <sheetViews>
    <sheetView workbookViewId="0">
      <selection activeCell="C14" sqref="C14"/>
    </sheetView>
  </sheetViews>
  <sheetFormatPr defaultRowHeight="14.5" x14ac:dyDescent="0.35"/>
  <cols>
    <col min="1" max="1" width="22.81640625" bestFit="1" customWidth="1"/>
    <col min="2" max="2" width="13.453125" bestFit="1" customWidth="1"/>
  </cols>
  <sheetData>
    <row r="3" spans="1:2" x14ac:dyDescent="0.35">
      <c r="A3" s="20" t="s">
        <v>391</v>
      </c>
      <c r="B3" t="s">
        <v>393</v>
      </c>
    </row>
    <row r="4" spans="1:2" x14ac:dyDescent="0.35">
      <c r="A4" s="21" t="s">
        <v>72</v>
      </c>
      <c r="B4">
        <v>9</v>
      </c>
    </row>
    <row r="5" spans="1:2" x14ac:dyDescent="0.35">
      <c r="A5" s="21" t="s">
        <v>45</v>
      </c>
      <c r="B5">
        <v>7</v>
      </c>
    </row>
    <row r="6" spans="1:2" x14ac:dyDescent="0.35">
      <c r="A6" s="21" t="s">
        <v>61</v>
      </c>
      <c r="B6">
        <v>6</v>
      </c>
    </row>
    <row r="7" spans="1:2" x14ac:dyDescent="0.35">
      <c r="A7" s="21" t="s">
        <v>96</v>
      </c>
      <c r="B7">
        <v>5</v>
      </c>
    </row>
    <row r="8" spans="1:2" x14ac:dyDescent="0.35">
      <c r="A8" s="21" t="s">
        <v>40</v>
      </c>
      <c r="B8">
        <v>5</v>
      </c>
    </row>
    <row r="9" spans="1:2" x14ac:dyDescent="0.35">
      <c r="A9" s="21" t="s">
        <v>78</v>
      </c>
      <c r="B9">
        <v>5</v>
      </c>
    </row>
    <row r="10" spans="1:2" x14ac:dyDescent="0.35">
      <c r="A10" s="21" t="s">
        <v>86</v>
      </c>
      <c r="B10">
        <v>4</v>
      </c>
    </row>
    <row r="11" spans="1:2" x14ac:dyDescent="0.35">
      <c r="A11" s="21" t="s">
        <v>56</v>
      </c>
      <c r="B11">
        <v>4</v>
      </c>
    </row>
    <row r="12" spans="1:2" x14ac:dyDescent="0.35">
      <c r="A12" s="21" t="s">
        <v>83</v>
      </c>
      <c r="B12">
        <v>4</v>
      </c>
    </row>
    <row r="13" spans="1:2" x14ac:dyDescent="0.35">
      <c r="A13" s="21" t="s">
        <v>58</v>
      </c>
      <c r="B13">
        <v>3</v>
      </c>
    </row>
    <row r="14" spans="1:2" x14ac:dyDescent="0.35">
      <c r="A14" s="21" t="s">
        <v>392</v>
      </c>
      <c r="B14">
        <v>52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99E6B-CEFD-4194-B8F1-54B3CAC6AD8A}">
  <dimension ref="A3:B14"/>
  <sheetViews>
    <sheetView workbookViewId="0">
      <selection activeCell="C18" sqref="C18"/>
    </sheetView>
  </sheetViews>
  <sheetFormatPr defaultRowHeight="14.5" x14ac:dyDescent="0.35"/>
  <cols>
    <col min="1" max="1" width="14.1796875" bestFit="1" customWidth="1"/>
    <col min="2" max="2" width="24.08984375" bestFit="1" customWidth="1"/>
    <col min="3" max="3" width="12" bestFit="1" customWidth="1"/>
    <col min="4" max="5" width="8" bestFit="1" customWidth="1"/>
    <col min="6" max="6" width="9.36328125" customWidth="1"/>
    <col min="7" max="7" width="8" bestFit="1" customWidth="1"/>
    <col min="8" max="10" width="12" bestFit="1" customWidth="1"/>
    <col min="11" max="11" width="8" bestFit="1" customWidth="1"/>
    <col min="12" max="12" width="9" bestFit="1" customWidth="1"/>
    <col min="13" max="15" width="12" bestFit="1" customWidth="1"/>
    <col min="16" max="16" width="8" bestFit="1" customWidth="1"/>
    <col min="17" max="18" width="9" bestFit="1" customWidth="1"/>
    <col min="19" max="21" width="12" bestFit="1" customWidth="1"/>
    <col min="22" max="22" width="9" bestFit="1" customWidth="1"/>
    <col min="23" max="23" width="12" bestFit="1" customWidth="1"/>
    <col min="24" max="24" width="9" bestFit="1" customWidth="1"/>
    <col min="25" max="27" width="12" bestFit="1" customWidth="1"/>
    <col min="28" max="28" width="9" bestFit="1" customWidth="1"/>
    <col min="29" max="31" width="12" bestFit="1" customWidth="1"/>
    <col min="32" max="32" width="9" bestFit="1" customWidth="1"/>
    <col min="33" max="38" width="12" bestFit="1" customWidth="1"/>
    <col min="39" max="39" width="11" bestFit="1" customWidth="1"/>
    <col min="40" max="40" width="12" bestFit="1" customWidth="1"/>
    <col min="41" max="41" width="9.90625" bestFit="1" customWidth="1"/>
  </cols>
  <sheetData>
    <row r="3" spans="1:2" x14ac:dyDescent="0.35">
      <c r="A3" s="1" t="s">
        <v>415</v>
      </c>
      <c r="B3" s="1" t="s">
        <v>414</v>
      </c>
    </row>
    <row r="4" spans="1:2" x14ac:dyDescent="0.35">
      <c r="A4" s="2" t="s">
        <v>112</v>
      </c>
      <c r="B4" s="34">
        <v>6922.4924496862841</v>
      </c>
    </row>
    <row r="5" spans="1:2" x14ac:dyDescent="0.35">
      <c r="A5" s="2" t="s">
        <v>102</v>
      </c>
      <c r="B5" s="34">
        <v>5932.4811454087585</v>
      </c>
    </row>
    <row r="6" spans="1:2" x14ac:dyDescent="0.35">
      <c r="A6" s="2" t="s">
        <v>129</v>
      </c>
      <c r="B6" s="34">
        <v>2601.1935197134562</v>
      </c>
    </row>
    <row r="7" spans="1:2" x14ac:dyDescent="0.35">
      <c r="A7" s="2" t="s">
        <v>103</v>
      </c>
      <c r="B7" s="34">
        <v>2512.6460329263928</v>
      </c>
    </row>
    <row r="8" spans="1:2" x14ac:dyDescent="0.35">
      <c r="A8" s="2" t="s">
        <v>279</v>
      </c>
      <c r="B8" s="34">
        <v>2445.1327145981641</v>
      </c>
    </row>
    <row r="9" spans="1:2" x14ac:dyDescent="0.35">
      <c r="A9" s="2" t="s">
        <v>310</v>
      </c>
      <c r="B9" s="34">
        <v>1218.2191170591836</v>
      </c>
    </row>
    <row r="10" spans="1:2" x14ac:dyDescent="0.35">
      <c r="A10" s="2" t="s">
        <v>259</v>
      </c>
      <c r="B10" s="34">
        <v>1169.4314872143937</v>
      </c>
    </row>
    <row r="11" spans="1:2" x14ac:dyDescent="0.35">
      <c r="A11" s="2" t="s">
        <v>275</v>
      </c>
      <c r="B11" s="34">
        <v>1139.8770409943136</v>
      </c>
    </row>
    <row r="12" spans="1:2" x14ac:dyDescent="0.35">
      <c r="A12" s="2" t="s">
        <v>239</v>
      </c>
      <c r="B12" s="34">
        <v>835.63986638942288</v>
      </c>
    </row>
    <row r="13" spans="1:2" x14ac:dyDescent="0.35">
      <c r="A13" s="2" t="s">
        <v>362</v>
      </c>
      <c r="B13" s="34">
        <v>604.93610000000001</v>
      </c>
    </row>
    <row r="14" spans="1:2" x14ac:dyDescent="0.35">
      <c r="A14" s="3" t="s">
        <v>412</v>
      </c>
      <c r="B14" s="1">
        <v>25382.049473990373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S a l e s N a m e s E M P _ c b b 0 5 8 0 f - 5 a a f - 4 e 0 2 - 8 6 1 8 - 9 c f 3 2 2 7 f 8 b 4 b " > < 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 1 0 3 < / i n t > < / v a l u e > < / i t e m > < i t e m > < k e y > < s t r i n g > E M P N a m e < / s t r i n g > < / k e y > < v a l u e > < i n t > 1 3 3 < / i n t > < / v a l u e > < / i t e m > < / C o l u m n W i d t h s > < C o l u m n D i s p l a y I n d e x > < i t e m > < k e y > < s t r i n g > E M P I D < / s t r i n g > < / k e y > < v a l u e > < i n t > 0 < / i n t > < / v a l u e > < / i t e m > < i t e m > < k e y > < s t r i n g > E M P N a m e 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_ a 4 f 5 9 8 a 5 - 0 3 3 f - 4 7 a 3 - 8 c 8 7 - f 4 5 3 b 4 7 8 8 2 9 f " > < 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 1 1 1 < / i n t > < / v a l u e > < / i t e m > < i t e m > < k e y > < s t r i n g > O r d e r D a t e < / s t r i n g > < / k e y > < v a l u e > < i n t > 1 3 1 < / i n t > < / v a l u e > < / i t e m > < i t e m > < k e y > < s t r i n g > S t a t u s I D < / s t r i n g > < / k e y > < v a l u e > < i n t > 1 1 5 < / i n t > < / v a l u e > < / i t e m > < i t e m > < k e y > < s t r i n g > S t a t u s < / s t r i n g > < / k e y > < v a l u e > < i n t > 9 5 < / i n t > < / v a l u e > < / i t e m > < i t e m > < k e y > < s t r i n g > C u s t o m e r I D < / s t r i n g > < / k e y > < v a l u e > < i n t > 1 4 5 < / i n t > < / v a l u e > < / i t e m > < i t e m > < k e y > < s t r i n g > S a l e s P e r s o n I D < / s t r i n g > < / k e y > < v a l u e > < i n t > 1 7 1 < / i n t > < / v a l u e > < / i t e m > < i t e m > < k e y > < s t r i n g > T e r r i t o r y I D < / s t r i n g > < / k e y > < v a l u e > < i n t > 1 3 0 < / i n t > < / v a l u e > < / i t e m > < i t e m > < k e y > < s t r i n g > R e g i o n . 1 < / s t r i n g > < / k e y > < v a l u e > < i n t > 1 1 9 < / i n t > < / v a l u e > < / i t e m > < i t e m > < k e y > < s t r i n g > R e g i o n . 2 < / s t r i n g > < / k e y > < v a l u e > < i n t > 1 1 9 < / i n t > < / v a l u e > < / i t e m > < i t e m > < k e y > < s t r i n g > S h i p M e t h o d e I D < / s t r i n g > < / k e y > < v a l u e > < i n t > 1 7 4 < / i n t > < / v a l u e > < / i t e m > < i t e m > < k e y > < s t r i n g > S h i p i n g M e t h o d < / s t r i n g > < / k e y > < v a l u e > < i n t > 1 6 8 < / i n t > < / v a l u e > < / i t e m > < i t e m > < k e y > < s t r i n g > P r o d u c t I D < / s t r i n g > < / k e y > < v a l u e > < i n t > 1 2 8 < / i n t > < / v a l u e > < / i t e m > < i t e m > < k e y > < s t r i n g > P r o d u c t < / s t r i n g > < / k e y > < v a l u e > < i n t > 1 0 8 < / i n t > < / v a l u e > < / i t e m > < i t e m > < k e y > < s t r i n g > P r o d u c t   C a t e g o r y < / s t r i n g > < / k e y > < v a l u e > < i n t > 1 9 0 < / i n t > < / v a l u e > < / i t e m > < i t e m > < k e y > < s t r i n g > P r o d u c t   S u b   C a t e g o r y < / s t r i n g > < / k e y > < v a l u e > < i n t > 2 2 9 < / i n t > < / v a l u e > < / i t e m > < i t e m > < k e y > < s t r i n g > O r d e r Q t y < / s t r i n g > < / k e y > < v a l u e > < i n t > 1 2 0 < / i n t > < / v a l u e > < / i t e m > < i t e m > < k e y > < s t r i n g > U n i t C o s t < / s t r i n g > < / k e y > < v a l u e > < i n t > 1 1 4 < / i n t > < / v a l u e > < / i t e m > < i t e m > < k e y > < s t r i n g > U n i t P r i c e < / s t r i n g > < / k e y > < v a l u e > < i n t > 1 1 8 < / i n t > < / v a l u e > < / i t e m > < i t e m > < k e y > < s t r i n g > S a l e s   w i t h o u t   t a x   a n d   f r e i g h t < / s t r i n g > < / k e y > < v a l u e > < i n t > 2 7 6 < / i n t > < / v a l u e > < / i t e m > < i t e m > < k e y > < s t r i n g > T a x A m t < / s t r i n g > < / k e y > < v a l u e > < i n t > 1 0 5 < / i n t > < / v a l u e > < / i t e m > < i t e m > < k e y > < s t r i n g > F r e i g h t < / s t r i n g > < / k e y > < v a l u e > < i n t > 1 0 1 < / i n t > < / v a l u e > < / i t e m > < i t e m > < k e y > < s t r i n g > T o t a l   S a l e s < / s t r i n g > < / k e y > < v a l u e > < i n t > 1 3 5 < / i n t > < / v a l u e > < / i t e m > < / C o l u m n W i d t h s > < C o l u m n D i s p l a y I n d e x > < i t e m > < k e y > < s t r i n g > O r d e r I D < / s t r i n g > < / k e y > < v a l u e > < i n t > 0 < / i n t > < / v a l u e > < / i t e m > < i t e m > < k e y > < s t r i n g > O r d e r D a t e < / s t r i n g > < / k e y > < v a l u e > < i n t > 1 < / i n t > < / v a l u e > < / i t e m > < i t e m > < k e y > < s t r i n g > S t a t u s I D < / s t r i n g > < / k e y > < v a l u e > < i n t > 2 < / i n t > < / v a l u e > < / i t e m > < i t e m > < k e y > < s t r i n g > S t a t u s < / s t r i n g > < / k e y > < v a l u e > < i n t > 3 < / i n t > < / v a l u e > < / i t e m > < i t e m > < k e y > < s t r i n g > C u s t o m e r I D < / s t r i n g > < / k e y > < v a l u e > < i n t > 4 < / i n t > < / v a l u e > < / i t e m > < i t e m > < k e y > < s t r i n g > S a l e s P e r s o n I D < / s t r i n g > < / k e y > < v a l u e > < i n t > 5 < / i n t > < / v a l u e > < / i t e m > < i t e m > < k e y > < s t r i n g > T e r r i t o r y I D < / s t r i n g > < / k e y > < v a l u e > < i n t > 6 < / i n t > < / v a l u e > < / i t e m > < i t e m > < k e y > < s t r i n g > R e g i o n . 1 < / s t r i n g > < / k e y > < v a l u e > < i n t > 7 < / i n t > < / v a l u e > < / i t e m > < i t e m > < k e y > < s t r i n g > R e g i o n . 2 < / s t r i n g > < / k e y > < v a l u e > < i n t > 8 < / i n t > < / v a l u e > < / i t e m > < i t e m > < k e y > < s t r i n g > S h i p M e t h o d e I D < / s t r i n g > < / k e y > < v a l u e > < i n t > 9 < / i n t > < / v a l u e > < / i t e m > < i t e m > < k e y > < s t r i n g > S h i p i n g M e t h o d < / s t r i n g > < / k e y > < v a l u e > < i n t > 1 0 < / i n t > < / v a l u e > < / i t e m > < i t e m > < k e y > < s t r i n g > P r o d u c t I D < / s t r i n g > < / k e y > < v a l u e > < i n t > 1 1 < / i n t > < / v a l u e > < / i t e m > < i t e m > < k e y > < s t r i n g > P r o d u c t < / s t r i n g > < / k e y > < v a l u e > < i n t > 1 2 < / i n t > < / v a l u e > < / i t e m > < i t e m > < k e y > < s t r i n g > P r o d u c t   C a t e g o r y < / s t r i n g > < / k e y > < v a l u e > < i n t > 1 3 < / i n t > < / v a l u e > < / i t e m > < i t e m > < k e y > < s t r i n g > P r o d u c t   S u b   C a t e g o r y < / s t r i n g > < / k e y > < v a l u e > < i n t > 1 4 < / i n t > < / v a l u e > < / i t e m > < i t e m > < k e y > < s t r i n g > O r d e r Q t y < / s t r i n g > < / k e y > < v a l u e > < i n t > 1 5 < / i n t > < / v a l u e > < / i t e m > < i t e m > < k e y > < s t r i n g > U n i t C o s t < / s t r i n g > < / k e y > < v a l u e > < i n t > 1 6 < / i n t > < / v a l u e > < / i t e m > < i t e m > < k e y > < s t r i n g > U n i t P r i c e < / s t r i n g > < / k e y > < v a l u e > < i n t > 1 7 < / i n t > < / v a l u e > < / i t e m > < i t e m > < k e y > < s t r i n g > S a l e s   w i t h o u t   t a x   a n d   f r e i g h t < / s t r i n g > < / k e y > < v a l u e > < i n t > 1 8 < / i n t > < / v a l u e > < / i t e m > < i t e m > < k e y > < s t r i n g > T a x A m t < / s t r i n g > < / k e y > < v a l u e > < i n t > 1 9 < / i n t > < / v a l u e > < / i t e m > < i t e m > < k e y > < s t r i n g > F r e i g h t < / s t r i n g > < / k e y > < v a l u e > < i n t > 2 0 < / i n t > < / v a l u e > < / i t e m > < i t e m > < k e y > < s t r i n g > T o t a l   S a l e s < / s t r i n g > < / k e y > < v a l u e > < i n t > 2 1 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s a l e s _ a 4 f 5 9 8 a 5 - 0 3 3 f - 4 7 a 3 - 8 c 8 7 - f 4 5 3 b 4 7 8 8 2 9 f ] ] > < / 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C X N a m e s _ c e f 8 5 0 3 9 - e 8 9 f - 4 e 7 d - 8 8 9 3 - 6 2 2 5 5 a 7 e 1 9 a c , S a l e s N a m e s E M P _ c b b 0 5 8 0 f - 5 a a f - 4 e 0 2 - 8 6 1 8 - 9 c f 3 2 2 7 f 8 b 4 b , s a l e s _ a 4 f 5 9 8 a 5 - 0 3 3 f - 4 7 a 3 - 8 c 8 7 - f 4 5 3 b 4 7 8 8 2 9 f , C X N a m e s   1 , s a l e s   1 , S a l e s N a m e s E M P   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C X N a m e s _ c e f 8 5 0 3 9 - e 8 9 f - 4 e 7 d - 8 8 9 3 - 6 2 2 5 5 a 7 e 1 9 a c " > < 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 1 4 5 < / i n t > < / v a l u e > < / i t e m > < i t e m > < k e y > < s t r i n g > C X N a m e < / s t r i n g > < / k e y > < v a l u e > < i n t > 1 1 9 < / i n t > < / v a l u e > < / i t e m > < / C o l u m n W i d t h s > < C o l u m n D i s p l a y I n d e x > < i t e m > < k e y > < s t r i n g > C u s t o m e r I D < / s t r i n g > < / k e y > < v a l u e > < i n t > 0 < / i n t > < / v a l u e > < / i t e m > < i t e m > < k e y > < s t r i n g > C X N a m e < / 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9.xml>��< ? x m l   v e r s i o n = " 1 . 0 "   e n c o d i n g = " u t f - 1 6 " ? > < D a t a M a s h u p   s q m i d = " 2 9 b 1 8 7 e d - b c 3 7 - 4 f b e - a d 7 8 - b d 4 1 9 c c e 8 0 4 c "   x m l n s = " h t t p : / / s c h e m a s . m i c r o s o f t . c o m / D a t a M a s h u p " > A A A A A C w H A A B Q S w M E F A A C A A g A 2 J C 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N i Q 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k I 9 a G 8 a G 3 S U E A A A q E Q A A E w A c A E Z v c m 1 1 b G F z L 1 N l Y 3 R p b 2 4 x L m 0 g o h g A K K A U A A A A A A A A A A A A A A A A A A A A A A A A A A A A x V d N b 9 s 2 G L 4 H y H 8 g 1 I s C C E I k O 1 n R I o f G T t F g a J d W z j Y g D g J a Y m w h E m m Q V G v D M L D D W h S 7 7 G c U 2 G X Y Y Y f t l z j X / Z J R l K p P 0 l a K Y Q 0 C B O H 7 8 n 0 e P n w / R I Z 8 H h I M v O y v 8 3 R / b 3 + P z S B F A R j 8 + A r G i I E T E C G + v w f E j 0 c S 6 i O x c r b w U W T / Q O j d h J A 7 8 3 k Y I X t A M E e Y M 9 M Y P B l f M k T Z + H I e Q I 7 G Q / I O R w Q G b O z B C L G b I e S Q I X 7 z A v p 3 f E Y w s h c R W x g H F s B J F F m A 0 w Q d W B l k z u J m B C d R i p x R W F 2 d c x S f G L n V s L 4 N c X B i S C f j e n 2 V I l z n E R 4 Z g x n E U 3 G i 0 X K O D B F D u t k j C j G 7 J T Q e k C i J c W p k Z g 3 O W q 2 M Q c I 4 i R E 9 H x o W O M f 8 u G + n n m s L r H J 0 s c 7 F C u B o w d f r g / 2 9 E C u B q 9 p K H S T S 2 c u L r 6 x w j Y t G 5 5 r P f 6 e 2 A j r V X P y j k l s s f 6 n e L A X 6 y j p L D j f e D C H e 0 l f a P u s q X d q 6 X l A S E y 4 O 8 w L B Q H A q t c 0 t + b p Z A b L A V W 5 8 F k W e D y N I 2 U l K 6 v r g S + 5 L Q U L W i H R x 2 j f 2 H Q 3 U l S M N 4 n i o b f I 4 5 A l T b c o s t e u X V b i l Q u U t X Q i e B K v M I 0 R p y A l d q o x v 0 F S 0 x B a c N w v n L 5 G 4 7 A A p E Y U 5 x N P M o 7 V Z y B c k P l d t z E 2 6 L V 4 y G Q i 9 p o K s z k V r l 2 q / 5 s s 2 6 C U O + Y C w A h U n 8 Q T R w n R B Q 7 + o N 4 i X p a b g X S g O m H D A 4 U J Y A n B L U T i d q Q K N 4 O J Z r D I 8 V 2 5 Z l 5 n 5 B s X k b T q J Z H 5 V E j 4 z 5 M t m I 4 W t M i H X 6 i x 3 d q Z 5 E z n N 8 m r O S s J p R 2 h J V R G 4 d p J 5 B H 0 R 8 H s Y J a h 6 E L k u V 8 0 m S U v 2 k E M r d 6 I 1 b 6 s K q 0 V y t F A N R l 2 w Z K J o J H U 7 S F o n l k p a S b 8 d u p 1 R S i h r n U Y u y 4 D N N H B F z F X 9 a g 7 X G v K 9 7 u R z H t a q y 6 1 7 8 y j k e Q 6 B y R I M U R T G I U e 0 x J M u m Y f Z J G W B s g d J P 7 E z 2 z A S l X 2 6 P I P + r A h p r g z L E N n 4 O h H t 2 e P L d I y x t x a 4 h R E T I 6 j o Z 7 Z T x r V d 3 X X 2 d y q i P 1 u q T Q W r 3 o o K 4 P o Q r 1 w 4 S c t M X f T S p K 7 6 f l r 2 5 b i p F W t 1 p J R D p D 4 3 W p O i M R v U 6 q X 7 G u O g N Q B q P b / S 5 R V d W 9 3 r q + 2 7 W j G 1 B N z Z l c s 2 X P R d b d d w t 3 S N 5 v V k j c P t O X b v m w d 1 j z p k r 2 O j c n P A v n t o H 2 8 H 3 N E a + x 0 R e 9 0 Q t + u v Z X H U k U X / M 4 t D + + i x l k R + x 1 q 0 4 4 5 o R z m a 4 9 r H e j R l H m H x h a 4 s 3 t R Q 1 m 6 T V 9 o 0 9 A U B i j X 9 J 1 H h K 5 Y r / o r P i W E i e p c v P C r 8 h i H j I f a 5 2 T 5 D 9 U N 2 a z R H E 6 6 F W v 8 C r j 9 h V G E V r 3 K 3 + p h 5 Z P z z 0 6 / i d / P p / u f 7 9 5 s / N 7 9 v / j C 6 v 2 1 O Q y w e g f F y P E T s j p P 5 + F R 4 O w 9 4 k y v x H / Z E l 1 s / 3 H / c / A X y K L 9 t / r 7 / J T v H / / Z e 1 7 N 4 + i 9 Q S w E C L Q A U A A I A C A D Y k I 9 a N u M / H 6 U A A A D 3 A A A A E g A A A A A A A A A A A A A A A A A A A A A A Q 2 9 u Z m l n L 1 B h Y 2 t h Z 2 U u e G 1 s U E s B A i 0 A F A A C A A g A 2 J C P W g / K 6 a u k A A A A 6 Q A A A B M A A A A A A A A A A A A A A A A A 8 Q A A A F t D b 2 5 0 Z W 5 0 X 1 R 5 c G V z X S 5 4 b W x Q S w E C L Q A U A A I A C A D Y k I 9 a G 8 a G 3 S U E A A A q E Q A A E w A A A A A A A A A A A A A A A A D i A Q A A R m 9 y b X V s Y X M v U 2 V j d G l v b j E u b V B L B Q Y A A A A A A w A D A M I A A A B U 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N w A A A A A A A A s 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W E 5 h b W V z P C 9 J d G V t U G F 0 a D 4 8 L 0 l 0 Z W 1 M b 2 N h d G l v b j 4 8 U 3 R h Y m x l R W 5 0 c m l l c z 4 8 R W 5 0 c n k g V H l w Z T 0 i S X N Q c m l 2 Y X R l I i B W Y W x 1 Z T 0 i b D A i I C 8 + P E V u d H J 5 I F R 5 c G U 9 I l F 1 Z X J 5 S U Q i I F Z h b H V l P S J z O D I 5 N D U 2 M D E t M z N h N i 0 0 N j M 5 L T k y O D A t M T d h Y z Q w Y z Y 1 N j F 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Q 1 h O Y W 1 l c y 9 D a G F u Z 2 V k I F R 5 c G U u e 0 N 1 c 3 R v b W V y S U Q s M H 0 m c X V v d D s s J n F 1 b 3 Q 7 U 2 V j d G l v b j E v Q 1 h O Y W 1 l c y 9 D a G F u Z 2 V k I F R 5 c G U u e 0 N Y T m F t Z S w x f S Z x d W 9 0 O 1 0 s J n F 1 b 3 Q 7 Q 2 9 s d W 1 u Q 2 9 1 b n Q m c X V v d D s 6 M i w m c X V v d D t L Z X l D b 2 x 1 b W 5 O Y W 1 l c y Z x d W 9 0 O z p b X S w m c X V v d D t D b 2 x 1 b W 5 J Z G V u d G l 0 a W V z J n F 1 b 3 Q 7 O l s m c X V v d D t T Z W N 0 a W 9 u M S 9 D W E 5 h b W V z L 0 N o Y W 5 n Z W Q g V H l w Z S 5 7 Q 3 V z d G 9 t Z X J J R C w w f S Z x d W 9 0 O y w m c X V v d D t T Z W N 0 a W 9 u M S 9 D W E 5 h b W V z L 0 N o Y W 5 n Z W Q g V H l w Z S 5 7 Q 1 h O Y W 1 l L D F 9 J n F 1 b 3 Q 7 X S w m c X V v d D t S Z W x h d G l v b n N o a X B J b m Z v J n F 1 b 3 Q 7 O l t d f S I g L z 4 8 R W 5 0 c n k g V H l w Z T 0 i R m l s b F N 0 Y X R 1 c y I g V m F s d W U 9 I n N D b 2 1 w b G V 0 Z S I g L z 4 8 R W 5 0 c n k g V H l w Z T 0 i R m l s b E N v b H V t b k 5 h b W V z I i B W Y W x 1 Z T 0 i c 1 s m c X V v d D t D d X N 0 b 2 1 l c k l E J n F 1 b 3 Q 7 L C Z x d W 9 0 O 0 N Y T m F t Z S Z x d W 9 0 O 1 0 i I C 8 + P E V u d H J 5 I F R 5 c G U 9 I k Z p b G x D b 2 x 1 b W 5 U e X B l c y I g V m F s d W U 9 I n N B d 1 k 9 I i A v P j x F b n R y e S B U e X B l P S J G a W x s T G F z d F V w Z G F 0 Z W Q i I F Z h b H V l P S J k M j A y N S 0 w M y 0 y N F Q y M j o y N j o z M i 4 3 O T Q y M z A x W i I g L z 4 8 R W 5 0 c n k g V H l w Z T 0 i R m l s b E V y c m 9 y Q 2 9 1 b n Q i I F Z h b H V l P S J s M C I g L z 4 8 R W 5 0 c n k g V H l w Z T 0 i R m l s b E V y c m 9 y Q 2 9 k Z S I g V m F s d W U 9 I n N V b m t u b 3 d u I i A v P j x F b n R y e S B U e X B l P S J G a W x s Q 2 9 1 b n Q i I F Z h b H V l P S J s M j k 0 I i A v P j x F b n R y e S B U e X B l P S J B Z G R l Z F R v R G F 0 Y U 1 v Z G V s I i B W Y W x 1 Z T 0 i b D E i I C 8 + P E V u d H J 5 I F R 5 c G U 9 I k Z p b G x U Y X J n Z X Q i I F Z h b H V l P S J z Q 1 h O Y W 1 l c y I g L z 4 8 L 1 N 0 Y W J s Z U V u d H J p Z X M + P C 9 J d G V t P j x J d G V t P j x J d G V t T G 9 j Y X R p b 2 4 + P E l 0 Z W 1 U e X B l P k Z v c m 1 1 b G E 8 L 0 l 0 Z W 1 U e X B l P j x J d G V t U G F 0 a D 5 T Z W N 0 a W 9 u M S 9 D W E 5 h b W V z L 1 N v d X J j Z T w v S X R l b V B h d G g + P C 9 J d G V t T G 9 j Y X R p b 2 4 + P F N 0 Y W J s Z U V u d H J p Z X M g L z 4 8 L 0 l 0 Z W 0 + P E l 0 Z W 0 + P E l 0 Z W 1 M b 2 N h d G l v b j 4 8 S X R l b V R 5 c G U + R m 9 y b X V s Y T w v S X R l b V R 5 c G U + P E l 0 Z W 1 Q Y X R o P l N l Y 3 R p b 2 4 x L 0 N Y T m F t Z X M v Q 1 h O Y W 1 l c 1 9 U Y W J s Z T w v S X R l b V B h d G g + P C 9 J d G V t T G 9 j Y X R p b 2 4 + P F N 0 Y W J s Z U V u d H J p Z X M g L z 4 8 L 0 l 0 Z W 0 + P E l 0 Z W 0 + P E l 0 Z W 1 M b 2 N h d G l v b j 4 8 S X R l b V R 5 c G U + R m 9 y b X V s Y T w v S X R l b V R 5 c G U + P E l 0 Z W 1 Q Y X R o P l N l Y 3 R p b 2 4 x L 0 N Y T m F t Z X M v Q 2 h h b m d l Z C U y M F R 5 c G U 8 L 0 l 0 Z W 1 Q Y X R o P j w v S X R l b U x v Y 2 F 0 a W 9 u P j x T d G F i b G V F b n R y a W V z I C 8 + P C 9 J d G V t P j x J d G V t P j x J d G V t T G 9 j Y X R p b 2 4 + P E l 0 Z W 1 U e X B l P k Z v c m 1 1 b G E 8 L 0 l 0 Z W 1 U e X B l P j x J d G V t U G F 0 a D 5 T Z W N 0 a W 9 u M S 9 T Y W x l c 0 5 h b W V z R U 1 Q P C 9 J d G V t U G F 0 a D 4 8 L 0 l 0 Z W 1 M b 2 N h d G l v b j 4 8 U 3 R h Y m x l R W 5 0 c m l l c z 4 8 R W 5 0 c n k g V H l w Z T 0 i S X N Q c m l 2 Y X R l I i B W Y W x 1 Z T 0 i b D A i I C 8 + P E V u d H J 5 I F R 5 c G U 9 I l F 1 Z X J 5 S U Q i I F Z h b H V l P S J z Z T U z N j M 4 N T E t N D g 4 Z S 0 0 M G Q 4 L W E x N T k t N T J l N m M 4 Z j N k Y T g w I i A v P j x F b n R y e S B U e X B l P S J G a W x s Q 2 9 s d W 1 u T m F t Z X M i I F Z h b H V l P S J z W y Z x d W 9 0 O 0 V N U E l E J n F 1 b 3 Q 7 L C Z x d W 9 0 O 0 V N U E 5 h b W U m c X V v d D t d I i A v P j x F b n R y e S B U e X B l P S J G a W x s Q 2 9 s d W 1 u V H l w Z X M i I F Z h b H V l P S J z Q X d Z P S I g L z 4 8 R W 5 0 c n k g V H l w Z T 0 i R m l s b E x h c 3 R V c G R h d G V k I i B W Y W x 1 Z T 0 i Z D I w M j U t M D M t M j R U M j I 6 M j M 6 N T g u N j Q 2 M T U y M l o 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E i I C 8 + P E V u d H J 5 I F R 5 c G U 9 I k Z p b G x U Y X J n Z X Q i I F Z h b H V l P S J z U 2 F s Z X N O Y W 1 l c 0 V N U C I g L z 4 8 R W 5 0 c n k g V H l w Z T 0 i U m V j b 3 Z l c n l U Y X J n Z X R S b 3 c i I F Z h b H V l P S J s M S I g L z 4 8 R W 5 0 c n k g V H l w Z T 0 i U m V j b 3 Z l c n l U Y X J n Z X R D b 2 x 1 b W 4 i I F Z h b H V l P S J s M S I g L z 4 8 R W 5 0 c n k g V H l w Z T 0 i U m V j b 3 Z l c n l U Y X J n Z X R T a G V l d C I g V m F s d W U 9 I n N T a G V l d D E i I C 8 + P E V u d H J 5 I F R 5 c G U 9 I k Z p b G x U b 0 R h d G F N b 2 R l b E V u Y W J s Z W Q i I F Z h b H V l P S J s M S I g L z 4 8 R W 5 0 c n k g V H l w Z T 0 i R m l s b E 9 i a m V j d F R 5 c G U i I F Z h b H V l P S J z V G F i b G U i I C 8 + P E V u d H J 5 I F R 5 c G U 9 I k Z p b G x F b m F i b G V k I i B W Y W x 1 Z T 0 i b D E i I C 8 + P E V u d H J 5 I F R 5 c G U 9 I k Z p b G x D b 3 V u d C I g V m F s d W U 9 I m w x M C I g L z 4 8 R W 5 0 c n k g V H l w Z T 0 i R m l s b E V y c m 9 y Q 2 9 1 b n Q i I F Z h b H V l P S J s M C I g L z 4 8 R W 5 0 c n k g V H l w Z T 0 i R m l s b E V y c m 9 y Q 2 9 k Z S I g V m F s d W U 9 I n N V b m t u b 3 d u 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Y W x l c 0 5 h b W V z R U 1 Q L 0 N o Y W 5 n Z W Q g V H l w Z S 5 7 R U 1 Q S U Q s M H 0 m c X V v d D s s J n F 1 b 3 Q 7 U 2 V j d G l v b j E v U 2 F s Z X N O Y W 1 l c 0 V N U C 9 D a G F u Z 2 V k I F R 5 c G U u e 0 V N U E 5 h b W U s M X 0 m c X V v d D t d L C Z x d W 9 0 O 0 N v b H V t b k N v d W 5 0 J n F 1 b 3 Q 7 O j I s J n F 1 b 3 Q 7 S 2 V 5 Q 2 9 s d W 1 u T m F t Z X M m c X V v d D s 6 W 1 0 s J n F 1 b 3 Q 7 Q 2 9 s d W 1 u S W R l b n R p d G l l c y Z x d W 9 0 O z p b J n F 1 b 3 Q 7 U 2 V j d G l v b j E v U 2 F s Z X N O Y W 1 l c 0 V N U C 9 D a G F u Z 2 V k I F R 5 c G U u e 0 V N U E l E L D B 9 J n F 1 b 3 Q 7 L C Z x d W 9 0 O 1 N l Y 3 R p b 2 4 x L 1 N h b G V z T m F t Z X N F T V A v Q 2 h h b m d l Z C B U e X B l L n t F T V B O Y W 1 l L D F 9 J n F 1 b 3 Q 7 X S w m c X V v d D t S Z W x h d G l v b n N o a X B J b m Z v J n F 1 b 3 Q 7 O l t d f S I g L z 4 8 L 1 N 0 Y W J s Z U V u d H J p Z X M + P C 9 J d G V t P j x J d G V t P j x J d G V t T G 9 j Y X R p b 2 4 + P E l 0 Z W 1 U e X B l P k Z v c m 1 1 b G E 8 L 0 l 0 Z W 1 U e X B l P j x J d G V t U G F 0 a D 5 T Z W N 0 a W 9 u M S 9 T Y W x l c 0 5 h b W V z R U 1 Q L 1 N v d X J j Z T w v S X R l b V B h d G g + P C 9 J d G V t T G 9 j Y X R p b 2 4 + P F N 0 Y W J s Z U V u d H J p Z X M g L z 4 8 L 0 l 0 Z W 0 + P E l 0 Z W 0 + P E l 0 Z W 1 M b 2 N h d G l v b j 4 8 S X R l b V R 5 c G U + R m 9 y b X V s Y T w v S X R l b V R 5 c G U + P E l 0 Z W 1 Q Y X R o P l N l Y 3 R p b 2 4 x L 1 N h b G V z T m F t Z X N F T V A v U 2 F s Z X N O Y W 1 l c 0 V N U F 9 U Y W J s Z T w v S X R l b V B h d G g + P C 9 J d G V t T G 9 j Y X R p b 2 4 + P F N 0 Y W J s Z U V u d H J p Z X M g L z 4 8 L 0 l 0 Z W 0 + P E l 0 Z W 0 + P E l 0 Z W 1 M b 2 N h d G l v b j 4 8 S X R l b V R 5 c G U + R m 9 y b X V s Y T w v S X R l b V R 5 c G U + P E l 0 Z W 1 Q Y X R o P l N l Y 3 R p b 2 4 x L 1 N h b G V z T m F t Z X N F T V A v Q 2 h h b m d l Z C U y M F R 5 c G U 8 L 0 l 0 Z W 1 Q Y X R o P j w v S X R l b U x v Y 2 F 0 a W 9 u P j x T d G F i b G V F b n R y a W V z I C 8 + P C 9 J d G V t P j x J d G V t P j x J d G V t T G 9 j Y X R p b 2 4 + P E l 0 Z W 1 U e X B l P k Z v c m 1 1 b G E 8 L 0 l 0 Z W 1 U e X B l P j x J d G V t U G F 0 a D 5 T Z W N 0 a W 9 u M S 9 z Y W x l c z w v S X R l b V B h d G g + P C 9 J d G V t T G 9 j Y X R p b 2 4 + P F N 0 Y W J s Z U V u d H J p Z X M + P E V u d H J 5 I F R 5 c G U 9 I k l z U H J p d m F 0 Z S I g V m F s d W U 9 I m w w I i A v P j x F b n R y e S B U e X B l P S J R d W V y e U l E I i B W Y W x 1 Z T 0 i c 2 V l M 2 M w Y m V h L W Z h Y j I t N D N j Z C 0 5 Z T g y L T I y O D E z M z N m Y z E z 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Q w I i A v P j x F b n R y e S B U e X B l P S J G a W x s R X J y b 3 J D b 2 R l I i B W Y W x 1 Z T 0 i c 1 V u a 2 5 v d 2 4 i I C 8 + P E V u d H J 5 I F R 5 c G U 9 I k Z p b G x F c n J v c k N v d W 5 0 I i B W Y W x 1 Z T 0 i b D A i I C 8 + P E V u d H J 5 I F R 5 c G U 9 I k Z p b G x M Y X N 0 V X B k Y X R l Z C I g V m F s d W U 9 I m Q y M D I 1 L T A z L T I 0 V D I y O j I 1 O j A z L j E 1 N z M 3 M z J a I i A v P j x F b n R y e S B U e X B l P S J G a W x s Q 2 9 s d W 1 u V H l w Z X M i I F Z h b H V l P S J z Q X d r R E J n T U R B d 1 l H Q X d Z R E J n W U d B d 1 V G Q l F V R i I g L z 4 8 R W 5 0 c n k g V H l w Z T 0 i R m l s b E N v b H V t b k 5 h b W V z I i B W Y W x 1 Z T 0 i c 1 s m c X V v d D t P c m R l c k l E J n F 1 b 3 Q 7 L C Z x d W 9 0 O 0 9 y Z G V y R G F 0 Z S Z x d W 9 0 O y w m c X V v d D t T d G F 0 d X N J R C Z x d W 9 0 O y w m c X V v d D t T d G F 0 d X M m c X V v d D s s J n F 1 b 3 Q 7 Q 3 V z d G 9 t Z X J J R C Z x d W 9 0 O y w m c X V v d D t T Y W x l c 1 B l c n N v b k l E J n F 1 b 3 Q 7 L C Z x d W 9 0 O 1 R l c n J p d G 9 y e U l E J n F 1 b 3 Q 7 L C Z x d W 9 0 O 1 J l Z 2 l v b i 4 x J n F 1 b 3 Q 7 L C Z x d W 9 0 O 1 J l Z 2 l v b i 4 y J n F 1 b 3 Q 7 L C Z x d W 9 0 O 1 N o a X B N Z X R o b 2 R l S U Q m c X V v d D s s J n F 1 b 3 Q 7 U 2 h p c G l u Z 0 1 l d G h v Z C Z x d W 9 0 O y w m c X V v d D t Q c m 9 k d W N 0 S U Q m c X V v d D s s J n F 1 b 3 Q 7 U H J v Z H V j d C Z x d W 9 0 O y w m c X V v d D t Q c m 9 k d W N 0 I E N h d G V n b 3 J 5 J n F 1 b 3 Q 7 L C Z x d W 9 0 O 1 B y b 2 R 1 Y 3 Q g U 3 V i I E N h d G V n b 3 J 5 J n F 1 b 3 Q 7 L C Z x d W 9 0 O 0 9 y Z G V y U X R 5 J n F 1 b 3 Q 7 L C Z x d W 9 0 O 1 V u a X R D b 3 N 0 J n F 1 b 3 Q 7 L C Z x d W 9 0 O 1 V u a X R Q c m l j Z S Z x d W 9 0 O y w m c X V v d D t T Y W x l c y B 3 a X R o b 3 V 0 I H R h e C B h b m Q g Z n J l a W d o d C Z x d W 9 0 O y w m c X V v d D t U Y X h B b X Q m c X V v d D s s J n F 1 b 3 Q 7 R n J l a W d o d C Z x d W 9 0 O 1 0 i I C 8 + P E V u d H J 5 I F R 5 c G U 9 I k Z p b G x T d G F 0 d X M i I F Z h b H V l P S J z Q 2 9 t c G x l d G U i I C 8 + P E V u d H J 5 I F R 5 c G U 9 I l J l b G F 0 a W 9 u c 2 h p c E l u Z m 9 D b 2 5 0 Y W l u Z X I i I F Z h b H V l P S J z e y Z x d W 9 0 O 2 N v b H V t b k N v d W 5 0 J n F 1 b 3 Q 7 O j I x L C Z x d W 9 0 O 2 t l e U N v b H V t b k 5 h b W V z J n F 1 b 3 Q 7 O l s m c X V v d D t P c m R l c k l E J n F 1 b 3 Q 7 X S w m c X V v d D t x d W V y e V J l b G F 0 a W 9 u c 2 h p c H M m c X V v d D s 6 W 1 0 s J n F 1 b 3 Q 7 Y 2 9 s d W 1 u S W R l b n R p d G l l c y Z x d W 9 0 O z p b J n F 1 b 3 Q 7 U 2 V j d G l v b j E v c 2 F s Z X M v Q 2 h h b m d l Z C B U e X B l L n t P c m R l c k l E L D F 9 J n F 1 b 3 Q 7 L C Z x d W 9 0 O 1 N l Y 3 R p b 2 4 x L 3 N h b G V z L 0 N o Y W 5 n Z W Q g V H l w Z T E u e 0 9 y Z G V y R G F 0 Z S w x f S Z x d W 9 0 O y w m c X V v d D t T Z W N 0 a W 9 u M S 9 z Y W x l c y 9 D a G F u Z 2 V k I F R 5 c G U u e 1 N 0 Y X R 1 c 0 l E L D N 9 J n F 1 b 3 Q 7 L C Z x d W 9 0 O 1 N l Y 3 R p b 2 4 x L 3 N h b G V z L 0 N o Y W 5 n Z W Q g V H l w Z S 5 7 U 3 R h d H V z L D R 9 J n F 1 b 3 Q 7 L C Z x d W 9 0 O 1 N l Y 3 R p b 2 4 x L 3 N h b G V z L 0 N o Y W 5 n Z W Q g V H l w Z S 5 7 Q 3 V z d G 9 t Z X J J R C w 1 f S Z x d W 9 0 O y w m c X V v d D t T Z W N 0 a W 9 u M S 9 z Y W x l c y 9 D a G F u Z 2 V k I F R 5 c G U u e 1 N h b G V z U G V y c 2 9 u S U Q s N n 0 m c X V v d D s s J n F 1 b 3 Q 7 U 2 V j d G l v b j E v c 2 F s Z X M v Q 2 h h b m d l Z C B U e X B l L n t U Z X J y a X R v c n l J R C w 3 f S Z x d W 9 0 O y w m c X V v d D t T Z W N 0 a W 9 u M S 9 z Y W x l c y 9 D a G F u Z 2 V k I F R 5 c G U 0 L n t S Z W d p b 2 4 u M S w 3 f S Z x d W 9 0 O y w m c X V v d D t T Z W N 0 a W 9 u M S 9 z Y W x l c y 9 D a G F u Z 2 V k I F R 5 c G U 0 L n t S Z W d p b 2 4 u M i w 4 f S Z x d W 9 0 O y w m c X V v d D t T Z W N 0 a W 9 u M S 9 z Y W x l c y 9 D a G F u Z 2 V k I F R 5 c G U u e 1 N o a X B N Z X R o b 2 R l S U Q s O X 0 m c X V v d D s s J n F 1 b 3 Q 7 U 2 V j d G l v b j E v c 2 F s Z X M v Q 2 h h b m d l Z C B U e X B l L n t T a G l w a W 5 n T W V 0 a G 9 k L D E w f S Z x d W 9 0 O y w m c X V v d D t T Z W N 0 a W 9 u M S 9 z Y W x l c y 9 D a G F u Z 2 V k I F R 5 c G U u e 1 B y b 2 R 1 Y 3 R J R C w x M X 0 m c X V v d D s s J n F 1 b 3 Q 7 U 2 V j d G l v b j E v c 2 F s Z X M v Q 2 h h b m d l Z C B U e X B l L n t Q c m 9 k d W N 0 L D E y f S Z x d W 9 0 O y w m c X V v d D t T Z W N 0 a W 9 u M S 9 z Y W x l c y 9 D a G F u Z 2 V k I F R 5 c G U u e 1 B y b 2 R 1 Y 3 R D Y X R l Z 2 9 y e S w x N H 0 m c X V v d D s s J n F 1 b 3 Q 7 U 2 V j d G l v b j E v c 2 F s Z X M v Q 2 h h b m d l Z C B U e X B l L n t Q c m 9 k d W N 0 U 3 V i Q 2 F 0 Z W d v c n k s M T N 9 J n F 1 b 3 Q 7 L C Z x d W 9 0 O 1 N l Y 3 R p b 2 4 x L 3 N h b G V z L 0 N o Y W 5 n Z W Q g V H l w Z S 5 7 T 3 J k Z X J R d H k s M T V 9 J n F 1 b 3 Q 7 L C Z x d W 9 0 O 1 N l Y 3 R p b 2 4 x L 3 N h b G V z L 1 J l c G x h Y 2 V k I F Z h b H V l M i 5 7 V W 5 p d E N v c 3 Q s M T Z 9 J n F 1 b 3 Q 7 L C Z x d W 9 0 O 1 N l Y 3 R p b 2 4 x L 3 N h b G V z L 1 J l c G x h Y 2 V k I F Z h b H V l M y 5 7 V W 5 p d F B y a W N l L D E 3 f S Z x d W 9 0 O y w m c X V v d D t T Z W N 0 a W 9 u M S 9 z Y W x l c y 9 S Z X B s Y W N l Z C B W Y W x 1 Z T Q u e 1 N h b G V z I H d p d G h v d X Q g d G F 4 I G F u Z C B m c m V p Z 2 h 0 L D E 4 f S Z x d W 9 0 O y w m c X V v d D t T Z W N 0 a W 9 u M S 9 z Y W x l c y 9 S Z X B s Y W N l Z C B W Y W x 1 Z T U u e 1 R h e E F t d C w x O X 0 m c X V v d D s s J n F 1 b 3 Q 7 U 2 V j d G l v b j E v c 2 F s Z X M v U m V w b G F j Z W Q g V m F s d W U 2 L n t G c m V p Z 2 h 0 L D I w f S Z x d W 9 0 O 1 0 s J n F 1 b 3 Q 7 Q 2 9 s d W 1 u Q 2 9 1 b n Q m c X V v d D s 6 M j E s J n F 1 b 3 Q 7 S 2 V 5 Q 2 9 s d W 1 u T m F t Z X M m c X V v d D s 6 W y Z x d W 9 0 O 0 9 y Z G V y S U Q m c X V v d D t d L C Z x d W 9 0 O 0 N v b H V t b k l k Z W 5 0 a X R p Z X M m c X V v d D s 6 W y Z x d W 9 0 O 1 N l Y 3 R p b 2 4 x L 3 N h b G V z L 0 N o Y W 5 n Z W Q g V H l w Z S 5 7 T 3 J k Z X J J R C w x f S Z x d W 9 0 O y w m c X V v d D t T Z W N 0 a W 9 u M S 9 z Y W x l c y 9 D a G F u Z 2 V k I F R 5 c G U x L n t P c m R l c k R h d G U s M X 0 m c X V v d D s s J n F 1 b 3 Q 7 U 2 V j d G l v b j E v c 2 F s Z X M v Q 2 h h b m d l Z C B U e X B l L n t T d G F 0 d X N J R C w z f S Z x d W 9 0 O y w m c X V v d D t T Z W N 0 a W 9 u M S 9 z Y W x l c y 9 D a G F u Z 2 V k I F R 5 c G U u e 1 N 0 Y X R 1 c y w 0 f S Z x d W 9 0 O y w m c X V v d D t T Z W N 0 a W 9 u M S 9 z Y W x l c y 9 D a G F u Z 2 V k I F R 5 c G U u e 0 N 1 c 3 R v b W V y S U Q s N X 0 m c X V v d D s s J n F 1 b 3 Q 7 U 2 V j d G l v b j E v c 2 F s Z X M v Q 2 h h b m d l Z C B U e X B l L n t T Y W x l c 1 B l c n N v b k l E L D Z 9 J n F 1 b 3 Q 7 L C Z x d W 9 0 O 1 N l Y 3 R p b 2 4 x L 3 N h b G V z L 0 N o Y W 5 n Z W Q g V H l w Z S 5 7 V G V y c m l 0 b 3 J 5 S U Q s N 3 0 m c X V v d D s s J n F 1 b 3 Q 7 U 2 V j d G l v b j E v c 2 F s Z X M v Q 2 h h b m d l Z C B U e X B l N C 5 7 U m V n a W 9 u L j E s N 3 0 m c X V v d D s s J n F 1 b 3 Q 7 U 2 V j d G l v b j E v c 2 F s Z X M v Q 2 h h b m d l Z C B U e X B l N C 5 7 U m V n a W 9 u L j I s O H 0 m c X V v d D s s J n F 1 b 3 Q 7 U 2 V j d G l v b j E v c 2 F s Z X M v Q 2 h h b m d l Z C B U e X B l L n t T a G l w T W V 0 a G 9 k Z U l E L D l 9 J n F 1 b 3 Q 7 L C Z x d W 9 0 O 1 N l Y 3 R p b 2 4 x L 3 N h b G V z L 0 N o Y W 5 n Z W Q g V H l w Z S 5 7 U 2 h p c G l u Z 0 1 l d G h v Z C w x M H 0 m c X V v d D s s J n F 1 b 3 Q 7 U 2 V j d G l v b j E v c 2 F s Z X M v Q 2 h h b m d l Z C B U e X B l L n t Q c m 9 k d W N 0 S U Q s M T F 9 J n F 1 b 3 Q 7 L C Z x d W 9 0 O 1 N l Y 3 R p b 2 4 x L 3 N h b G V z L 0 N o Y W 5 n Z W Q g V H l w Z S 5 7 U H J v Z H V j d C w x M n 0 m c X V v d D s s J n F 1 b 3 Q 7 U 2 V j d G l v b j E v c 2 F s Z X M v Q 2 h h b m d l Z C B U e X B l L n t Q c m 9 k d W N 0 Q 2 F 0 Z W d v c n k s M T R 9 J n F 1 b 3 Q 7 L C Z x d W 9 0 O 1 N l Y 3 R p b 2 4 x L 3 N h b G V z L 0 N o Y W 5 n Z W Q g V H l w Z S 5 7 U H J v Z H V j d F N 1 Y k N h d G V n b 3 J 5 L D E z f S Z x d W 9 0 O y w m c X V v d D t T Z W N 0 a W 9 u M S 9 z Y W x l c y 9 D a G F u Z 2 V k I F R 5 c G U u e 0 9 y Z G V y U X R 5 L D E 1 f S Z x d W 9 0 O y w m c X V v d D t T Z W N 0 a W 9 u M S 9 z Y W x l c y 9 S Z X B s Y W N l Z C B W Y W x 1 Z T I u e 1 V u a X R D b 3 N 0 L D E 2 f S Z x d W 9 0 O y w m c X V v d D t T Z W N 0 a W 9 u M S 9 z Y W x l c y 9 S Z X B s Y W N l Z C B W Y W x 1 Z T M u e 1 V u a X R Q c m l j Z S w x N 3 0 m c X V v d D s s J n F 1 b 3 Q 7 U 2 V j d G l v b j E v c 2 F s Z X M v U m V w b G F j Z W Q g V m F s d W U 0 L n t T Y W x l c y B 3 a X R o b 3 V 0 I H R h e C B h b m Q g Z n J l a W d o d C w x O H 0 m c X V v d D s s J n F 1 b 3 Q 7 U 2 V j d G l v b j E v c 2 F s Z X M v U m V w b G F j Z W Q g V m F s d W U 1 L n t U Y X h B b X Q s M T l 9 J n F 1 b 3 Q 7 L C Z x d W 9 0 O 1 N l Y 3 R p b 2 4 x L 3 N h b G V z L 1 J l c G x h Y 2 V k I F Z h b H V l N i 5 7 R n J l a W d o d C w y M H 0 m c X V v d D t d L C Z x d W 9 0 O 1 J l b G F 0 a W 9 u c 2 h p c E l u Z m 8 m c X V v d D s 6 W 1 1 9 I i A v P j x F b n R y e S B U e X B l P S J G a W x s V G F y Z 2 V 0 I i B W Y W x 1 Z T 0 i c 3 N h b G V z 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N h b G V z L 3 N h b G V z X 1 N o Z W V 0 P C 9 J d G V t U G F 0 a D 4 8 L 0 l 0 Z W 1 M b 2 N h d G l v b j 4 8 U 3 R h Y m x l R W 5 0 c m l l c y A v P j w v S X R l b T 4 8 S X R l b T 4 8 S X R l b U x v Y 2 F 0 a W 9 u P j x J d G V t V H l w Z T 5 G b 3 J t d W x h P C 9 J d G V t V H l w Z T 4 8 S X R l b V B h d G g + U 2 V j d G l v b j E v c 2 F s Z X M v U H J v b W 9 0 Z W Q l M j B I Z W F k Z X J z P C 9 J d G V t U G F 0 a D 4 8 L 0 l 0 Z W 1 M b 2 N h d G l v b j 4 8 U 3 R h Y m x l R W 5 0 c m l l c y A v P j w v S X R l b T 4 8 S X R l b T 4 8 S X R l b U x v Y 2 F 0 a W 9 u P j x J d G V t V H l w Z T 5 G b 3 J t d W x h P C 9 J d G V t V H l w Z T 4 8 S X R l b V B h d G g + U 2 V j d G l v b j E v c 2 F s Z X M v Q 2 h h b m d l Z C U y M F R 5 c G U 8 L 0 l 0 Z W 1 Q Y X R o P j w v S X R l b U x v Y 2 F 0 a W 9 u P j x T d G F i b G V F b n R y a W V z I C 8 + P C 9 J d G V t P j x J d G V t P j x J d G V t T G 9 j Y X R p b 2 4 + P E l 0 Z W 1 U e X B l P k Z v c m 1 1 b G E 8 L 0 l 0 Z W 1 U e X B l P j x J d G V t U G F 0 a D 5 T Z W N 0 a W 9 u M S 9 z Y W x l c y 9 S Z W 1 v d m V k J T I w Q 2 9 s d W 1 u c z w v S X R l b V B h d G g + P C 9 J d G V t T G 9 j Y X R p b 2 4 + P F N 0 Y W J s Z U V u d H J p Z X M g L z 4 8 L 0 l 0 Z W 0 + P E l 0 Z W 0 + P E l 0 Z W 1 M b 2 N h d G l v b j 4 8 S X R l b V R 5 c G U + R m 9 y b X V s Y T w v S X R l b V R 5 c G U + P E l 0 Z W 1 Q Y X R o P l N l Y 3 R p b 2 4 x L 3 N h b G V z L 0 N o Y W 5 n Z W Q l M j B U e X B l M T w v S X R l b V B h d G g + P C 9 J d G V t T G 9 j Y X R p b 2 4 + P F N 0 Y W J s Z U V u d H J p Z X M g L z 4 8 L 0 l 0 Z W 0 + P E l 0 Z W 0 + P E l 0 Z W 1 M b 2 N h d G l v b j 4 8 S X R l b V R 5 c G U + R m 9 y b X V s Y T w v S X R l b V R 5 c G U + P E l 0 Z W 1 Q Y X R o P l N l Y 3 R p b 2 4 x L 3 N h b G V z L 1 J l c G x h Y 2 V k J T I w V m F s d W U 8 L 0 l 0 Z W 1 Q Y X R o P j w v S X R l b U x v Y 2 F 0 a W 9 u P j x T d G F i b G V F b n R y a W V z I C 8 + P C 9 J d G V t P j x J d G V t P j x J d G V t T G 9 j Y X R p b 2 4 + P E l 0 Z W 1 U e X B l P k Z v c m 1 1 b G E 8 L 0 l 0 Z W 1 U e X B l P j x J d G V t U G F 0 a D 5 T Z W N 0 a W 9 u M S 9 z Y W x l c y 9 S Z X B s Y W N l Z C U y M F Z h b H V l M T w v S X R l b V B h d G g + P C 9 J d G V t T G 9 j Y X R p b 2 4 + P F N 0 Y W J s Z U V u d H J p Z X M g L z 4 8 L 0 l 0 Z W 0 + P E l 0 Z W 0 + P E l 0 Z W 1 M b 2 N h d G l v b j 4 8 S X R l b V R 5 c G U + R m 9 y b X V s Y T w v S X R l b V R 5 c G U + P E l 0 Z W 1 Q Y X R o P l N l Y 3 R p b 2 4 x L 3 N h b G V z L 0 N o Y W 5 n Z W Q l M j B U e X B l M j w v S X R l b V B h d G g + P C 9 J d G V t T G 9 j Y X R p b 2 4 + P F N 0 Y W J s Z U V u d H J p Z X M g L z 4 8 L 0 l 0 Z W 0 + P E l 0 Z W 0 + P E l 0 Z W 1 M b 2 N h d G l v b j 4 8 S X R l b V R 5 c G U + R m 9 y b X V s Y T w v S X R l b V R 5 c G U + P E l 0 Z W 1 Q Y X R o P l N l Y 3 R p b 2 4 x L 3 N h b G V z L 1 J l c G x h Y 2 V k J T I w R X J y b 3 J z P C 9 J d G V t U G F 0 a D 4 8 L 0 l 0 Z W 1 M b 2 N h d G l v b j 4 8 U 3 R h Y m x l R W 5 0 c m l l c y A v P j w v S X R l b T 4 8 S X R l b T 4 8 S X R l b U x v Y 2 F 0 a W 9 u P j x J d G V t V H l w Z T 5 G b 3 J t d W x h P C 9 J d G V t V H l w Z T 4 8 S X R l b V B h d G g + U 2 V j d G l v b j E v c 2 F s Z X M v Q 2 h h b m d l Z C U y M F R 5 c G U z P C 9 J d G V t U G F 0 a D 4 8 L 0 l 0 Z W 1 M b 2 N h d G l v b j 4 8 U 3 R h Y m x l R W 5 0 c m l l c y A v P j w v S X R l b T 4 8 S X R l b T 4 8 S X R l b U x v Y 2 F 0 a W 9 u P j x J d G V t V H l w Z T 5 G b 3 J t d W x h P C 9 J d G V t V H l w Z T 4 8 S X R l b V B h d G g + U 2 V j d G l v b j E v c 2 F s Z X M v U 3 B s a X Q l M j B D b 2 x 1 b W 4 l M j B i e S U y M E R l b G l t a X R l c j w v S X R l b V B h d G g + P C 9 J d G V t T G 9 j Y X R p b 2 4 + P F N 0 Y W J s Z U V u d H J p Z X M g L z 4 8 L 0 l 0 Z W 0 + P E l 0 Z W 0 + P E l 0 Z W 1 M b 2 N h d G l v b j 4 8 S X R l b V R 5 c G U + R m 9 y b X V s Y T w v S X R l b V R 5 c G U + P E l 0 Z W 1 Q Y X R o P l N l Y 3 R p b 2 4 x L 3 N h b G V z L 0 N o Y W 5 n Z W Q l M j B U e X B l N D w v S X R l b V B h d G g + P C 9 J d G V t T G 9 j Y X R p b 2 4 + P F N 0 Y W J s Z U V u d H J p Z X M g L z 4 8 L 0 l 0 Z W 0 + P E l 0 Z W 0 + P E l 0 Z W 1 M b 2 N h d G l v b j 4 8 S X R l b V R 5 c G U + R m 9 y b X V s Y T w v S X R l b V R 5 c G U + P E l 0 Z W 1 Q Y X R o P l N l Y 3 R p b 2 4 x L 3 N h b G V z L 1 J l b 3 J k Z X J l Z C U y M E N v b H V t b n M 8 L 0 l 0 Z W 1 Q Y X R o P j w v S X R l b U x v Y 2 F 0 a W 9 u P j x T d G F i b G V F b n R y a W V z I C 8 + P C 9 J d G V t P j x J d G V t P j x J d G V t T G 9 j Y X R p b 2 4 + P E l 0 Z W 1 U e X B l P k Z v c m 1 1 b G E 8 L 0 l 0 Z W 1 U e X B l P j x J d G V t U G F 0 a D 5 T Z W N 0 a W 9 u M S 9 z Y W x l c y 9 S Z X B s Y W N l Z C U y M F Z h b H V l M j w v S X R l b V B h d G g + P C 9 J d G V t T G 9 j Y X R p b 2 4 + P F N 0 Y W J s Z U V u d H J p Z X M g L z 4 8 L 0 l 0 Z W 0 + P E l 0 Z W 0 + P E l 0 Z W 1 M b 2 N h d G l v b j 4 8 S X R l b V R 5 c G U + R m 9 y b X V s Y T w v S X R l b V R 5 c G U + P E l 0 Z W 1 Q Y X R o P l N l Y 3 R p b 2 4 x L 3 N h b G V z L 1 J l c G x h Y 2 V k J T I w V m F s d W U z P C 9 J d G V t U G F 0 a D 4 8 L 0 l 0 Z W 1 M b 2 N h d G l v b j 4 8 U 3 R h Y m x l R W 5 0 c m l l c y A v P j w v S X R l b T 4 8 S X R l b T 4 8 S X R l b U x v Y 2 F 0 a W 9 u P j x J d G V t V H l w Z T 5 G b 3 J t d W x h P C 9 J d G V t V H l w Z T 4 8 S X R l b V B h d G g + U 2 V j d G l v b j E v c 2 F s Z X M v U m V w b G F j Z W Q l M j B W Y W x 1 Z T Q 8 L 0 l 0 Z W 1 Q Y X R o P j w v S X R l b U x v Y 2 F 0 a W 9 u P j x T d G F i b G V F b n R y a W V z I C 8 + P C 9 J d G V t P j x J d G V t P j x J d G V t T G 9 j Y X R p b 2 4 + P E l 0 Z W 1 U e X B l P k Z v c m 1 1 b G E 8 L 0 l 0 Z W 1 U e X B l P j x J d G V t U G F 0 a D 5 T Z W N 0 a W 9 u M S 9 z Y W x l c y 9 S Z X B s Y W N l Z C U y M F Z h b H V l N T w v S X R l b V B h d G g + P C 9 J d G V t T G 9 j Y X R p b 2 4 + P F N 0 Y W J s Z U V u d H J p Z X M g L z 4 8 L 0 l 0 Z W 0 + P E l 0 Z W 0 + P E l 0 Z W 1 M b 2 N h d G l v b j 4 8 S X R l b V R 5 c G U + R m 9 y b X V s Y T w v S X R l b V R 5 c G U + P E l 0 Z W 1 Q Y X R o P l N l Y 3 R p b 2 4 x L 3 N h b G V z L 1 J l c G x h Y 2 V k J T I w V m F s d W U 2 P C 9 J d G V t U G F 0 a D 4 8 L 0 l 0 Z W 1 M b 2 N h d G l v b j 4 8 U 3 R h Y m x l R W 5 0 c m l l c y A v P j w v S X R l b T 4 8 S X R l b T 4 8 S X R l b U x v Y 2 F 0 a W 9 u P j x J d G V t V H l w Z T 5 G b 3 J t d W x h P C 9 J d G V t V H l w Z T 4 8 S X R l b V B h d G g + U 2 V j d G l v b j E v c 2 F s Z X M v U m V u Y W 1 l Z C U y M E N v b H V t b n M 8 L 0 l 0 Z W 1 Q Y X R o P j w v S X R l b U x v Y 2 F 0 a W 9 u P j x T d G F i b G V F b n R y a W V z I C 8 + P C 9 J d G V t P j x J d G V t P j x J d G V t T G 9 j Y X R p b 2 4 + P E l 0 Z W 1 U e X B l P k Z v c m 1 1 b G E 8 L 0 l 0 Z W 1 U e X B l P j x J d G V t U G F 0 a D 5 T Z W N 0 a W 9 u M S 9 z Y W x l c y 9 S Z W 1 v d m V k J T I w R H V w b G l j Y X R l c z w v S X R l b V B h d G g + P C 9 J d G V t T G 9 j Y X R p b 2 4 + P F N 0 Y W J s Z U V u d H J p Z X M g L z 4 8 L 0 l 0 Z W 0 + P E l 0 Z W 0 + P E l 0 Z W 1 M b 2 N h d G l v b j 4 8 S X R l b V R 5 c G U + R m 9 y b X V s Y T w v S X R l b V R 5 c G U + P E l 0 Z W 1 Q Y X R o P l N l Y 3 R p b 2 4 x L 3 N h b G V z L 1 J l b W 9 2 Z W Q l M j B E d X B s a W N h d G V z M T w v S X R l b V B h d G g + P C 9 J d G V t T G 9 j Y X R p b 2 4 + P F N 0 Y W J s Z U V u d H J p Z X M g L z 4 8 L 0 l 0 Z W 0 + P E l 0 Z W 0 + P E l 0 Z W 1 M b 2 N h d G l v b j 4 8 S X R l b V R 5 c G U + R m 9 y b X V s Y T w v S X R l b V R 5 c G U + P E l 0 Z W 1 Q Y X R o P l N l Y 3 R p b 2 4 x L 0 N Y T m F t Z X M y P C 9 J d G V t U G F 0 a D 4 8 L 0 l 0 Z W 1 M b 2 N h d G l v b j 4 8 U 3 R h Y m x l R W 5 0 c m l l c z 4 8 R W 5 0 c n k g V H l w Z T 0 i S X N Q c m l 2 Y X R l I i B W Y W x 1 Z T 0 i b D A i I C 8 + P E V u d H J 5 I F R 5 c G U 9 I l F 1 Z X J 5 S U Q i I F Z h b H V l P S J z Z m Q x M G I 2 Y W I t M D M z O C 0 0 O G V i L T h i M D Y t O T Y 5 M T c 1 Y j A 4 O T A 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9 i q 2 Y b Z g t m E I i A v P j x F b n R y e S B U e X B l P S J G a W x s Z W R D b 2 1 w b G V 0 Z V J l c 3 V s d F R v V 2 9 y a 3 N o Z W V 0 I i B W Y W x 1 Z T 0 i b D E i I C 8 + P E V u d H J 5 I F R 5 c G U 9 I k Z p b G x D b 3 V u d C I g V m F s d W U 9 I m w y O T Q i I C 8 + P E V u d H J 5 I F R 5 c G U 9 I k Z p b G x F c n J v c k N v Z G U i I F Z h b H V l P S J z V W 5 r b m 9 3 b i I g L z 4 8 R W 5 0 c n k g V H l w Z T 0 i R m l s b E V y c m 9 y Q 2 9 1 b n Q i I F Z h b H V l P S J s M C I g L z 4 8 R W 5 0 c n k g V H l w Z T 0 i R m l s b E x h c 3 R V c G R h d G V k I i B W Y W x 1 Z T 0 i Z D I w M j U t M D Q t M T V U M T Q 6 M D M 6 M D I u N j g 2 N T g y O V o i I C 8 + P E V u d H J 5 I F R 5 c G U 9 I k Z p b G x D b 2 x 1 b W 5 U e X B l c y I g V m F s d W U 9 I n N B d 1 k 9 I i A v P j x F b n R y e S B U e X B l P S J G a W x s Q 2 9 s d W 1 u T m F t Z X M i I F Z h b H V l P S J z W y Z x d W 9 0 O 0 N 1 c 3 R v b W V y S U Q m c X V v d D s s J n F 1 b 3 Q 7 Q 1 h O Y W 1 l J n F 1 b 3 Q 7 X S 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D W E 5 h b W V z M i 9 B d X R v U m V t b 3 Z l Z E N v b H V t b n M x L n t D d X N 0 b 2 1 l c k l E L D B 9 J n F 1 b 3 Q 7 L C Z x d W 9 0 O 1 N l Y 3 R p b 2 4 x L 0 N Y T m F t Z X M y L 0 F 1 d G 9 S Z W 1 v d m V k Q 2 9 s d W 1 u c z E u e 0 N Y T m F t Z S w x f S Z x d W 9 0 O 1 0 s J n F 1 b 3 Q 7 Q 2 9 s d W 1 u Q 2 9 1 b n Q m c X V v d D s 6 M i w m c X V v d D t L Z X l D b 2 x 1 b W 5 O Y W 1 l c y Z x d W 9 0 O z p b X S w m c X V v d D t D b 2 x 1 b W 5 J Z G V u d G l 0 a W V z J n F 1 b 3 Q 7 O l s m c X V v d D t T Z W N 0 a W 9 u M S 9 D W E 5 h b W V z M i 9 B d X R v U m V t b 3 Z l Z E N v b H V t b n M x L n t D d X N 0 b 2 1 l c k l E L D B 9 J n F 1 b 3 Q 7 L C Z x d W 9 0 O 1 N l Y 3 R p b 2 4 x L 0 N Y T m F t Z X M y L 0 F 1 d G 9 S Z W 1 v d m V k Q 2 9 s d W 1 u c z E u e 0 N Y T m F t Z S w x f S Z x d W 9 0 O 1 0 s J n F 1 b 3 Q 7 U m V s Y X R p b 2 5 z a G l w S W 5 m b y Z x d W 9 0 O z p b X X 0 i I C 8 + P C 9 T d G F i b G V F b n R y a W V z P j w v S X R l b T 4 8 S X R l b T 4 8 S X R l b U x v Y 2 F 0 a W 9 u P j x J d G V t V H l w Z T 5 G b 3 J t d W x h P C 9 J d G V t V H l w Z T 4 8 S X R l b V B h d G g + U 2 V j d G l v b j E v Q 1 h O Y W 1 l c z I v J U U y J T g w J T h G J U U y J T g w J T h G J U Q 4 J U E 3 J U Q 5 J T g 0 J U Q 5 J T g 1 J U Q 4 J U I 1 J U Q 4 J U F G J U Q 4 J U I x P C 9 J d G V t U G F 0 a D 4 8 L 0 l 0 Z W 1 M b 2 N h d G l v b j 4 8 U 3 R h Y m x l R W 5 0 c m l l c y A v P j w v S X R l b T 4 8 S X R l b T 4 8 S X R l b U x v Y 2 F 0 a W 9 u P j x J d G V t V H l w Z T 5 G b 3 J t d W x h P C 9 J d G V t V H l w Z T 4 8 S X R l b V B h d G g + U 2 V j d G l v b j E v Q 1 h O Y W 1 l c z I v Q 1 h O Y W 1 l c 1 9 U Y W J s Z T w v S X R l b V B h d G g + P C 9 J d G V t T G 9 j Y X R p b 2 4 + P F N 0 Y W J s Z U V u d H J p Z X M g L z 4 8 L 0 l 0 Z W 0 + P E l 0 Z W 0 + P E l 0 Z W 1 M b 2 N h d G l v b j 4 8 S X R l b V R 5 c G U + R m 9 y b X V s Y T w v S X R l b V R 5 c G U + P E l 0 Z W 1 Q Y X R o P l N l Y 3 R p b 2 4 x L 0 N Y T m F t Z X M y L y V E O C V B N y V E O S U 4 N C V E O S U 4 N i V E O S U 4 O C V E O C V C O S U y M C V E O C V B N y V E O S U 4 N C V E O S U 4 N S V E O C V B Q S V E O C V C Q S V E O S U 4 Q S V E O C V C M T w v S X R l b V B h d G g + P C 9 J d G V t T G 9 j Y X R p b 2 4 + P F N 0 Y W J s Z U V u d H J p Z X M g L z 4 8 L 0 l 0 Z W 0 + P C 9 J d G V t c z 4 8 L 0 x v Y 2 F s U G F j a 2 F n Z U 1 l d G F k Y X R h R m l s Z T 4 W A A A A U E s F B g A A A A A A A A A A A A A A A A A A A A A A A C Y B A A A B A A A A 0 I y d 3 w E V 0 R G M e g D A T 8 K X 6 w E A A A C 5 / y R 0 q R j c Q o M P L F W W l b P J A A A A A A I A A A A A A B B m A A A A A Q A A I A A A A D 3 O + c a G d a u c / x u p F 2 n 1 t 1 E 1 / C I I M e T k P 7 7 Y q v D s z u d p A A A A A A 6 A A A A A A g A A I A A A A D l A B / x k b O j s T 4 i V P T p B G j j y x b d E k q P 1 Z k R A 4 g g P p i s o U A A A A B q 9 Q U B e B j q a z 1 c j u 9 H s o 8 W z O o Z M 1 H 8 0 4 l S q U 4 7 8 3 p N Z z 1 h r r d 0 K W c F n V c M B P 1 l C K l E i + 0 N c f f d B i + W j 9 + v U T G J E X u X / x U V W T 9 o S O e 9 l V G Y 6 Q A A A A N 3 g t b 2 F k s Z 5 z Z M / s g + 3 I 4 o 3 p S / 9 C 1 6 j V Z I D H z 6 N t r P R Q z 1 m i W H R A f 5 x s Z s T Q x 0 Q K H A O g W R R y v Z A e X X n w L I I 8 y E = < / D a t a M a s h u p > 
</file>

<file path=customXml/item2.xml>��< ? x m l   v e r s i o n = " 1 . 0 "   e n c o d i n g = " U T F - 1 6 " ? > < G e m i n i   x m l n s = " h t t p : / / g e m i n i / p i v o t c u s t o m i z a t i o n / M a n u a l C a l c M o d e " > < 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 2 0 2 5 - 0 4 - 1 5 T 0 0 : 1 8 : 2 3 . 6 3 9 7 8 5 6 + 0 2 : 0 0 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 C X N a m e s _ c e f 8 5 0 3 9 - e 8 9 f - 4 e 7 d - 8 8 9 3 - 6 2 2 5 5 a 7 e 1 9 a c < / K e y > < V a l u e   x m l n s : a = " h t t p : / / s c h e m a s . d a t a c o n t r a c t . o r g / 2 0 0 4 / 0 7 / M i c r o s o f t . A n a l y s i s S e r v i c e s . C o m m o n " > < a : H a s F o c u s > t r u e < / a : H a s F o c u s > < a : S i z e A t D p i 9 6 > 1 2 5 < / a : S i z e A t D p i 9 6 > < a : V i s i b l e > t r u e < / a : V i s i b l e > < / V a l u e > < / K e y V a l u e O f s t r i n g S a n d b o x E d i t o r . M e a s u r e G r i d S t a t e S c d E 3 5 R y > < K e y V a l u e O f s t r i n g S a n d b o x E d i t o r . M e a s u r e G r i d S t a t e S c d E 3 5 R y > < K e y > s a l e s _ a 4 f 5 9 8 a 5 - 0 3 3 f - 4 7 a 3 - 8 c 8 7 - f 4 5 3 b 4 7 8 8 2 9 f < / K e y > < V a l u e   x m l n s : a = " h t t p : / / s c h e m a s . d a t a c o n t r a c t . o r g / 2 0 0 4 / 0 7 / M i c r o s o f t . A n a l y s i s S e r v i c e s . C o m m o n " > < a : H a s F o c u s > t r u e < / a : H a s F o c u s > < a : S i z e A t D p i 9 6 > 1 2 5 < / a : S i z e A t D p i 9 6 > < a : V i s i b l e > t r u e < / a : V i s i b l e > < / V a l u e > < / K e y V a l u e O f s t r i n g S a n d b o x E d i t o r . M e a s u r e G r i d S t a t e S c d E 3 5 R y > < K e y V a l u e O f s t r i n g S a n d b o x E d i t o r . M e a s u r e G r i d S t a t e S c d E 3 5 R y > < K e y > S a l e s N a m e s E M P _ c b b 0 5 8 0 f - 5 a a f - 4 e 0 2 - 8 6 1 8 - 9 c f 3 2 2 7 f 8 b 4 b < / K e y > < V a l u e   x m l n s : a = " h t t p : / / s c h e m a s . d a t a c o n t r a c t . o r g / 2 0 0 4 / 0 7 / M i c r o s o f t . A n a l y s i s S e r v i c e s . C o m m o n " > < a : H a s F o c u s > t r u e < / a : H a s F o c u s > < a : S i z e A t D p i 9 6 > 1 2 0 < / a : S i z e A t D p i 9 6 > < a : V i s i b l e > t r u e < / a : V i s i b l e > < / V a l u e > < / K e y V a l u e O f s t r i n g S a n d b o x E d i t o r . M e a s u r e G r i d S t a t e S c d E 3 5 R y > < / A r r a y O f K e y V a l u e O f s t r i n g S a n d b o x E d i t o r . M e a s u r e G r i d S t a t e S c d E 3 5 R y > ] ] > < / 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 C X N a m e s 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 C X N a m e s 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 C o l u m n s \ C X N a m e 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 S a l e s N a m e s E M P 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 S a l e s N a m e s E M P 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 C o l u m n s \ E M P N a m e 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 C o l u m n s \ S t a t u s I D 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 C o l u m n s \ R e g i o n . 1 < / K e y > < / a : K e y > < a : V a l u e   i : t y p e = " T a b l e W i d g e t B a s e V i e w S t a t e " / > < / a : K e y V a l u e O f D i a g r a m O b j e c t K e y a n y T y p e z b w N T n L X > < a : K e y V a l u e O f D i a g r a m O b j e c t K e y a n y T y p e z b w N T n L X > < a : K e y > < K e y > C o l u m n s \ R e g i o n . 2 < / K e y > < / a : K e y > < a : V a l u e   i : t y p e = " T a b l e W i d g e t B a s e V i e w S t a t e " / > < / a : K e y V a l u e O f D i a g r a m O b j e c t K e y a n y T y p e z b w N T n L X > < a : K e y V a l u e O f D i a g r a m O b j e c t K e y a n y T y p e z b w N T n L X > < a : K e y > < K e y > C o l u m n s \ S h i p M e t h o d e I D < / K e y > < / a : K e y > < a : V a l u e   i : t y p e = " T a b l e W i d g e t B a s e V i e w S t a t e " / > < / a : K e y V a l u e O f D i a g r a m O b j e c t K e y a n y T y p e z b w N T n L X > < a : K e y V a l u e O f D i a g r a m O b j e c t K e y a n y T y p e z b w N T n L X > < a : K e y > < K e y > C o l u m n s \ S h i p i n g M e t h o d 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 C o l u m n s \ U n i t C o s t 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 w i t h o u t   t a x   a n d   f r e i g h t < / 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 S a l e s N a m e s E M P 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 S a l e s N a m e s E M P 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 C o l u m n s \ E M P I D < / K e y > < / D i a g r a m O b j e c t K e y > < D i a g r a m O b j e c t K e y > < K e y > C o l u m n s \ E M P N a m e 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 C o l u m n s \ E M P I D < / K e y > < / a : K e y > < a : V a l u e   i : t y p e = " M e a s u r e G r i d N o d e V i e w S t a t e " > < L a y e d O u t > t r u e < / L a y e d O u t > < / a : V a l u e > < / a : K e y V a l u e O f D i a g r a m O b j e c t K e y a n y T y p e z b w N T n L X > < a : K e y V a l u e O f D i a g r a m O b j e c t K e y a n y T y p e z b w N T n L X > < a : K e y > < K e y > C o l u m n s \ E M P N a m e < / K e y > < / a : K e y > < a : V a l u e   i : t y p e = " M e a s u r e G r i d N o d e V i e w S t a t e " > < C o l u m n > 1 < / C o l u m n > < L a y e d O u t > t r u e < / L a y e d O u t > < / a : V a l u e > < / a : K e y V a l u e O f D i a g r a m O b j e c t K e y a n y T y p e z b w N T n L X > < / V i e w S t a t e s > < / D i a g r a m M a n a g e r . S e r i a l i z a b l e D i a g r a m > < D i a g r a m M a n a g e r . S e r i a l i z a b l e D i a g r a m > < A d a p t e r   i : t y p e = " M e a s u r e D i a g r a m S a n d b o x A d a p t e r " > < T a b l e N a m e > C X N a m e s 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 C X N a m e s 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 E,EH9  C u s t o m e r I D < / K e y > < / D i a g r a m O b j e c t K e y > < D i a g r a m O b j e c t K e y > < K e y > M e a s u r e s \   E,EH9  C u s t o m e r I D \ T a g I n f o \ 'D5J:)< / K e y > < / D i a g r a m O b j e c t K e y > < D i a g r a m O b j e c t K e y > < K e y > M e a s u r e s \   E,EH9  C u s t o m e r I D \ T a g I n f o \ 'DBJE)< / K e y > < / D i a g r a m O b j e c t K e y > < D i a g r a m O b j e c t K e y > < K e y > C o l u m n s \ C u s t o m e r I D < / K e y > < / D i a g r a m O b j e c t K e y > < D i a g r a m O b j e c t K e y > < K e y > C o l u m n s \ C X N a m e < / K e y > < / D i a g r a m O b j e c t K e y > < D i a g r a m O b j e c t K e y > < K e y > L i n k s \ & l t ; C o l u m n s \   E,EH9  C u s t o m e r I D & g t ; - & l t ; M e a s u r e s \ C u s t o m e r I D & g t ; < / K e y > < / D i a g r a m O b j e c t K e y > < D i a g r a m O b j e c t K e y > < K e y > L i n k s \ & l t ; C o l u m n s \   E,EH9  C u s t o m e r I D & g t ; - & l t ; M e a s u r e s \ C u s t o m e r I D & g t ; \ C O L U M N < / K e y > < / D i a g r a m O b j e c t K e y > < D i a g r a m O b j e c t K e y > < K e y > L i n k s \ & l t ; C o l u m n s \   E,EH9  C u s t o m e r I D & g t ; - & l t ; M e a s u r e s \ C u s t o m e r I D & g t ; \ M E A S U R E 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 E,EH9  C u s t o m e r I D < / K e y > < / a : K e y > < a : V a l u e   i : t y p e = " M e a s u r e G r i d N o d e V i e w S t a t e " > < L a y e d O u t > t r u e < / L a y e d O u t > < W a s U I I n v i s i b l e > t r u e < / W a s U I I n v i s i b l e > < / a : V a l u e > < / a : K e y V a l u e O f D i a g r a m O b j e c t K e y a n y T y p e z b w N T n L X > < a : K e y V a l u e O f D i a g r a m O b j e c t K e y a n y T y p e z b w N T n L X > < a : K e y > < K e y > M e a s u r e s \   E,EH9  C u s t o m e r I D \ T a g I n f o \ 'D5J:)< / K e y > < / a : K e y > < a : V a l u e   i : t y p e = " M e a s u r e G r i d V i e w S t a t e I D i a g r a m T a g A d d i t i o n a l I n f o " / > < / a : K e y V a l u e O f D i a g r a m O b j e c t K e y a n y T y p e z b w N T n L X > < a : K e y V a l u e O f D i a g r a m O b j e c t K e y a n y T y p e z b w N T n L X > < a : K e y > < K e y > M e a s u r e s \   E,EH9  C u s t o m e r I D \ T a g I n f o \ 'DBJE)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 C o l u m n s \ C X N a m e < / K e y > < / a : K e y > < a : V a l u e   i : t y p e = " M e a s u r e G r i d N o d e V i e w S t a t e " > < C o l u m n > 1 < / C o l u m n > < L a y e d O u t > t r u e < / L a y e d O u t > < / a : V a l u e > < / a : K e y V a l u e O f D i a g r a m O b j e c t K e y a n y T y p e z b w N T n L X > < a : K e y V a l u e O f D i a g r a m O b j e c t K e y a n y T y p e z b w N T n L X > < a : K e y > < K e y > L i n k s \ & l t ; C o l u m n s \   E,EH9  C u s t o m e r I D & g t ; - & l t ; M e a s u r e s \ C u s t o m e r I D & g t ; < / K e y > < / a : K e y > < a : V a l u e   i : t y p e = " M e a s u r e G r i d V i e w S t a t e I D i a g r a m L i n k " / > < / a : K e y V a l u e O f D i a g r a m O b j e c t K e y a n y T y p e z b w N T n L X > < a : K e y V a l u e O f D i a g r a m O b j e c t K e y a n y T y p e z b w N T n L X > < a : K e y > < K e y > L i n k s \ & l t ; C o l u m n s \   E,EH9  C u s t o m e r I D & g t ; - & l t ; M e a s u r e s \ C u s t o m e r I D & g t ; \ C O L U M N < / K e y > < / a : K e y > < a : V a l u e   i : t y p e = " M e a s u r e G r i d V i e w S t a t e I D i a g r a m L i n k E n d p o i n t " / > < / a : K e y V a l u e O f D i a g r a m O b j e c t K e y a n y T y p e z b w N T n L X > < a : K e y V a l u e O f D i a g r a m O b j e c t K e y a n y T y p e z b w N T n L X > < a : K e y > < K e y > L i n k s \ & l t ; C o l u m n s \   E,EH9  C u s t o m e r I D & g t ; - & l t ; M e a s u r e s \ C u s t o m e r I D & g t ; \ M E A S U R E 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 E,EH9  T o t a l   S a l e s   2 < / K e y > < / D i a g r a m O b j e c t K e y > < D i a g r a m O b j e c t K e y > < K e y > M e a s u r e s \   E,EH9  T o t a l   S a l e s   2 \ T a g I n f o \ 'D5J:)< / K e y > < / D i a g r a m O b j e c t K e y > < D i a g r a m O b j e c t K e y > < K e y > M e a s u r e s \   E,EH9  T o t a l   S a l e s   2 \ T a g I n f o \ 'DBJE)< / K e y > < / D i a g r a m O b j e c t K e y > < D i a g r a m O b j e c t K e y > < K e y > M e a s u r e s \   E,EH9  S a l e s   w i t h o u t   t a x   a n d   f r e i g h t < / K e y > < / D i a g r a m O b j e c t K e y > < D i a g r a m O b j e c t K e y > < K e y > M e a s u r e s \   E,EH9  S a l e s   w i t h o u t   t a x   a n d   f r e i g h t \ T a g I n f o \ 'D5J:)< / K e y > < / D i a g r a m O b j e c t K e y > < D i a g r a m O b j e c t K e y > < K e y > M e a s u r e s \   E,EH9  S a l e s   w i t h o u t   t a x   a n d   f r e i g h t \ T a g I n f o \ 'DBJE)< / K e y > < / D i a g r a m O b j e c t K e y > < D i a g r a m O b j e c t K e y > < K e y > M e a s u r e s \   E,EH9  O r d e r Q t y < / K e y > < / D i a g r a m O b j e c t K e y > < D i a g r a m O b j e c t K e y > < K e y > M e a s u r e s \   E,EH9  O r d e r Q t y \ T a g I n f o \ 'D5J:)< / K e y > < / D i a g r a m O b j e c t K e y > < D i a g r a m O b j e c t K e y > < K e y > M e a s u r e s \   E,EH9  O r d e r Q t y \ T a g I n f o \ 'DBJE)< / K e y > < / D i a g r a m O b j e c t K e y > < D i a g r a m O b j e c t K e y > < K e y > M e a s u r e s \   E,EH9  U n i t C o s t < / K e y > < / D i a g r a m O b j e c t K e y > < D i a g r a m O b j e c t K e y > < K e y > M e a s u r e s \   E,EH9  U n i t C o s t \ T a g I n f o \ 'D5J:)< / K e y > < / D i a g r a m O b j e c t K e y > < D i a g r a m O b j e c t K e y > < K e y > M e a s u r e s \   E,EH9  U n i t C o s t \ T a g I n f o \ 'DBJE)< / K e y > < / D i a g r a m O b j e c t K e y > < D i a g r a m O b j e c t K e y > < K e y > M e a s u r e s \   E,EH9  U n i t P r i c e < / K e y > < / D i a g r a m O b j e c t K e y > < D i a g r a m O b j e c t K e y > < K e y > M e a s u r e s \   E,EH9  U n i t P r i c e \ T a g I n f o \ 'D5J:)< / K e y > < / D i a g r a m O b j e c t K e y > < D i a g r a m O b j e c t K e y > < K e y > M e a s u r e s \   E,EH9  U n i t P r i c e \ T a g I n f o \ 'DBJE)< / K e y > < / D i a g r a m O b j e c t K e y > < D i a g r a m O b j e c t K e y > < K e y > C o l u m n s \ O r d e r I D < / K e y > < / D i a g r a m O b j e c t K e y > < D i a g r a m O b j e c t K e y > < K e y > C o l u m n s \ O r d e r D a t e < / K e y > < / D i a g r a m O b j e c t K e y > < D i a g r a m O b j e c t K e y > < K e y > C o l u m n s \ S t a t u s I D < / K e y > < / D i a g r a m O b j e c t K e y > < D i a g r a m O b j e c t K e y > < K e y > C o l u m n s \ S t a t u s < / K e y > < / D i a g r a m O b j e c t K e y > < D i a g r a m O b j e c t K e y > < K e y > C o l u m n s \ C u s t o m e r I D < / K e y > < / D i a g r a m O b j e c t K e y > < D i a g r a m O b j e c t K e y > < K e y > C o l u m n s \ S a l e s P e r s o n I D < / K e y > < / D i a g r a m O b j e c t K e y > < D i a g r a m O b j e c t K e y > < K e y > C o l u m n s \ T e r r i t o r y I D < / K e y > < / D i a g r a m O b j e c t K e y > < D i a g r a m O b j e c t K e y > < K e y > C o l u m n s \ R e g i o n . 1 < / K e y > < / D i a g r a m O b j e c t K e y > < D i a g r a m O b j e c t K e y > < K e y > C o l u m n s \ R e g i o n . 2 < / K e y > < / D i a g r a m O b j e c t K e y > < D i a g r a m O b j e c t K e y > < K e y > C o l u m n s \ S h i p M e t h o d e I D < / K e y > < / D i a g r a m O b j e c t K e y > < D i a g r a m O b j e c t K e y > < K e y > C o l u m n s \ S h i p i n g M e t h o d < / K e y > < / D i a g r a m O b j e c t K e y > < D i a g r a m O b j e c t K e y > < K e y > C o l u m n s \ P r o d u c t I D < / K e y > < / D i a g r a m O b j e c t K e y > < D i a g r a m O b j e c t K e y > < K e y > C o l u m n s \ P r o d u c t < / K e y > < / D i a g r a m O b j e c t K e y > < D i a g r a m O b j e c t K e y > < K e y > C o l u m n s \ P r o d u c t   C a t e g o r y < / K e y > < / D i a g r a m O b j e c t K e y > < D i a g r a m O b j e c t K e y > < K e y > C o l u m n s \ P r o d u c t   S u b   C a t e g o r y < / K e y > < / D i a g r a m O b j e c t K e y > < D i a g r a m O b j e c t K e y > < K e y > C o l u m n s \ O r d e r Q t y < / K e y > < / D i a g r a m O b j e c t K e y > < D i a g r a m O b j e c t K e y > < K e y > C o l u m n s \ U n i t C o s t < / K e y > < / D i a g r a m O b j e c t K e y > < D i a g r a m O b j e c t K e y > < K e y > C o l u m n s \ U n i t P r i c e < / K e y > < / D i a g r a m O b j e c t K e y > < D i a g r a m O b j e c t K e y > < K e y > C o l u m n s \ S a l e s   w i t h o u t   t a x   a n d   f r e i g h t < / K e y > < / D i a g r a m O b j e c t K e y > < D i a g r a m O b j e c t K e y > < K e y > C o l u m n s \ T a x A m t < / K e y > < / D i a g r a m O b j e c t K e y > < D i a g r a m O b j e c t K e y > < K e y > C o l u m n s \ F r e i g h t < / K e y > < / D i a g r a m O b j e c t K e y > < D i a g r a m O b j e c t K e y > < K e y > C o l u m n s \ T o t a l   S a l e s < / K e y > < / D i a g r a m O b j e c t K e y > < D i a g r a m O b j e c t K e y > < K e y > L i n k s \ & l t ; C o l u m n s \   E,EH9  T o t a l   S a l e s   2 & g t ; - & l t ; M e a s u r e s \ T o t a l   S a l e s & g t ; < / K e y > < / D i a g r a m O b j e c t K e y > < D i a g r a m O b j e c t K e y > < K e y > L i n k s \ & l t ; C o l u m n s \   E,EH9  T o t a l   S a l e s   2 & g t ; - & l t ; M e a s u r e s \ T o t a l   S a l e s & g t ; \ C O L U M N < / K e y > < / D i a g r a m O b j e c t K e y > < D i a g r a m O b j e c t K e y > < K e y > L i n k s \ & l t ; C o l u m n s \   E,EH9  T o t a l   S a l e s   2 & g t ; - & l t ; M e a s u r e s \ T o t a l   S a l e s & g t ; \ M E A S U R E < / K e y > < / D i a g r a m O b j e c t K e y > < D i a g r a m O b j e c t K e y > < K e y > L i n k s \ & l t ; C o l u m n s \   E,EH9  S a l e s   w i t h o u t   t a x   a n d   f r e i g h t & g t ; - & l t ; M e a s u r e s \ S a l e s   w i t h o u t   t a x   a n d   f r e i g h t & g t ; < / K e y > < / D i a g r a m O b j e c t K e y > < D i a g r a m O b j e c t K e y > < K e y > L i n k s \ & l t ; C o l u m n s \   E,EH9  S a l e s   w i t h o u t   t a x   a n d   f r e i g h t & g t ; - & l t ; M e a s u r e s \ S a l e s   w i t h o u t   t a x   a n d   f r e i g h t & g t ; \ C O L U M N < / K e y > < / D i a g r a m O b j e c t K e y > < D i a g r a m O b j e c t K e y > < K e y > L i n k s \ & l t ; C o l u m n s \   E,EH9  S a l e s   w i t h o u t   t a x   a n d   f r e i g h t & g t ; - & l t ; M e a s u r e s \ S a l e s   w i t h o u t   t a x   a n d   f r e i g h t & g t ; \ M E A S U R E < / K e y > < / D i a g r a m O b j e c t K e y > < D i a g r a m O b j e c t K e y > < K e y > L i n k s \ & l t ; C o l u m n s \   E,EH9  O r d e r Q t y & g t ; - & l t ; M e a s u r e s \ O r d e r Q t y & g t ; < / K e y > < / D i a g r a m O b j e c t K e y > < D i a g r a m O b j e c t K e y > < K e y > L i n k s \ & l t ; C o l u m n s \   E,EH9  O r d e r Q t y & g t ; - & l t ; M e a s u r e s \ O r d e r Q t y & g t ; \ C O L U M N < / K e y > < / D i a g r a m O b j e c t K e y > < D i a g r a m O b j e c t K e y > < K e y > L i n k s \ & l t ; C o l u m n s \   E,EH9  O r d e r Q t y & g t ; - & l t ; M e a s u r e s \ O r d e r Q t y & g t ; \ M E A S U R E < / K e y > < / D i a g r a m O b j e c t K e y > < D i a g r a m O b j e c t K e y > < K e y > L i n k s \ & l t ; C o l u m n s \   E,EH9  U n i t C o s t & g t ; - & l t ; M e a s u r e s \ U n i t C o s t & g t ; < / K e y > < / D i a g r a m O b j e c t K e y > < D i a g r a m O b j e c t K e y > < K e y > L i n k s \ & l t ; C o l u m n s \   E,EH9  U n i t C o s t & g t ; - & l t ; M e a s u r e s \ U n i t C o s t & g t ; \ C O L U M N < / K e y > < / D i a g r a m O b j e c t K e y > < D i a g r a m O b j e c t K e y > < K e y > L i n k s \ & l t ; C o l u m n s \   E,EH9  U n i t C o s t & g t ; - & l t ; M e a s u r e s \ U n i t C o s t & g t ; \ M E A S U R E < / K e y > < / D i a g r a m O b j e c t K e y > < D i a g r a m O b j e c t K e y > < K e y > L i n k s \ & l t ; C o l u m n s \   E,EH9  U n i t P r i c e & g t ; - & l t ; M e a s u r e s \ U n i t P r i c e & g t ; < / K e y > < / D i a g r a m O b j e c t K e y > < D i a g r a m O b j e c t K e y > < K e y > L i n k s \ & l t ; C o l u m n s \   E,EH9  U n i t P r i c e & g t ; - & l t ; M e a s u r e s \ U n i t P r i c e & g t ; \ C O L U M N < / K e y > < / D i a g r a m O b j e c t K e y > < D i a g r a m O b j e c t K e y > < K e y > L i n k s \ & l t ; C o l u m n s \   E,EH9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 E,EH9  T o t a l   S a l e s   2 < / K e y > < / a : K e y > < a : V a l u e   i : t y p e = " M e a s u r e G r i d N o d e V i e w S t a t e " > < C o l u m n > 2 1 < / C o l u m n > < L a y e d O u t > t r u e < / L a y e d O u t > < W a s U I I n v i s i b l e > t r u e < / W a s U I I n v i s i b l e > < / a : V a l u e > < / a : K e y V a l u e O f D i a g r a m O b j e c t K e y a n y T y p e z b w N T n L X > < a : K e y V a l u e O f D i a g r a m O b j e c t K e y a n y T y p e z b w N T n L X > < a : K e y > < K e y > M e a s u r e s \   E,EH9  T o t a l   S a l e s   2 \ T a g I n f o \ 'D5J:)< / K e y > < / a : K e y > < a : V a l u e   i : t y p e = " M e a s u r e G r i d V i e w S t a t e I D i a g r a m T a g A d d i t i o n a l I n f o " / > < / a : K e y V a l u e O f D i a g r a m O b j e c t K e y a n y T y p e z b w N T n L X > < a : K e y V a l u e O f D i a g r a m O b j e c t K e y a n y T y p e z b w N T n L X > < a : K e y > < K e y > M e a s u r e s \   E,EH9  T o t a l   S a l e s   2 \ T a g I n f o \ 'DBJE)< / K e y > < / a : K e y > < a : V a l u e   i : t y p e = " M e a s u r e G r i d V i e w S t a t e I D i a g r a m T a g A d d i t i o n a l I n f o " / > < / a : K e y V a l u e O f D i a g r a m O b j e c t K e y a n y T y p e z b w N T n L X > < a : K e y V a l u e O f D i a g r a m O b j e c t K e y a n y T y p e z b w N T n L X > < a : K e y > < K e y > M e a s u r e s \   E,EH9  S a l e s   w i t h o u t   t a x   a n d   f r e i g h t < / K e y > < / a : K e y > < a : V a l u e   i : t y p e = " M e a s u r e G r i d N o d e V i e w S t a t e " > < C o l u m n > 1 8 < / C o l u m n > < L a y e d O u t > t r u e < / L a y e d O u t > < W a s U I I n v i s i b l e > t r u e < / W a s U I I n v i s i b l e > < / a : V a l u e > < / a : K e y V a l u e O f D i a g r a m O b j e c t K e y a n y T y p e z b w N T n L X > < a : K e y V a l u e O f D i a g r a m O b j e c t K e y a n y T y p e z b w N T n L X > < a : K e y > < K e y > M e a s u r e s \   E,EH9  S a l e s   w i t h o u t   t a x   a n d   f r e i g h t \ T a g I n f o \ 'D5J:)< / K e y > < / a : K e y > < a : V a l u e   i : t y p e = " M e a s u r e G r i d V i e w S t a t e I D i a g r a m T a g A d d i t i o n a l I n f o " / > < / a : K e y V a l u e O f D i a g r a m O b j e c t K e y a n y T y p e z b w N T n L X > < a : K e y V a l u e O f D i a g r a m O b j e c t K e y a n y T y p e z b w N T n L X > < a : K e y > < K e y > M e a s u r e s \   E,EH9  S a l e s   w i t h o u t   t a x   a n d   f r e i g h t \ T a g I n f o \ 'DBJE)< / K e y > < / a : K e y > < a : V a l u e   i : t y p e = " M e a s u r e G r i d V i e w S t a t e I D i a g r a m T a g A d d i t i o n a l I n f o " / > < / a : K e y V a l u e O f D i a g r a m O b j e c t K e y a n y T y p e z b w N T n L X > < a : K e y V a l u e O f D i a g r a m O b j e c t K e y a n y T y p e z b w N T n L X > < a : K e y > < K e y > M e a s u r e s \   E,EH9  O r d e r Q t y < / K e y > < / a : K e y > < a : V a l u e   i : t y p e = " M e a s u r e G r i d N o d e V i e w S t a t e " > < C o l u m n > 1 5 < / C o l u m n > < L a y e d O u t > t r u e < / L a y e d O u t > < W a s U I I n v i s i b l e > t r u e < / W a s U I I n v i s i b l e > < / a : V a l u e > < / a : K e y V a l u e O f D i a g r a m O b j e c t K e y a n y T y p e z b w N T n L X > < a : K e y V a l u e O f D i a g r a m O b j e c t K e y a n y T y p e z b w N T n L X > < a : K e y > < K e y > M e a s u r e s \   E,EH9  O r d e r Q t y \ T a g I n f o \ 'D5J:)< / K e y > < / a : K e y > < a : V a l u e   i : t y p e = " M e a s u r e G r i d V i e w S t a t e I D i a g r a m T a g A d d i t i o n a l I n f o " / > < / a : K e y V a l u e O f D i a g r a m O b j e c t K e y a n y T y p e z b w N T n L X > < a : K e y V a l u e O f D i a g r a m O b j e c t K e y a n y T y p e z b w N T n L X > < a : K e y > < K e y > M e a s u r e s \   E,EH9  O r d e r Q t y \ T a g I n f o \ 'DBJE)< / K e y > < / a : K e y > < a : V a l u e   i : t y p e = " M e a s u r e G r i d V i e w S t a t e I D i a g r a m T a g A d d i t i o n a l I n f o " / > < / a : K e y V a l u e O f D i a g r a m O b j e c t K e y a n y T y p e z b w N T n L X > < a : K e y V a l u e O f D i a g r a m O b j e c t K e y a n y T y p e z b w N T n L X > < a : K e y > < K e y > M e a s u r e s \   E,EH9  U n i t C o s t < / K e y > < / a : K e y > < a : V a l u e   i : t y p e = " M e a s u r e G r i d N o d e V i e w S t a t e " > < C o l u m n > 1 6 < / C o l u m n > < L a y e d O u t > t r u e < / L a y e d O u t > < W a s U I I n v i s i b l e > t r u e < / W a s U I I n v i s i b l e > < / a : V a l u e > < / a : K e y V a l u e O f D i a g r a m O b j e c t K e y a n y T y p e z b w N T n L X > < a : K e y V a l u e O f D i a g r a m O b j e c t K e y a n y T y p e z b w N T n L X > < a : K e y > < K e y > M e a s u r e s \   E,EH9  U n i t C o s t \ T a g I n f o \ 'D5J:)< / K e y > < / a : K e y > < a : V a l u e   i : t y p e = " M e a s u r e G r i d V i e w S t a t e I D i a g r a m T a g A d d i t i o n a l I n f o " / > < / a : K e y V a l u e O f D i a g r a m O b j e c t K e y a n y T y p e z b w N T n L X > < a : K e y V a l u e O f D i a g r a m O b j e c t K e y a n y T y p e z b w N T n L X > < a : K e y > < K e y > M e a s u r e s \   E,EH9  U n i t C o s t \ T a g I n f o \ 'DBJE)< / K e y > < / a : K e y > < a : V a l u e   i : t y p e = " M e a s u r e G r i d V i e w S t a t e I D i a g r a m T a g A d d i t i o n a l I n f o " / > < / a : K e y V a l u e O f D i a g r a m O b j e c t K e y a n y T y p e z b w N T n L X > < a : K e y V a l u e O f D i a g r a m O b j e c t K e y a n y T y p e z b w N T n L X > < a : K e y > < K e y > M e a s u r e s \   E,EH9  U n i t P r i c e < / K e y > < / a : K e y > < a : V a l u e   i : t y p e = " M e a s u r e G r i d N o d e V i e w S t a t e " > < C o l u m n > 1 7 < / C o l u m n > < L a y e d O u t > t r u e < / L a y e d O u t > < W a s U I I n v i s i b l e > t r u e < / W a s U I I n v i s i b l e > < / a : V a l u e > < / a : K e y V a l u e O f D i a g r a m O b j e c t K e y a n y T y p e z b w N T n L X > < a : K e y V a l u e O f D i a g r a m O b j e c t K e y a n y T y p e z b w N T n L X > < a : K e y > < K e y > M e a s u r e s \   E,EH9  U n i t P r i c e \ T a g I n f o \ 'D5J:)< / K e y > < / a : K e y > < a : V a l u e   i : t y p e = " M e a s u r e G r i d V i e w S t a t e I D i a g r a m T a g A d d i t i o n a l I n f o " / > < / a : K e y V a l u e O f D i a g r a m O b j e c t K e y a n y T y p e z b w N T n L X > < a : K e y V a l u e O f D i a g r a m O b j e c t K e y a n y T y p e z b w N T n L X > < a : K e y > < K e y > M e a s u r e s \   E,EH9  U n i t P r i c e \ T a g I n f o \ 'DBJE)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 C o l u m n s \ S t a t u s I D < / K e y > < / a : K e y > < a : V a l u e   i : t y p e = " M e a s u r e G r i d N o d e V i e w S t a t e " > < C o l u m n > 2 < / C o l u m n > < L a y e d O u t > t r u e < / L a y e d O u t > < / a : V a l u e > < / a : K e y V a l u e O f D i a g r a m O b j e c t K e y a n y T y p e z b w N T n L X > < a : K e y V a l u e O f D i a g r a m O b j e c t K e y a n y T y p e z b w N T n L X > < a : K e y > < K e y > C o l u m n s \ S t a t u s < / K e y > < / a : K e y > < a : V a l u e   i : t y p e = " M e a s u r e G r i d N o d e V i e w S t a t e " > < C o l u m n > 3 < / C o l u m n > < L a y e d O u t > t r u e < / L a y e d O u t > < / a : V a l u e > < / a : K e y V a l u e O f D i a g r a m O b j e c t K e y a n y T y p e z b w N T n L X > < a : K e y V a l u e O f D i a g r a m O b j e c t K e y a n y T y p e z b w N T n L X > < a : K e y > < K e y > C o l u m n s \ C u s t o m e r I D < / K e y > < / a : K e y > < a : V a l u e   i : t y p e = " M e a s u r e G r i d N o d e V i e w S t a t e " > < C o l u m n > 4 < / C o l u m n > < L a y e d O u t > t r u e < / L a y e d O u t > < / a : V a l u e > < / a : K e y V a l u e O f D i a g r a m O b j e c t K e y a n y T y p e z b w N T n L X > < a : K e y V a l u e O f D i a g r a m O b j e c t K e y a n y T y p e z b w N T n L X > < a : K e y > < K e y > C o l u m n s \ S a l e s P e r s o n I D < / K e y > < / a : K e y > < a : V a l u e   i : t y p e = " M e a s u r e G r i d N o d e V i e w S t a t e " > < C o l u m n > 5 < / C o l u m n > < L a y e d O u t > t r u e < / L a y e d O u t > < / a : V a l u e > < / a : K e y V a l u e O f D i a g r a m O b j e c t K e y a n y T y p e z b w N T n L X > < a : K e y V a l u e O f D i a g r a m O b j e c t K e y a n y T y p e z b w N T n L X > < a : K e y > < K e y > C o l u m n s \ T e r r i t o r y I D < / K e y > < / a : K e y > < a : V a l u e   i : t y p e = " M e a s u r e G r i d N o d e V i e w S t a t e " > < C o l u m n > 6 < / C o l u m n > < L a y e d O u t > t r u e < / L a y e d O u t > < / a : V a l u e > < / a : K e y V a l u e O f D i a g r a m O b j e c t K e y a n y T y p e z b w N T n L X > < a : K e y V a l u e O f D i a g r a m O b j e c t K e y a n y T y p e z b w N T n L X > < a : K e y > < K e y > C o l u m n s \ R e g i o n . 1 < / K e y > < / a : K e y > < a : V a l u e   i : t y p e = " M e a s u r e G r i d N o d e V i e w S t a t e " > < C o l u m n > 7 < / C o l u m n > < L a y e d O u t > t r u e < / L a y e d O u t > < / a : V a l u e > < / a : K e y V a l u e O f D i a g r a m O b j e c t K e y a n y T y p e z b w N T n L X > < a : K e y V a l u e O f D i a g r a m O b j e c t K e y a n y T y p e z b w N T n L X > < a : K e y > < K e y > C o l u m n s \ R e g i o n . 2 < / K e y > < / a : K e y > < a : V a l u e   i : t y p e = " M e a s u r e G r i d N o d e V i e w S t a t e " > < C o l u m n > 8 < / C o l u m n > < L a y e d O u t > t r u e < / L a y e d O u t > < / a : V a l u e > < / a : K e y V a l u e O f D i a g r a m O b j e c t K e y a n y T y p e z b w N T n L X > < a : K e y V a l u e O f D i a g r a m O b j e c t K e y a n y T y p e z b w N T n L X > < a : K e y > < K e y > C o l u m n s \ S h i p M e t h o d e I D < / K e y > < / a : K e y > < a : V a l u e   i : t y p e = " M e a s u r e G r i d N o d e V i e w S t a t e " > < C o l u m n > 9 < / C o l u m n > < L a y e d O u t > t r u e < / L a y e d O u t > < / a : V a l u e > < / a : K e y V a l u e O f D i a g r a m O b j e c t K e y a n y T y p e z b w N T n L X > < a : K e y V a l u e O f D i a g r a m O b j e c t K e y a n y T y p e z b w N T n L X > < a : K e y > < K e y > C o l u m n s \ S h i p i n g M e t h o d < / K e y > < / a : K e y > < a : V a l u e   i : t y p e = " M e a s u r e G r i d N o d e V i e w S t a t e " > < C o l u m n > 1 0 < / C o l u m n > < L a y e d O u t > t r u e < / L a y e d O u t > < / a : V a l u e > < / a : K e y V a l u e O f D i a g r a m O b j e c t K e y a n y T y p e z b w N T n L X > < a : K e y V a l u e O f D i a g r a m O b j e c t K e y a n y T y p e z b w N T n L X > < a : K e y > < K e y > C o l u m n s \ P r o d u c t I D < / K e y > < / a : K e y > < a : V a l u e   i : t y p e = " M e a s u r e G r i d N o d e V i e w S t a t e " > < C o l u m n > 1 1 < / C o l u m n > < L a y e d O u t > t r u e < / L a y e d O u t > < / a : V a l u e > < / a : K e y V a l u e O f D i a g r a m O b j e c t K e y a n y T y p e z b w N T n L X > < a : K e y V a l u e O f D i a g r a m O b j e c t K e y a n y T y p e z b w N T n L X > < a : K e y > < K e y > C o l u m n s \ P r o d u c t < / K e y > < / a : K e y > < a : V a l u e   i : t y p e = " M e a s u r e G r i d N o d e V i e w S t a t e " > < C o l u m n > 1 2 < / C o l u m n > < L a y e d O u t > t r u e < / L a y e d O u t > < / a : V a l u e > < / a : K e y V a l u e O f D i a g r a m O b j e c t K e y a n y T y p e z b w N T n L X > < a : K e y V a l u e O f D i a g r a m O b j e c t K e y a n y T y p e z b w N T n L X > < a : K e y > < K e y > C o l u m n s \ P r o d u c t   C a t e g o r y < / K e y > < / a : K e y > < a : V a l u e   i : t y p e = " M e a s u r e G r i d N o d e V i e w S t a t e " > < C o l u m n > 1 3 < / C o l u m n > < L a y e d O u t > t r u e < / L a y e d O u t > < / a : V a l u e > < / a : K e y V a l u e O f D i a g r a m O b j e c t K e y a n y T y p e z b w N T n L X > < a : K e y V a l u e O f D i a g r a m O b j e c t K e y a n y T y p e z b w N T n L X > < a : K e y > < K e y > C o l u m n s \ P r o d u c t   S u b   C a t e g o r y < / K e y > < / a : K e y > < a : V a l u e   i : t y p e = " M e a s u r e G r i d N o d e V i e w S t a t e " > < C o l u m n > 1 4 < / C o l u m n > < L a y e d O u t > t r u e < / L a y e d O u t > < / a : V a l u e > < / a : K e y V a l u e O f D i a g r a m O b j e c t K e y a n y T y p e z b w N T n L X > < a : K e y V a l u e O f D i a g r a m O b j e c t K e y a n y T y p e z b w N T n L X > < a : K e y > < K e y > C o l u m n s \ O r d e r Q t y < / K e y > < / a : K e y > < a : V a l u e   i : t y p e = " M e a s u r e G r i d N o d e V i e w S t a t e " > < C o l u m n > 1 5 < / C o l u m n > < L a y e d O u t > t r u e < / L a y e d O u t > < / a : V a l u e > < / a : K e y V a l u e O f D i a g r a m O b j e c t K e y a n y T y p e z b w N T n L X > < a : K e y V a l u e O f D i a g r a m O b j e c t K e y a n y T y p e z b w N T n L X > < a : K e y > < K e y > C o l u m n s \ U n i t C o s t < / K e y > < / a : K e y > < a : V a l u e   i : t y p e = " M e a s u r e G r i d N o d e V i e w S t a t e " > < C o l u m n > 1 6 < / C o l u m n > < L a y e d O u t > t r u e < / L a y e d O u t > < / a : V a l u e > < / a : K e y V a l u e O f D i a g r a m O b j e c t K e y a n y T y p e z b w N T n L X > < a : K e y V a l u e O f D i a g r a m O b j e c t K e y a n y T y p e z b w N T n L X > < a : K e y > < K e y > C o l u m n s \ U n i t P r i c e < / K e y > < / a : K e y > < a : V a l u e   i : t y p e = " M e a s u r e G r i d N o d e V i e w S t a t e " > < C o l u m n > 1 7 < / C o l u m n > < L a y e d O u t > t r u e < / L a y e d O u t > < / a : V a l u e > < / a : K e y V a l u e O f D i a g r a m O b j e c t K e y a n y T y p e z b w N T n L X > < a : K e y V a l u e O f D i a g r a m O b j e c t K e y a n y T y p e z b w N T n L X > < a : K e y > < K e y > C o l u m n s \ S a l e s   w i t h o u t   t a x   a n d   f r e i g h t < / K e y > < / a : K e y > < a : V a l u e   i : t y p e = " M e a s u r e G r i d N o d e V i e w S t a t e " > < C o l u m n > 1 8 < / C o l u m n > < L a y e d O u t > t r u e < / L a y e d O u t > < / a : V a l u e > < / a : K e y V a l u e O f D i a g r a m O b j e c t K e y a n y T y p e z b w N T n L X > < a : K e y V a l u e O f D i a g r a m O b j e c t K e y a n y T y p e z b w N T n L X > < a : K e y > < K e y > C o l u m n s \ T a x A m t < / K e y > < / a : K e y > < a : V a l u e   i : t y p e = " M e a s u r e G r i d N o d e V i e w S t a t e " > < C o l u m n > 1 9 < / C o l u m n > < L a y e d O u t > t r u e < / L a y e d O u t > < / a : V a l u e > < / a : K e y V a l u e O f D i a g r a m O b j e c t K e y a n y T y p e z b w N T n L X > < a : K e y V a l u e O f D i a g r a m O b j e c t K e y a n y T y p e z b w N T n L X > < a : K e y > < K e y > C o l u m n s \ F r e i g h t < / K e y > < / a : K e y > < a : V a l u e   i : t y p e = " M e a s u r e G r i d N o d e V i e w S t a t e " > < C o l u m n > 2 0 < / C o l u m n > < L a y e d O u t > t r u e < / L a y e d O u t > < / a : V a l u e > < / a : K e y V a l u e O f D i a g r a m O b j e c t K e y a n y T y p e z b w N T n L X > < a : K e y V a l u e O f D i a g r a m O b j e c t K e y a n y T y p e z b w N T n L X > < a : K e y > < K e y > C o l u m n s \ T o t a l   S a l e s < / K e y > < / a : K e y > < a : V a l u e   i : t y p e = " M e a s u r e G r i d N o d e V i e w S t a t e " > < C o l u m n > 2 1 < / C o l u m n > < L a y e d O u t > t r u e < / L a y e d O u t > < / a : V a l u e > < / a : K e y V a l u e O f D i a g r a m O b j e c t K e y a n y T y p e z b w N T n L X > < a : K e y V a l u e O f D i a g r a m O b j e c t K e y a n y T y p e z b w N T n L X > < a : K e y > < K e y > L i n k s \ & l t ; C o l u m n s \   E,EH9  T o t a l   S a l e s   2 & g t ; - & l t ; M e a s u r e s \ T o t a l   S a l e s & g t ; < / K e y > < / a : K e y > < a : V a l u e   i : t y p e = " M e a s u r e G r i d V i e w S t a t e I D i a g r a m L i n k " / > < / a : K e y V a l u e O f D i a g r a m O b j e c t K e y a n y T y p e z b w N T n L X > < a : K e y V a l u e O f D i a g r a m O b j e c t K e y a n y T y p e z b w N T n L X > < a : K e y > < K e y > L i n k s \ & l t ; C o l u m n s \   E,EH9  T o t a l   S a l e s   2 & g t ; - & l t ; M e a s u r e s \ T o t a l   S a l e s & g t ; \ C O L U M N < / K e y > < / a : K e y > < a : V a l u e   i : t y p e = " M e a s u r e G r i d V i e w S t a t e I D i a g r a m L i n k E n d p o i n t " / > < / a : K e y V a l u e O f D i a g r a m O b j e c t K e y a n y T y p e z b w N T n L X > < a : K e y V a l u e O f D i a g r a m O b j e c t K e y a n y T y p e z b w N T n L X > < a : K e y > < K e y > L i n k s \ & l t ; C o l u m n s \   E,EH9  T o t a l   S a l e s   2 & g t ; - & l t ; M e a s u r e s \ T o t a l   S a l e s & g t ; \ M E A S U R E < / K e y > < / a : K e y > < a : V a l u e   i : t y p e = " M e a s u r e G r i d V i e w S t a t e I D i a g r a m L i n k E n d p o i n t " / > < / a : K e y V a l u e O f D i a g r a m O b j e c t K e y a n y T y p e z b w N T n L X > < a : K e y V a l u e O f D i a g r a m O b j e c t K e y a n y T y p e z b w N T n L X > < a : K e y > < K e y > L i n k s \ & l t ; C o l u m n s \   E,EH9  S a l e s   w i t h o u t   t a x   a n d   f r e i g h t & g t ; - & l t ; M e a s u r e s \ S a l e s   w i t h o u t   t a x   a n d   f r e i g h t & g t ; < / K e y > < / a : K e y > < a : V a l u e   i : t y p e = " M e a s u r e G r i d V i e w S t a t e I D i a g r a m L i n k " / > < / a : K e y V a l u e O f D i a g r a m O b j e c t K e y a n y T y p e z b w N T n L X > < a : K e y V a l u e O f D i a g r a m O b j e c t K e y a n y T y p e z b w N T n L X > < a : K e y > < K e y > L i n k s \ & l t ; C o l u m n s \   E,EH9  S a l e s   w i t h o u t   t a x   a n d   f r e i g h t & g t ; - & l t ; M e a s u r e s \ S a l e s   w i t h o u t   t a x   a n d   f r e i g h t & g t ; \ C O L U M N < / K e y > < / a : K e y > < a : V a l u e   i : t y p e = " M e a s u r e G r i d V i e w S t a t e I D i a g r a m L i n k E n d p o i n t " / > < / a : K e y V a l u e O f D i a g r a m O b j e c t K e y a n y T y p e z b w N T n L X > < a : K e y V a l u e O f D i a g r a m O b j e c t K e y a n y T y p e z b w N T n L X > < a : K e y > < K e y > L i n k s \ & l t ; C o l u m n s \   E,EH9  S a l e s   w i t h o u t   t a x   a n d   f r e i g h t & g t ; - & l t ; M e a s u r e s \ S a l e s   w i t h o u t   t a x   a n d   f r e i g h t & g t ; \ M E A S U R E < / K e y > < / a : K e y > < a : V a l u e   i : t y p e = " M e a s u r e G r i d V i e w S t a t e I D i a g r a m L i n k E n d p o i n t " / > < / a : K e y V a l u e O f D i a g r a m O b j e c t K e y a n y T y p e z b w N T n L X > < a : K e y V a l u e O f D i a g r a m O b j e c t K e y a n y T y p e z b w N T n L X > < a : K e y > < K e y > L i n k s \ & l t ; C o l u m n s \   E,EH9  O r d e r Q t y & g t ; - & l t ; M e a s u r e s \ O r d e r Q t y & g t ; < / K e y > < / a : K e y > < a : V a l u e   i : t y p e = " M e a s u r e G r i d V i e w S t a t e I D i a g r a m L i n k " / > < / a : K e y V a l u e O f D i a g r a m O b j e c t K e y a n y T y p e z b w N T n L X > < a : K e y V a l u e O f D i a g r a m O b j e c t K e y a n y T y p e z b w N T n L X > < a : K e y > < K e y > L i n k s \ & l t ; C o l u m n s \   E,EH9  O r d e r Q t y & g t ; - & l t ; M e a s u r e s \ O r d e r Q t y & g t ; \ C O L U M N < / K e y > < / a : K e y > < a : V a l u e   i : t y p e = " M e a s u r e G r i d V i e w S t a t e I D i a g r a m L i n k E n d p o i n t " / > < / a : K e y V a l u e O f D i a g r a m O b j e c t K e y a n y T y p e z b w N T n L X > < a : K e y V a l u e O f D i a g r a m O b j e c t K e y a n y T y p e z b w N T n L X > < a : K e y > < K e y > L i n k s \ & l t ; C o l u m n s \   E,EH9  O r d e r Q t y & g t ; - & l t ; M e a s u r e s \ O r d e r Q t y & g t ; \ M E A S U R E < / K e y > < / a : K e y > < a : V a l u e   i : t y p e = " M e a s u r e G r i d V i e w S t a t e I D i a g r a m L i n k E n d p o i n t " / > < / a : K e y V a l u e O f D i a g r a m O b j e c t K e y a n y T y p e z b w N T n L X > < a : K e y V a l u e O f D i a g r a m O b j e c t K e y a n y T y p e z b w N T n L X > < a : K e y > < K e y > L i n k s \ & l t ; C o l u m n s \   E,EH9  U n i t C o s t & g t ; - & l t ; M e a s u r e s \ U n i t C o s t & g t ; < / K e y > < / a : K e y > < a : V a l u e   i : t y p e = " M e a s u r e G r i d V i e w S t a t e I D i a g r a m L i n k " / > < / a : K e y V a l u e O f D i a g r a m O b j e c t K e y a n y T y p e z b w N T n L X > < a : K e y V a l u e O f D i a g r a m O b j e c t K e y a n y T y p e z b w N T n L X > < a : K e y > < K e y > L i n k s \ & l t ; C o l u m n s \   E,EH9  U n i t C o s t & g t ; - & l t ; M e a s u r e s \ U n i t C o s t & g t ; \ C O L U M N < / K e y > < / a : K e y > < a : V a l u e   i : t y p e = " M e a s u r e G r i d V i e w S t a t e I D i a g r a m L i n k E n d p o i n t " / > < / a : K e y V a l u e O f D i a g r a m O b j e c t K e y a n y T y p e z b w N T n L X > < a : K e y V a l u e O f D i a g r a m O b j e c t K e y a n y T y p e z b w N T n L X > < a : K e y > < K e y > L i n k s \ & l t ; C o l u m n s \   E,EH9  U n i t C o s t & g t ; - & l t ; M e a s u r e s \ U n i t C o s t & g t ; \ M E A S U R E < / K e y > < / a : K e y > < a : V a l u e   i : t y p e = " M e a s u r e G r i d V i e w S t a t e I D i a g r a m L i n k E n d p o i n t " / > < / a : K e y V a l u e O f D i a g r a m O b j e c t K e y a n y T y p e z b w N T n L X > < a : K e y V a l u e O f D i a g r a m O b j e c t K e y a n y T y p e z b w N T n L X > < a : K e y > < K e y > L i n k s \ & l t ; C o l u m n s \   E,EH9  U n i t P r i c e & g t ; - & l t ; M e a s u r e s \ U n i t P r i c e & g t ; < / K e y > < / a : K e y > < a : V a l u e   i : t y p e = " M e a s u r e G r i d V i e w S t a t e I D i a g r a m L i n k " / > < / a : K e y V a l u e O f D i a g r a m O b j e c t K e y a n y T y p e z b w N T n L X > < a : K e y V a l u e O f D i a g r a m O b j e c t K e y a n y T y p e z b w N T n L X > < a : K e y > < K e y > L i n k s \ & l t ; C o l u m n s \   E,EH9  U n i t P r i c e & g t ; - & l t ; M e a s u r e s \ U n i t P r i c e & g t ; \ C O L U M N < / K e y > < / a : K e y > < a : V a l u e   i : t y p e = " M e a s u r e G r i d V i e w S t a t e I D i a g r a m L i n k E n d p o i n t " / > < / a : K e y V a l u e O f D i a g r a m O b j e c t K e y a n y T y p e z b w N T n L X > < a : K e y V a l u e O f D i a g r a m O b j e c t K e y a n y T y p e z b w N T n L X > < a : K e y > < K e y > L i n k s \ & l t ; C o l u m n s \   E,EH9  U n i t P r i c e & g t ; - & l t ; M e a s u r e s \ U n i t P r i c e & g t ; \ M E A S U R E 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 T a g s \ T a b l e s \ & l t ; T a b l e s \ C X N a m e s & g t ; < / K e y > < / D i a g r a m O b j e c t K e y > < D i a g r a m O b j e c t K e y > < K e y > D y n a m i c   T a g s \ T a b l e s \ & l t ; T a b l e s \ S a l e s N a m e s E M P & g t ; < / K e y > < / D i a g r a m O b j e c t K e y > < D i a g r a m O b j e c t K e y > < K e y > D y n a m i c   T a g s \ T a b l e s \ & l t ; T a b l e s \ s a l e s & g t ; < / K e y > < / D i a g r a m O b j e c t K e y > < D i a g r a m O b j e c t K e y > < K e y > D y n a m i c   T a g s \ T a b l e s \ & l t ; T a b l e s \ C X N a m e s   1 & g t ; < / K e y > < / D i a g r a m O b j e c t K e y > < D i a g r a m O b j e c t K e y > < K e y > D y n a m i c   T a g s \ T a b l e s \ & l t ; T a b l e s \ s a l e s   1 & g t ; < / K e y > < / D i a g r a m O b j e c t K e y > < D i a g r a m O b j e c t K e y > < K e y > D y n a m i c   T a g s \ T a b l e s \ & l t ; T a b l e s \ S a l e s N a m e s E M P   1 & g t ; < / K e y > < / D i a g r a m O b j e c t K e y > < D i a g r a m O b j e c t K e y > < K e y > T a b l e s \ C X N a m e s < / K e y > < / D i a g r a m O b j e c t K e y > < D i a g r a m O b j e c t K e y > < K e y > T a b l e s \ C X N a m e s \ C o l u m n s \ C u s t o m e r I D < / K e y > < / D i a g r a m O b j e c t K e y > < D i a g r a m O b j e c t K e y > < K e y > T a b l e s \ C X N a m e s \ C o l u m n s \ C X N a m e < / K e y > < / D i a g r a m O b j e c t K e y > < D i a g r a m O b j e c t K e y > < K e y > T a b l e s \ C X N a m e s \ M e a s u r e s \   E,EH9  C u s t o m e r I D < / K e y > < / D i a g r a m O b j e c t K e y > < D i a g r a m O b j e c t K e y > < K e y > T a b l e s \ C X N a m e s \   E,EH9  C u s t o m e r I D \ A d d i t i o n a l   I n f o \ 'DEBJ'3  'D6EFJ< / K e y > < / D i a g r a m O b j e c t K e y > < D i a g r a m O b j e c t K e y > < K e y > T a b l e s \ S a l e s N a m e s E M P < / K e y > < / D i a g r a m O b j e c t K e y > < D i a g r a m O b j e c t K e y > < K e y > T a b l e s \ S a l e s N a m e s E M P \ C o l u m n s \ E M P I D < / K e y > < / D i a g r a m O b j e c t K e y > < D i a g r a m O b j e c t K e y > < K e y > T a b l e s \ S a l e s N a m e s E M P \ C o l u m n s \ E M P N a m e < / K e y > < / D i a g r a m O b j e c t K e y > < D i a g r a m O b j e c t K e y > < K e y > T a b l e s \ S a l e s N a m e s E M P \ M e a s u r e s \   E,EH9  E M P I D < / K e y > < / D i a g r a m O b j e c t K e y > < D i a g r a m O b j e c t K e y > < K e y > T a b l e s \ S a l e s N a m e s E M P \   E,EH9  E M P I D \ A d d i t i o n a l   I n f o \ 'DEBJ'3  'D6EFJ< / K e y > < / D i a g r a m O b j e c t K e y > < D i a g r a m O b j e c t K e y > < K e y > T a b l e s \ s a l e s < / K e y > < / D i a g r a m O b j e c t K e y > < D i a g r a m O b j e c t K e y > < K e y > T a b l e s \ s a l e s \ C o l u m n s \ O r d e r I D < / K e y > < / D i a g r a m O b j e c t K e y > < D i a g r a m O b j e c t K e y > < K e y > T a b l e s \ s a l e s \ C o l u m n s \ O r d e r D a t e < / K e y > < / D i a g r a m O b j e c t K e y > < D i a g r a m O b j e c t K e y > < K e y > T a b l e s \ s a l e s \ C o l u m n s \ S t a t u s I D < / K e y > < / D i a g r a m O b j e c t K e y > < D i a g r a m O b j e c t K e y > < K e y > T a b l e s \ s a l e s \ C o l u m n s \ S t a t u s < / K e y > < / D i a g r a m O b j e c t K e y > < D i a g r a m O b j e c t K e y > < K e y > T a b l e s \ s a l e s \ C o l u m n s \ C u s t o m e r I D < / K e y > < / D i a g r a m O b j e c t K e y > < D i a g r a m O b j e c t K e y > < K e y > T a b l e s \ s a l e s \ C o l u m n s \ S a l e s P e r s o n I D < / K e y > < / D i a g r a m O b j e c t K e y > < D i a g r a m O b j e c t K e y > < K e y > T a b l e s \ s a l e s \ C o l u m n s \ T e r r i t o r y I D < / K e y > < / D i a g r a m O b j e c t K e y > < D i a g r a m O b j e c t K e y > < K e y > T a b l e s \ s a l e s \ C o l u m n s \ R e g i o n . 1 < / K e y > < / D i a g r a m O b j e c t K e y > < D i a g r a m O b j e c t K e y > < K e y > T a b l e s \ s a l e s \ C o l u m n s \ R e g i o n . 2 < / K e y > < / D i a g r a m O b j e c t K e y > < D i a g r a m O b j e c t K e y > < K e y > T a b l e s \ s a l e s \ C o l u m n s \ S h i p M e t h o d e I D < / K e y > < / D i a g r a m O b j e c t K e y > < D i a g r a m O b j e c t K e y > < K e y > T a b l e s \ s a l e s \ C o l u m n s \ S h i p i n g M e t h o d < / K e y > < / D i a g r a m O b j e c t K e y > < D i a g r a m O b j e c t K e y > < K e y > T a b l e s \ s a l e s \ C o l u m n s \ P r o d u c t I D < / K e y > < / D i a g r a m O b j e c t K e y > < D i a g r a m O b j e c t K e y > < K e y > T a b l e s \ s a l e s \ C o l u m n s \ P r o d u c t < / K e y > < / D i a g r a m O b j e c t K e y > < D i a g r a m O b j e c t K e y > < K e y > T a b l e s \ s a l e s \ C o l u m n s \ P r o d u c t   C a t e g o r y < / K e y > < / D i a g r a m O b j e c t K e y > < D i a g r a m O b j e c t K e y > < K e y > T a b l e s \ s a l e s \ C o l u m n s \ P r o d u c t   S u b   C a t e g o r y < / K e y > < / D i a g r a m O b j e c t K e y > < D i a g r a m O b j e c t K e y > < K e y > T a b l e s \ s a l e s \ C o l u m n s \ O r d e r Q t y < / K e y > < / D i a g r a m O b j e c t K e y > < D i a g r a m O b j e c t K e y > < K e y > T a b l e s \ s a l e s \ C o l u m n s \ U n i t C o s t < / K e y > < / D i a g r a m O b j e c t K e y > < D i a g r a m O b j e c t K e y > < K e y > T a b l e s \ s a l e s \ C o l u m n s \ U n i t P r i c e < / K e y > < / D i a g r a m O b j e c t K e y > < D i a g r a m O b j e c t K e y > < K e y > T a b l e s \ s a l e s \ C o l u m n s \ S a l e s   w i t h o u t   t a x   a n d   f r e i g h t < / K e y > < / D i a g r a m O b j e c t K e y > < D i a g r a m O b j e c t K e y > < K e y > T a b l e s \ s a l e s \ C o l u m n s \ T a x A m t < / K e y > < / D i a g r a m O b j e c t K e y > < D i a g r a m O b j e c t K e y > < K e y > T a b l e s \ s a l e s \ C o l u m n s \ F r e i g h t < / K e y > < / D i a g r a m O b j e c t K e y > < D i a g r a m O b j e c t K e y > < K e y > T a b l e s \ s a l e s \ C o l u m n s \ T o t a l   S a l e s < / K e y > < / D i a g r a m O b j e c t K e y > < D i a g r a m O b j e c t K e y > < K e y > T a b l e s \ s a l e s \ M e a s u r e s \   E,EH9  T o t a l   S a l e s   2 < / K e y > < / D i a g r a m O b j e c t K e y > < D i a g r a m O b j e c t K e y > < K e y > T a b l e s \ s a l e s \   E,EH9  T o t a l   S a l e s   2 \ A d d i t i o n a l   I n f o \ 'DEBJ'3  'D6EFJ< / K e y > < / D i a g r a m O b j e c t K e y > < D i a g r a m O b j e c t K e y > < K e y > T a b l e s \ s a l e s \ M e a s u r e s \   E,EH9  S a l e s   w i t h o u t   t a x   a n d   f r e i g h t < / K e y > < / D i a g r a m O b j e c t K e y > < D i a g r a m O b j e c t K e y > < K e y > T a b l e s \ s a l e s \   E,EH9  S a l e s   w i t h o u t   t a x   a n d   f r e i g h t \ A d d i t i o n a l   I n f o \ 'DEBJ'3  'D6EFJ< / K e y > < / D i a g r a m O b j e c t K e y > < D i a g r a m O b j e c t K e y > < K e y > T a b l e s \ s a l e s \ M e a s u r e s \   E,EH9  O r d e r Q t y < / K e y > < / D i a g r a m O b j e c t K e y > < D i a g r a m O b j e c t K e y > < K e y > T a b l e s \ s a l e s \   E,EH9  O r d e r Q t y \ A d d i t i o n a l   I n f o \ 'DEBJ'3  'D6EFJ< / K e y > < / D i a g r a m O b j e c t K e y > < D i a g r a m O b j e c t K e y > < K e y > T a b l e s \ s a l e s \ M e a s u r e s \   E,EH9  U n i t C o s t < / K e y > < / D i a g r a m O b j e c t K e y > < D i a g r a m O b j e c t K e y > < K e y > T a b l e s \ s a l e s \   E,EH9  U n i t C o s t \ A d d i t i o n a l   I n f o \ 'DEBJ'3  'D6EFJ< / K e y > < / D i a g r a m O b j e c t K e y > < D i a g r a m O b j e c t K e y > < K e y > T a b l e s \ s a l e s \ M e a s u r e s \   E,EH9  U n i t P r i c e < / K e y > < / D i a g r a m O b j e c t K e y > < D i a g r a m O b j e c t K e y > < K e y > T a b l e s \ s a l e s \   E,EH9  U n i t P r i c e \ A d d i t i o n a l   I n f o \ 'DEBJ'3  'D6EFJ< / K e y > < / D i a g r a m O b j e c t K e y > < D i a g r a m O b j e c t K e y > < K e y > T a b l e s \ C X N a m e s   1 < / K e y > < / D i a g r a m O b j e c t K e y > < D i a g r a m O b j e c t K e y > < K e y > T a b l e s \ C X N a m e s   1 \ C o l u m n s \ C u s t o m e r I D < / K e y > < / D i a g r a m O b j e c t K e y > < D i a g r a m O b j e c t K e y > < K e y > T a b l e s \ C X N a m e s   1 \ C o l u m n s \ C X N a m e < / K e y > < / D i a g r a m O b j e c t K e y > < D i a g r a m O b j e c t K e y > < K e y > T a b l e s \ s a l e s   1 < / K e y > < / D i a g r a m O b j e c t K e y > < D i a g r a m O b j e c t K e y > < K e y > T a b l e s \ s a l e s   1 \ C o l u m n s \ O r d e r I D < / K e y > < / D i a g r a m O b j e c t K e y > < D i a g r a m O b j e c t K e y > < K e y > T a b l e s \ s a l e s   1 \ C o l u m n s \ O r d e r D a t e < / K e y > < / D i a g r a m O b j e c t K e y > < D i a g r a m O b j e c t K e y > < K e y > T a b l e s \ s a l e s   1 \ C o l u m n s \ S t a t u s I D < / K e y > < / D i a g r a m O b j e c t K e y > < D i a g r a m O b j e c t K e y > < K e y > T a b l e s \ s a l e s   1 \ C o l u m n s \ S t a t u s < / K e y > < / D i a g r a m O b j e c t K e y > < D i a g r a m O b j e c t K e y > < K e y > T a b l e s \ s a l e s   1 \ C o l u m n s \ C u s t o m e r I D < / K e y > < / D i a g r a m O b j e c t K e y > < D i a g r a m O b j e c t K e y > < K e y > T a b l e s \ s a l e s   1 \ C o l u m n s \ S a l e s P e r s o n I D < / K e y > < / D i a g r a m O b j e c t K e y > < D i a g r a m O b j e c t K e y > < K e y > T a b l e s \ s a l e s   1 \ C o l u m n s \ T e r r i t o r y I D < / K e y > < / D i a g r a m O b j e c t K e y > < D i a g r a m O b j e c t K e y > < K e y > T a b l e s \ s a l e s   1 \ C o l u m n s \ R e g i o n . 1 < / K e y > < / D i a g r a m O b j e c t K e y > < D i a g r a m O b j e c t K e y > < K e y > T a b l e s \ s a l e s   1 \ C o l u m n s \ R e g i o n . 2 < / K e y > < / D i a g r a m O b j e c t K e y > < D i a g r a m O b j e c t K e y > < K e y > T a b l e s \ s a l e s   1 \ C o l u m n s \ S h i p M e t h o d e I D < / K e y > < / D i a g r a m O b j e c t K e y > < D i a g r a m O b j e c t K e y > < K e y > T a b l e s \ s a l e s   1 \ C o l u m n s \ S h i p i n g M e t h o d < / K e y > < / D i a g r a m O b j e c t K e y > < D i a g r a m O b j e c t K e y > < K e y > T a b l e s \ s a l e s   1 \ C o l u m n s \ P r o d u c t I D < / K e y > < / D i a g r a m O b j e c t K e y > < D i a g r a m O b j e c t K e y > < K e y > T a b l e s \ s a l e s   1 \ C o l u m n s \ P r o d u c t < / K e y > < / D i a g r a m O b j e c t K e y > < D i a g r a m O b j e c t K e y > < K e y > T a b l e s \ s a l e s   1 \ C o l u m n s \ P r o d u c t   C a t e g o r y < / K e y > < / D i a g r a m O b j e c t K e y > < D i a g r a m O b j e c t K e y > < K e y > T a b l e s \ s a l e s   1 \ C o l u m n s \ P r o d u c t   S u b   C a t e g o r y < / K e y > < / D i a g r a m O b j e c t K e y > < D i a g r a m O b j e c t K e y > < K e y > T a b l e s \ s a l e s   1 \ C o l u m n s \ O r d e r Q t y < / K e y > < / D i a g r a m O b j e c t K e y > < D i a g r a m O b j e c t K e y > < K e y > T a b l e s \ s a l e s   1 \ C o l u m n s \ U n i t C o s t < / K e y > < / D i a g r a m O b j e c t K e y > < D i a g r a m O b j e c t K e y > < K e y > T a b l e s \ s a l e s   1 \ C o l u m n s \ U n i t P r i c e < / K e y > < / D i a g r a m O b j e c t K e y > < D i a g r a m O b j e c t K e y > < K e y > T a b l e s \ s a l e s   1 \ C o l u m n s \ S a l e s   w i t h o u t   t a x   a n d   f r e i g h t < / K e y > < / D i a g r a m O b j e c t K e y > < D i a g r a m O b j e c t K e y > < K e y > T a b l e s \ s a l e s   1 \ C o l u m n s \ T a x A m t < / K e y > < / D i a g r a m O b j e c t K e y > < D i a g r a m O b j e c t K e y > < K e y > T a b l e s \ s a l e s   1 \ C o l u m n s \ F r e i g h t < / K e y > < / D i a g r a m O b j e c t K e y > < D i a g r a m O b j e c t K e y > < K e y > T a b l e s \ s a l e s   1 \ C o l u m n s \ T o t a l   S a l e s < / K e y > < / D i a g r a m O b j e c t K e y > < D i a g r a m O b j e c t K e y > < K e y > T a b l e s \ s a l e s   1 \ M e a s u r e s \   E,EH9  T o t a l   S a l e s < / K e y > < / D i a g r a m O b j e c t K e y > < D i a g r a m O b j e c t K e y > < K e y > T a b l e s \ s a l e s   1 \   E,EH9  T o t a l   S a l e s \ A d d i t i o n a l   I n f o \ 'DEBJ'3  'D6EFJ< / K e y > < / D i a g r a m O b j e c t K e y > < D i a g r a m O b j e c t K e y > < K e y > T a b l e s \ S a l e s N a m e s E M P   1 < / K e y > < / D i a g r a m O b j e c t K e y > < D i a g r a m O b j e c t K e y > < K e y > T a b l e s \ S a l e s N a m e s E M P   1 \ C o l u m n s \ E M P I D < / K e y > < / D i a g r a m O b j e c t K e y > < D i a g r a m O b j e c t K e y > < K e y > T a b l e s \ S a l e s N a m e s E M P   1 \ C o l u m n s \ E M P N a m e < / K e y > < / D i a g r a m O b j e c t K e y > < D i a g r a m O b j e c t K e y > < K e y > T a b l e s \ S a l e s N a m e s E M P   1 \ M e a s u r e s \   E,EH9  E M P I D   2 < / K e y > < / D i a g r a m O b j e c t K e y > < D i a g r a m O b j e c t K e y > < K e y > T a b l e s \ S a l e s N a m e s E M P   1 \   E,EH9  E M P I D   2 \ A d d i t i o n a l   I n f o \ 'DEBJ'3  'D6EFJ< / K e y > < / D i a g r a m O b j e c t K e y > < D i a g r a m O b j e c t K e y > < K e y > R e l a t i o n s h i p s \ & l t ; T a b l e s \ s a l e s \ C o l u m n s \ C u s t o m e r I D & g t ; - & l t ; T a b l e s \ C X N a m e s \ C o l u m n s \ C u s t o m e r I D & g t ; < / K e y > < / D i a g r a m O b j e c t K e y > < D i a g r a m O b j e c t K e y > < K e y > R e l a t i o n s h i p s \ & l t ; T a b l e s \ s a l e s \ C o l u m n s \ C u s t o m e r I D & g t ; - & l t ; T a b l e s \ C X N a m e s \ C o l u m n s \ C u s t o m e r I D & g t ; \ F K < / K e y > < / D i a g r a m O b j e c t K e y > < D i a g r a m O b j e c t K e y > < K e y > R e l a t i o n s h i p s \ & l t ; T a b l e s \ s a l e s \ C o l u m n s \ C u s t o m e r I D & g t ; - & l t ; T a b l e s \ C X N a m e s \ C o l u m n s \ C u s t o m e r I D & g t ; \ P K < / K e y > < / D i a g r a m O b j e c t K e y > < D i a g r a m O b j e c t K e y > < K e y > R e l a t i o n s h i p s \ & l t ; T a b l e s \ s a l e s \ C o l u m n s \ C u s t o m e r I D & g t ; - & l t ; T a b l e s \ C X N a m e s \ C o l u m n s \ C u s t o m e r I D & g t ; \ C r o s s F i l t e r < / K e y > < / D i a g r a m O b j e c t K e y > < D i a g r a m O b j e c t K e y > < K e y > R e l a t i o n s h i p s \ & l t ; T a b l e s \ s a l e s \ C o l u m n s \ S a l e s P e r s o n I D & g t ; - & l t ; T a b l e s \ S a l e s N a m e s E M P \ C o l u m n s \ E M P I D & g t ; < / K e y > < / D i a g r a m O b j e c t K e y > < D i a g r a m O b j e c t K e y > < K e y > R e l a t i o n s h i p s \ & l t ; T a b l e s \ s a l e s \ C o l u m n s \ S a l e s P e r s o n I D & g t ; - & l t ; T a b l e s \ S a l e s N a m e s E M P \ C o l u m n s \ E M P I D & g t ; \ F K < / K e y > < / D i a g r a m O b j e c t K e y > < D i a g r a m O b j e c t K e y > < K e y > R e l a t i o n s h i p s \ & l t ; T a b l e s \ s a l e s \ C o l u m n s \ S a l e s P e r s o n I D & g t ; - & l t ; T a b l e s \ S a l e s N a m e s E M P \ C o l u m n s \ E M P I D & g t ; \ P K < / K e y > < / D i a g r a m O b j e c t K e y > < D i a g r a m O b j e c t K e y > < K e y > R e l a t i o n s h i p s \ & l t ; T a b l e s \ s a l e s \ C o l u m n s \ S a l e s P e r s o n I D & g t ; - & l t ; T a b l e s \ S a l e s N a m e s E M P \ C o l u m n s \ E M P I D & g t ; \ C r o s s F i l t e r < / K e y > < / D i a g r a m O b j e c t K e y > < / A l l K e y s > < S e l e c t e d K e y s > < D i a g r a m O b j e c t K e y > < K e y > R e l a t i o n s h i p s \ & l t ; T a b l e s \ s a l e s \ C o l u m n s \ S a l e s P e r s o n I D & g t ; - & l t ; T a b l e s \ S a l e s N a m e s E M P \ C o l u m n s \ E M P I D & g t ; 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 T a g s \ T a b l e s \ & l t ; T a b l e s \ C X N a m e s & g t ; < / K e y > < / a : K e y > < a : V a l u e   i : t y p e = " D i a g r a m D i s p l a y T a g V i e w S t a t e " > < I s N o t F i l t e r e d O u t > t r u e < / I s N o t F i l t e r e d O u t > < / a : V a l u e > < / a : K e y V a l u e O f D i a g r a m O b j e c t K e y a n y T y p e z b w N T n L X > < a : K e y V a l u e O f D i a g r a m O b j e c t K e y a n y T y p e z b w N T n L X > < a : K e y > < K e y > D y n a m i c   T a g s \ T a b l e s \ & l t ; T a b l e s \ S a l e s N a m e s E M P & g t ; 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 T a g s \ T a b l e s \ & l t ; T a b l e s \ C X N a m e s   1 & g t ; < / K e y > < / a : K e y > < a : V a l u e   i : t y p e = " D i a g r a m D i s p l a y T a g V i e w S t a t e " > < I s N o t F i l t e r e d O u t > t r u e < / I s N o t F i l t e r e d O u t > < / a : V a l u e > < / a : K e y V a l u e O f D i a g r a m O b j e c t K e y a n y T y p e z b w N T n L X > < a : K e y V a l u e O f D i a g r a m O b j e c t K e y a n y T y p e z b w N T n L X > < a : K e y > < K e y > D y n a m i c   T a g s \ T a b l e s \ & l t ; T a b l e s \ s a l e s   1 & g t ; < / K e y > < / a : K e y > < a : V a l u e   i : t y p e = " D i a g r a m D i s p l a y T a g V i e w S t a t e " > < I s N o t F i l t e r e d O u t > t r u e < / I s N o t F i l t e r e d O u t > < / a : V a l u e > < / a : K e y V a l u e O f D i a g r a m O b j e c t K e y a n y T y p e z b w N T n L X > < a : K e y V a l u e O f D i a g r a m O b j e c t K e y a n y T y p e z b w N T n L X > < a : K e y > < K e y > D y n a m i c   T a g s \ T a b l e s \ & l t ; T a b l e s \ S a l e s N a m e s E M P   1 & g t ; < / K e y > < / a : K e y > < a : V a l u e   i : t y p e = " D i a g r a m D i s p l a y T a g V i e w S t a t e " > < I s N o t F i l t e r e d O u t > t r u e < / I s N o t F i l t e r e d O u t > < / a : V a l u e > < / a : K e y V a l u e O f D i a g r a m O b j e c t K e y a n y T y p e z b w N T n L X > < a : K e y V a l u e O f D i a g r a m O b j e c t K e y a n y T y p e z b w N T n L X > < a : K e y > < K e y > T a b l e s \ C X N a m e s < / K e y > < / a : K e y > < a : V a l u e   i : t y p e = " D i a g r a m D i s p l a y N o d e V i e w S t a t e " > < H e i g h t > 1 5 0 < / H e i g h t > < I s E x p a n d e d > t r u e < / I s E x p a n d e d > < L a y e d O u t > t r u e < / L a y e d O u t > < W i d t h > 2 0 0 < / W i d t h > < / a : V a l u e > < / a : K e y V a l u e O f D i a g r a m O b j e c t K e y a n y T y p e z b w N T n L X > < a : K e y V a l u e O f D i a g r a m O b j e c t K e y a n y T y p e z b w N T n L X > < a : K e y > < K e y > T a b l e s \ C X N a m e s \ C o l u m n s \ C u s t o m e r I D < / K e y > < / a : K e y > < a : V a l u e   i : t y p e = " D i a g r a m D i s p l a y N o d e V i e w S t a t e " > < H e i g h t > 1 5 0 < / H e i g h t > < I s E x p a n d e d > t r u e < / I s E x p a n d e d > < W i d t h > 2 0 0 < / W i d t h > < / a : V a l u e > < / a : K e y V a l u e O f D i a g r a m O b j e c t K e y a n y T y p e z b w N T n L X > < a : K e y V a l u e O f D i a g r a m O b j e c t K e y a n y T y p e z b w N T n L X > < a : K e y > < K e y > T a b l e s \ C X N a m e s \ C o l u m n s \ C X N a m e < / K e y > < / a : K e y > < a : V a l u e   i : t y p e = " D i a g r a m D i s p l a y N o d e V i e w S t a t e " > < H e i g h t > 1 5 0 < / H e i g h t > < I s E x p a n d e d > t r u e < / I s E x p a n d e d > < W i d t h > 2 0 0 < / W i d t h > < / a : V a l u e > < / a : K e y V a l u e O f D i a g r a m O b j e c t K e y a n y T y p e z b w N T n L X > < a : K e y V a l u e O f D i a g r a m O b j e c t K e y a n y T y p e z b w N T n L X > < a : K e y > < K e y > T a b l e s \ C X N a m e s \ M e a s u r e s \   E,EH9  C u s t o m e r I D < / K e y > < / a : K e y > < a : V a l u e   i : t y p e = " D i a g r a m D i s p l a y N o d e V i e w S t a t e " > < H e i g h t > 1 5 0 < / H e i g h t > < I s E x p a n d e d > t r u e < / I s E x p a n d e d > < W i d t h > 2 0 0 < / W i d t h > < / a : V a l u e > < / a : K e y V a l u e O f D i a g r a m O b j e c t K e y a n y T y p e z b w N T n L X > < a : K e y V a l u e O f D i a g r a m O b j e c t K e y a n y T y p e z b w N T n L X > < a : K e y > < K e y > T a b l e s \ C X N a m e s \   E,EH9  C u s t o m e r I D \ A d d i t i o n a l   I n f o \ 'DEBJ'3  'D6EFJ< / K e y > < / a : K e y > < a : V a l u e   i : t y p e = " D i a g r a m D i s p l a y V i e w S t a t e I D i a g r a m T a g A d d i t i o n a l I n f o " / > < / a : K e y V a l u e O f D i a g r a m O b j e c t K e y a n y T y p e z b w N T n L X > < a : K e y V a l u e O f D i a g r a m O b j e c t K e y a n y T y p e z b w N T n L X > < a : K e y > < K e y > T a b l e s \ S a l e s N a m e s E M P < / K e y > < / a : K e y > < a : V a l u e   i : t y p e = " D i a g r a m D i s p l a y N o d e V i e w S t a t e " > < H e i g h t > 1 5 0 < / H e i g h t > < I s E x p a n d e d > t r u e < / I s E x p a n d e d > < L a y e d O u t > t r u e < / L a y e d O u t > < L e f t > 3 2 9 . 9 0 3 8 1 0 5 6 7 6 6 5 8 < / L e f t > < T a b I n d e x > 1 < / T a b I n d e x > < W i d t h > 2 0 0 < / W i d t h > < / a : V a l u e > < / a : K e y V a l u e O f D i a g r a m O b j e c t K e y a n y T y p e z b w N T n L X > < a : K e y V a l u e O f D i a g r a m O b j e c t K e y a n y T y p e z b w N T n L X > < a : K e y > < K e y > T a b l e s \ S a l e s N a m e s E M P \ C o l u m n s \ E M P I D < / K e y > < / a : K e y > < a : V a l u e   i : t y p e = " D i a g r a m D i s p l a y N o d e V i e w S t a t e " > < H e i g h t > 1 5 0 < / H e i g h t > < I s E x p a n d e d > t r u e < / I s E x p a n d e d > < W i d t h > 2 0 0 < / W i d t h > < / a : V a l u e > < / a : K e y V a l u e O f D i a g r a m O b j e c t K e y a n y T y p e z b w N T n L X > < a : K e y V a l u e O f D i a g r a m O b j e c t K e y a n y T y p e z b w N T n L X > < a : K e y > < K e y > T a b l e s \ S a l e s N a m e s E M P \ C o l u m n s \ E M P N a m e < / K e y > < / a : K e y > < a : V a l u e   i : t y p e = " D i a g r a m D i s p l a y N o d e V i e w S t a t e " > < H e i g h t > 1 5 0 < / H e i g h t > < I s E x p a n d e d > t r u e < / I s E x p a n d e d > < W i d t h > 2 0 0 < / W i d t h > < / a : V a l u e > < / a : K e y V a l u e O f D i a g r a m O b j e c t K e y a n y T y p e z b w N T n L X > < a : K e y V a l u e O f D i a g r a m O b j e c t K e y a n y T y p e z b w N T n L X > < a : K e y > < K e y > T a b l e s \ S a l e s N a m e s E M P \ M e a s u r e s \   E,EH9  E M P I D < / K e y > < / a : K e y > < a : V a l u e   i : t y p e = " D i a g r a m D i s p l a y N o d e V i e w S t a t e " > < H e i g h t > 1 5 0 < / H e i g h t > < I s E x p a n d e d > t r u e < / I s E x p a n d e d > < W i d t h > 2 0 0 < / W i d t h > < / a : V a l u e > < / a : K e y V a l u e O f D i a g r a m O b j e c t K e y a n y T y p e z b w N T n L X > < a : K e y V a l u e O f D i a g r a m O b j e c t K e y a n y T y p e z b w N T n L X > < a : K e y > < K e y > T a b l e s \ S a l e s N a m e s E M P \   E,EH9  E M P I D \ A d d i t i o n a l   I n f o \ 'DEBJ'3  'D6EFJ< / K e y > < / a : K e y > < a : V a l u e   i : t y p e = " D i a g r a m D i s p l a y V i e w S t a t e I D i a g r a m T a g A d d i t i o n a l I n f o " / > < / a : K e y V a l u e O f D i a g r a m O b j e c t K e y a n y T y p e z b w N T n L X > < a : K e y V a l u e O f D i a g r a m O b j e c t K e y a n y T y p e z b w N T n L X > < a : K e y > < K e y > T a b l e s \ s a l e s < / K e y > < / a : K e y > < a : V a l u e   i : t y p e = " D i a g r a m D i s p l a y N o d e V i e w S t a t e " > < H e i g h t > 1 5 0 < / H e i g h t > < I s E x p a n d e d > t r u e < / I s E x p a n d e d > < L a y e d O u t > t r u e < / L a y e d O u t > < L e f t > 6 5 9 . 8 0 7 6 2 1 1 3 5 3 3 1 6 < / L e f t > < S c r o l l V e r t i c a l O f f s e t > 4 2 . 4 3 7 1 1 3 0 0 7 5 7 4 9 3 6 < / S c r o l l V e r t i c a l O f f s e t > < T a b I n d e x > 2 < / T a b I n d e x > < W i d t h > 2 0 0 < / W i d t h > < / a : V a l u e > < / a : K e y V a l u e O f D i a g r a m O b j e c t K e y a n y T y p e z b w N T n L X > < a : K e y V a l u e O f D i a g r a m O b j e c t K e y a n y T y p e z b w N T n L X > < a : K e y > < K e y > T a b l e s \ s a l e s \ C o l u m n s \ O r d e r I D < / 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 T a b l e s \ s a l e s \ C o l u m n s \ S t a t u s I D < / K e y > < / a : K e y > < a : V a l u e   i : t y p e = " D i a g r a m D i s p l a y N o d e V i e w S t a t e " > < H e i g h t > 1 5 0 < / H e i g h t > < I s E x p a n d e d > t r u e < / I s E x p a n d e d > < W i d t h > 2 0 0 < / W i d t h > < / a : V a l u e > < / a : K e y V a l u e O f D i a g r a m O b j e c t K e y a n y T y p e z b w N T n L X > < a : K e y V a l u e O f D i a g r a m O b j e c t K e y a n y T y p e z b w N T n L X > < a : K e y > < K e y > T a b l e s \ s a l e s \ C o l u m n s \ S t a t u s < / 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 T a b l e s \ s a l e s \ C o l u m n s \ S a l e s P e r s o n I D < / K e y > < / a : K e y > < a : V a l u e   i : t y p e = " D i a g r a m D i s p l a y N o d e V i e w S t a t e " > < H e i g h t > 1 5 0 < / H e i g h t > < I s E x p a n d e d > t r u e < / I s E x p a n d e d > < W i d t h > 2 0 0 < / W i d t h > < / a : V a l u e > < / a : K e y V a l u e O f D i a g r a m O b j e c t K e y a n y T y p e z b w N T n L X > < a : K e y V a l u e O f D i a g r a m O b j e c t K e y a n y T y p e z b w N T n L X > < a : K e y > < K e y > T a b l e s \ s a l e s \ C o l u m n s \ T e r r i t o r y I D < / K e y > < / a : K e y > < a : V a l u e   i : t y p e = " D i a g r a m D i s p l a y N o d e V i e w S t a t e " > < H e i g h t > 1 5 0 < / H e i g h t > < I s E x p a n d e d > t r u e < / I s E x p a n d e d > < W i d t h > 2 0 0 < / W i d t h > < / a : V a l u e > < / a : K e y V a l u e O f D i a g r a m O b j e c t K e y a n y T y p e z b w N T n L X > < a : K e y V a l u e O f D i a g r a m O b j e c t K e y a n y T y p e z b w N T n L X > < a : K e y > < K e y > T a b l e s \ s a l e s \ C o l u m n s \ R e g i o n . 1 < / K e y > < / a : K e y > < a : V a l u e   i : t y p e = " D i a g r a m D i s p l a y N o d e V i e w S t a t e " > < H e i g h t > 1 5 0 < / H e i g h t > < I s E x p a n d e d > t r u e < / I s E x p a n d e d > < W i d t h > 2 0 0 < / W i d t h > < / a : V a l u e > < / a : K e y V a l u e O f D i a g r a m O b j e c t K e y a n y T y p e z b w N T n L X > < a : K e y V a l u e O f D i a g r a m O b j e c t K e y a n y T y p e z b w N T n L X > < a : K e y > < K e y > T a b l e s \ s a l e s \ C o l u m n s \ R e g i o n . 2 < / K e y > < / a : K e y > < a : V a l u e   i : t y p e = " D i a g r a m D i s p l a y N o d e V i e w S t a t e " > < H e i g h t > 1 5 0 < / H e i g h t > < I s E x p a n d e d > t r u e < / I s E x p a n d e d > < W i d t h > 2 0 0 < / W i d t h > < / a : V a l u e > < / a : K e y V a l u e O f D i a g r a m O b j e c t K e y a n y T y p e z b w N T n L X > < a : K e y V a l u e O f D i a g r a m O b j e c t K e y a n y T y p e z b w N T n L X > < a : K e y > < K e y > T a b l e s \ s a l e s \ C o l u m n s \ S h i p M e t h o d e I D < / K e y > < / a : K e y > < a : V a l u e   i : t y p e = " D i a g r a m D i s p l a y N o d e V i e w S t a t e " > < H e i g h t > 1 5 0 < / H e i g h t > < I s E x p a n d e d > t r u e < / I s E x p a n d e d > < W i d t h > 2 0 0 < / W i d t h > < / a : V a l u e > < / a : K e y V a l u e O f D i a g r a m O b j e c t K e y a n y T y p e z b w N T n L X > < a : K e y V a l u e O f D i a g r a m O b j e c t K e y a n y T y p e z b w N T n L X > < a : K e y > < K e y > T a b l e s \ s a l e s \ C o l u m n s \ S h i p i n g M e t h o d 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 T a b l e s \ s a l e s \ C o l u m n s \ P r o d u c t < / K e y > < / a : K e y > < a : V a l u e   i : t y p e = " D i a g r a m D i s p l a y N o d e V i e w S t a t e " > < H e i g h t > 1 5 0 < / H e i g h t > < I s E x p a n d e d > t r u e < / I s E x p a n d e d > < W i d t h > 2 0 0 < / W i d t h > < / a : V a l u e > < / a : K e y V a l u e O f D i a g r a m O b j e c t K e y a n y T y p e z b w N T n L X > < a : K e y V a l u e O f D i a g r a m O b j e c t K e y a n y T y p e z b w N T n L X > < a : K e y > < K e y > T a b l e s \ s a l e s \ C o l u m n s \ P r o d u c t   C a t e g o r y < / K e y > < / a : K e y > < a : V a l u e   i : t y p e = " D i a g r a m D i s p l a y N o d e V i e w S t a t e " > < H e i g h t > 1 5 0 < / H e i g h t > < I s E x p a n d e d > t r u e < / I s E x p a n d e d > < W i d t h > 2 0 0 < / W i d t h > < / a : V a l u e > < / a : K e y V a l u e O f D i a g r a m O b j e c t K e y a n y T y p e z b w N T n L X > < a : K e y V a l u e O f D i a g r a m O b j e c t K e y a n y T y p e z b w N T n L X > < a : K e y > < K e y > T a b l e s \ s a l e s \ C o l u m n s \ P r o d u c t   S u b   C a t e g o r y < / K e y > < / a : K e y > < a : V a l u e   i : t y p e = " D i a g r a m D i s p l a y N o d e V i e w S t a t e " > < H e i g h t > 1 5 0 < / H e i g h t > < I s E x p a n d e d > t r u e < / I s E x p a n d e d > < W i d t h > 2 0 0 < / W i d t h > < / a : V a l u e > < / a : K e y V a l u e O f D i a g r a m O b j e c t K e y a n y T y p e z b w N T n L X > < a : K e y V a l u e O f D i a g r a m O b j e c t K e y a n y T y p e z b w N T n L X > < a : K e y > < K e y > T a b l e s \ s a l e s \ C o l u m n s \ O r d e r Q t y < / K e y > < / a : K e y > < a : V a l u e   i : t y p e = " D i a g r a m D i s p l a y N o d e V i e w S t a t e " > < H e i g h t > 1 5 0 < / H e i g h t > < I s E x p a n d e d > t r u e < / I s E x p a n d e d > < W i d t h > 2 0 0 < / W i d t h > < / a : V a l u e > < / a : K e y V a l u e O f D i a g r a m O b j e c t K e y a n y T y p e z b w N T n L X > < a : K e y V a l u e O f D i a g r a m O b j e c t K e y a n y T y p e z b w N T n L X > < a : K e y > < K e y > T a b l e s \ s a l e s \ C o l u m n s \ U n i t C o s t < / 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 T a b l e s \ s a l e s \ C o l u m n s \ S a l e s   w i t h o u t   t a x   a n d   f r e i g h t < / K e y > < / a : K e y > < a : V a l u e   i : t y p e = " D i a g r a m D i s p l a y N o d e V i e w S t a t e " > < H e i g h t > 1 5 0 < / H e i g h t > < I s E x p a n d e d > t r u e < / I s E x p a n d e d > < W i d t h > 2 0 0 < / W i d t h > < / a : V a l u e > < / a : K e y V a l u e O f D i a g r a m O b j e c t K e y a n y T y p e z b w N T n L X > < a : K e y V a l u e O f D i a g r a m O b j e c t K e y a n y T y p e z b w N T n L X > < a : K e y > < K e y > T a b l e s \ s a l e s \ C o l u m n s \ T a x A m t < / K e y > < / a : K e y > < a : V a l u e   i : t y p e = " D i a g r a m D i s p l a y N o d e V i e w S t a t e " > < H e i g h t > 1 5 0 < / H e i g h t > < I s E x p a n d e d > t r u e < / I s E x p a n d e d > < W i d t h > 2 0 0 < / W i d t h > < / a : V a l u e > < / a : K e y V a l u e O f D i a g r a m O b j e c t K e y a n y T y p e z b w N T n L X > < a : K e y V a l u e O f D i a g r a m O b j e c t K e y a n y T y p e z b w N T n L X > < a : K e y > < K e y > T a b l e s \ s a l e s \ C o l u m n s \ F r e i g h t < / K e y > < / a : K e y > < a : V a l u e   i : t y p e = " D i a g r a m D i s p l a y N o d e V i e w S t a t e " > < H e i g h t > 1 5 0 < / H e i g h t > < I s E x p a n d e d > t r u e < / I s E x p a n d e d > < W i d t h > 2 0 0 < / W i d t h > < / a : V a l u e > < / a : K e y V a l u e O f D i a g r a m O b j e c t K e y a n y T y p e z b w N T n L X > < a : K e y V a l u e O f D i a g r a m O b j e c t K e y a n y T y p e z b w N T n L X > < a : K e y > < K e y > T a b l e s \ s a l e s \ C o l u m n s \ T o t a l   S a l e s < / K e y > < / a : K e y > < a : V a l u e   i : t y p e = " D i a g r a m D i s p l a y N o d e V i e w S t a t e " > < H e i g h t > 1 5 0 < / H e i g h t > < I s E x p a n d e d > t r u e < / I s E x p a n d e d > < W i d t h > 2 0 0 < / W i d t h > < / a : V a l u e > < / a : K e y V a l u e O f D i a g r a m O b j e c t K e y a n y T y p e z b w N T n L X > < a : K e y V a l u e O f D i a g r a m O b j e c t K e y a n y T y p e z b w N T n L X > < a : K e y > < K e y > T a b l e s \ s a l e s \ M e a s u r e s \   E,EH9  T o t a l   S a l e s   2 < / K e y > < / a : K e y > < a : V a l u e   i : t y p e = " D i a g r a m D i s p l a y N o d e V i e w S t a t e " > < H e i g h t > 1 5 0 < / H e i g h t > < I s E x p a n d e d > t r u e < / I s E x p a n d e d > < W i d t h > 2 0 0 < / W i d t h > < / a : V a l u e > < / a : K e y V a l u e O f D i a g r a m O b j e c t K e y a n y T y p e z b w N T n L X > < a : K e y V a l u e O f D i a g r a m O b j e c t K e y a n y T y p e z b w N T n L X > < a : K e y > < K e y > T a b l e s \ s a l e s \   E,EH9  T o t a l   S a l e s   2 \ A d d i t i o n a l   I n f o \ 'DEBJ'3  'D6EFJ< / K e y > < / a : K e y > < a : V a l u e   i : t y p e = " D i a g r a m D i s p l a y V i e w S t a t e I D i a g r a m T a g A d d i t i o n a l I n f o " / > < / a : K e y V a l u e O f D i a g r a m O b j e c t K e y a n y T y p e z b w N T n L X > < a : K e y V a l u e O f D i a g r a m O b j e c t K e y a n y T y p e z b w N T n L X > < a : K e y > < K e y > T a b l e s \ s a l e s \ M e a s u r e s \   E,EH9  S a l e s   w i t h o u t   t a x   a n d   f r e i g h t < / K e y > < / a : K e y > < a : V a l u e   i : t y p e = " D i a g r a m D i s p l a y N o d e V i e w S t a t e " > < H e i g h t > 1 5 0 < / H e i g h t > < I s E x p a n d e d > t r u e < / I s E x p a n d e d > < W i d t h > 2 0 0 < / W i d t h > < / a : V a l u e > < / a : K e y V a l u e O f D i a g r a m O b j e c t K e y a n y T y p e z b w N T n L X > < a : K e y V a l u e O f D i a g r a m O b j e c t K e y a n y T y p e z b w N T n L X > < a : K e y > < K e y > T a b l e s \ s a l e s \   E,EH9  S a l e s   w i t h o u t   t a x   a n d   f r e i g h t \ A d d i t i o n a l   I n f o \ 'DEBJ'3  'D6EFJ< / K e y > < / a : K e y > < a : V a l u e   i : t y p e = " D i a g r a m D i s p l a y V i e w S t a t e I D i a g r a m T a g A d d i t i o n a l I n f o " / > < / a : K e y V a l u e O f D i a g r a m O b j e c t K e y a n y T y p e z b w N T n L X > < a : K e y V a l u e O f D i a g r a m O b j e c t K e y a n y T y p e z b w N T n L X > < a : K e y > < K e y > T a b l e s \ s a l e s \ M e a s u r e s \   E,EH9  O r d e r Q t y < / K e y > < / a : K e y > < a : V a l u e   i : t y p e = " D i a g r a m D i s p l a y N o d e V i e w S t a t e " > < H e i g h t > 1 5 0 < / H e i g h t > < I s E x p a n d e d > t r u e < / I s E x p a n d e d > < W i d t h > 2 0 0 < / W i d t h > < / a : V a l u e > < / a : K e y V a l u e O f D i a g r a m O b j e c t K e y a n y T y p e z b w N T n L X > < a : K e y V a l u e O f D i a g r a m O b j e c t K e y a n y T y p e z b w N T n L X > < a : K e y > < K e y > T a b l e s \ s a l e s \   E,EH9  O r d e r Q t y \ A d d i t i o n a l   I n f o \ 'DEBJ'3  'D6EFJ< / K e y > < / a : K e y > < a : V a l u e   i : t y p e = " D i a g r a m D i s p l a y V i e w S t a t e I D i a g r a m T a g A d d i t i o n a l I n f o " / > < / a : K e y V a l u e O f D i a g r a m O b j e c t K e y a n y T y p e z b w N T n L X > < a : K e y V a l u e O f D i a g r a m O b j e c t K e y a n y T y p e z b w N T n L X > < a : K e y > < K e y > T a b l e s \ s a l e s \ M e a s u r e s \   E,EH9  U n i t C o s t < / K e y > < / a : K e y > < a : V a l u e   i : t y p e = " D i a g r a m D i s p l a y N o d e V i e w S t a t e " > < H e i g h t > 1 5 0 < / H e i g h t > < I s E x p a n d e d > t r u e < / I s E x p a n d e d > < W i d t h > 2 0 0 < / W i d t h > < / a : V a l u e > < / a : K e y V a l u e O f D i a g r a m O b j e c t K e y a n y T y p e z b w N T n L X > < a : K e y V a l u e O f D i a g r a m O b j e c t K e y a n y T y p e z b w N T n L X > < a : K e y > < K e y > T a b l e s \ s a l e s \   E,EH9  U n i t C o s t \ A d d i t i o n a l   I n f o \ 'DEBJ'3  'D6EFJ< / K e y > < / a : K e y > < a : V a l u e   i : t y p e = " D i a g r a m D i s p l a y V i e w S t a t e I D i a g r a m T a g A d d i t i o n a l I n f o " / > < / a : K e y V a l u e O f D i a g r a m O b j e c t K e y a n y T y p e z b w N T n L X > < a : K e y V a l u e O f D i a g r a m O b j e c t K e y a n y T y p e z b w N T n L X > < a : K e y > < K e y > T a b l e s \ s a l e s \ M e a s u r e s \   E,EH9  U n i t P r i c e < / K e y > < / a : K e y > < a : V a l u e   i : t y p e = " D i a g r a m D i s p l a y N o d e V i e w S t a t e " > < H e i g h t > 1 5 0 < / H e i g h t > < I s E x p a n d e d > t r u e < / I s E x p a n d e d > < W i d t h > 2 0 0 < / W i d t h > < / a : V a l u e > < / a : K e y V a l u e O f D i a g r a m O b j e c t K e y a n y T y p e z b w N T n L X > < a : K e y V a l u e O f D i a g r a m O b j e c t K e y a n y T y p e z b w N T n L X > < a : K e y > < K e y > T a b l e s \ s a l e s \   E,EH9  U n i t P r i c e \ A d d i t i o n a l   I n f o \ 'DEBJ'3  'D6EFJ< / K e y > < / a : K e y > < a : V a l u e   i : t y p e = " D i a g r a m D i s p l a y V i e w S t a t e I D i a g r a m T a g A d d i t i o n a l I n f o " / > < / a : K e y V a l u e O f D i a g r a m O b j e c t K e y a n y T y p e z b w N T n L X > < a : K e y V a l u e O f D i a g r a m O b j e c t K e y a n y T y p e z b w N T n L X > < a : K e y > < K e y > T a b l e s \ C X N a m e s   1 < / K e y > < / a : K e y > < a : V a l u e   i : t y p e = " D i a g r a m D i s p l a y N o d e V i e w S t a t e " > < H e i g h t > 1 5 0 < / H e i g h t > < I s E x p a n d e d > t r u e < / I s E x p a n d e d > < L a y e d O u t > t r u e < / L a y e d O u t > < L e f t > 8 9 9 . 8 0 7 6 2 1 1 3 5 3 3 1 6 < / L e f t > < T a b I n d e x > 3 < / T a b I n d e x > < W i d t h > 2 0 0 < / W i d t h > < / a : V a l u e > < / a : K e y V a l u e O f D i a g r a m O b j e c t K e y a n y T y p e z b w N T n L X > < a : K e y V a l u e O f D i a g r a m O b j e c t K e y a n y T y p e z b w N T n L X > < a : K e y > < K e y > T a b l e s \ C X N a m e s   1 \ C o l u m n s \ C u s t o m e r I D < / K e y > < / a : K e y > < a : V a l u e   i : t y p e = " D i a g r a m D i s p l a y N o d e V i e w S t a t e " > < H e i g h t > 1 5 0 < / H e i g h t > < I s E x p a n d e d > t r u e < / I s E x p a n d e d > < W i d t h > 2 0 0 < / W i d t h > < / a : V a l u e > < / a : K e y V a l u e O f D i a g r a m O b j e c t K e y a n y T y p e z b w N T n L X > < a : K e y V a l u e O f D i a g r a m O b j e c t K e y a n y T y p e z b w N T n L X > < a : K e y > < K e y > T a b l e s \ C X N a m e s   1 \ C o l u m n s \ C X N a m e < / K e y > < / a : K e y > < a : V a l u e   i : t y p e = " D i a g r a m D i s p l a y N o d e V i e w S t a t e " > < H e i g h t > 1 5 0 < / H e i g h t > < I s E x p a n d e d > t r u e < / I s E x p a n d e d > < W i d t h > 2 0 0 < / W i d t h > < / a : V a l u e > < / a : K e y V a l u e O f D i a g r a m O b j e c t K e y a n y T y p e z b w N T n L X > < a : K e y V a l u e O f D i a g r a m O b j e c t K e y a n y T y p e z b w N T n L X > < a : K e y > < K e y > T a b l e s \ s a l e s   1 < / K e y > < / a : K e y > < a : V a l u e   i : t y p e = " D i a g r a m D i s p l a y N o d e V i e w S t a t e " > < H e i g h t > 1 5 0 < / H e i g h t > < I s E x p a n d e d > t r u e < / I s E x p a n d e d > < L a y e d O u t > t r u e < / L a y e d O u t > < L e f t > 1 2 2 9 . 7 1 1 4 3 1 7 0 2 9 9 7 3 < / L e f t > < T a b I n d e x > 4 < / T a b I n d e x > < W i d t h > 2 0 0 < / W i d t h > < / a : V a l u e > < / a : K e y V a l u e O f D i a g r a m O b j e c t K e y a n y T y p e z b w N T n L X > < a : K e y V a l u e O f D i a g r a m O b j e c t K e y a n y T y p e z b w N T n L X > < a : K e y > < K e y > T a b l e s \ s a l e s   1 \ C o l u m n s \ O r d e r I D < / K e y > < / a : K e y > < a : V a l u e   i : t y p e = " D i a g r a m D i s p l a y N o d e V i e w S t a t e " > < H e i g h t > 1 5 0 < / H e i g h t > < I s E x p a n d e d > t r u e < / I s E x p a n d e d > < W i d t h > 2 0 0 < / W i d t h > < / a : V a l u e > < / a : K e y V a l u e O f D i a g r a m O b j e c t K e y a n y T y p e z b w N T n L X > < a : K e y V a l u e O f D i a g r a m O b j e c t K e y a n y T y p e z b w N T n L X > < a : K e y > < K e y > T a b l e s \ s a l e s   1 \ C o l u m n s \ O r d e r D a t e < / K e y > < / a : K e y > < a : V a l u e   i : t y p e = " D i a g r a m D i s p l a y N o d e V i e w S t a t e " > < H e i g h t > 1 5 0 < / H e i g h t > < I s E x p a n d e d > t r u e < / I s E x p a n d e d > < W i d t h > 2 0 0 < / W i d t h > < / a : V a l u e > < / a : K e y V a l u e O f D i a g r a m O b j e c t K e y a n y T y p e z b w N T n L X > < a : K e y V a l u e O f D i a g r a m O b j e c t K e y a n y T y p e z b w N T n L X > < a : K e y > < K e y > T a b l e s \ s a l e s   1 \ C o l u m n s \ S t a t u s I D < / K e y > < / a : K e y > < a : V a l u e   i : t y p e = " D i a g r a m D i s p l a y N o d e V i e w S t a t e " > < H e i g h t > 1 5 0 < / H e i g h t > < I s E x p a n d e d > t r u e < / I s E x p a n d e d > < W i d t h > 2 0 0 < / W i d t h > < / a : V a l u e > < / a : K e y V a l u e O f D i a g r a m O b j e c t K e y a n y T y p e z b w N T n L X > < a : K e y V a l u e O f D i a g r a m O b j e c t K e y a n y T y p e z b w N T n L X > < a : K e y > < K e y > T a b l e s \ s a l e s   1 \ C o l u m n s \ S t a t u s < / K e y > < / a : K e y > < a : V a l u e   i : t y p e = " D i a g r a m D i s p l a y N o d e V i e w S t a t e " > < H e i g h t > 1 5 0 < / H e i g h t > < I s E x p a n d e d > t r u e < / I s E x p a n d e d > < W i d t h > 2 0 0 < / W i d t h > < / a : V a l u e > < / a : K e y V a l u e O f D i a g r a m O b j e c t K e y a n y T y p e z b w N T n L X > < a : K e y V a l u e O f D i a g r a m O b j e c t K e y a n y T y p e z b w N T n L X > < a : K e y > < K e y > T a b l e s \ s a l e s   1 \ C o l u m n s \ C u s t o m e r I D < / K e y > < / a : K e y > < a : V a l u e   i : t y p e = " D i a g r a m D i s p l a y N o d e V i e w S t a t e " > < H e i g h t > 1 5 0 < / H e i g h t > < I s E x p a n d e d > t r u e < / I s E x p a n d e d > < W i d t h > 2 0 0 < / W i d t h > < / a : V a l u e > < / a : K e y V a l u e O f D i a g r a m O b j e c t K e y a n y T y p e z b w N T n L X > < a : K e y V a l u e O f D i a g r a m O b j e c t K e y a n y T y p e z b w N T n L X > < a : K e y > < K e y > T a b l e s \ s a l e s   1 \ C o l u m n s \ S a l e s P e r s o n I D < / K e y > < / a : K e y > < a : V a l u e   i : t y p e = " D i a g r a m D i s p l a y N o d e V i e w S t a t e " > < H e i g h t > 1 5 0 < / H e i g h t > < I s E x p a n d e d > t r u e < / I s E x p a n d e d > < W i d t h > 2 0 0 < / W i d t h > < / a : V a l u e > < / a : K e y V a l u e O f D i a g r a m O b j e c t K e y a n y T y p e z b w N T n L X > < a : K e y V a l u e O f D i a g r a m O b j e c t K e y a n y T y p e z b w N T n L X > < a : K e y > < K e y > T a b l e s \ s a l e s   1 \ C o l u m n s \ T e r r i t o r y I D < / K e y > < / a : K e y > < a : V a l u e   i : t y p e = " D i a g r a m D i s p l a y N o d e V i e w S t a t e " > < H e i g h t > 1 5 0 < / H e i g h t > < I s E x p a n d e d > t r u e < / I s E x p a n d e d > < W i d t h > 2 0 0 < / W i d t h > < / a : V a l u e > < / a : K e y V a l u e O f D i a g r a m O b j e c t K e y a n y T y p e z b w N T n L X > < a : K e y V a l u e O f D i a g r a m O b j e c t K e y a n y T y p e z b w N T n L X > < a : K e y > < K e y > T a b l e s \ s a l e s   1 \ C o l u m n s \ R e g i o n . 1 < / K e y > < / a : K e y > < a : V a l u e   i : t y p e = " D i a g r a m D i s p l a y N o d e V i e w S t a t e " > < H e i g h t > 1 5 0 < / H e i g h t > < I s E x p a n d e d > t r u e < / I s E x p a n d e d > < W i d t h > 2 0 0 < / W i d t h > < / a : V a l u e > < / a : K e y V a l u e O f D i a g r a m O b j e c t K e y a n y T y p e z b w N T n L X > < a : K e y V a l u e O f D i a g r a m O b j e c t K e y a n y T y p e z b w N T n L X > < a : K e y > < K e y > T a b l e s \ s a l e s   1 \ C o l u m n s \ R e g i o n . 2 < / K e y > < / a : K e y > < a : V a l u e   i : t y p e = " D i a g r a m D i s p l a y N o d e V i e w S t a t e " > < H e i g h t > 1 5 0 < / H e i g h t > < I s E x p a n d e d > t r u e < / I s E x p a n d e d > < W i d t h > 2 0 0 < / W i d t h > < / a : V a l u e > < / a : K e y V a l u e O f D i a g r a m O b j e c t K e y a n y T y p e z b w N T n L X > < a : K e y V a l u e O f D i a g r a m O b j e c t K e y a n y T y p e z b w N T n L X > < a : K e y > < K e y > T a b l e s \ s a l e s   1 \ C o l u m n s \ S h i p M e t h o d e I D < / K e y > < / a : K e y > < a : V a l u e   i : t y p e = " D i a g r a m D i s p l a y N o d e V i e w S t a t e " > < H e i g h t > 1 5 0 < / H e i g h t > < I s E x p a n d e d > t r u e < / I s E x p a n d e d > < W i d t h > 2 0 0 < / W i d t h > < / a : V a l u e > < / a : K e y V a l u e O f D i a g r a m O b j e c t K e y a n y T y p e z b w N T n L X > < a : K e y V a l u e O f D i a g r a m O b j e c t K e y a n y T y p e z b w N T n L X > < a : K e y > < K e y > T a b l e s \ s a l e s   1 \ C o l u m n s \ S h i p i n g M e t h o d < / K e y > < / a : K e y > < a : V a l u e   i : t y p e = " D i a g r a m D i s p l a y N o d e V i e w S t a t e " > < H e i g h t > 1 5 0 < / H e i g h t > < I s E x p a n d e d > t r u e < / I s E x p a n d e d > < W i d t h > 2 0 0 < / W i d t h > < / a : V a l u e > < / a : K e y V a l u e O f D i a g r a m O b j e c t K e y a n y T y p e z b w N T n L X > < a : K e y V a l u e O f D i a g r a m O b j e c t K e y a n y T y p e z b w N T n L X > < a : K e y > < K e y > T a b l e s \ s a l e s   1 \ C o l u m n s \ P r o d u c t I D < / K e y > < / a : K e y > < a : V a l u e   i : t y p e = " D i a g r a m D i s p l a y N o d e V i e w S t a t e " > < H e i g h t > 1 5 0 < / H e i g h t > < I s E x p a n d e d > t r u e < / I s E x p a n d e d > < W i d t h > 2 0 0 < / W i d t h > < / a : V a l u e > < / a : K e y V a l u e O f D i a g r a m O b j e c t K e y a n y T y p e z b w N T n L X > < a : K e y V a l u e O f D i a g r a m O b j e c t K e y a n y T y p e z b w N T n L X > < a : K e y > < K e y > T a b l e s \ s a l e s   1 \ C o l u m n s \ P r o d u c t < / K e y > < / a : K e y > < a : V a l u e   i : t y p e = " D i a g r a m D i s p l a y N o d e V i e w S t a t e " > < H e i g h t > 1 5 0 < / H e i g h t > < I s E x p a n d e d > t r u e < / I s E x p a n d e d > < W i d t h > 2 0 0 < / W i d t h > < / a : V a l u e > < / a : K e y V a l u e O f D i a g r a m O b j e c t K e y a n y T y p e z b w N T n L X > < a : K e y V a l u e O f D i a g r a m O b j e c t K e y a n y T y p e z b w N T n L X > < a : K e y > < K e y > T a b l e s \ s a l e s   1 \ C o l u m n s \ P r o d u c t   C a t e g o r y < / K e y > < / a : K e y > < a : V a l u e   i : t y p e = " D i a g r a m D i s p l a y N o d e V i e w S t a t e " > < H e i g h t > 1 5 0 < / H e i g h t > < I s E x p a n d e d > t r u e < / I s E x p a n d e d > < W i d t h > 2 0 0 < / W i d t h > < / a : V a l u e > < / a : K e y V a l u e O f D i a g r a m O b j e c t K e y a n y T y p e z b w N T n L X > < a : K e y V a l u e O f D i a g r a m O b j e c t K e y a n y T y p e z b w N T n L X > < a : K e y > < K e y > T a b l e s \ s a l e s   1 \ C o l u m n s \ P r o d u c t   S u b   C a t e g o r y < / K e y > < / a : K e y > < a : V a l u e   i : t y p e = " D i a g r a m D i s p l a y N o d e V i e w S t a t e " > < H e i g h t > 1 5 0 < / H e i g h t > < I s E x p a n d e d > t r u e < / I s E x p a n d e d > < W i d t h > 2 0 0 < / W i d t h > < / a : V a l u e > < / a : K e y V a l u e O f D i a g r a m O b j e c t K e y a n y T y p e z b w N T n L X > < a : K e y V a l u e O f D i a g r a m O b j e c t K e y a n y T y p e z b w N T n L X > < a : K e y > < K e y > T a b l e s \ s a l e s   1 \ C o l u m n s \ O r d e r Q t y < / K e y > < / a : K e y > < a : V a l u e   i : t y p e = " D i a g r a m D i s p l a y N o d e V i e w S t a t e " > < H e i g h t > 1 5 0 < / H e i g h t > < I s E x p a n d e d > t r u e < / I s E x p a n d e d > < W i d t h > 2 0 0 < / W i d t h > < / a : V a l u e > < / a : K e y V a l u e O f D i a g r a m O b j e c t K e y a n y T y p e z b w N T n L X > < a : K e y V a l u e O f D i a g r a m O b j e c t K e y a n y T y p e z b w N T n L X > < a : K e y > < K e y > T a b l e s \ s a l e s   1 \ C o l u m n s \ U n i t C o s t < / K e y > < / a : K e y > < a : V a l u e   i : t y p e = " D i a g r a m D i s p l a y N o d e V i e w S t a t e " > < H e i g h t > 1 5 0 < / H e i g h t > < I s E x p a n d e d > t r u e < / I s E x p a n d e d > < W i d t h > 2 0 0 < / W i d t h > < / a : V a l u e > < / a : K e y V a l u e O f D i a g r a m O b j e c t K e y a n y T y p e z b w N T n L X > < a : K e y V a l u e O f D i a g r a m O b j e c t K e y a n y T y p e z b w N T n L X > < a : K e y > < K e y > T a b l e s \ s a l e s   1 \ C o l u m n s \ U n i t P r i c e < / K e y > < / a : K e y > < a : V a l u e   i : t y p e = " D i a g r a m D i s p l a y N o d e V i e w S t a t e " > < H e i g h t > 1 5 0 < / H e i g h t > < I s E x p a n d e d > t r u e < / I s E x p a n d e d > < W i d t h > 2 0 0 < / W i d t h > < / a : V a l u e > < / a : K e y V a l u e O f D i a g r a m O b j e c t K e y a n y T y p e z b w N T n L X > < a : K e y V a l u e O f D i a g r a m O b j e c t K e y a n y T y p e z b w N T n L X > < a : K e y > < K e y > T a b l e s \ s a l e s   1 \ C o l u m n s \ S a l e s   w i t h o u t   t a x   a n d   f r e i g h t < / K e y > < / a : K e y > < a : V a l u e   i : t y p e = " D i a g r a m D i s p l a y N o d e V i e w S t a t e " > < H e i g h t > 1 5 0 < / H e i g h t > < I s E x p a n d e d > t r u e < / I s E x p a n d e d > < W i d t h > 2 0 0 < / W i d t h > < / a : V a l u e > < / a : K e y V a l u e O f D i a g r a m O b j e c t K e y a n y T y p e z b w N T n L X > < a : K e y V a l u e O f D i a g r a m O b j e c t K e y a n y T y p e z b w N T n L X > < a : K e y > < K e y > T a b l e s \ s a l e s   1 \ C o l u m n s \ T a x A m t < / K e y > < / a : K e y > < a : V a l u e   i : t y p e = " D i a g r a m D i s p l a y N o d e V i e w S t a t e " > < H e i g h t > 1 5 0 < / H e i g h t > < I s E x p a n d e d > t r u e < / I s E x p a n d e d > < W i d t h > 2 0 0 < / W i d t h > < / a : V a l u e > < / a : K e y V a l u e O f D i a g r a m O b j e c t K e y a n y T y p e z b w N T n L X > < a : K e y V a l u e O f D i a g r a m O b j e c t K e y a n y T y p e z b w N T n L X > < a : K e y > < K e y > T a b l e s \ s a l e s   1 \ C o l u m n s \ F r e i g h t < / K e y > < / a : K e y > < a : V a l u e   i : t y p e = " D i a g r a m D i s p l a y N o d e V i e w S t a t e " > < H e i g h t > 1 5 0 < / H e i g h t > < I s E x p a n d e d > t r u e < / I s E x p a n d e d > < W i d t h > 2 0 0 < / W i d t h > < / a : V a l u e > < / a : K e y V a l u e O f D i a g r a m O b j e c t K e y a n y T y p e z b w N T n L X > < a : K e y V a l u e O f D i a g r a m O b j e c t K e y a n y T y p e z b w N T n L X > < a : K e y > < K e y > T a b l e s \ s a l e s   1 \ C o l u m n s \ T o t a l   S a l e s < / K e y > < / a : K e y > < a : V a l u e   i : t y p e = " D i a g r a m D i s p l a y N o d e V i e w S t a t e " > < H e i g h t > 1 5 0 < / H e i g h t > < I s E x p a n d e d > t r u e < / I s E x p a n d e d > < W i d t h > 2 0 0 < / W i d t h > < / a : V a l u e > < / a : K e y V a l u e O f D i a g r a m O b j e c t K e y a n y T y p e z b w N T n L X > < a : K e y V a l u e O f D i a g r a m O b j e c t K e y a n y T y p e z b w N T n L X > < a : K e y > < K e y > T a b l e s \ s a l e s   1 \ M e a s u r e s \   E,EH9  T o t a l   S a l e s < / K e y > < / a : K e y > < a : V a l u e   i : t y p e = " D i a g r a m D i s p l a y N o d e V i e w S t a t e " > < H e i g h t > 1 5 0 < / H e i g h t > < I s E x p a n d e d > t r u e < / I s E x p a n d e d > < W i d t h > 2 0 0 < / W i d t h > < / a : V a l u e > < / a : K e y V a l u e O f D i a g r a m O b j e c t K e y a n y T y p e z b w N T n L X > < a : K e y V a l u e O f D i a g r a m O b j e c t K e y a n y T y p e z b w N T n L X > < a : K e y > < K e y > T a b l e s \ s a l e s   1 \   E,EH9  T o t a l   S a l e s \ A d d i t i o n a l   I n f o \ 'DEBJ'3  'D6EFJ< / K e y > < / a : K e y > < a : V a l u e   i : t y p e = " D i a g r a m D i s p l a y V i e w S t a t e I D i a g r a m T a g A d d i t i o n a l I n f o " / > < / a : K e y V a l u e O f D i a g r a m O b j e c t K e y a n y T y p e z b w N T n L X > < a : K e y V a l u e O f D i a g r a m O b j e c t K e y a n y T y p e z b w N T n L X > < a : K e y > < K e y > T a b l e s \ S a l e s N a m e s E M P   1 < / K e y > < / a : K e y > < a : V a l u e   i : t y p e = " D i a g r a m D i s p l a y N o d e V i e w S t a t e " > < H e i g h t > 1 5 0 < / H e i g h t > < I s E x p a n d e d > t r u e < / I s E x p a n d e d > < L a y e d O u t > t r u e < / L a y e d O u t > < L e f t > 1 4 6 9 . 7 1 1 4 3 1 7 0 2 9 9 7 3 < / L e f t > < T a b I n d e x > 5 < / T a b I n d e x > < W i d t h > 2 0 0 < / W i d t h > < / a : V a l u e > < / a : K e y V a l u e O f D i a g r a m O b j e c t K e y a n y T y p e z b w N T n L X > < a : K e y V a l u e O f D i a g r a m O b j e c t K e y a n y T y p e z b w N T n L X > < a : K e y > < K e y > T a b l e s \ S a l e s N a m e s E M P   1 \ C o l u m n s \ E M P I D < / K e y > < / a : K e y > < a : V a l u e   i : t y p e = " D i a g r a m D i s p l a y N o d e V i e w S t a t e " > < H e i g h t > 1 5 0 < / H e i g h t > < I s E x p a n d e d > t r u e < / I s E x p a n d e d > < W i d t h > 2 0 0 < / W i d t h > < / a : V a l u e > < / a : K e y V a l u e O f D i a g r a m O b j e c t K e y a n y T y p e z b w N T n L X > < a : K e y V a l u e O f D i a g r a m O b j e c t K e y a n y T y p e z b w N T n L X > < a : K e y > < K e y > T a b l e s \ S a l e s N a m e s E M P   1 \ C o l u m n s \ E M P N a m e < / K e y > < / a : K e y > < a : V a l u e   i : t y p e = " D i a g r a m D i s p l a y N o d e V i e w S t a t e " > < H e i g h t > 1 5 0 < / H e i g h t > < I s E x p a n d e d > t r u e < / I s E x p a n d e d > < W i d t h > 2 0 0 < / W i d t h > < / a : V a l u e > < / a : K e y V a l u e O f D i a g r a m O b j e c t K e y a n y T y p e z b w N T n L X > < a : K e y V a l u e O f D i a g r a m O b j e c t K e y a n y T y p e z b w N T n L X > < a : K e y > < K e y > T a b l e s \ S a l e s N a m e s E M P   1 \ M e a s u r e s \   E,EH9  E M P I D   2 < / K e y > < / a : K e y > < a : V a l u e   i : t y p e = " D i a g r a m D i s p l a y N o d e V i e w S t a t e " > < H e i g h t > 1 5 0 < / H e i g h t > < I s E x p a n d e d > t r u e < / I s E x p a n d e d > < W i d t h > 2 0 0 < / W i d t h > < / a : V a l u e > < / a : K e y V a l u e O f D i a g r a m O b j e c t K e y a n y T y p e z b w N T n L X > < a : K e y V a l u e O f D i a g r a m O b j e c t K e y a n y T y p e z b w N T n L X > < a : K e y > < K e y > T a b l e s \ S a l e s N a m e s E M P   1 \   E,EH9  E M P I D   2 \ A d d i t i o n a l   I n f o \ 'DEBJ'3  'D6EFJ< / K e y > < / a : K e y > < a : V a l u e   i : t y p e = " D i a g r a m D i s p l a y V i e w S t a t e I D i a g r a m T a g A d d i t i o n a l I n f o " / > < / a : K e y V a l u e O f D i a g r a m O b j e c t K e y a n y T y p e z b w N T n L X > < a : K e y V a l u e O f D i a g r a m O b j e c t K e y a n y T y p e z b w N T n L X > < a : K e y > < K e y > R e l a t i o n s h i p s \ & l t ; T a b l e s \ s a l e s \ C o l u m n s \ C u s t o m e r I D & g t ; - & l t ; T a b l e s \ C X N a m e s \ C o l u m n s \ C u s t o m e r I D & g t ; < / K e y > < / a : K e y > < a : V a l u e   i : t y p e = " D i a g r a m D i s p l a y L i n k V i e w S t a t e " > < A u t o m a t i o n P r o p e r t y H e l p e r T e x t > FB7)  FG'J)  1 :   ( 6 4 3 . 8 0 7 6 2 1 1 3 5 3 3 2 , 8 5 ) .   FB7)  FG'J)  2 :   ( 2 1 6 , 7 5 )   < / A u t o m a t i o n P r o p e r t y H e l p e r T e x t > < L a y e d O u t > t r u e < / L a y e d O u t > < 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 R e l a t i o n s h i p s \ & l t ; T a b l e s \ s a l e s \ C o l u m n s \ C u s t o m e r I D & g t ; - & l t ; T a b l e s \ C X N a m e s \ C o l u m n s \ C u s t o m e r I D & g t ; \ F K 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 R e l a t i o n s h i p s \ & l t ; T a b l e s \ s a l e s \ C o l u m n s \ C u s t o m e r I D & g t ; - & l t ; T a b l e s \ C X N a m e s \ C o l u m n s \ C u s t o m e r I D & g t ; \ P K 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 R e l a t i o n s h i p s \ & l t ; T a b l e s \ s a l e s \ C o l u m n s \ C u s t o m e r I D & g t ; - & l t ; T a b l e s \ C X N a m e s \ C o l u m n s \ C u s t o m e r I D & g t ; \ C r o s s F i l t e r < / K e y > < / a : K e y > < a : V a l u e   i : t y p e = " D i a g r a m D i s p l a y L i n k C r o s s F i l t e r V i e w S t a t e " > < 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 R e l a t i o n s h i p s \ & l t ; T a b l e s \ s a l e s \ C o l u m n s \ S a l e s P e r s o n I D & g t ; - & l t ; T a b l e s \ S a l e s N a m e s E M P \ C o l u m n s \ E M P I D & g t ; < / K e y > < / a : K e y > < a : V a l u e   i : t y p e = " D i a g r a m D i s p l a y L i n k V i e w S t a t e " > < A u t o m a t i o n P r o p e r t y H e l p e r T e x t > FB7)  FG'J)  1 :   ( 6 4 3 . 8 0 7 6 2 1 1 3 5 3 3 2 , 6 5 ) .   FB7)  FG'J)  2 :   ( 5 4 5 . 9 0 3 8 1 0 5 6 7 6 6 6 , 6 5 )   < / A u t o m a t i o n P r o p e r t y H e l p e r T e x t > < I s F o c u s e d > t r u e < / I s F o c u s e d > < L a y e d O u t > t r u e < / L a y e d O u t > < P o i n t s   x m l n s : b = " h t t p : / / s c h e m a s . d a t a c o n t r a c t . o r g / 2 0 0 4 / 0 7 / S y s t e m . W i n d o w s " > < b : P o i n t > < b : _ x > 6 4 3 . 8 0 7 6 2 1 1 3 5 3 3 1 6 < / b : _ x > < b : _ y > 6 5 < / b : _ y > < / b : P o i n t > < b : P o i n t > < b : _ x > 5 4 5 . 9 0 3 8 1 0 5 6 7 6 6 5 8 < / b : _ x > < b : _ y > 6 5 < / b : _ y > < / b : P o i n t > < / P o i n t s > < / a : V a l u e > < / a : K e y V a l u e O f D i a g r a m O b j e c t K e y a n y T y p e z b w N T n L X > < a : K e y V a l u e O f D i a g r a m O b j e c t K e y a n y T y p e z b w N T n L X > < a : K e y > < K e y > R e l a t i o n s h i p s \ & l t ; T a b l e s \ s a l e s \ C o l u m n s \ S a l e s P e r s o n I D & g t ; - & l t ; T a b l e s \ S a l e s N a m e s E M P \ C o l u m n s \ E M P I D & g t ; \ F K 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 R e l a t i o n s h i p s \ & l t ; T a b l e s \ s a l e s \ C o l u m n s \ S a l e s P e r s o n I D & g t ; - & l t ; T a b l e s \ S a l e s N a m e s E M P \ C o l u m n s \ E M P I D & g t ; \ P K 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 R e l a t i o n s h i p s \ & l t ; T a b l e s \ s a l e s \ C o l u m n s \ S a l e s P e r s o n I D & g t ; - & l t ; T a b l e s \ S a l e s N a m e s E M P \ C o l u m n s \ E M P I D & g t ; \ C r o s s F i l t e r < / K e y > < / a : K e y > < a : V a l u e   i : t y p e = " D i a g r a m D i s p l a y L i n k C r o s s F i l t e r V i e w S t a t e " > < P o i n t s   x m l n s : b = " h t t p : / / s c h e m a s . d a t a c o n t r a c t . o r g / 2 0 0 4 / 0 7 / S y s t e m . W i n d o w s " > < b : P o i n t > < b : _ x > 6 4 3 . 8 0 7 6 2 1 1 3 5 3 3 1 6 < / b : _ x > < b : _ y > 6 5 < / b : _ y > < / b : P o i n t > < b : P o i n t > < b : _ x > 5 4 5 . 9 0 3 8 1 0 5 6 7 6 6 5 8 < / b : _ x > < b : _ y > 6 5 < / b : _ y > < / b : P o i n t > < / P o i n t s > < / a : V a l u 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0E566EB-927A-4E3B-B551-B8067170F5F5}">
  <ds:schemaRefs/>
</ds:datastoreItem>
</file>

<file path=customXml/itemProps10.xml><?xml version="1.0" encoding="utf-8"?>
<ds:datastoreItem xmlns:ds="http://schemas.openxmlformats.org/officeDocument/2006/customXml" ds:itemID="{8D89B89B-8F62-4DCA-BE36-40F7DFD24632}">
  <ds:schemaRefs/>
</ds:datastoreItem>
</file>

<file path=customXml/itemProps11.xml><?xml version="1.0" encoding="utf-8"?>
<ds:datastoreItem xmlns:ds="http://schemas.openxmlformats.org/officeDocument/2006/customXml" ds:itemID="{396AEDF0-4B18-4418-A43D-801D072DC2DF}">
  <ds:schemaRefs/>
</ds:datastoreItem>
</file>

<file path=customXml/itemProps12.xml><?xml version="1.0" encoding="utf-8"?>
<ds:datastoreItem xmlns:ds="http://schemas.openxmlformats.org/officeDocument/2006/customXml" ds:itemID="{99B7C95E-E37E-4D98-94DC-9D26184DEF78}">
  <ds:schemaRefs/>
</ds:datastoreItem>
</file>

<file path=customXml/itemProps13.xml><?xml version="1.0" encoding="utf-8"?>
<ds:datastoreItem xmlns:ds="http://schemas.openxmlformats.org/officeDocument/2006/customXml" ds:itemID="{5E058962-FBAF-4D89-A9E1-726CCCE12375}">
  <ds:schemaRefs/>
</ds:datastoreItem>
</file>

<file path=customXml/itemProps14.xml><?xml version="1.0" encoding="utf-8"?>
<ds:datastoreItem xmlns:ds="http://schemas.openxmlformats.org/officeDocument/2006/customXml" ds:itemID="{4B692C91-9AE9-485C-B075-904539F05D03}">
  <ds:schemaRefs/>
</ds:datastoreItem>
</file>

<file path=customXml/itemProps15.xml><?xml version="1.0" encoding="utf-8"?>
<ds:datastoreItem xmlns:ds="http://schemas.openxmlformats.org/officeDocument/2006/customXml" ds:itemID="{4AE45A76-14D2-44ED-9D15-4E257245CC1C}">
  <ds:schemaRefs/>
</ds:datastoreItem>
</file>

<file path=customXml/itemProps16.xml><?xml version="1.0" encoding="utf-8"?>
<ds:datastoreItem xmlns:ds="http://schemas.openxmlformats.org/officeDocument/2006/customXml" ds:itemID="{5C4B38C5-77D3-4271-B8A1-855D4EB6B496}">
  <ds:schemaRefs/>
</ds:datastoreItem>
</file>

<file path=customXml/itemProps17.xml><?xml version="1.0" encoding="utf-8"?>
<ds:datastoreItem xmlns:ds="http://schemas.openxmlformats.org/officeDocument/2006/customXml" ds:itemID="{2AA855F4-25D0-460C-8138-6D106F6ED9D3}">
  <ds:schemaRefs/>
</ds:datastoreItem>
</file>

<file path=customXml/itemProps18.xml><?xml version="1.0" encoding="utf-8"?>
<ds:datastoreItem xmlns:ds="http://schemas.openxmlformats.org/officeDocument/2006/customXml" ds:itemID="{DA44C4F4-93DB-4DC8-85C7-21FACEEDCFDB}">
  <ds:schemaRefs/>
</ds:datastoreItem>
</file>

<file path=customXml/itemProps19.xml><?xml version="1.0" encoding="utf-8"?>
<ds:datastoreItem xmlns:ds="http://schemas.openxmlformats.org/officeDocument/2006/customXml" ds:itemID="{89446737-BFF5-4443-B402-49A20F533359}">
  <ds:schemaRefs>
    <ds:schemaRef ds:uri="http://schemas.microsoft.com/DataMashup"/>
  </ds:schemaRefs>
</ds:datastoreItem>
</file>

<file path=customXml/itemProps2.xml><?xml version="1.0" encoding="utf-8"?>
<ds:datastoreItem xmlns:ds="http://schemas.openxmlformats.org/officeDocument/2006/customXml" ds:itemID="{1E116A5B-C85C-4153-A11A-1017CBA384D2}">
  <ds:schemaRefs/>
</ds:datastoreItem>
</file>

<file path=customXml/itemProps3.xml><?xml version="1.0" encoding="utf-8"?>
<ds:datastoreItem xmlns:ds="http://schemas.openxmlformats.org/officeDocument/2006/customXml" ds:itemID="{70C0FE9C-EF9C-46CF-90B8-E3F0F6235516}">
  <ds:schemaRefs/>
</ds:datastoreItem>
</file>

<file path=customXml/itemProps4.xml><?xml version="1.0" encoding="utf-8"?>
<ds:datastoreItem xmlns:ds="http://schemas.openxmlformats.org/officeDocument/2006/customXml" ds:itemID="{FD125C50-7A24-4BBB-9359-26A4358B7BB7}">
  <ds:schemaRefs/>
</ds:datastoreItem>
</file>

<file path=customXml/itemProps5.xml><?xml version="1.0" encoding="utf-8"?>
<ds:datastoreItem xmlns:ds="http://schemas.openxmlformats.org/officeDocument/2006/customXml" ds:itemID="{B433DDAD-08E8-4D14-B47B-7864F090D010}">
  <ds:schemaRefs/>
</ds:datastoreItem>
</file>

<file path=customXml/itemProps6.xml><?xml version="1.0" encoding="utf-8"?>
<ds:datastoreItem xmlns:ds="http://schemas.openxmlformats.org/officeDocument/2006/customXml" ds:itemID="{5DEDB3BB-3D9F-4E48-A23B-A3E2A1EC2E79}">
  <ds:schemaRefs/>
</ds:datastoreItem>
</file>

<file path=customXml/itemProps7.xml><?xml version="1.0" encoding="utf-8"?>
<ds:datastoreItem xmlns:ds="http://schemas.openxmlformats.org/officeDocument/2006/customXml" ds:itemID="{6484F60D-4C3F-4ED4-881A-3E806F969106}">
  <ds:schemaRefs/>
</ds:datastoreItem>
</file>

<file path=customXml/itemProps8.xml><?xml version="1.0" encoding="utf-8"?>
<ds:datastoreItem xmlns:ds="http://schemas.openxmlformats.org/officeDocument/2006/customXml" ds:itemID="{FFBF436A-C5C3-4DCB-8059-FD7D345F9044}">
  <ds:schemaRefs/>
</ds:datastoreItem>
</file>

<file path=customXml/itemProps9.xml><?xml version="1.0" encoding="utf-8"?>
<ds:datastoreItem xmlns:ds="http://schemas.openxmlformats.org/officeDocument/2006/customXml" ds:itemID="{61CF0AAA-9ABB-47CC-857D-2DDD286EAA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DTLsales</vt:lpstr>
      <vt:lpstr>Customer's Name</vt:lpstr>
      <vt:lpstr>Total sales for personsales</vt:lpstr>
      <vt:lpstr>TotalRegion</vt:lpstr>
      <vt:lpstr>MostProfit</vt:lpstr>
      <vt:lpstr>Sales Over The Months</vt:lpstr>
      <vt:lpstr>MostSelling</vt:lpstr>
      <vt:lpstr>Top 5 Customers</vt:lpstr>
      <vt:lpstr>Top 5 SalesPeson'sName</vt:lpstr>
      <vt:lpstr>Best selling Product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منه الله شعبان مهدى عبد الحفيظ جادو</dc:creator>
  <cp:lastModifiedBy>شهد ايمن كمال طه</cp:lastModifiedBy>
  <dcterms:created xsi:type="dcterms:W3CDTF">2025-03-24T20:00:15Z</dcterms:created>
  <dcterms:modified xsi:type="dcterms:W3CDTF">2025-04-16T02:03:07Z</dcterms:modified>
</cp:coreProperties>
</file>