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utwaw-my.sharepoint.com/personal/01181267_pw_edu_pl/Documents/projekty/Humidity_Fan_Controll/Simulation and calculations/"/>
    </mc:Choice>
  </mc:AlternateContent>
  <xr:revisionPtr revIDLastSave="167" documentId="8_{B51A328C-EA58-44B6-B0BF-C71B4840F0B0}" xr6:coauthVersionLast="47" xr6:coauthVersionMax="47" xr10:uidLastSave="{4F57785B-2DD3-4BB1-AECA-BF7BFB936475}"/>
  <bookViews>
    <workbookView xWindow="-108" yWindow="-108" windowWidth="23256" windowHeight="12456" xr2:uid="{20CF6A40-28DB-4BEA-B9F3-DA315B65F5C9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Q12" i="1"/>
  <c r="K12" i="1"/>
  <c r="J12" i="1"/>
  <c r="N12" i="1"/>
  <c r="I12" i="1"/>
  <c r="J2" i="1"/>
  <c r="C13" i="1"/>
  <c r="D13" i="1"/>
  <c r="E13" i="1"/>
  <c r="M12" i="1"/>
  <c r="O12" i="1"/>
</calcChain>
</file>

<file path=xl/sharedStrings.xml><?xml version="1.0" encoding="utf-8"?>
<sst xmlns="http://schemas.openxmlformats.org/spreadsheetml/2006/main" count="30" uniqueCount="27">
  <si>
    <t>rst</t>
  </si>
  <si>
    <t>Vinmin</t>
  </si>
  <si>
    <t>Vsuvr</t>
  </si>
  <si>
    <t>Istart</t>
  </si>
  <si>
    <t>Icst</t>
  </si>
  <si>
    <t>Icc</t>
  </si>
  <si>
    <t>Qg</t>
  </si>
  <si>
    <t>Fsw</t>
  </si>
  <si>
    <t>Ig</t>
  </si>
  <si>
    <t>Vhyst</t>
  </si>
  <si>
    <t>tss</t>
  </si>
  <si>
    <t>Cst</t>
  </si>
  <si>
    <t>tst</t>
  </si>
  <si>
    <t>fosc</t>
  </si>
  <si>
    <t>tc+td</t>
  </si>
  <si>
    <t>tc</t>
  </si>
  <si>
    <t>rt</t>
  </si>
  <si>
    <t>ct</t>
  </si>
  <si>
    <t>td</t>
  </si>
  <si>
    <t>2x220k</t>
  </si>
  <si>
    <t>rcs</t>
  </si>
  <si>
    <t>vcs</t>
  </si>
  <si>
    <t>ipp</t>
  </si>
  <si>
    <t>r1</t>
  </si>
  <si>
    <t>r2</t>
  </si>
  <si>
    <t>vout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</si>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</sst>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D3F2-FADF-4EE2-86F3-17E2243F9B9E}">
  <dimension ref="A1:T15"/>
  <sheetViews>
    <sheetView tabSelected="1" workbookViewId="0">
      <selection activeCell="P3" sqref="P3"/>
    </sheetView>
  </sheetViews>
  <sheetFormatPr defaultRowHeight="14.4" x14ac:dyDescent="0.3"/>
  <cols>
    <col min="3" max="3" width="12" bestFit="1" customWidth="1"/>
    <col min="4" max="4" width="10" bestFit="1" customWidth="1"/>
    <col min="5" max="5" width="12" bestFit="1" customWidth="1"/>
    <col min="6" max="6" width="11" bestFit="1" customWidth="1"/>
    <col min="8" max="8" width="12" bestFit="1" customWidth="1"/>
    <col min="10" max="11" width="12" bestFit="1" customWidth="1"/>
    <col min="13" max="13" width="11" bestFit="1" customWidth="1"/>
    <col min="14" max="14" width="12" bestFit="1" customWidth="1"/>
    <col min="17" max="17" width="9.109375" bestFit="1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12</v>
      </c>
      <c r="J1" t="s">
        <v>13</v>
      </c>
      <c r="K1" t="s">
        <v>16</v>
      </c>
      <c r="L1" t="s">
        <v>21</v>
      </c>
      <c r="M1" t="s">
        <v>22</v>
      </c>
      <c r="O1" t="s">
        <v>23</v>
      </c>
      <c r="P1" t="s">
        <v>24</v>
      </c>
      <c r="Q1" t="s">
        <v>25</v>
      </c>
    </row>
    <row r="2" spans="1:20" x14ac:dyDescent="0.3">
      <c r="A2">
        <v>180</v>
      </c>
      <c r="B2">
        <v>16</v>
      </c>
      <c r="C2">
        <v>6.4999999999999994E-5</v>
      </c>
      <c r="D2">
        <v>3.5000000000000001E-3</v>
      </c>
      <c r="E2">
        <v>6E-9</v>
      </c>
      <c r="F2">
        <v>100000</v>
      </c>
      <c r="G2">
        <v>6</v>
      </c>
      <c r="H2">
        <v>1E-3</v>
      </c>
      <c r="I2">
        <v>0.5</v>
      </c>
      <c r="J2">
        <f>F2*2</f>
        <v>200000</v>
      </c>
      <c r="K2">
        <v>8200</v>
      </c>
      <c r="L2">
        <v>1</v>
      </c>
      <c r="M2">
        <v>4.0000000000000001E-3</v>
      </c>
      <c r="O2">
        <v>1000</v>
      </c>
      <c r="P2">
        <v>3300</v>
      </c>
      <c r="Q2">
        <v>3.3</v>
      </c>
    </row>
    <row r="11" spans="1:20" x14ac:dyDescent="0.3">
      <c r="I11" t="s">
        <v>14</v>
      </c>
      <c r="J11" t="s">
        <v>15</v>
      </c>
      <c r="K11" t="s">
        <v>17</v>
      </c>
      <c r="M11" t="s">
        <v>15</v>
      </c>
      <c r="N11" t="s">
        <v>18</v>
      </c>
      <c r="O11" t="s">
        <v>13</v>
      </c>
      <c r="Q11" t="s">
        <v>20</v>
      </c>
      <c r="S11" t="s">
        <v>26</v>
      </c>
      <c r="T11" t="s">
        <v>25</v>
      </c>
    </row>
    <row r="12" spans="1:20" x14ac:dyDescent="0.3">
      <c r="C12" t="s">
        <v>4</v>
      </c>
      <c r="D12" t="s">
        <v>0</v>
      </c>
      <c r="E12" t="s">
        <v>8</v>
      </c>
      <c r="F12" t="s">
        <v>11</v>
      </c>
      <c r="I12">
        <f>1/J2</f>
        <v>5.0000000000000004E-6</v>
      </c>
      <c r="J12">
        <f>I12/1</f>
        <v>5.0000000000000004E-6</v>
      </c>
      <c r="K12">
        <f>1*10^-9</f>
        <v>1.0000000000000001E-9</v>
      </c>
      <c r="M12">
        <f>0.57*K2*K12</f>
        <v>4.6740000000000005E-6</v>
      </c>
      <c r="N12">
        <f>(K2*K12*10^3)/(4.88*K2-1.8*10^3)</f>
        <v>2.1456981369060082E-7</v>
      </c>
      <c r="O12">
        <f>1/(M12+N12)</f>
        <v>204558.80515390556</v>
      </c>
      <c r="Q12">
        <f>L2/M2</f>
        <v>250</v>
      </c>
      <c r="S12">
        <v>2.4950000000000001</v>
      </c>
      <c r="T12">
        <f>S12*(O2+P2)/P2</f>
        <v>3.251060606060606</v>
      </c>
    </row>
    <row r="13" spans="1:20" x14ac:dyDescent="0.3">
      <c r="C13">
        <f>(B2*F13)/I2</f>
        <v>3.2000000000000003E-4</v>
      </c>
      <c r="D13">
        <f>(A2-(B2/2))/(C13+C2)</f>
        <v>446753.2467532467</v>
      </c>
      <c r="E13">
        <f>F2*E2</f>
        <v>5.9999999999999995E-4</v>
      </c>
      <c r="F13">
        <v>1.0000000000000001E-5</v>
      </c>
    </row>
    <row r="15" spans="1:20" x14ac:dyDescent="0.3">
      <c r="D1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Jabłoński Grzegorz 2 (STUD)</dc:creator>
  <cp:lastModifiedBy>Jabłoński Grzegorz 2 (STUD)</cp:lastModifiedBy>
  <dcterms:created xsi:type="dcterms:W3CDTF">2025-03-20T19:02:30Z</dcterms:created>
  <dcterms:modified xsi:type="dcterms:W3CDTF">2025-03-25T08:18:13Z</dcterms:modified>
</cp:coreProperties>
</file>