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ha1\Downloads\drive-download-20210512T145848Z-001\"/>
    </mc:Choice>
  </mc:AlternateContent>
  <xr:revisionPtr revIDLastSave="0" documentId="13_ncr:1_{14609A6C-D934-40F8-91A4-8CF6550F3D2D}" xr6:coauthVersionLast="45" xr6:coauthVersionMax="46" xr10:uidLastSave="{00000000-0000-0000-0000-000000000000}"/>
  <bookViews>
    <workbookView xWindow="-110" yWindow="-110" windowWidth="19420" windowHeight="10420" xr2:uid="{3A8E7D85-698C-4072-BE3C-51A074D4334C}"/>
  </bookViews>
  <sheets>
    <sheet name="Intro" sheetId="2" r:id="rId1"/>
    <sheet name="RawData" sheetId="1" r:id="rId2"/>
    <sheet name="CPI" sheetId="3" r:id="rId3"/>
    <sheet name="Avg Gross" sheetId="4" r:id="rId4"/>
    <sheet name="Inflated Amts" sheetId="5" r:id="rId5"/>
    <sheet name="Sheet1" sheetId="6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" l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3" i="3"/>
  <c r="D2" i="5" l="1"/>
  <c r="B2" i="5" l="1" a="1"/>
  <c r="B2" i="5" s="1"/>
  <c r="C2" i="5" a="1"/>
  <c r="A2" i="5" a="1"/>
  <c r="A2" i="5" s="1"/>
  <c r="F216" i="5" l="1"/>
  <c r="D395" i="5"/>
  <c r="D230" i="5"/>
  <c r="D32" i="5"/>
  <c r="E484" i="5"/>
  <c r="E152" i="5"/>
  <c r="F327" i="5"/>
  <c r="D506" i="5"/>
  <c r="D426" i="5"/>
  <c r="D308" i="5"/>
  <c r="F558" i="5"/>
  <c r="D568" i="5"/>
  <c r="D555" i="5"/>
  <c r="D543" i="5"/>
  <c r="D530" i="5"/>
  <c r="D518" i="5"/>
  <c r="D504" i="5"/>
  <c r="D491" i="5"/>
  <c r="D479" i="5"/>
  <c r="D466" i="5"/>
  <c r="D453" i="5"/>
  <c r="D437" i="5"/>
  <c r="D422" i="5"/>
  <c r="D408" i="5"/>
  <c r="D394" i="5"/>
  <c r="D380" i="5"/>
  <c r="D364" i="5"/>
  <c r="D349" i="5"/>
  <c r="D335" i="5"/>
  <c r="D320" i="5"/>
  <c r="D307" i="5"/>
  <c r="D290" i="5"/>
  <c r="D272" i="5"/>
  <c r="D251" i="5"/>
  <c r="D225" i="5"/>
  <c r="D198" i="5"/>
  <c r="D160" i="5"/>
  <c r="D118" i="5"/>
  <c r="D68" i="5"/>
  <c r="D23" i="5"/>
  <c r="E545" i="5"/>
  <c r="E476" i="5"/>
  <c r="E397" i="5"/>
  <c r="E317" i="5"/>
  <c r="E223" i="5"/>
  <c r="E139" i="5"/>
  <c r="F543" i="5"/>
  <c r="F287" i="5"/>
  <c r="D558" i="5"/>
  <c r="D467" i="5"/>
  <c r="D275" i="5"/>
  <c r="D531" i="5"/>
  <c r="D480" i="5"/>
  <c r="D410" i="5"/>
  <c r="D352" i="5"/>
  <c r="D291" i="5"/>
  <c r="D201" i="5"/>
  <c r="D75" i="5"/>
  <c r="E232" i="5"/>
  <c r="D567" i="5"/>
  <c r="D528" i="5"/>
  <c r="D490" i="5"/>
  <c r="D436" i="5"/>
  <c r="D318" i="5"/>
  <c r="D552" i="5"/>
  <c r="D527" i="5"/>
  <c r="D514" i="5"/>
  <c r="D502" i="5"/>
  <c r="D488" i="5"/>
  <c r="D475" i="5"/>
  <c r="D463" i="5"/>
  <c r="D448" i="5"/>
  <c r="D435" i="5"/>
  <c r="D419" i="5"/>
  <c r="D404" i="5"/>
  <c r="D390" i="5"/>
  <c r="D375" i="5"/>
  <c r="D362" i="5"/>
  <c r="D346" i="5"/>
  <c r="D331" i="5"/>
  <c r="D317" i="5"/>
  <c r="D302" i="5"/>
  <c r="D284" i="5"/>
  <c r="D266" i="5"/>
  <c r="D244" i="5"/>
  <c r="D217" i="5"/>
  <c r="D190" i="5"/>
  <c r="D151" i="5"/>
  <c r="D104" i="5"/>
  <c r="D57" i="5"/>
  <c r="D15" i="5"/>
  <c r="E528" i="5"/>
  <c r="E459" i="5"/>
  <c r="E384" i="5"/>
  <c r="E287" i="5"/>
  <c r="E203" i="5"/>
  <c r="E120" i="5"/>
  <c r="F456" i="5"/>
  <c r="C2" i="5"/>
  <c r="F3" i="5"/>
  <c r="F11" i="5"/>
  <c r="F19" i="5"/>
  <c r="F27" i="5"/>
  <c r="F35" i="5"/>
  <c r="F43" i="5"/>
  <c r="F51" i="5"/>
  <c r="F59" i="5"/>
  <c r="F67" i="5"/>
  <c r="F75" i="5"/>
  <c r="F83" i="5"/>
  <c r="F91" i="5"/>
  <c r="F99" i="5"/>
  <c r="F107" i="5"/>
  <c r="F115" i="5"/>
  <c r="F123" i="5"/>
  <c r="F131" i="5"/>
  <c r="F139" i="5"/>
  <c r="F147" i="5"/>
  <c r="F155" i="5"/>
  <c r="F163" i="5"/>
  <c r="F171" i="5"/>
  <c r="F179" i="5"/>
  <c r="F187" i="5"/>
  <c r="F195" i="5"/>
  <c r="F203" i="5"/>
  <c r="F211" i="5"/>
  <c r="F219" i="5"/>
  <c r="F227" i="5"/>
  <c r="F235" i="5"/>
  <c r="F243" i="5"/>
  <c r="F251" i="5"/>
  <c r="F259" i="5"/>
  <c r="F267" i="5"/>
  <c r="F275" i="5"/>
  <c r="F283" i="5"/>
  <c r="F291" i="5"/>
  <c r="F299" i="5"/>
  <c r="F307" i="5"/>
  <c r="F315" i="5"/>
  <c r="F323" i="5"/>
  <c r="F331" i="5"/>
  <c r="F339" i="5"/>
  <c r="F347" i="5"/>
  <c r="F355" i="5"/>
  <c r="F363" i="5"/>
  <c r="F371" i="5"/>
  <c r="F379" i="5"/>
  <c r="F387" i="5"/>
  <c r="F395" i="5"/>
  <c r="F403" i="5"/>
  <c r="F411" i="5"/>
  <c r="F419" i="5"/>
  <c r="F427" i="5"/>
  <c r="F435" i="5"/>
  <c r="F443" i="5"/>
  <c r="F451" i="5"/>
  <c r="F459" i="5"/>
  <c r="F467" i="5"/>
  <c r="F475" i="5"/>
  <c r="F483" i="5"/>
  <c r="F491" i="5"/>
  <c r="F499" i="5"/>
  <c r="F507" i="5"/>
  <c r="F515" i="5"/>
  <c r="F523" i="5"/>
  <c r="F531" i="5"/>
  <c r="F539" i="5"/>
  <c r="F547" i="5"/>
  <c r="F555" i="5"/>
  <c r="F563" i="5"/>
  <c r="F571" i="5"/>
  <c r="E7" i="5"/>
  <c r="E15" i="5"/>
  <c r="E23" i="5"/>
  <c r="E31" i="5"/>
  <c r="E39" i="5"/>
  <c r="E47" i="5"/>
  <c r="E55" i="5"/>
  <c r="E63" i="5"/>
  <c r="E71" i="5"/>
  <c r="E79" i="5"/>
  <c r="E87" i="5"/>
  <c r="E95" i="5"/>
  <c r="E103" i="5"/>
  <c r="F4" i="5"/>
  <c r="F12" i="5"/>
  <c r="F20" i="5"/>
  <c r="F28" i="5"/>
  <c r="F36" i="5"/>
  <c r="F44" i="5"/>
  <c r="F52" i="5"/>
  <c r="F60" i="5"/>
  <c r="F68" i="5"/>
  <c r="F76" i="5"/>
  <c r="F84" i="5"/>
  <c r="F92" i="5"/>
  <c r="F100" i="5"/>
  <c r="F108" i="5"/>
  <c r="F116" i="5"/>
  <c r="F124" i="5"/>
  <c r="F132" i="5"/>
  <c r="F140" i="5"/>
  <c r="F148" i="5"/>
  <c r="F156" i="5"/>
  <c r="F164" i="5"/>
  <c r="F172" i="5"/>
  <c r="F180" i="5"/>
  <c r="F188" i="5"/>
  <c r="F196" i="5"/>
  <c r="F204" i="5"/>
  <c r="F212" i="5"/>
  <c r="F220" i="5"/>
  <c r="F228" i="5"/>
  <c r="F236" i="5"/>
  <c r="F244" i="5"/>
  <c r="F252" i="5"/>
  <c r="F260" i="5"/>
  <c r="F268" i="5"/>
  <c r="F276" i="5"/>
  <c r="F284" i="5"/>
  <c r="F292" i="5"/>
  <c r="F300" i="5"/>
  <c r="F308" i="5"/>
  <c r="F316" i="5"/>
  <c r="F324" i="5"/>
  <c r="F332" i="5"/>
  <c r="F340" i="5"/>
  <c r="F348" i="5"/>
  <c r="F356" i="5"/>
  <c r="F364" i="5"/>
  <c r="F372" i="5"/>
  <c r="F380" i="5"/>
  <c r="F388" i="5"/>
  <c r="F396" i="5"/>
  <c r="F404" i="5"/>
  <c r="F412" i="5"/>
  <c r="F420" i="5"/>
  <c r="F428" i="5"/>
  <c r="F436" i="5"/>
  <c r="F444" i="5"/>
  <c r="F452" i="5"/>
  <c r="F460" i="5"/>
  <c r="F468" i="5"/>
  <c r="F476" i="5"/>
  <c r="F484" i="5"/>
  <c r="F492" i="5"/>
  <c r="F500" i="5"/>
  <c r="F508" i="5"/>
  <c r="F516" i="5"/>
  <c r="F524" i="5"/>
  <c r="F532" i="5"/>
  <c r="F540" i="5"/>
  <c r="F548" i="5"/>
  <c r="F556" i="5"/>
  <c r="F564" i="5"/>
  <c r="F572" i="5"/>
  <c r="E8" i="5"/>
  <c r="E16" i="5"/>
  <c r="E24" i="5"/>
  <c r="E32" i="5"/>
  <c r="E40" i="5"/>
  <c r="E48" i="5"/>
  <c r="E56" i="5"/>
  <c r="E64" i="5"/>
  <c r="E72" i="5"/>
  <c r="E80" i="5"/>
  <c r="E88" i="5"/>
  <c r="E96" i="5"/>
  <c r="E104" i="5"/>
  <c r="F5" i="5"/>
  <c r="F13" i="5"/>
  <c r="F21" i="5"/>
  <c r="F29" i="5"/>
  <c r="F37" i="5"/>
  <c r="F45" i="5"/>
  <c r="F53" i="5"/>
  <c r="F61" i="5"/>
  <c r="F69" i="5"/>
  <c r="F77" i="5"/>
  <c r="F85" i="5"/>
  <c r="F93" i="5"/>
  <c r="F101" i="5"/>
  <c r="F109" i="5"/>
  <c r="F117" i="5"/>
  <c r="F125" i="5"/>
  <c r="F133" i="5"/>
  <c r="F141" i="5"/>
  <c r="F149" i="5"/>
  <c r="F157" i="5"/>
  <c r="F165" i="5"/>
  <c r="F173" i="5"/>
  <c r="F181" i="5"/>
  <c r="F189" i="5"/>
  <c r="F197" i="5"/>
  <c r="F205" i="5"/>
  <c r="F213" i="5"/>
  <c r="F221" i="5"/>
  <c r="F229" i="5"/>
  <c r="F237" i="5"/>
  <c r="F245" i="5"/>
  <c r="F253" i="5"/>
  <c r="F261" i="5"/>
  <c r="F269" i="5"/>
  <c r="F277" i="5"/>
  <c r="F285" i="5"/>
  <c r="F293" i="5"/>
  <c r="F301" i="5"/>
  <c r="F309" i="5"/>
  <c r="F317" i="5"/>
  <c r="F325" i="5"/>
  <c r="F333" i="5"/>
  <c r="F341" i="5"/>
  <c r="F349" i="5"/>
  <c r="F357" i="5"/>
  <c r="F365" i="5"/>
  <c r="F373" i="5"/>
  <c r="F381" i="5"/>
  <c r="F389" i="5"/>
  <c r="F397" i="5"/>
  <c r="F405" i="5"/>
  <c r="F413" i="5"/>
  <c r="F421" i="5"/>
  <c r="F429" i="5"/>
  <c r="F437" i="5"/>
  <c r="F445" i="5"/>
  <c r="F453" i="5"/>
  <c r="F461" i="5"/>
  <c r="F469" i="5"/>
  <c r="F477" i="5"/>
  <c r="F485" i="5"/>
  <c r="F493" i="5"/>
  <c r="F501" i="5"/>
  <c r="F509" i="5"/>
  <c r="F517" i="5"/>
  <c r="F525" i="5"/>
  <c r="F533" i="5"/>
  <c r="F541" i="5"/>
  <c r="F549" i="5"/>
  <c r="F557" i="5"/>
  <c r="F565" i="5"/>
  <c r="F573" i="5"/>
  <c r="E9" i="5"/>
  <c r="E17" i="5"/>
  <c r="E25" i="5"/>
  <c r="E33" i="5"/>
  <c r="E41" i="5"/>
  <c r="E49" i="5"/>
  <c r="E57" i="5"/>
  <c r="E65" i="5"/>
  <c r="E73" i="5"/>
  <c r="E81" i="5"/>
  <c r="E89" i="5"/>
  <c r="F6" i="5"/>
  <c r="F14" i="5"/>
  <c r="F22" i="5"/>
  <c r="F30" i="5"/>
  <c r="F38" i="5"/>
  <c r="F46" i="5"/>
  <c r="F54" i="5"/>
  <c r="F62" i="5"/>
  <c r="F70" i="5"/>
  <c r="F78" i="5"/>
  <c r="F86" i="5"/>
  <c r="F7" i="5"/>
  <c r="F15" i="5"/>
  <c r="F23" i="5"/>
  <c r="F31" i="5"/>
  <c r="F39" i="5"/>
  <c r="F47" i="5"/>
  <c r="F55" i="5"/>
  <c r="F63" i="5"/>
  <c r="F71" i="5"/>
  <c r="F79" i="5"/>
  <c r="F87" i="5"/>
  <c r="F95" i="5"/>
  <c r="F103" i="5"/>
  <c r="F111" i="5"/>
  <c r="F119" i="5"/>
  <c r="F127" i="5"/>
  <c r="F135" i="5"/>
  <c r="F143" i="5"/>
  <c r="F151" i="5"/>
  <c r="F159" i="5"/>
  <c r="F167" i="5"/>
  <c r="F175" i="5"/>
  <c r="F183" i="5"/>
  <c r="F191" i="5"/>
  <c r="F199" i="5"/>
  <c r="F207" i="5"/>
  <c r="F215" i="5"/>
  <c r="F223" i="5"/>
  <c r="F231" i="5"/>
  <c r="F239" i="5"/>
  <c r="F8" i="5"/>
  <c r="F9" i="5"/>
  <c r="F17" i="5"/>
  <c r="F25" i="5"/>
  <c r="F33" i="5"/>
  <c r="F41" i="5"/>
  <c r="F49" i="5"/>
  <c r="F57" i="5"/>
  <c r="F65" i="5"/>
  <c r="F73" i="5"/>
  <c r="F81" i="5"/>
  <c r="F89" i="5"/>
  <c r="F97" i="5"/>
  <c r="F105" i="5"/>
  <c r="F113" i="5"/>
  <c r="F121" i="5"/>
  <c r="F129" i="5"/>
  <c r="F137" i="5"/>
  <c r="F145" i="5"/>
  <c r="F153" i="5"/>
  <c r="F161" i="5"/>
  <c r="F169" i="5"/>
  <c r="F177" i="5"/>
  <c r="F185" i="5"/>
  <c r="F193" i="5"/>
  <c r="F201" i="5"/>
  <c r="F209" i="5"/>
  <c r="F217" i="5"/>
  <c r="F225" i="5"/>
  <c r="F233" i="5"/>
  <c r="F241" i="5"/>
  <c r="F249" i="5"/>
  <c r="F257" i="5"/>
  <c r="F265" i="5"/>
  <c r="F273" i="5"/>
  <c r="F281" i="5"/>
  <c r="F289" i="5"/>
  <c r="F297" i="5"/>
  <c r="F305" i="5"/>
  <c r="F313" i="5"/>
  <c r="F321" i="5"/>
  <c r="F329" i="5"/>
  <c r="F337" i="5"/>
  <c r="F345" i="5"/>
  <c r="F353" i="5"/>
  <c r="F361" i="5"/>
  <c r="F369" i="5"/>
  <c r="F377" i="5"/>
  <c r="F385" i="5"/>
  <c r="F393" i="5"/>
  <c r="F401" i="5"/>
  <c r="F409" i="5"/>
  <c r="F417" i="5"/>
  <c r="F425" i="5"/>
  <c r="F433" i="5"/>
  <c r="F441" i="5"/>
  <c r="F449" i="5"/>
  <c r="F457" i="5"/>
  <c r="F465" i="5"/>
  <c r="F473" i="5"/>
  <c r="F481" i="5"/>
  <c r="F489" i="5"/>
  <c r="F497" i="5"/>
  <c r="F505" i="5"/>
  <c r="F513" i="5"/>
  <c r="F521" i="5"/>
  <c r="F529" i="5"/>
  <c r="F537" i="5"/>
  <c r="F545" i="5"/>
  <c r="F553" i="5"/>
  <c r="F561" i="5"/>
  <c r="F569" i="5"/>
  <c r="E5" i="5"/>
  <c r="E13" i="5"/>
  <c r="E21" i="5"/>
  <c r="E29" i="5"/>
  <c r="E37" i="5"/>
  <c r="E45" i="5"/>
  <c r="E53" i="5"/>
  <c r="E61" i="5"/>
  <c r="E69" i="5"/>
  <c r="E77" i="5"/>
  <c r="E85" i="5"/>
  <c r="E93" i="5"/>
  <c r="E101" i="5"/>
  <c r="E109" i="5"/>
  <c r="F10" i="5"/>
  <c r="F18" i="5"/>
  <c r="F26" i="5"/>
  <c r="F34" i="5"/>
  <c r="F42" i="5"/>
  <c r="F50" i="5"/>
  <c r="F58" i="5"/>
  <c r="F66" i="5"/>
  <c r="F74" i="5"/>
  <c r="F82" i="5"/>
  <c r="F90" i="5"/>
  <c r="F98" i="5"/>
  <c r="F106" i="5"/>
  <c r="F114" i="5"/>
  <c r="F122" i="5"/>
  <c r="F130" i="5"/>
  <c r="F138" i="5"/>
  <c r="F146" i="5"/>
  <c r="F154" i="5"/>
  <c r="F162" i="5"/>
  <c r="F170" i="5"/>
  <c r="F178" i="5"/>
  <c r="F186" i="5"/>
  <c r="F194" i="5"/>
  <c r="F202" i="5"/>
  <c r="F210" i="5"/>
  <c r="F218" i="5"/>
  <c r="F226" i="5"/>
  <c r="F234" i="5"/>
  <c r="F242" i="5"/>
  <c r="F250" i="5"/>
  <c r="F258" i="5"/>
  <c r="F266" i="5"/>
  <c r="F274" i="5"/>
  <c r="F282" i="5"/>
  <c r="F290" i="5"/>
  <c r="F298" i="5"/>
  <c r="F306" i="5"/>
  <c r="F314" i="5"/>
  <c r="F322" i="5"/>
  <c r="F330" i="5"/>
  <c r="F338" i="5"/>
  <c r="F346" i="5"/>
  <c r="F354" i="5"/>
  <c r="F362" i="5"/>
  <c r="F370" i="5"/>
  <c r="F378" i="5"/>
  <c r="F386" i="5"/>
  <c r="F394" i="5"/>
  <c r="F402" i="5"/>
  <c r="F410" i="5"/>
  <c r="F418" i="5"/>
  <c r="F426" i="5"/>
  <c r="F434" i="5"/>
  <c r="F442" i="5"/>
  <c r="F450" i="5"/>
  <c r="F458" i="5"/>
  <c r="F466" i="5"/>
  <c r="F474" i="5"/>
  <c r="F482" i="5"/>
  <c r="F490" i="5"/>
  <c r="F498" i="5"/>
  <c r="F506" i="5"/>
  <c r="F514" i="5"/>
  <c r="F522" i="5"/>
  <c r="F530" i="5"/>
  <c r="F538" i="5"/>
  <c r="F546" i="5"/>
  <c r="F554" i="5"/>
  <c r="F562" i="5"/>
  <c r="F570" i="5"/>
  <c r="E6" i="5"/>
  <c r="E14" i="5"/>
  <c r="E22" i="5"/>
  <c r="E30" i="5"/>
  <c r="E38" i="5"/>
  <c r="E46" i="5"/>
  <c r="E54" i="5"/>
  <c r="E62" i="5"/>
  <c r="E70" i="5"/>
  <c r="E78" i="5"/>
  <c r="E86" i="5"/>
  <c r="E94" i="5"/>
  <c r="E102" i="5"/>
  <c r="E110" i="5"/>
  <c r="F32" i="5"/>
  <c r="F94" i="5"/>
  <c r="F126" i="5"/>
  <c r="F158" i="5"/>
  <c r="F190" i="5"/>
  <c r="F222" i="5"/>
  <c r="F248" i="5"/>
  <c r="F271" i="5"/>
  <c r="F294" i="5"/>
  <c r="F312" i="5"/>
  <c r="F335" i="5"/>
  <c r="F358" i="5"/>
  <c r="F376" i="5"/>
  <c r="F399" i="5"/>
  <c r="F422" i="5"/>
  <c r="F440" i="5"/>
  <c r="F463" i="5"/>
  <c r="F486" i="5"/>
  <c r="F504" i="5"/>
  <c r="F527" i="5"/>
  <c r="F550" i="5"/>
  <c r="F568" i="5"/>
  <c r="E19" i="5"/>
  <c r="E42" i="5"/>
  <c r="E60" i="5"/>
  <c r="E83" i="5"/>
  <c r="E100" i="5"/>
  <c r="E114" i="5"/>
  <c r="E122" i="5"/>
  <c r="E130" i="5"/>
  <c r="E138" i="5"/>
  <c r="E146" i="5"/>
  <c r="E154" i="5"/>
  <c r="E162" i="5"/>
  <c r="E170" i="5"/>
  <c r="E178" i="5"/>
  <c r="E186" i="5"/>
  <c r="E194" i="5"/>
  <c r="E202" i="5"/>
  <c r="E210" i="5"/>
  <c r="E218" i="5"/>
  <c r="E226" i="5"/>
  <c r="E234" i="5"/>
  <c r="E242" i="5"/>
  <c r="E250" i="5"/>
  <c r="E258" i="5"/>
  <c r="E266" i="5"/>
  <c r="E274" i="5"/>
  <c r="E282" i="5"/>
  <c r="E290" i="5"/>
  <c r="E298" i="5"/>
  <c r="E306" i="5"/>
  <c r="E314" i="5"/>
  <c r="E322" i="5"/>
  <c r="E330" i="5"/>
  <c r="E338" i="5"/>
  <c r="E346" i="5"/>
  <c r="E354" i="5"/>
  <c r="E362" i="5"/>
  <c r="E370" i="5"/>
  <c r="E378" i="5"/>
  <c r="E386" i="5"/>
  <c r="E394" i="5"/>
  <c r="E402" i="5"/>
  <c r="E410" i="5"/>
  <c r="E418" i="5"/>
  <c r="E426" i="5"/>
  <c r="E434" i="5"/>
  <c r="E442" i="5"/>
  <c r="E450" i="5"/>
  <c r="E458" i="5"/>
  <c r="E466" i="5"/>
  <c r="E474" i="5"/>
  <c r="E482" i="5"/>
  <c r="E490" i="5"/>
  <c r="E498" i="5"/>
  <c r="E506" i="5"/>
  <c r="E514" i="5"/>
  <c r="E522" i="5"/>
  <c r="E530" i="5"/>
  <c r="E538" i="5"/>
  <c r="E546" i="5"/>
  <c r="E554" i="5"/>
  <c r="E562" i="5"/>
  <c r="E570" i="5"/>
  <c r="F48" i="5"/>
  <c r="F102" i="5"/>
  <c r="F134" i="5"/>
  <c r="F166" i="5"/>
  <c r="F198" i="5"/>
  <c r="F230" i="5"/>
  <c r="F255" i="5"/>
  <c r="F278" i="5"/>
  <c r="F296" i="5"/>
  <c r="F319" i="5"/>
  <c r="F342" i="5"/>
  <c r="F360" i="5"/>
  <c r="F383" i="5"/>
  <c r="F406" i="5"/>
  <c r="F424" i="5"/>
  <c r="F447" i="5"/>
  <c r="F470" i="5"/>
  <c r="F488" i="5"/>
  <c r="F511" i="5"/>
  <c r="F534" i="5"/>
  <c r="F552" i="5"/>
  <c r="E3" i="5"/>
  <c r="E26" i="5"/>
  <c r="E44" i="5"/>
  <c r="E67" i="5"/>
  <c r="E90" i="5"/>
  <c r="E106" i="5"/>
  <c r="E116" i="5"/>
  <c r="E124" i="5"/>
  <c r="E132" i="5"/>
  <c r="E140" i="5"/>
  <c r="E148" i="5"/>
  <c r="E156" i="5"/>
  <c r="E164" i="5"/>
  <c r="E172" i="5"/>
  <c r="E180" i="5"/>
  <c r="E188" i="5"/>
  <c r="E196" i="5"/>
  <c r="E204" i="5"/>
  <c r="E212" i="5"/>
  <c r="E220" i="5"/>
  <c r="E228" i="5"/>
  <c r="E236" i="5"/>
  <c r="E244" i="5"/>
  <c r="E252" i="5"/>
  <c r="E260" i="5"/>
  <c r="E268" i="5"/>
  <c r="E276" i="5"/>
  <c r="E284" i="5"/>
  <c r="E292" i="5"/>
  <c r="E300" i="5"/>
  <c r="E308" i="5"/>
  <c r="E316" i="5"/>
  <c r="E324" i="5"/>
  <c r="E332" i="5"/>
  <c r="E340" i="5"/>
  <c r="E348" i="5"/>
  <c r="E356" i="5"/>
  <c r="E364" i="5"/>
  <c r="E372" i="5"/>
  <c r="E380" i="5"/>
  <c r="E388" i="5"/>
  <c r="E396" i="5"/>
  <c r="E404" i="5"/>
  <c r="E412" i="5"/>
  <c r="E420" i="5"/>
  <c r="F64" i="5"/>
  <c r="F110" i="5"/>
  <c r="F142" i="5"/>
  <c r="F174" i="5"/>
  <c r="F206" i="5"/>
  <c r="F238" i="5"/>
  <c r="F262" i="5"/>
  <c r="F280" i="5"/>
  <c r="F303" i="5"/>
  <c r="F326" i="5"/>
  <c r="F344" i="5"/>
  <c r="F367" i="5"/>
  <c r="F390" i="5"/>
  <c r="F408" i="5"/>
  <c r="F431" i="5"/>
  <c r="F454" i="5"/>
  <c r="F472" i="5"/>
  <c r="F495" i="5"/>
  <c r="F518" i="5"/>
  <c r="F536" i="5"/>
  <c r="F559" i="5"/>
  <c r="E10" i="5"/>
  <c r="E28" i="5"/>
  <c r="E51" i="5"/>
  <c r="E74" i="5"/>
  <c r="E92" i="5"/>
  <c r="E108" i="5"/>
  <c r="E118" i="5"/>
  <c r="E126" i="5"/>
  <c r="E134" i="5"/>
  <c r="E142" i="5"/>
  <c r="E150" i="5"/>
  <c r="E158" i="5"/>
  <c r="E166" i="5"/>
  <c r="E174" i="5"/>
  <c r="E182" i="5"/>
  <c r="E190" i="5"/>
  <c r="E198" i="5"/>
  <c r="E206" i="5"/>
  <c r="E214" i="5"/>
  <c r="E222" i="5"/>
  <c r="E230" i="5"/>
  <c r="E238" i="5"/>
  <c r="E246" i="5"/>
  <c r="E254" i="5"/>
  <c r="E262" i="5"/>
  <c r="E270" i="5"/>
  <c r="E278" i="5"/>
  <c r="E286" i="5"/>
  <c r="E294" i="5"/>
  <c r="E302" i="5"/>
  <c r="E310" i="5"/>
  <c r="E318" i="5"/>
  <c r="E326" i="5"/>
  <c r="E334" i="5"/>
  <c r="E342" i="5"/>
  <c r="E350" i="5"/>
  <c r="E358" i="5"/>
  <c r="E366" i="5"/>
  <c r="E374" i="5"/>
  <c r="E382" i="5"/>
  <c r="E390" i="5"/>
  <c r="E398" i="5"/>
  <c r="E406" i="5"/>
  <c r="E414" i="5"/>
  <c r="E422" i="5"/>
  <c r="E430" i="5"/>
  <c r="E438" i="5"/>
  <c r="E446" i="5"/>
  <c r="E454" i="5"/>
  <c r="E462" i="5"/>
  <c r="E470" i="5"/>
  <c r="E478" i="5"/>
  <c r="E486" i="5"/>
  <c r="E494" i="5"/>
  <c r="E502" i="5"/>
  <c r="E510" i="5"/>
  <c r="E518" i="5"/>
  <c r="E526" i="5"/>
  <c r="E534" i="5"/>
  <c r="E542" i="5"/>
  <c r="E550" i="5"/>
  <c r="E558" i="5"/>
  <c r="E566" i="5"/>
  <c r="F56" i="5"/>
  <c r="F120" i="5"/>
  <c r="F176" i="5"/>
  <c r="F224" i="5"/>
  <c r="F264" i="5"/>
  <c r="F302" i="5"/>
  <c r="F334" i="5"/>
  <c r="F368" i="5"/>
  <c r="F400" i="5"/>
  <c r="F438" i="5"/>
  <c r="F471" i="5"/>
  <c r="F503" i="5"/>
  <c r="F542" i="5"/>
  <c r="F574" i="5"/>
  <c r="E35" i="5"/>
  <c r="E68" i="5"/>
  <c r="E99" i="5"/>
  <c r="E119" i="5"/>
  <c r="E131" i="5"/>
  <c r="E144" i="5"/>
  <c r="E157" i="5"/>
  <c r="E169" i="5"/>
  <c r="E183" i="5"/>
  <c r="E195" i="5"/>
  <c r="E208" i="5"/>
  <c r="E221" i="5"/>
  <c r="E233" i="5"/>
  <c r="E247" i="5"/>
  <c r="E259" i="5"/>
  <c r="E272" i="5"/>
  <c r="E285" i="5"/>
  <c r="E297" i="5"/>
  <c r="E311" i="5"/>
  <c r="E323" i="5"/>
  <c r="E336" i="5"/>
  <c r="E349" i="5"/>
  <c r="E361" i="5"/>
  <c r="E375" i="5"/>
  <c r="E387" i="5"/>
  <c r="E400" i="5"/>
  <c r="E413" i="5"/>
  <c r="E425" i="5"/>
  <c r="E436" i="5"/>
  <c r="E447" i="5"/>
  <c r="E457" i="5"/>
  <c r="E468" i="5"/>
  <c r="E479" i="5"/>
  <c r="E489" i="5"/>
  <c r="E500" i="5"/>
  <c r="E511" i="5"/>
  <c r="E521" i="5"/>
  <c r="E532" i="5"/>
  <c r="E543" i="5"/>
  <c r="E553" i="5"/>
  <c r="E564" i="5"/>
  <c r="E574" i="5"/>
  <c r="D10" i="5"/>
  <c r="D18" i="5"/>
  <c r="D26" i="5"/>
  <c r="D34" i="5"/>
  <c r="D42" i="5"/>
  <c r="D50" i="5"/>
  <c r="D58" i="5"/>
  <c r="D66" i="5"/>
  <c r="D74" i="5"/>
  <c r="D82" i="5"/>
  <c r="D90" i="5"/>
  <c r="D98" i="5"/>
  <c r="D106" i="5"/>
  <c r="D114" i="5"/>
  <c r="D122" i="5"/>
  <c r="D130" i="5"/>
  <c r="D138" i="5"/>
  <c r="D146" i="5"/>
  <c r="D154" i="5"/>
  <c r="D162" i="5"/>
  <c r="D170" i="5"/>
  <c r="D178" i="5"/>
  <c r="D186" i="5"/>
  <c r="D194" i="5"/>
  <c r="D202" i="5"/>
  <c r="D210" i="5"/>
  <c r="D218" i="5"/>
  <c r="D226" i="5"/>
  <c r="D234" i="5"/>
  <c r="F80" i="5"/>
  <c r="F136" i="5"/>
  <c r="F184" i="5"/>
  <c r="F240" i="5"/>
  <c r="F272" i="5"/>
  <c r="F310" i="5"/>
  <c r="F343" i="5"/>
  <c r="F375" i="5"/>
  <c r="F414" i="5"/>
  <c r="F446" i="5"/>
  <c r="F479" i="5"/>
  <c r="F512" i="5"/>
  <c r="F544" i="5"/>
  <c r="E11" i="5"/>
  <c r="E43" i="5"/>
  <c r="E76" i="5"/>
  <c r="E107" i="5"/>
  <c r="E121" i="5"/>
  <c r="E135" i="5"/>
  <c r="E147" i="5"/>
  <c r="E160" i="5"/>
  <c r="E173" i="5"/>
  <c r="E185" i="5"/>
  <c r="E199" i="5"/>
  <c r="E211" i="5"/>
  <c r="E224" i="5"/>
  <c r="E237" i="5"/>
  <c r="E249" i="5"/>
  <c r="E263" i="5"/>
  <c r="E275" i="5"/>
  <c r="E288" i="5"/>
  <c r="E301" i="5"/>
  <c r="E313" i="5"/>
  <c r="E327" i="5"/>
  <c r="E339" i="5"/>
  <c r="E352" i="5"/>
  <c r="E365" i="5"/>
  <c r="E377" i="5"/>
  <c r="E391" i="5"/>
  <c r="E403" i="5"/>
  <c r="E416" i="5"/>
  <c r="E428" i="5"/>
  <c r="E439" i="5"/>
  <c r="E449" i="5"/>
  <c r="E460" i="5"/>
  <c r="E471" i="5"/>
  <c r="E481" i="5"/>
  <c r="E492" i="5"/>
  <c r="E503" i="5"/>
  <c r="E513" i="5"/>
  <c r="F88" i="5"/>
  <c r="F144" i="5"/>
  <c r="F192" i="5"/>
  <c r="F246" i="5"/>
  <c r="F279" i="5"/>
  <c r="F311" i="5"/>
  <c r="F350" i="5"/>
  <c r="F382" i="5"/>
  <c r="F415" i="5"/>
  <c r="F448" i="5"/>
  <c r="F480" i="5"/>
  <c r="F519" i="5"/>
  <c r="F551" i="5"/>
  <c r="E12" i="5"/>
  <c r="E50" i="5"/>
  <c r="E82" i="5"/>
  <c r="E111" i="5"/>
  <c r="E123" i="5"/>
  <c r="E136" i="5"/>
  <c r="E149" i="5"/>
  <c r="E161" i="5"/>
  <c r="E175" i="5"/>
  <c r="E187" i="5"/>
  <c r="E200" i="5"/>
  <c r="E213" i="5"/>
  <c r="E225" i="5"/>
  <c r="E239" i="5"/>
  <c r="E251" i="5"/>
  <c r="E264" i="5"/>
  <c r="E277" i="5"/>
  <c r="E289" i="5"/>
  <c r="E303" i="5"/>
  <c r="E315" i="5"/>
  <c r="E328" i="5"/>
  <c r="E341" i="5"/>
  <c r="E353" i="5"/>
  <c r="E367" i="5"/>
  <c r="E379" i="5"/>
  <c r="E392" i="5"/>
  <c r="E405" i="5"/>
  <c r="E417" i="5"/>
  <c r="E429" i="5"/>
  <c r="E440" i="5"/>
  <c r="E451" i="5"/>
  <c r="E461" i="5"/>
  <c r="E472" i="5"/>
  <c r="E483" i="5"/>
  <c r="E493" i="5"/>
  <c r="E504" i="5"/>
  <c r="E515" i="5"/>
  <c r="E525" i="5"/>
  <c r="E536" i="5"/>
  <c r="E547" i="5"/>
  <c r="E557" i="5"/>
  <c r="E568" i="5"/>
  <c r="D5" i="5"/>
  <c r="D13" i="5"/>
  <c r="D21" i="5"/>
  <c r="D29" i="5"/>
  <c r="D37" i="5"/>
  <c r="D45" i="5"/>
  <c r="D53" i="5"/>
  <c r="D61" i="5"/>
  <c r="D69" i="5"/>
  <c r="D77" i="5"/>
  <c r="D85" i="5"/>
  <c r="D93" i="5"/>
  <c r="D101" i="5"/>
  <c r="D109" i="5"/>
  <c r="D117" i="5"/>
  <c r="D125" i="5"/>
  <c r="D133" i="5"/>
  <c r="D141" i="5"/>
  <c r="D149" i="5"/>
  <c r="D157" i="5"/>
  <c r="D165" i="5"/>
  <c r="D173" i="5"/>
  <c r="D181" i="5"/>
  <c r="D189" i="5"/>
  <c r="D197" i="5"/>
  <c r="D205" i="5"/>
  <c r="D213" i="5"/>
  <c r="D221" i="5"/>
  <c r="D229" i="5"/>
  <c r="D237" i="5"/>
  <c r="F72" i="5"/>
  <c r="F160" i="5"/>
  <c r="F247" i="5"/>
  <c r="F295" i="5"/>
  <c r="F352" i="5"/>
  <c r="F407" i="5"/>
  <c r="F462" i="5"/>
  <c r="F520" i="5"/>
  <c r="F567" i="5"/>
  <c r="E58" i="5"/>
  <c r="E105" i="5"/>
  <c r="E128" i="5"/>
  <c r="E151" i="5"/>
  <c r="E168" i="5"/>
  <c r="E191" i="5"/>
  <c r="E209" i="5"/>
  <c r="E231" i="5"/>
  <c r="E253" i="5"/>
  <c r="E271" i="5"/>
  <c r="E293" i="5"/>
  <c r="E312" i="5"/>
  <c r="E333" i="5"/>
  <c r="E355" i="5"/>
  <c r="E373" i="5"/>
  <c r="E395" i="5"/>
  <c r="E415" i="5"/>
  <c r="E433" i="5"/>
  <c r="E452" i="5"/>
  <c r="E467" i="5"/>
  <c r="E485" i="5"/>
  <c r="E501" i="5"/>
  <c r="E519" i="5"/>
  <c r="E533" i="5"/>
  <c r="E548" i="5"/>
  <c r="E561" i="5"/>
  <c r="D3" i="5"/>
  <c r="D14" i="5"/>
  <c r="D24" i="5"/>
  <c r="D35" i="5"/>
  <c r="D46" i="5"/>
  <c r="D56" i="5"/>
  <c r="D67" i="5"/>
  <c r="D78" i="5"/>
  <c r="D88" i="5"/>
  <c r="D99" i="5"/>
  <c r="D110" i="5"/>
  <c r="D120" i="5"/>
  <c r="D131" i="5"/>
  <c r="D142" i="5"/>
  <c r="D152" i="5"/>
  <c r="D163" i="5"/>
  <c r="D174" i="5"/>
  <c r="D184" i="5"/>
  <c r="D195" i="5"/>
  <c r="D206" i="5"/>
  <c r="D216" i="5"/>
  <c r="D227" i="5"/>
  <c r="D238" i="5"/>
  <c r="D246" i="5"/>
  <c r="D254" i="5"/>
  <c r="D262" i="5"/>
  <c r="D270" i="5"/>
  <c r="F104" i="5"/>
  <c r="F182" i="5"/>
  <c r="F256" i="5"/>
  <c r="F318" i="5"/>
  <c r="F366" i="5"/>
  <c r="F423" i="5"/>
  <c r="F478" i="5"/>
  <c r="F528" i="5"/>
  <c r="E18" i="5"/>
  <c r="E66" i="5"/>
  <c r="E113" i="5"/>
  <c r="E133" i="5"/>
  <c r="E153" i="5"/>
  <c r="E176" i="5"/>
  <c r="E193" i="5"/>
  <c r="E216" i="5"/>
  <c r="E235" i="5"/>
  <c r="E256" i="5"/>
  <c r="E279" i="5"/>
  <c r="E296" i="5"/>
  <c r="E319" i="5"/>
  <c r="E337" i="5"/>
  <c r="E359" i="5"/>
  <c r="E381" i="5"/>
  <c r="E399" i="5"/>
  <c r="E421" i="5"/>
  <c r="E437" i="5"/>
  <c r="E455" i="5"/>
  <c r="E473" i="5"/>
  <c r="E488" i="5"/>
  <c r="E507" i="5"/>
  <c r="E523" i="5"/>
  <c r="E537" i="5"/>
  <c r="E551" i="5"/>
  <c r="E565" i="5"/>
  <c r="D6" i="5"/>
  <c r="D16" i="5"/>
  <c r="D27" i="5"/>
  <c r="D38" i="5"/>
  <c r="D48" i="5"/>
  <c r="D59" i="5"/>
  <c r="D70" i="5"/>
  <c r="D80" i="5"/>
  <c r="D91" i="5"/>
  <c r="D102" i="5"/>
  <c r="D112" i="5"/>
  <c r="D123" i="5"/>
  <c r="D134" i="5"/>
  <c r="D144" i="5"/>
  <c r="D155" i="5"/>
  <c r="F112" i="5"/>
  <c r="F200" i="5"/>
  <c r="F263" i="5"/>
  <c r="F320" i="5"/>
  <c r="F374" i="5"/>
  <c r="F430" i="5"/>
  <c r="F487" i="5"/>
  <c r="F535" i="5"/>
  <c r="E20" i="5"/>
  <c r="E75" i="5"/>
  <c r="E115" i="5"/>
  <c r="E137" i="5"/>
  <c r="E155" i="5"/>
  <c r="E177" i="5"/>
  <c r="E197" i="5"/>
  <c r="E217" i="5"/>
  <c r="E240" i="5"/>
  <c r="E257" i="5"/>
  <c r="E280" i="5"/>
  <c r="E299" i="5"/>
  <c r="E320" i="5"/>
  <c r="E343" i="5"/>
  <c r="E360" i="5"/>
  <c r="E383" i="5"/>
  <c r="E401" i="5"/>
  <c r="E423" i="5"/>
  <c r="E441" i="5"/>
  <c r="E456" i="5"/>
  <c r="E475" i="5"/>
  <c r="E491" i="5"/>
  <c r="E508" i="5"/>
  <c r="E524" i="5"/>
  <c r="E539" i="5"/>
  <c r="E552" i="5"/>
  <c r="E567" i="5"/>
  <c r="D7" i="5"/>
  <c r="D17" i="5"/>
  <c r="D28" i="5"/>
  <c r="D39" i="5"/>
  <c r="D49" i="5"/>
  <c r="D60" i="5"/>
  <c r="D71" i="5"/>
  <c r="D81" i="5"/>
  <c r="D92" i="5"/>
  <c r="D103" i="5"/>
  <c r="D113" i="5"/>
  <c r="D124" i="5"/>
  <c r="D135" i="5"/>
  <c r="D145" i="5"/>
  <c r="D156" i="5"/>
  <c r="D167" i="5"/>
  <c r="D177" i="5"/>
  <c r="D188" i="5"/>
  <c r="D199" i="5"/>
  <c r="D209" i="5"/>
  <c r="D220" i="5"/>
  <c r="D231" i="5"/>
  <c r="D241" i="5"/>
  <c r="D249" i="5"/>
  <c r="D257" i="5"/>
  <c r="D265" i="5"/>
  <c r="D273" i="5"/>
  <c r="D281" i="5"/>
  <c r="D289" i="5"/>
  <c r="D297" i="5"/>
  <c r="D305" i="5"/>
  <c r="D313" i="5"/>
  <c r="D321" i="5"/>
  <c r="D329" i="5"/>
  <c r="D337" i="5"/>
  <c r="D345" i="5"/>
  <c r="D353" i="5"/>
  <c r="D361" i="5"/>
  <c r="D369" i="5"/>
  <c r="D377" i="5"/>
  <c r="D385" i="5"/>
  <c r="D393" i="5"/>
  <c r="D401" i="5"/>
  <c r="D409" i="5"/>
  <c r="D417" i="5"/>
  <c r="D425" i="5"/>
  <c r="D433" i="5"/>
  <c r="D441" i="5"/>
  <c r="D449" i="5"/>
  <c r="D457" i="5"/>
  <c r="F24" i="5"/>
  <c r="F208" i="5"/>
  <c r="F288" i="5"/>
  <c r="F391" i="5"/>
  <c r="F464" i="5"/>
  <c r="F560" i="5"/>
  <c r="E84" i="5"/>
  <c r="E127" i="5"/>
  <c r="E163" i="5"/>
  <c r="E192" i="5"/>
  <c r="E227" i="5"/>
  <c r="E261" i="5"/>
  <c r="E291" i="5"/>
  <c r="E325" i="5"/>
  <c r="E357" i="5"/>
  <c r="E389" i="5"/>
  <c r="E424" i="5"/>
  <c r="E448" i="5"/>
  <c r="E477" i="5"/>
  <c r="E505" i="5"/>
  <c r="E529" i="5"/>
  <c r="E555" i="5"/>
  <c r="E573" i="5"/>
  <c r="D20" i="5"/>
  <c r="D36" i="5"/>
  <c r="D54" i="5"/>
  <c r="D72" i="5"/>
  <c r="D87" i="5"/>
  <c r="D105" i="5"/>
  <c r="D121" i="5"/>
  <c r="D139" i="5"/>
  <c r="D158" i="5"/>
  <c r="D171" i="5"/>
  <c r="D185" i="5"/>
  <c r="D200" i="5"/>
  <c r="D214" i="5"/>
  <c r="D228" i="5"/>
  <c r="D242" i="5"/>
  <c r="D252" i="5"/>
  <c r="D263" i="5"/>
  <c r="D274" i="5"/>
  <c r="D283" i="5"/>
  <c r="D292" i="5"/>
  <c r="D301" i="5"/>
  <c r="D310" i="5"/>
  <c r="D319" i="5"/>
  <c r="D328" i="5"/>
  <c r="D338" i="5"/>
  <c r="D347" i="5"/>
  <c r="D356" i="5"/>
  <c r="D365" i="5"/>
  <c r="D374" i="5"/>
  <c r="D383" i="5"/>
  <c r="D392" i="5"/>
  <c r="D402" i="5"/>
  <c r="D411" i="5"/>
  <c r="D420" i="5"/>
  <c r="D429" i="5"/>
  <c r="D438" i="5"/>
  <c r="D447" i="5"/>
  <c r="D456" i="5"/>
  <c r="D465" i="5"/>
  <c r="D473" i="5"/>
  <c r="D481" i="5"/>
  <c r="D489" i="5"/>
  <c r="D497" i="5"/>
  <c r="D505" i="5"/>
  <c r="D513" i="5"/>
  <c r="D521" i="5"/>
  <c r="D529" i="5"/>
  <c r="D537" i="5"/>
  <c r="D545" i="5"/>
  <c r="D553" i="5"/>
  <c r="D561" i="5"/>
  <c r="D569" i="5"/>
  <c r="F40" i="5"/>
  <c r="F214" i="5"/>
  <c r="F304" i="5"/>
  <c r="F392" i="5"/>
  <c r="F494" i="5"/>
  <c r="F566" i="5"/>
  <c r="E91" i="5"/>
  <c r="E129" i="5"/>
  <c r="E165" i="5"/>
  <c r="E201" i="5"/>
  <c r="E229" i="5"/>
  <c r="E265" i="5"/>
  <c r="E295" i="5"/>
  <c r="E329" i="5"/>
  <c r="E363" i="5"/>
  <c r="E393" i="5"/>
  <c r="E427" i="5"/>
  <c r="E453" i="5"/>
  <c r="E480" i="5"/>
  <c r="E509" i="5"/>
  <c r="E531" i="5"/>
  <c r="E556" i="5"/>
  <c r="D4" i="5"/>
  <c r="D22" i="5"/>
  <c r="D40" i="5"/>
  <c r="D55" i="5"/>
  <c r="D73" i="5"/>
  <c r="D89" i="5"/>
  <c r="D107" i="5"/>
  <c r="D126" i="5"/>
  <c r="D140" i="5"/>
  <c r="D159" i="5"/>
  <c r="D172" i="5"/>
  <c r="D187" i="5"/>
  <c r="F118" i="5"/>
  <c r="F232" i="5"/>
  <c r="F328" i="5"/>
  <c r="F416" i="5"/>
  <c r="F502" i="5"/>
  <c r="E27" i="5"/>
  <c r="E98" i="5"/>
  <c r="E141" i="5"/>
  <c r="E171" i="5"/>
  <c r="E205" i="5"/>
  <c r="E241" i="5"/>
  <c r="E269" i="5"/>
  <c r="E305" i="5"/>
  <c r="E335" i="5"/>
  <c r="E369" i="5"/>
  <c r="E407" i="5"/>
  <c r="E432" i="5"/>
  <c r="E463" i="5"/>
  <c r="E487" i="5"/>
  <c r="E516" i="5"/>
  <c r="E540" i="5"/>
  <c r="E560" i="5"/>
  <c r="D9" i="5"/>
  <c r="D25" i="5"/>
  <c r="D43" i="5"/>
  <c r="D62" i="5"/>
  <c r="D76" i="5"/>
  <c r="D95" i="5"/>
  <c r="D111" i="5"/>
  <c r="D128" i="5"/>
  <c r="D147" i="5"/>
  <c r="D161" i="5"/>
  <c r="D176" i="5"/>
  <c r="D191" i="5"/>
  <c r="D204" i="5"/>
  <c r="D219" i="5"/>
  <c r="D233" i="5"/>
  <c r="D245" i="5"/>
  <c r="D256" i="5"/>
  <c r="D267" i="5"/>
  <c r="D277" i="5"/>
  <c r="D286" i="5"/>
  <c r="D295" i="5"/>
  <c r="D304" i="5"/>
  <c r="D314" i="5"/>
  <c r="D323" i="5"/>
  <c r="D332" i="5"/>
  <c r="D341" i="5"/>
  <c r="D350" i="5"/>
  <c r="D359" i="5"/>
  <c r="D368" i="5"/>
  <c r="D378" i="5"/>
  <c r="D387" i="5"/>
  <c r="D396" i="5"/>
  <c r="D405" i="5"/>
  <c r="D414" i="5"/>
  <c r="D423" i="5"/>
  <c r="D432" i="5"/>
  <c r="D442" i="5"/>
  <c r="D451" i="5"/>
  <c r="D460" i="5"/>
  <c r="D468" i="5"/>
  <c r="D476" i="5"/>
  <c r="D484" i="5"/>
  <c r="D492" i="5"/>
  <c r="D500" i="5"/>
  <c r="D508" i="5"/>
  <c r="D516" i="5"/>
  <c r="D524" i="5"/>
  <c r="D532" i="5"/>
  <c r="D540" i="5"/>
  <c r="D548" i="5"/>
  <c r="D556" i="5"/>
  <c r="D564" i="5"/>
  <c r="D572" i="5"/>
  <c r="E281" i="5"/>
  <c r="E569" i="5"/>
  <c r="D47" i="5"/>
  <c r="D116" i="5"/>
  <c r="D150" i="5"/>
  <c r="D193" i="5"/>
  <c r="D208" i="5"/>
  <c r="D236" i="5"/>
  <c r="D259" i="5"/>
  <c r="D288" i="5"/>
  <c r="F128" i="5"/>
  <c r="F254" i="5"/>
  <c r="F336" i="5"/>
  <c r="F432" i="5"/>
  <c r="F510" i="5"/>
  <c r="E34" i="5"/>
  <c r="E112" i="5"/>
  <c r="E143" i="5"/>
  <c r="E179" i="5"/>
  <c r="E207" i="5"/>
  <c r="E243" i="5"/>
  <c r="E273" i="5"/>
  <c r="E307" i="5"/>
  <c r="E344" i="5"/>
  <c r="E371" i="5"/>
  <c r="E408" i="5"/>
  <c r="E435" i="5"/>
  <c r="E464" i="5"/>
  <c r="E495" i="5"/>
  <c r="E517" i="5"/>
  <c r="E541" i="5"/>
  <c r="E563" i="5"/>
  <c r="D11" i="5"/>
  <c r="D30" i="5"/>
  <c r="D44" i="5"/>
  <c r="D63" i="5"/>
  <c r="D79" i="5"/>
  <c r="D96" i="5"/>
  <c r="D115" i="5"/>
  <c r="D129" i="5"/>
  <c r="D148" i="5"/>
  <c r="D164" i="5"/>
  <c r="D179" i="5"/>
  <c r="D192" i="5"/>
  <c r="D207" i="5"/>
  <c r="D222" i="5"/>
  <c r="D235" i="5"/>
  <c r="D247" i="5"/>
  <c r="D258" i="5"/>
  <c r="D268" i="5"/>
  <c r="D278" i="5"/>
  <c r="D287" i="5"/>
  <c r="D296" i="5"/>
  <c r="D306" i="5"/>
  <c r="D315" i="5"/>
  <c r="D324" i="5"/>
  <c r="D333" i="5"/>
  <c r="D342" i="5"/>
  <c r="D351" i="5"/>
  <c r="D360" i="5"/>
  <c r="D370" i="5"/>
  <c r="D379" i="5"/>
  <c r="D388" i="5"/>
  <c r="D397" i="5"/>
  <c r="D406" i="5"/>
  <c r="D415" i="5"/>
  <c r="D424" i="5"/>
  <c r="D434" i="5"/>
  <c r="D443" i="5"/>
  <c r="D452" i="5"/>
  <c r="D461" i="5"/>
  <c r="D469" i="5"/>
  <c r="D477" i="5"/>
  <c r="D485" i="5"/>
  <c r="D493" i="5"/>
  <c r="D501" i="5"/>
  <c r="D509" i="5"/>
  <c r="D517" i="5"/>
  <c r="D525" i="5"/>
  <c r="D533" i="5"/>
  <c r="D541" i="5"/>
  <c r="D549" i="5"/>
  <c r="D557" i="5"/>
  <c r="D565" i="5"/>
  <c r="D573" i="5"/>
  <c r="E245" i="5"/>
  <c r="D12" i="5"/>
  <c r="D64" i="5"/>
  <c r="D97" i="5"/>
  <c r="D132" i="5"/>
  <c r="D180" i="5"/>
  <c r="D223" i="5"/>
  <c r="D248" i="5"/>
  <c r="D269" i="5"/>
  <c r="D298" i="5"/>
  <c r="F150" i="5"/>
  <c r="F270" i="5"/>
  <c r="F351" i="5"/>
  <c r="F439" i="5"/>
  <c r="F526" i="5"/>
  <c r="E36" i="5"/>
  <c r="E117" i="5"/>
  <c r="E145" i="5"/>
  <c r="E181" i="5"/>
  <c r="E215" i="5"/>
  <c r="E309" i="5"/>
  <c r="E345" i="5"/>
  <c r="E376" i="5"/>
  <c r="E409" i="5"/>
  <c r="E443" i="5"/>
  <c r="E465" i="5"/>
  <c r="E496" i="5"/>
  <c r="E520" i="5"/>
  <c r="E544" i="5"/>
  <c r="D31" i="5"/>
  <c r="D83" i="5"/>
  <c r="D166" i="5"/>
  <c r="D563" i="5"/>
  <c r="D551" i="5"/>
  <c r="D538" i="5"/>
  <c r="D526" i="5"/>
  <c r="D512" i="5"/>
  <c r="D499" i="5"/>
  <c r="D487" i="5"/>
  <c r="D474" i="5"/>
  <c r="D462" i="5"/>
  <c r="D446" i="5"/>
  <c r="D431" i="5"/>
  <c r="D418" i="5"/>
  <c r="D403" i="5"/>
  <c r="D389" i="5"/>
  <c r="D373" i="5"/>
  <c r="D358" i="5"/>
  <c r="D344" i="5"/>
  <c r="D330" i="5"/>
  <c r="D316" i="5"/>
  <c r="D300" i="5"/>
  <c r="D282" i="5"/>
  <c r="D264" i="5"/>
  <c r="D243" i="5"/>
  <c r="D215" i="5"/>
  <c r="D183" i="5"/>
  <c r="D143" i="5"/>
  <c r="D100" i="5"/>
  <c r="D52" i="5"/>
  <c r="D8" i="5"/>
  <c r="E527" i="5"/>
  <c r="E445" i="5"/>
  <c r="E368" i="5"/>
  <c r="E283" i="5"/>
  <c r="E189" i="5"/>
  <c r="E97" i="5"/>
  <c r="F455" i="5"/>
  <c r="F168" i="5"/>
  <c r="D562" i="5"/>
  <c r="D550" i="5"/>
  <c r="D536" i="5"/>
  <c r="D523" i="5"/>
  <c r="D511" i="5"/>
  <c r="D498" i="5"/>
  <c r="D486" i="5"/>
  <c r="D472" i="5"/>
  <c r="D459" i="5"/>
  <c r="D445" i="5"/>
  <c r="D430" i="5"/>
  <c r="D416" i="5"/>
  <c r="D400" i="5"/>
  <c r="D386" i="5"/>
  <c r="D372" i="5"/>
  <c r="D357" i="5"/>
  <c r="D343" i="5"/>
  <c r="D327" i="5"/>
  <c r="D312" i="5"/>
  <c r="D299" i="5"/>
  <c r="D280" i="5"/>
  <c r="D261" i="5"/>
  <c r="D240" i="5"/>
  <c r="D212" i="5"/>
  <c r="D182" i="5"/>
  <c r="D137" i="5"/>
  <c r="D94" i="5"/>
  <c r="D51" i="5"/>
  <c r="E572" i="5"/>
  <c r="E512" i="5"/>
  <c r="E444" i="5"/>
  <c r="E351" i="5"/>
  <c r="E267" i="5"/>
  <c r="E184" i="5"/>
  <c r="E59" i="5"/>
  <c r="F398" i="5"/>
  <c r="F152" i="5"/>
  <c r="D544" i="5"/>
  <c r="D494" i="5"/>
  <c r="D439" i="5"/>
  <c r="D366" i="5"/>
  <c r="D322" i="5"/>
  <c r="D168" i="5"/>
  <c r="E549" i="5"/>
  <c r="E321" i="5"/>
  <c r="D554" i="5"/>
  <c r="D515" i="5"/>
  <c r="D478" i="5"/>
  <c r="D464" i="5"/>
  <c r="D421" i="5"/>
  <c r="D391" i="5"/>
  <c r="D363" i="5"/>
  <c r="D334" i="5"/>
  <c r="D285" i="5"/>
  <c r="D250" i="5"/>
  <c r="D224" i="5"/>
  <c r="D153" i="5"/>
  <c r="D108" i="5"/>
  <c r="D19" i="5"/>
  <c r="E535" i="5"/>
  <c r="E469" i="5"/>
  <c r="E385" i="5"/>
  <c r="E304" i="5"/>
  <c r="E219" i="5"/>
  <c r="E125" i="5"/>
  <c r="F286" i="5"/>
  <c r="D574" i="5"/>
  <c r="D535" i="5"/>
  <c r="D496" i="5"/>
  <c r="D444" i="5"/>
  <c r="D399" i="5"/>
  <c r="D355" i="5"/>
  <c r="D311" i="5"/>
  <c r="D279" i="5"/>
  <c r="D211" i="5"/>
  <c r="D86" i="5"/>
  <c r="E431" i="5"/>
  <c r="F96" i="5"/>
  <c r="D570" i="5"/>
  <c r="D519" i="5"/>
  <c r="D454" i="5"/>
  <c r="D381" i="5"/>
  <c r="D336" i="5"/>
  <c r="D253" i="5"/>
  <c r="D119" i="5"/>
  <c r="E411" i="5"/>
  <c r="D542" i="5"/>
  <c r="D503" i="5"/>
  <c r="D450" i="5"/>
  <c r="D407" i="5"/>
  <c r="D376" i="5"/>
  <c r="D348" i="5"/>
  <c r="D303" i="5"/>
  <c r="D271" i="5"/>
  <c r="D196" i="5"/>
  <c r="D65" i="5"/>
  <c r="F496" i="5"/>
  <c r="D566" i="5"/>
  <c r="D539" i="5"/>
  <c r="D560" i="5"/>
  <c r="D547" i="5"/>
  <c r="D522" i="5"/>
  <c r="D510" i="5"/>
  <c r="D483" i="5"/>
  <c r="D471" i="5"/>
  <c r="D458" i="5"/>
  <c r="D428" i="5"/>
  <c r="D413" i="5"/>
  <c r="D384" i="5"/>
  <c r="D371" i="5"/>
  <c r="D340" i="5"/>
  <c r="D326" i="5"/>
  <c r="D294" i="5"/>
  <c r="D260" i="5"/>
  <c r="D239" i="5"/>
  <c r="D175" i="5"/>
  <c r="D136" i="5"/>
  <c r="D41" i="5"/>
  <c r="E571" i="5"/>
  <c r="E499" i="5"/>
  <c r="E347" i="5"/>
  <c r="E255" i="5"/>
  <c r="E167" i="5"/>
  <c r="E52" i="5"/>
  <c r="F384" i="5"/>
  <c r="D571" i="5"/>
  <c r="D559" i="5"/>
  <c r="D546" i="5"/>
  <c r="D534" i="5"/>
  <c r="D520" i="5"/>
  <c r="D507" i="5"/>
  <c r="D495" i="5"/>
  <c r="D482" i="5"/>
  <c r="D470" i="5"/>
  <c r="D455" i="5"/>
  <c r="D440" i="5"/>
  <c r="D427" i="5"/>
  <c r="D412" i="5"/>
  <c r="D398" i="5"/>
  <c r="D382" i="5"/>
  <c r="D367" i="5"/>
  <c r="D354" i="5"/>
  <c r="D339" i="5"/>
  <c r="D325" i="5"/>
  <c r="D309" i="5"/>
  <c r="D293" i="5"/>
  <c r="D276" i="5"/>
  <c r="D255" i="5"/>
  <c r="D232" i="5"/>
  <c r="D203" i="5"/>
  <c r="D169" i="5"/>
  <c r="D127" i="5"/>
  <c r="D84" i="5"/>
  <c r="D33" i="5"/>
  <c r="E559" i="5"/>
  <c r="E497" i="5"/>
  <c r="E419" i="5"/>
  <c r="E331" i="5"/>
  <c r="E248" i="5"/>
  <c r="E159" i="5"/>
  <c r="E4" i="5"/>
  <c r="F359" i="5"/>
  <c r="F16" i="5"/>
  <c r="E2" i="5"/>
  <c r="F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<sst xmlns="http://schemas.openxmlformats.org/spreadsheetml/2006/main" count="1785" uniqueCount="626">
  <si>
    <t>movie_title</t>
  </si>
  <si>
    <t>release_date</t>
  </si>
  <si>
    <t>genre</t>
  </si>
  <si>
    <t>mpaa_rating</t>
  </si>
  <si>
    <t>total_gross</t>
  </si>
  <si>
    <t>Snow White and the Seven Dwarfs</t>
  </si>
  <si>
    <t>Musical</t>
  </si>
  <si>
    <t>G</t>
  </si>
  <si>
    <t>Pinocchio</t>
  </si>
  <si>
    <t>Adventure</t>
  </si>
  <si>
    <t>Fantasia</t>
  </si>
  <si>
    <t>Song of the South</t>
  </si>
  <si>
    <t>Cinderella</t>
  </si>
  <si>
    <t>Drama</t>
  </si>
  <si>
    <t>20,000 Leagues Under the Sea</t>
  </si>
  <si>
    <t>Not Rated</t>
  </si>
  <si>
    <t>Lady and the Tramp</t>
  </si>
  <si>
    <t>Sleeping Beauty</t>
  </si>
  <si>
    <t>101 Dalmatians</t>
  </si>
  <si>
    <t>Comedy</t>
  </si>
  <si>
    <t>The Absent Minded Professor</t>
  </si>
  <si>
    <t>Babes in Toyland</t>
  </si>
  <si>
    <t>Bon Voyage!</t>
  </si>
  <si>
    <t>The Sword in the Stone</t>
  </si>
  <si>
    <t>The Jungle Book</t>
  </si>
  <si>
    <t>Blackbeard's Ghost</t>
  </si>
  <si>
    <t>The Aristocats</t>
  </si>
  <si>
    <t>The Boatniks</t>
  </si>
  <si>
    <t>Bedknobs and Broomsticks</t>
  </si>
  <si>
    <t>The Apple Dumpling Gang</t>
  </si>
  <si>
    <t>Freaky Friday</t>
  </si>
  <si>
    <t>The Rescuers</t>
  </si>
  <si>
    <t>Herbie Goes to Monte Carlo</t>
  </si>
  <si>
    <t>The Black Hole</t>
  </si>
  <si>
    <t>Midnight Madness</t>
  </si>
  <si>
    <t>The Last Flight of Noah's Ark</t>
  </si>
  <si>
    <t>The Devil and Max Devlin</t>
  </si>
  <si>
    <t>The Fox and the Hound</t>
  </si>
  <si>
    <t>Night Crossing</t>
  </si>
  <si>
    <t>Tron</t>
  </si>
  <si>
    <t>Action</t>
  </si>
  <si>
    <t>Tex</t>
  </si>
  <si>
    <t>Trenchcoat</t>
  </si>
  <si>
    <t>Something Wicked This Way Comes</t>
  </si>
  <si>
    <t>Horror</t>
  </si>
  <si>
    <t>Never Cry Wolf</t>
  </si>
  <si>
    <t>Running Brave</t>
  </si>
  <si>
    <t>Splash</t>
  </si>
  <si>
    <t>PG</t>
  </si>
  <si>
    <t>Country</t>
  </si>
  <si>
    <t>Baby: Secret of the Lost Legend</t>
  </si>
  <si>
    <t>Return to Oz</t>
  </si>
  <si>
    <t>The Black Cauldron</t>
  </si>
  <si>
    <t>My Science Project</t>
  </si>
  <si>
    <t>The Journey of Natty Gann</t>
  </si>
  <si>
    <t>One Magic Christmas</t>
  </si>
  <si>
    <t>Down and Out in Beverly Hills</t>
  </si>
  <si>
    <t>R</t>
  </si>
  <si>
    <t>Off Beat</t>
  </si>
  <si>
    <t>Ruthless People</t>
  </si>
  <si>
    <t>The Great Mouse Detective</t>
  </si>
  <si>
    <t>Flight of the Navigator</t>
  </si>
  <si>
    <t>Tough Guys</t>
  </si>
  <si>
    <t>The Color of Money</t>
  </si>
  <si>
    <t>Outrageous Fortune</t>
  </si>
  <si>
    <t>Tin Men</t>
  </si>
  <si>
    <t>Ernest Goes to Camp</t>
  </si>
  <si>
    <t>Benji the Hunted</t>
  </si>
  <si>
    <t>Adventures in Babysitting</t>
  </si>
  <si>
    <t>Stakeout</t>
  </si>
  <si>
    <t>Can't Buy Me Love</t>
  </si>
  <si>
    <t>Romantic Comedy</t>
  </si>
  <si>
    <t>Hello Again</t>
  </si>
  <si>
    <t>3 Men and a Baby</t>
  </si>
  <si>
    <t>Good Morning Vietnam</t>
  </si>
  <si>
    <t>Shoot to Kill</t>
  </si>
  <si>
    <t>D.O.A.</t>
  </si>
  <si>
    <t>Thriller/Suspense</t>
  </si>
  <si>
    <t>Return to Snowy River</t>
  </si>
  <si>
    <t>Big Business</t>
  </si>
  <si>
    <t>Who Framed Roger Rabbit?</t>
  </si>
  <si>
    <t>Cocktail</t>
  </si>
  <si>
    <t>The Rescue</t>
  </si>
  <si>
    <t>Heartbreak Hotel</t>
  </si>
  <si>
    <t>The Good Mother</t>
  </si>
  <si>
    <t>Ernest Saves Christmas</t>
  </si>
  <si>
    <t>Oliver &amp; Company</t>
  </si>
  <si>
    <t>Beaches</t>
  </si>
  <si>
    <t>PG-13</t>
  </si>
  <si>
    <t>Three Fugitives</t>
  </si>
  <si>
    <t>New York Stories</t>
  </si>
  <si>
    <t>Disorganized Crime</t>
  </si>
  <si>
    <t>Dead Poets Society</t>
  </si>
  <si>
    <t>Honey, I Shrunk the Kids</t>
  </si>
  <si>
    <t>Turner &amp; Hooch</t>
  </si>
  <si>
    <t>Cheetah</t>
  </si>
  <si>
    <t>An Innocent Man</t>
  </si>
  <si>
    <t>Gross Anatomy</t>
  </si>
  <si>
    <t>The Little Mermaid</t>
  </si>
  <si>
    <t>Blaze</t>
  </si>
  <si>
    <t>Stella</t>
  </si>
  <si>
    <t>Where the Heart Is</t>
  </si>
  <si>
    <t>Pretty Woman</t>
  </si>
  <si>
    <t>Ernest Goes to Jail</t>
  </si>
  <si>
    <t>Spaced Invaders</t>
  </si>
  <si>
    <t>Fire Birds</t>
  </si>
  <si>
    <t>Dick Tracy</t>
  </si>
  <si>
    <t>Betsy's Wedding</t>
  </si>
  <si>
    <t>Arachnophobia</t>
  </si>
  <si>
    <t>DuckTales: The Movie - Treasure of thâ€¦</t>
  </si>
  <si>
    <t>Taking Care of Business</t>
  </si>
  <si>
    <t>Mr. Destiny</t>
  </si>
  <si>
    <t>The Rescuers Down Under</t>
  </si>
  <si>
    <t>3 Men and a Little Lady</t>
  </si>
  <si>
    <t>Green Card</t>
  </si>
  <si>
    <t>White Fang</t>
  </si>
  <si>
    <t>Scenes from a Mall</t>
  </si>
  <si>
    <t>Haakon Haakonsen</t>
  </si>
  <si>
    <t>The Marrying Man</t>
  </si>
  <si>
    <t>Oscar</t>
  </si>
  <si>
    <t>One Good Cop</t>
  </si>
  <si>
    <t>What About Bob?</t>
  </si>
  <si>
    <t>Wild Hearts Can't Be Broken</t>
  </si>
  <si>
    <t>The Rocketeer</t>
  </si>
  <si>
    <t>The Doctor</t>
  </si>
  <si>
    <t>Paradise</t>
  </si>
  <si>
    <t>Deceived</t>
  </si>
  <si>
    <t>Ernest Scared Stupid</t>
  </si>
  <si>
    <t>Billy Bathgate</t>
  </si>
  <si>
    <t>Beauty and the Beast</t>
  </si>
  <si>
    <t>Father of the Bride</t>
  </si>
  <si>
    <t>The Hand That Rocks the Cradle</t>
  </si>
  <si>
    <t>Medicine Man</t>
  </si>
  <si>
    <t>Blame it on the Bellboy</t>
  </si>
  <si>
    <t>Noises Off...</t>
  </si>
  <si>
    <t>Straight Talk</t>
  </si>
  <si>
    <t>Newsies</t>
  </si>
  <si>
    <t>Passed Away</t>
  </si>
  <si>
    <t>Encino Man</t>
  </si>
  <si>
    <t>Sister Act</t>
  </si>
  <si>
    <t>Honey I Blew Up the Kid</t>
  </si>
  <si>
    <t>A Stranger Among Us</t>
  </si>
  <si>
    <t>3 Ninjas</t>
  </si>
  <si>
    <t>A Gun in Betty Lou's Handbag</t>
  </si>
  <si>
    <t>Captain Ron</t>
  </si>
  <si>
    <t>Sarafina!</t>
  </si>
  <si>
    <t>Innocent Blood</t>
  </si>
  <si>
    <t>The Mighty Ducks</t>
  </si>
  <si>
    <t>1492: Conquest of Paradise</t>
  </si>
  <si>
    <t>Consenting Adults</t>
  </si>
  <si>
    <t>Aladdin</t>
  </si>
  <si>
    <t>The Distinguished Gentleman</t>
  </si>
  <si>
    <t>The Muppet Christmas Carol</t>
  </si>
  <si>
    <t>Alive</t>
  </si>
  <si>
    <t>Aspen Extreme</t>
  </si>
  <si>
    <t>Homeward Bound: The Incredible Journey</t>
  </si>
  <si>
    <t>The Cemetery Club</t>
  </si>
  <si>
    <t>Swing Kids</t>
  </si>
  <si>
    <t>A Far Off Place</t>
  </si>
  <si>
    <t>Born Yesterday</t>
  </si>
  <si>
    <t>The Adventures of Huck Finn</t>
  </si>
  <si>
    <t>Indian Summer</t>
  </si>
  <si>
    <t>Super Mario Bros.</t>
  </si>
  <si>
    <t>Guilty as Sin</t>
  </si>
  <si>
    <t>Life With Mikey</t>
  </si>
  <si>
    <t>What's Love Got to Do With It</t>
  </si>
  <si>
    <t>Son in Law</t>
  </si>
  <si>
    <t>Hocus Pocus</t>
  </si>
  <si>
    <t>Another Stakeout</t>
  </si>
  <si>
    <t>My Boyfriend's Back</t>
  </si>
  <si>
    <t>Father Hood</t>
  </si>
  <si>
    <t>The Joy Luck Club</t>
  </si>
  <si>
    <t>Money for Nothing</t>
  </si>
  <si>
    <t>The Program</t>
  </si>
  <si>
    <t>Cool Runnings</t>
  </si>
  <si>
    <t>The Nightmare Before Christmas</t>
  </si>
  <si>
    <t>The Three Musketeers</t>
  </si>
  <si>
    <t>Sister Act 2 Back in the Habit</t>
  </si>
  <si>
    <t>Tombstone</t>
  </si>
  <si>
    <t>Western</t>
  </si>
  <si>
    <t>The Air Up There</t>
  </si>
  <si>
    <t>Cabin Boy</t>
  </si>
  <si>
    <t>Iron Will</t>
  </si>
  <si>
    <t>Red Rock West</t>
  </si>
  <si>
    <t>Blank Check</t>
  </si>
  <si>
    <t>Angie</t>
  </si>
  <si>
    <t>The Ref</t>
  </si>
  <si>
    <t>D2: The Mighty Ducks</t>
  </si>
  <si>
    <t>Holy Matrimony</t>
  </si>
  <si>
    <t>White Fang 2: Myth of the White Wolf</t>
  </si>
  <si>
    <t>The Inkwell</t>
  </si>
  <si>
    <t>When a Man Loves a Woman</t>
  </si>
  <si>
    <t>3 Ninjas Kick Back</t>
  </si>
  <si>
    <t>Renaissance Man</t>
  </si>
  <si>
    <t>The Lion King</t>
  </si>
  <si>
    <t>I Love Trouble</t>
  </si>
  <si>
    <t>Angels in the Outfield</t>
  </si>
  <si>
    <t>In the Army Now</t>
  </si>
  <si>
    <t>Color of Night</t>
  </si>
  <si>
    <t>Camp Nowhere</t>
  </si>
  <si>
    <t>It's Pat</t>
  </si>
  <si>
    <t>A Simple Twist of Fate</t>
  </si>
  <si>
    <t>Quiz Show</t>
  </si>
  <si>
    <t>Terminal Velocity</t>
  </si>
  <si>
    <t>Ed Wood</t>
  </si>
  <si>
    <t>The Puppet Masters</t>
  </si>
  <si>
    <t>Squanto: A Warrior's Tale</t>
  </si>
  <si>
    <t>The Santa Clause</t>
  </si>
  <si>
    <t>A Low Down Dirty Shame</t>
  </si>
  <si>
    <t>Houseguest</t>
  </si>
  <si>
    <t>Bad Company</t>
  </si>
  <si>
    <t>Miami Rhapsody</t>
  </si>
  <si>
    <t>The Jerky Boys</t>
  </si>
  <si>
    <t>Heavy Weights</t>
  </si>
  <si>
    <t>Man of the House</t>
  </si>
  <si>
    <t>Roommates</t>
  </si>
  <si>
    <t>Tall Tale</t>
  </si>
  <si>
    <t>A Pyromaniac's Love Story</t>
  </si>
  <si>
    <t>Jefferson in Paris</t>
  </si>
  <si>
    <t>Funny Bones</t>
  </si>
  <si>
    <t>A Goofy Movie</t>
  </si>
  <si>
    <t>While You Were Sleeping</t>
  </si>
  <si>
    <t>Crimson Tide</t>
  </si>
  <si>
    <t>Mad Love</t>
  </si>
  <si>
    <t>Pocahontas</t>
  </si>
  <si>
    <t>Judge Dredd</t>
  </si>
  <si>
    <t>Operation Dumbo Drop</t>
  </si>
  <si>
    <t>Dangerous Minds</t>
  </si>
  <si>
    <t>A Kid in King Arthur's Court</t>
  </si>
  <si>
    <t>The Tie That Binds</t>
  </si>
  <si>
    <t>Unstrung Heroes</t>
  </si>
  <si>
    <t>The Big Green</t>
  </si>
  <si>
    <t>Dead Presidents</t>
  </si>
  <si>
    <t>The Scarlet Letter</t>
  </si>
  <si>
    <t>Feast of July</t>
  </si>
  <si>
    <t>Powder</t>
  </si>
  <si>
    <t>Toy Story</t>
  </si>
  <si>
    <t>Father of the Bride Part II</t>
  </si>
  <si>
    <t>Nixon</t>
  </si>
  <si>
    <t>Tom and Huck</t>
  </si>
  <si>
    <t>Mr. Holland's Opus</t>
  </si>
  <si>
    <t>White Squall</t>
  </si>
  <si>
    <t>Muppet Treasure Island</t>
  </si>
  <si>
    <t>Mr. Wrong</t>
  </si>
  <si>
    <t>Before and After</t>
  </si>
  <si>
    <t>Up Close &amp; Personal</t>
  </si>
  <si>
    <t>Homeward Bound II: Lost in San Francâ€¦</t>
  </si>
  <si>
    <t>Two Much</t>
  </si>
  <si>
    <t>Un indien dans la ville</t>
  </si>
  <si>
    <t>James and the Giant Peach</t>
  </si>
  <si>
    <t>Celtic Pride</t>
  </si>
  <si>
    <t>Last Dance</t>
  </si>
  <si>
    <t>Boys</t>
  </si>
  <si>
    <t>Spy Hard</t>
  </si>
  <si>
    <t>Eddie</t>
  </si>
  <si>
    <t>The Rock</t>
  </si>
  <si>
    <t>The Hunchback of Notre Dame</t>
  </si>
  <si>
    <t>Phenomenon</t>
  </si>
  <si>
    <t>Kazaam</t>
  </si>
  <si>
    <t>Jack</t>
  </si>
  <si>
    <t>First Kid</t>
  </si>
  <si>
    <t>The Rich Man's Wife</t>
  </si>
  <si>
    <t>D3: The Mighty Ducks</t>
  </si>
  <si>
    <t>The Associate</t>
  </si>
  <si>
    <t>Ransom</t>
  </si>
  <si>
    <t>The Preacher's Wife</t>
  </si>
  <si>
    <t>Evita</t>
  </si>
  <si>
    <t>Metro</t>
  </si>
  <si>
    <t>Prefontaine</t>
  </si>
  <si>
    <t>Shadow Conspiracy</t>
  </si>
  <si>
    <t>That Darn Cat</t>
  </si>
  <si>
    <t>Jungle 2 Jungle</t>
  </si>
  <si>
    <t>The Sixth Man</t>
  </si>
  <si>
    <t>Grosse Pointe Blank</t>
  </si>
  <si>
    <t>Romy and Michele's High School Reunion</t>
  </si>
  <si>
    <t>Gone Fishin'</t>
  </si>
  <si>
    <t>Con Air</t>
  </si>
  <si>
    <t>Hercules</t>
  </si>
  <si>
    <t>George Of The Jungle</t>
  </si>
  <si>
    <t>Nothing To Lose</t>
  </si>
  <si>
    <t>Air Bud</t>
  </si>
  <si>
    <t>G.I. Jane</t>
  </si>
  <si>
    <t>A Thousand Acres</t>
  </si>
  <si>
    <t>Washington Square</t>
  </si>
  <si>
    <t>Rocket Man</t>
  </si>
  <si>
    <t>Playing God</t>
  </si>
  <si>
    <t>Flubber</t>
  </si>
  <si>
    <t>An American Werewolf in Paris</t>
  </si>
  <si>
    <t>Mr. Magoo</t>
  </si>
  <si>
    <t>Kundun</t>
  </si>
  <si>
    <t>Deep Rising</t>
  </si>
  <si>
    <t>Krippendorf's Tribe</t>
  </si>
  <si>
    <t>An Alan Smithee Film: Burn Hollywood â€¦</t>
  </si>
  <si>
    <t>Meet the Deedles</t>
  </si>
  <si>
    <t>He Got Game</t>
  </si>
  <si>
    <t>The Horse Whisperer</t>
  </si>
  <si>
    <t>Six Days, Seven Nights</t>
  </si>
  <si>
    <t>Mulan</t>
  </si>
  <si>
    <t>Armageddon</t>
  </si>
  <si>
    <t>Jane Austen's Mafia</t>
  </si>
  <si>
    <t>The Parent Trap</t>
  </si>
  <si>
    <t>Firelight</t>
  </si>
  <si>
    <t>Simon Birch</t>
  </si>
  <si>
    <t>Holy Man</t>
  </si>
  <si>
    <t>Beloved</t>
  </si>
  <si>
    <t>The Waterboy</t>
  </si>
  <si>
    <t>I'll Be Home For Christmas</t>
  </si>
  <si>
    <t>A Bug's Life</t>
  </si>
  <si>
    <t>Enemy of the State</t>
  </si>
  <si>
    <t>Rushmore</t>
  </si>
  <si>
    <t>A Civil Action</t>
  </si>
  <si>
    <t>Mighty Joe Young</t>
  </si>
  <si>
    <t>My Favorite Martian</t>
  </si>
  <si>
    <t>The Other Sister</t>
  </si>
  <si>
    <t>Doug's 1st Movie</t>
  </si>
  <si>
    <t>Ten Things I Hate About You</t>
  </si>
  <si>
    <t>Endurance</t>
  </si>
  <si>
    <t>Documentary</t>
  </si>
  <si>
    <t>Instinct</t>
  </si>
  <si>
    <t>Tarzan</t>
  </si>
  <si>
    <t>Summer of Sam</t>
  </si>
  <si>
    <t>Inspector Gadget</t>
  </si>
  <si>
    <t>The Sixth Sense</t>
  </si>
  <si>
    <t>The 13th Warrior</t>
  </si>
  <si>
    <t>Breakfast of Champions</t>
  </si>
  <si>
    <t>Mumford</t>
  </si>
  <si>
    <t>Mystery, Alaska</t>
  </si>
  <si>
    <t>The Straight Story</t>
  </si>
  <si>
    <t>The Insider</t>
  </si>
  <si>
    <t>Toy Story 2</t>
  </si>
  <si>
    <t>Cradle Will Rock</t>
  </si>
  <si>
    <t>Deuce Bigalow: Male Gigolo</t>
  </si>
  <si>
    <t>Bicentennial Man</t>
  </si>
  <si>
    <t>Play it to the Bone</t>
  </si>
  <si>
    <t>Fantasia 2000 (IMAX)</t>
  </si>
  <si>
    <t>Gun Shy</t>
  </si>
  <si>
    <t>The Tigger Movie</t>
  </si>
  <si>
    <t>Mission to Mars</t>
  </si>
  <si>
    <t>High Fidelity</t>
  </si>
  <si>
    <t>Keeping the Faith</t>
  </si>
  <si>
    <t>Dinosaur</t>
  </si>
  <si>
    <t>Shanghai Noon</t>
  </si>
  <si>
    <t>Gone in 60 Seconds</t>
  </si>
  <si>
    <t>Fantasia 2000 (Theatrical Release)</t>
  </si>
  <si>
    <t>The Kid</t>
  </si>
  <si>
    <t>Coyote Ugly</t>
  </si>
  <si>
    <t>The Crew</t>
  </si>
  <si>
    <t>Duets</t>
  </si>
  <si>
    <t>Remember the Titans</t>
  </si>
  <si>
    <t>Unbreakable</t>
  </si>
  <si>
    <t>102 Dalmatians</t>
  </si>
  <si>
    <t>The Emperor's New Groove</t>
  </si>
  <si>
    <t>O Brother, Where Art Thou?</t>
  </si>
  <si>
    <t>Double Take</t>
  </si>
  <si>
    <t>Recess: School's Out</t>
  </si>
  <si>
    <t>Just Visiting</t>
  </si>
  <si>
    <t>Pearl Harbor</t>
  </si>
  <si>
    <t>Atlantis: The Lost Empire</t>
  </si>
  <si>
    <t>crazy/beautiful</t>
  </si>
  <si>
    <t>The Princess Diaries</t>
  </si>
  <si>
    <t>Bubble Boy</t>
  </si>
  <si>
    <t>Max Keeble's Big Move</t>
  </si>
  <si>
    <t>Corky Romano</t>
  </si>
  <si>
    <t>High Heels and Low Lifes</t>
  </si>
  <si>
    <t>Monsters, Inc.</t>
  </si>
  <si>
    <t>Out Cold</t>
  </si>
  <si>
    <t>The Royal Tenenbaums</t>
  </si>
  <si>
    <t>Beauty and the Beast (IMAX)</t>
  </si>
  <si>
    <t>Snow Dogs</t>
  </si>
  <si>
    <t>The Count of Monte Cristo</t>
  </si>
  <si>
    <t>Peter Pan: Return to Neverland</t>
  </si>
  <si>
    <t>Reign of Fire</t>
  </si>
  <si>
    <t>Sorority Boys</t>
  </si>
  <si>
    <t>The Rookie</t>
  </si>
  <si>
    <t>Big Trouble</t>
  </si>
  <si>
    <t>ESPN's Ultimate X - The Movie</t>
  </si>
  <si>
    <t>Lilo &amp; Stitch</t>
  </si>
  <si>
    <t>The Country Bears</t>
  </si>
  <si>
    <t>Signs</t>
  </si>
  <si>
    <t>Sen to Chihiro no Kamikakushi</t>
  </si>
  <si>
    <t>Sweet Home Alabama</t>
  </si>
  <si>
    <t>Moonlight Mile</t>
  </si>
  <si>
    <t>Tuck Everlasting</t>
  </si>
  <si>
    <t>The Santa Clause 2</t>
  </si>
  <si>
    <t>Treasure Planet</t>
  </si>
  <si>
    <t>The Hot Chick</t>
  </si>
  <si>
    <t>25th Hour</t>
  </si>
  <si>
    <t>The Recruit</t>
  </si>
  <si>
    <t>Shanghai Knights</t>
  </si>
  <si>
    <t>The Jungle Book 2</t>
  </si>
  <si>
    <t>Bringing Down the House</t>
  </si>
  <si>
    <t>Piglet's Big Movie</t>
  </si>
  <si>
    <t>Ghosts of the Abyss</t>
  </si>
  <si>
    <t>Holes</t>
  </si>
  <si>
    <t>The Lizzie McGuire Movie</t>
  </si>
  <si>
    <t>Finding Nemo</t>
  </si>
  <si>
    <t>Pirates of the Caribbean: The Curse of the Black Pearl</t>
  </si>
  <si>
    <t>Open Range</t>
  </si>
  <si>
    <t>Cold Creek Manor</t>
  </si>
  <si>
    <t>Under the Tuscan Sun</t>
  </si>
  <si>
    <t>Veronica Guerin</t>
  </si>
  <si>
    <t>Brother Bear</t>
  </si>
  <si>
    <t>The Haunted Mansion</t>
  </si>
  <si>
    <t>Calendar Girls</t>
  </si>
  <si>
    <t>Young Black Stallion</t>
  </si>
  <si>
    <t>Teacher's Pet: The Movie</t>
  </si>
  <si>
    <t>Miracle</t>
  </si>
  <si>
    <t>Confessions of a Teenage Drama Queen</t>
  </si>
  <si>
    <t>Hidalgo</t>
  </si>
  <si>
    <t>The Ladykillers</t>
  </si>
  <si>
    <t>Home on the Range</t>
  </si>
  <si>
    <t>The Alamo</t>
  </si>
  <si>
    <t>Raising Helen</t>
  </si>
  <si>
    <t>Around the World in 80 Days</t>
  </si>
  <si>
    <t>America's Heart and Soul</t>
  </si>
  <si>
    <t>King Arthur</t>
  </si>
  <si>
    <t>The Village</t>
  </si>
  <si>
    <t>The Princess Diaries 2: Royal Engagement</t>
  </si>
  <si>
    <t>Mr. 3000</t>
  </si>
  <si>
    <t>The Last Shot</t>
  </si>
  <si>
    <t>Ladder 49</t>
  </si>
  <si>
    <t>The Incredibles</t>
  </si>
  <si>
    <t>National Treasure</t>
  </si>
  <si>
    <t>The Life Aquatic with Steve Zissou</t>
  </si>
  <si>
    <t>Aliens of the Deep</t>
  </si>
  <si>
    <t>Pooh's Heffalump Movie</t>
  </si>
  <si>
    <t>The Pacifier</t>
  </si>
  <si>
    <t>Ice Princess</t>
  </si>
  <si>
    <t>A Lot Like Love</t>
  </si>
  <si>
    <t>The Hitchhiker's Guide to the Galaxy</t>
  </si>
  <si>
    <t>Hauru no ugoku shiro</t>
  </si>
  <si>
    <t>Herbie: Fully Loaded</t>
  </si>
  <si>
    <t>Dark Water</t>
  </si>
  <si>
    <t>Sky High</t>
  </si>
  <si>
    <t>Valiant</t>
  </si>
  <si>
    <t>Flightplan</t>
  </si>
  <si>
    <t>The Greatest Game Ever Played</t>
  </si>
  <si>
    <t>Shopgirl</t>
  </si>
  <si>
    <t>Chicken Little</t>
  </si>
  <si>
    <t>The Chronicles of Narnia: The Lion, tâ€¦</t>
  </si>
  <si>
    <t>Casanova</t>
  </si>
  <si>
    <t>Glory Road</t>
  </si>
  <si>
    <t>Annapolis</t>
  </si>
  <si>
    <t>Roving Mars</t>
  </si>
  <si>
    <t>Eight Below</t>
  </si>
  <si>
    <t>The Shaggy Dog</t>
  </si>
  <si>
    <t>Stay Alive</t>
  </si>
  <si>
    <t>The Wild</t>
  </si>
  <si>
    <t>Stick It</t>
  </si>
  <si>
    <t>Goal! The Dream Begins</t>
  </si>
  <si>
    <t>Cars</t>
  </si>
  <si>
    <t>Pirates of the Caribbean: Dead Man's Chest</t>
  </si>
  <si>
    <t>Step Up</t>
  </si>
  <si>
    <t>Invincible</t>
  </si>
  <si>
    <t>The Guardian</t>
  </si>
  <si>
    <t>The Prestige</t>
  </si>
  <si>
    <t>Tim Burton's The Nightmare Before Chrâ€¦</t>
  </si>
  <si>
    <t>The Santa Clause 3: The Escape Clause</t>
  </si>
  <si>
    <t>DÃ©jÃ  Vu</t>
  </si>
  <si>
    <t>Apocalypto</t>
  </si>
  <si>
    <t>Primeval</t>
  </si>
  <si>
    <t>Bridge to Terabithia</t>
  </si>
  <si>
    <t>Wild Hogs</t>
  </si>
  <si>
    <t>Meet the Robinsons</t>
  </si>
  <si>
    <t>The Lookout</t>
  </si>
  <si>
    <t>The Hoax</t>
  </si>
  <si>
    <t>The Invisible</t>
  </si>
  <si>
    <t>Pirates of the Caribbean: At World's End</t>
  </si>
  <si>
    <t>Ratatouille</t>
  </si>
  <si>
    <t>Underdog</t>
  </si>
  <si>
    <t>The Game Plan</t>
  </si>
  <si>
    <t>Dan in Real Life</t>
  </si>
  <si>
    <t>Enchanted</t>
  </si>
  <si>
    <t>National Treasure 2: Book of Secrets</t>
  </si>
  <si>
    <t>Hannah Montana/Miley Cyrus: Best of Bâ€¦</t>
  </si>
  <si>
    <t>Concert/Performance</t>
  </si>
  <si>
    <t>Step Up 2 the Streets</t>
  </si>
  <si>
    <t>College Road Trip</t>
  </si>
  <si>
    <t>The Chronicles of Narnia: Prince Caspian</t>
  </si>
  <si>
    <t>WALL-E</t>
  </si>
  <si>
    <t>Swing Vote</t>
  </si>
  <si>
    <t>Goal! 2: Living the Dream...</t>
  </si>
  <si>
    <t>Miracle at St. Anna</t>
  </si>
  <si>
    <t>Beverly Hills Chihuahua</t>
  </si>
  <si>
    <t>Morning Light</t>
  </si>
  <si>
    <t>High School Musical 3: Senior Year</t>
  </si>
  <si>
    <t>Bolt</t>
  </si>
  <si>
    <t>Bedtime Stories</t>
  </si>
  <si>
    <t>Confessions of a Shopaholic</t>
  </si>
  <si>
    <t>Jonas Brothers: The 3D Concert Experiâ€¦</t>
  </si>
  <si>
    <t>Race to Witch Mountain</t>
  </si>
  <si>
    <t>Hannah Montana the Movie</t>
  </si>
  <si>
    <t>Earth</t>
  </si>
  <si>
    <t>Up</t>
  </si>
  <si>
    <t>The Proposal</t>
  </si>
  <si>
    <t>G-Force</t>
  </si>
  <si>
    <t>Gake no ue no Ponyo</t>
  </si>
  <si>
    <t>X Games 3D: The Movie</t>
  </si>
  <si>
    <t>Walt and El Grupo</t>
  </si>
  <si>
    <t>Surrogates</t>
  </si>
  <si>
    <t>Toy Story 3D Double Feature</t>
  </si>
  <si>
    <t>Disney's A Christmas Carol</t>
  </si>
  <si>
    <t>The Princess and the Frog</t>
  </si>
  <si>
    <t>Old Dogs</t>
  </si>
  <si>
    <t>When in Rome</t>
  </si>
  <si>
    <t>Alice in Wonderland</t>
  </si>
  <si>
    <t>Waking Sleeping Beauty</t>
  </si>
  <si>
    <t>The Last Song</t>
  </si>
  <si>
    <t>Oceans</t>
  </si>
  <si>
    <t>Prince of Persia: Sands of Time</t>
  </si>
  <si>
    <t>Toy Story 3</t>
  </si>
  <si>
    <t>The Sorcerer's Apprentice</t>
  </si>
  <si>
    <t>Step Up 3D</t>
  </si>
  <si>
    <t>Gedo Senki (Tales from Earthsea)</t>
  </si>
  <si>
    <t>You Again</t>
  </si>
  <si>
    <t>Secretariat</t>
  </si>
  <si>
    <t>Tangled</t>
  </si>
  <si>
    <t>Tron: Legacy</t>
  </si>
  <si>
    <t>Gnomeo and Juliet</t>
  </si>
  <si>
    <t>I am Number Four</t>
  </si>
  <si>
    <t>Mars Needs Moms</t>
  </si>
  <si>
    <t>African Cats</t>
  </si>
  <si>
    <t>Zokkomon</t>
  </si>
  <si>
    <t>Prom</t>
  </si>
  <si>
    <t>Pirates of the Caribbean: On Stranger Tides</t>
  </si>
  <si>
    <t>Cars 2</t>
  </si>
  <si>
    <t>Winnie the Pooh</t>
  </si>
  <si>
    <t>The Help</t>
  </si>
  <si>
    <t>Fright Night</t>
  </si>
  <si>
    <t>Real Steel</t>
  </si>
  <si>
    <t>The Muppets</t>
  </si>
  <si>
    <t>War Horse</t>
  </si>
  <si>
    <t>The Secret World of Arietty</t>
  </si>
  <si>
    <t>John Carter</t>
  </si>
  <si>
    <t>Chimpanzee</t>
  </si>
  <si>
    <t>The Avengers</t>
  </si>
  <si>
    <t>Brave</t>
  </si>
  <si>
    <t>People Like Us</t>
  </si>
  <si>
    <t>The Odd Life of Timothy Green</t>
  </si>
  <si>
    <t>Frankenweenie</t>
  </si>
  <si>
    <t>Wreck-It Ralph</t>
  </si>
  <si>
    <t>Lincoln</t>
  </si>
  <si>
    <t>Oz the Great and Powerful</t>
  </si>
  <si>
    <t>Iron Man 3</t>
  </si>
  <si>
    <t>Monsters University</t>
  </si>
  <si>
    <t>The Lone Ranger</t>
  </si>
  <si>
    <t>Disney Planes</t>
  </si>
  <si>
    <t>The Fifth Estate</t>
  </si>
  <si>
    <t>Thor: The Dark World</t>
  </si>
  <si>
    <t>Kaze Tachinu</t>
  </si>
  <si>
    <t>Frozen</t>
  </si>
  <si>
    <t>Delivery Man</t>
  </si>
  <si>
    <t>Saving Mr. Banks</t>
  </si>
  <si>
    <t>Need for Speed</t>
  </si>
  <si>
    <t>Muppets Most Wanted</t>
  </si>
  <si>
    <t>Captain America: The Winter Soldier</t>
  </si>
  <si>
    <t>Bears</t>
  </si>
  <si>
    <t>Million Dollar Arm</t>
  </si>
  <si>
    <t>Maleficent</t>
  </si>
  <si>
    <t>Planes: Fire and Rescue</t>
  </si>
  <si>
    <t>Guardians of the Galaxy</t>
  </si>
  <si>
    <t>The Hundred-Foot Journey</t>
  </si>
  <si>
    <t>Alexander and the Terrible, Horrible,â€¦</t>
  </si>
  <si>
    <t>Big Hero 6</t>
  </si>
  <si>
    <t>Into the Woods</t>
  </si>
  <si>
    <t>Strange Magic</t>
  </si>
  <si>
    <t>McFarland, USA</t>
  </si>
  <si>
    <t>Monkey Kingdom</t>
  </si>
  <si>
    <t>Avengers: Age of Ultron</t>
  </si>
  <si>
    <t>Tomorrowland</t>
  </si>
  <si>
    <t>Inside Out</t>
  </si>
  <si>
    <t>Ant-Man</t>
  </si>
  <si>
    <t>Bridge of Spies</t>
  </si>
  <si>
    <t>The Good Dinosaur</t>
  </si>
  <si>
    <t>Star Wars Ep. VII: The Force Awakens</t>
  </si>
  <si>
    <t>The Finest Hours</t>
  </si>
  <si>
    <t>Zootopia</t>
  </si>
  <si>
    <t>A Beautiful Planet</t>
  </si>
  <si>
    <t>Captain America: Civil War</t>
  </si>
  <si>
    <t>Alice Through the Looking Glass</t>
  </si>
  <si>
    <t>Finding Dory</t>
  </si>
  <si>
    <t>The BFG</t>
  </si>
  <si>
    <t>Peteâ€™s Dragon</t>
  </si>
  <si>
    <t>The Light Between Oceans</t>
  </si>
  <si>
    <t>Queen of Katwe</t>
  </si>
  <si>
    <t>Doctor Strange</t>
  </si>
  <si>
    <t>Moana</t>
  </si>
  <si>
    <t>Rogue One: A Star Wars Story</t>
  </si>
  <si>
    <t>WELCOME EXCEL CHALLENGER!</t>
  </si>
  <si>
    <t>You have been assigned with completing the following tasks:</t>
  </si>
  <si>
    <t>1.</t>
  </si>
  <si>
    <t>Complete the CPI worksheet by calculating inflation for the years 1915 and onwards</t>
  </si>
  <si>
    <t>2.</t>
  </si>
  <si>
    <t>Create a line chart with the CPI data</t>
  </si>
  <si>
    <t>Calculate the average gross amounts for each movie genre (in alphabetical order), apply conditional formatting that highlights the top 3 results</t>
  </si>
  <si>
    <t>4.</t>
  </si>
  <si>
    <t>Complete the Inflated Amounts worksheet and calculate the adjusted gross for the years 2019 through 2021</t>
  </si>
  <si>
    <t>5.</t>
  </si>
  <si>
    <t>6.</t>
  </si>
  <si>
    <t>Create a pivot bar chart for task #5 displaying the gross and adjusted amounts for the top 10 movies by gross amount</t>
  </si>
  <si>
    <t>Please note the following:</t>
  </si>
  <si>
    <t>only the raw data and CPI data can be transformed into a table</t>
  </si>
  <si>
    <t>assume the total gross was earned in the year of release</t>
  </si>
  <si>
    <t>both charts need to be properly formatted:  add a background for the chart area that is relevant to the data being displayed (ex:  CPI chart should have a background related to money)</t>
  </si>
  <si>
    <t>the base year for the CPI data is 2002</t>
  </si>
  <si>
    <t>to calculate the adjusted inflation amount for 2021, use the following formula:  (gross amount x 2021 CPI)/CPI for year of release</t>
  </si>
  <si>
    <t>Year</t>
  </si>
  <si>
    <t>Yearly CPI</t>
  </si>
  <si>
    <t>Inflation Rate</t>
  </si>
  <si>
    <t>Not available</t>
  </si>
  <si>
    <t>Year of Release</t>
  </si>
  <si>
    <t>Gross</t>
  </si>
  <si>
    <t>Adjusted Gross 2021</t>
  </si>
  <si>
    <t>Adjusted Gross 2020</t>
  </si>
  <si>
    <t>Adjusted Gross 2019</t>
  </si>
  <si>
    <t>to calculate inflation, determine the change in CPI for each year (hint:  [current - previous]/previous)</t>
  </si>
  <si>
    <t>Movie (use a formula to populate)</t>
  </si>
  <si>
    <t>Genre</t>
  </si>
  <si>
    <t>Create a pivot table based on the work done for task #4; utilize all of the fields (headers of the inflated amounts array) and place them in the most appropriate areas in the field list</t>
  </si>
  <si>
    <t>Grand Total</t>
  </si>
  <si>
    <t>Average of total_gross</t>
  </si>
  <si>
    <t>3.</t>
  </si>
  <si>
    <t>Sum of Gross</t>
  </si>
  <si>
    <t>Sum of Adjusted Gross 2021</t>
  </si>
  <si>
    <t>Sum of Adjusted Gross 2020</t>
  </si>
  <si>
    <t>Sum of Adjusted Gross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</si>
</sst>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48"/>
      <color theme="2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quotePrefix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/>
    <xf numFmtId="10" fontId="0" fillId="0" borderId="0" xfId="1" applyNumberFormat="1" applyFont="1"/>
    <xf numFmtId="0" fontId="0" fillId="0" borderId="0" xfId="0" pivotButton="1"/>
    <xf numFmtId="0" fontId="0" fillId="0" borderId="0" xfId="0" applyNumberFormat="1"/>
    <xf numFmtId="43" fontId="0" fillId="0" borderId="0" xfId="0" applyNumberFormat="1"/>
    <xf numFmtId="0" fontId="4" fillId="0" borderId="0" xfId="0" applyFont="1"/>
    <xf numFmtId="164" fontId="0" fillId="0" borderId="0" xfId="2" applyNumberFormat="1" applyFont="1"/>
    <xf numFmtId="44" fontId="0" fillId="0" borderId="0" xfId="0" applyNumberFormat="1"/>
    <xf numFmtId="0" fontId="0" fillId="0" borderId="0" xfId="0" applyAlignment="1">
      <alignment horizontal="left" indent="1"/>
    </xf>
    <xf numFmtId="43" fontId="0" fillId="0" borderId="0" xfId="3" applyFont="1"/>
    <xf numFmtId="0" fontId="1" fillId="2" borderId="0" xfId="0" applyFont="1" applyFill="1" applyAlignment="1">
      <alignment horizontal="center" vertical="center" wrapText="1"/>
    </xf>
  </cellXfs>
  <cellStyles count="4">
    <cellStyle name="Comma" xfId="3" builtinId="3"/>
    <cellStyle name="Currency" xfId="2" builtinId="4"/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numFmt numFmtId="35" formatCode="_-* #,##0.00_-;\-* #,##0.00_-;_-* &quot;-&quot;??_-;_-@_-"/>
    </dxf>
    <dxf>
      <font>
        <color rgb="FF9C0006"/>
      </font>
      <fill>
        <patternFill>
          <bgColor rgb="FFFFC7CE"/>
        </patternFill>
      </fill>
    </dxf>
    <dxf>
      <numFmt numFmtId="164" formatCode="_-&quot;$&quot;* #,##0_-;\-&quot;$&quot;* #,##0_-;_-&quot;$&quot;* &quot;-&quot;??_-;_-@_-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CPI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CPI!$B$1</c:f>
              <c:strCache>
                <c:ptCount val="1"/>
                <c:pt idx="0">
                  <c:v>Yearly CPI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CPI!$A$2:$A$109</c:f>
              <c:numCache>
                <c:formatCode>General</c:formatCode>
                <c:ptCount val="108"/>
                <c:pt idx="0">
                  <c:v>1914</c:v>
                </c:pt>
                <c:pt idx="1">
                  <c:v>1915</c:v>
                </c:pt>
                <c:pt idx="2">
                  <c:v>1916</c:v>
                </c:pt>
                <c:pt idx="3">
                  <c:v>1917</c:v>
                </c:pt>
                <c:pt idx="4">
                  <c:v>1918</c:v>
                </c:pt>
                <c:pt idx="5">
                  <c:v>1919</c:v>
                </c:pt>
                <c:pt idx="6">
                  <c:v>1920</c:v>
                </c:pt>
                <c:pt idx="7">
                  <c:v>1921</c:v>
                </c:pt>
                <c:pt idx="8">
                  <c:v>1922</c:v>
                </c:pt>
                <c:pt idx="9">
                  <c:v>1923</c:v>
                </c:pt>
                <c:pt idx="10">
                  <c:v>1924</c:v>
                </c:pt>
                <c:pt idx="11">
                  <c:v>1925</c:v>
                </c:pt>
                <c:pt idx="12">
                  <c:v>1926</c:v>
                </c:pt>
                <c:pt idx="13">
                  <c:v>1927</c:v>
                </c:pt>
                <c:pt idx="14">
                  <c:v>1928</c:v>
                </c:pt>
                <c:pt idx="15">
                  <c:v>1929</c:v>
                </c:pt>
                <c:pt idx="16">
                  <c:v>1930</c:v>
                </c:pt>
                <c:pt idx="17">
                  <c:v>1931</c:v>
                </c:pt>
                <c:pt idx="18">
                  <c:v>1932</c:v>
                </c:pt>
                <c:pt idx="19">
                  <c:v>1933</c:v>
                </c:pt>
                <c:pt idx="20">
                  <c:v>1934</c:v>
                </c:pt>
                <c:pt idx="21">
                  <c:v>1935</c:v>
                </c:pt>
                <c:pt idx="22">
                  <c:v>1936</c:v>
                </c:pt>
                <c:pt idx="23">
                  <c:v>1937</c:v>
                </c:pt>
                <c:pt idx="24">
                  <c:v>1938</c:v>
                </c:pt>
                <c:pt idx="25">
                  <c:v>1939</c:v>
                </c:pt>
                <c:pt idx="26">
                  <c:v>1940</c:v>
                </c:pt>
                <c:pt idx="27">
                  <c:v>1941</c:v>
                </c:pt>
                <c:pt idx="28">
                  <c:v>1942</c:v>
                </c:pt>
                <c:pt idx="29">
                  <c:v>1943</c:v>
                </c:pt>
                <c:pt idx="30">
                  <c:v>1944</c:v>
                </c:pt>
                <c:pt idx="31">
                  <c:v>1945</c:v>
                </c:pt>
                <c:pt idx="32">
                  <c:v>1946</c:v>
                </c:pt>
                <c:pt idx="33">
                  <c:v>1947</c:v>
                </c:pt>
                <c:pt idx="34">
                  <c:v>1948</c:v>
                </c:pt>
                <c:pt idx="35">
                  <c:v>1949</c:v>
                </c:pt>
                <c:pt idx="36">
                  <c:v>1950</c:v>
                </c:pt>
                <c:pt idx="37">
                  <c:v>1951</c:v>
                </c:pt>
                <c:pt idx="38">
                  <c:v>1952</c:v>
                </c:pt>
                <c:pt idx="39">
                  <c:v>1953</c:v>
                </c:pt>
                <c:pt idx="40">
                  <c:v>1954</c:v>
                </c:pt>
                <c:pt idx="41">
                  <c:v>1955</c:v>
                </c:pt>
                <c:pt idx="42">
                  <c:v>1956</c:v>
                </c:pt>
                <c:pt idx="43">
                  <c:v>1957</c:v>
                </c:pt>
                <c:pt idx="44">
                  <c:v>1958</c:v>
                </c:pt>
                <c:pt idx="45">
                  <c:v>1959</c:v>
                </c:pt>
                <c:pt idx="46">
                  <c:v>1960</c:v>
                </c:pt>
                <c:pt idx="47">
                  <c:v>1961</c:v>
                </c:pt>
                <c:pt idx="48">
                  <c:v>1962</c:v>
                </c:pt>
                <c:pt idx="49">
                  <c:v>1963</c:v>
                </c:pt>
                <c:pt idx="50">
                  <c:v>1964</c:v>
                </c:pt>
                <c:pt idx="51">
                  <c:v>1965</c:v>
                </c:pt>
                <c:pt idx="52">
                  <c:v>1966</c:v>
                </c:pt>
                <c:pt idx="53">
                  <c:v>1967</c:v>
                </c:pt>
                <c:pt idx="54">
                  <c:v>1968</c:v>
                </c:pt>
                <c:pt idx="55">
                  <c:v>1969</c:v>
                </c:pt>
                <c:pt idx="56">
                  <c:v>1970</c:v>
                </c:pt>
                <c:pt idx="57">
                  <c:v>1971</c:v>
                </c:pt>
                <c:pt idx="58">
                  <c:v>1972</c:v>
                </c:pt>
                <c:pt idx="59">
                  <c:v>1973</c:v>
                </c:pt>
                <c:pt idx="60">
                  <c:v>1974</c:v>
                </c:pt>
                <c:pt idx="61">
                  <c:v>1975</c:v>
                </c:pt>
                <c:pt idx="62">
                  <c:v>1976</c:v>
                </c:pt>
                <c:pt idx="63">
                  <c:v>1977</c:v>
                </c:pt>
                <c:pt idx="64">
                  <c:v>1978</c:v>
                </c:pt>
                <c:pt idx="65">
                  <c:v>1979</c:v>
                </c:pt>
                <c:pt idx="66">
                  <c:v>1980</c:v>
                </c:pt>
                <c:pt idx="67">
                  <c:v>1981</c:v>
                </c:pt>
                <c:pt idx="68">
                  <c:v>1982</c:v>
                </c:pt>
                <c:pt idx="69">
                  <c:v>1983</c:v>
                </c:pt>
                <c:pt idx="70">
                  <c:v>1984</c:v>
                </c:pt>
                <c:pt idx="71">
                  <c:v>1985</c:v>
                </c:pt>
                <c:pt idx="72">
                  <c:v>1986</c:v>
                </c:pt>
                <c:pt idx="73">
                  <c:v>1987</c:v>
                </c:pt>
                <c:pt idx="74">
                  <c:v>1988</c:v>
                </c:pt>
                <c:pt idx="75">
                  <c:v>1989</c:v>
                </c:pt>
                <c:pt idx="76">
                  <c:v>1990</c:v>
                </c:pt>
                <c:pt idx="77">
                  <c:v>1991</c:v>
                </c:pt>
                <c:pt idx="78">
                  <c:v>1992</c:v>
                </c:pt>
                <c:pt idx="79">
                  <c:v>1993</c:v>
                </c:pt>
                <c:pt idx="80">
                  <c:v>1994</c:v>
                </c:pt>
                <c:pt idx="81">
                  <c:v>1995</c:v>
                </c:pt>
                <c:pt idx="82">
                  <c:v>1996</c:v>
                </c:pt>
                <c:pt idx="83">
                  <c:v>1997</c:v>
                </c:pt>
                <c:pt idx="84">
                  <c:v>1998</c:v>
                </c:pt>
                <c:pt idx="85">
                  <c:v>1999</c:v>
                </c:pt>
                <c:pt idx="86">
                  <c:v>2000</c:v>
                </c:pt>
                <c:pt idx="87">
                  <c:v>2001</c:v>
                </c:pt>
                <c:pt idx="88">
                  <c:v>2002</c:v>
                </c:pt>
                <c:pt idx="89">
                  <c:v>2003</c:v>
                </c:pt>
                <c:pt idx="90">
                  <c:v>2004</c:v>
                </c:pt>
                <c:pt idx="91">
                  <c:v>2005</c:v>
                </c:pt>
                <c:pt idx="92">
                  <c:v>2006</c:v>
                </c:pt>
                <c:pt idx="93">
                  <c:v>2007</c:v>
                </c:pt>
                <c:pt idx="94">
                  <c:v>2008</c:v>
                </c:pt>
                <c:pt idx="95">
                  <c:v>2009</c:v>
                </c:pt>
                <c:pt idx="96">
                  <c:v>2010</c:v>
                </c:pt>
                <c:pt idx="97">
                  <c:v>2011</c:v>
                </c:pt>
                <c:pt idx="98">
                  <c:v>2012</c:v>
                </c:pt>
                <c:pt idx="99">
                  <c:v>2013</c:v>
                </c:pt>
                <c:pt idx="100">
                  <c:v>2014</c:v>
                </c:pt>
                <c:pt idx="101">
                  <c:v>2015</c:v>
                </c:pt>
                <c:pt idx="102">
                  <c:v>2016</c:v>
                </c:pt>
                <c:pt idx="103">
                  <c:v>2017</c:v>
                </c:pt>
                <c:pt idx="104">
                  <c:v>2018</c:v>
                </c:pt>
                <c:pt idx="105">
                  <c:v>2019</c:v>
                </c:pt>
                <c:pt idx="106">
                  <c:v>2020</c:v>
                </c:pt>
                <c:pt idx="107">
                  <c:v>2021</c:v>
                </c:pt>
              </c:numCache>
            </c:numRef>
          </c:cat>
          <c:val>
            <c:numRef>
              <c:f>CPI!$B$2:$B$109</c:f>
              <c:numCache>
                <c:formatCode>General</c:formatCode>
                <c:ptCount val="108"/>
                <c:pt idx="0">
                  <c:v>6</c:v>
                </c:pt>
                <c:pt idx="1">
                  <c:v>6.1</c:v>
                </c:pt>
                <c:pt idx="2">
                  <c:v>6.7</c:v>
                </c:pt>
                <c:pt idx="3">
                  <c:v>7.9</c:v>
                </c:pt>
                <c:pt idx="4">
                  <c:v>8.9</c:v>
                </c:pt>
                <c:pt idx="5">
                  <c:v>9.8000000000000007</c:v>
                </c:pt>
                <c:pt idx="6">
                  <c:v>11.4</c:v>
                </c:pt>
                <c:pt idx="7">
                  <c:v>10</c:v>
                </c:pt>
                <c:pt idx="8">
                  <c:v>9.1999999999999993</c:v>
                </c:pt>
                <c:pt idx="9">
                  <c:v>9.1999999999999993</c:v>
                </c:pt>
                <c:pt idx="10">
                  <c:v>9</c:v>
                </c:pt>
                <c:pt idx="11">
                  <c:v>9.1</c:v>
                </c:pt>
                <c:pt idx="12">
                  <c:v>9.1999999999999993</c:v>
                </c:pt>
                <c:pt idx="13">
                  <c:v>9.1</c:v>
                </c:pt>
                <c:pt idx="14">
                  <c:v>9.1</c:v>
                </c:pt>
                <c:pt idx="15">
                  <c:v>9.1999999999999993</c:v>
                </c:pt>
                <c:pt idx="16">
                  <c:v>9.1</c:v>
                </c:pt>
                <c:pt idx="17">
                  <c:v>8.1999999999999993</c:v>
                </c:pt>
                <c:pt idx="18">
                  <c:v>7.5</c:v>
                </c:pt>
                <c:pt idx="19">
                  <c:v>7.1</c:v>
                </c:pt>
                <c:pt idx="20">
                  <c:v>7.2</c:v>
                </c:pt>
                <c:pt idx="21">
                  <c:v>7.3</c:v>
                </c:pt>
                <c:pt idx="22">
                  <c:v>7.4</c:v>
                </c:pt>
                <c:pt idx="23">
                  <c:v>7.7</c:v>
                </c:pt>
                <c:pt idx="24">
                  <c:v>7.7</c:v>
                </c:pt>
                <c:pt idx="25">
                  <c:v>7.7</c:v>
                </c:pt>
                <c:pt idx="26">
                  <c:v>8</c:v>
                </c:pt>
                <c:pt idx="27">
                  <c:v>8.5</c:v>
                </c:pt>
                <c:pt idx="28">
                  <c:v>8.8000000000000007</c:v>
                </c:pt>
                <c:pt idx="29">
                  <c:v>9</c:v>
                </c:pt>
                <c:pt idx="30">
                  <c:v>9.1</c:v>
                </c:pt>
                <c:pt idx="31">
                  <c:v>9.1999999999999993</c:v>
                </c:pt>
                <c:pt idx="32">
                  <c:v>9.4</c:v>
                </c:pt>
                <c:pt idx="33">
                  <c:v>10.3</c:v>
                </c:pt>
                <c:pt idx="34">
                  <c:v>11.8</c:v>
                </c:pt>
                <c:pt idx="35">
                  <c:v>12.2</c:v>
                </c:pt>
                <c:pt idx="36">
                  <c:v>12.5</c:v>
                </c:pt>
                <c:pt idx="37">
                  <c:v>13.8</c:v>
                </c:pt>
                <c:pt idx="38">
                  <c:v>14.2</c:v>
                </c:pt>
                <c:pt idx="39">
                  <c:v>14</c:v>
                </c:pt>
                <c:pt idx="40">
                  <c:v>14.1</c:v>
                </c:pt>
                <c:pt idx="41">
                  <c:v>14.1</c:v>
                </c:pt>
                <c:pt idx="42">
                  <c:v>14.3</c:v>
                </c:pt>
                <c:pt idx="43">
                  <c:v>14.8</c:v>
                </c:pt>
                <c:pt idx="44">
                  <c:v>15.2</c:v>
                </c:pt>
                <c:pt idx="45">
                  <c:v>15.3</c:v>
                </c:pt>
                <c:pt idx="46">
                  <c:v>15.5</c:v>
                </c:pt>
                <c:pt idx="47">
                  <c:v>15.7</c:v>
                </c:pt>
                <c:pt idx="48">
                  <c:v>15.9</c:v>
                </c:pt>
                <c:pt idx="49">
                  <c:v>16.100000000000001</c:v>
                </c:pt>
                <c:pt idx="50">
                  <c:v>16.399999999999999</c:v>
                </c:pt>
                <c:pt idx="51">
                  <c:v>16.8</c:v>
                </c:pt>
                <c:pt idx="52">
                  <c:v>17.5</c:v>
                </c:pt>
                <c:pt idx="53">
                  <c:v>18.100000000000001</c:v>
                </c:pt>
                <c:pt idx="54">
                  <c:v>18.8</c:v>
                </c:pt>
                <c:pt idx="55">
                  <c:v>19.7</c:v>
                </c:pt>
                <c:pt idx="56">
                  <c:v>20.3</c:v>
                </c:pt>
                <c:pt idx="57">
                  <c:v>20.9</c:v>
                </c:pt>
                <c:pt idx="58">
                  <c:v>21.9</c:v>
                </c:pt>
                <c:pt idx="59">
                  <c:v>23.6</c:v>
                </c:pt>
                <c:pt idx="60">
                  <c:v>26.2</c:v>
                </c:pt>
                <c:pt idx="61">
                  <c:v>29</c:v>
                </c:pt>
                <c:pt idx="62">
                  <c:v>31.1</c:v>
                </c:pt>
                <c:pt idx="63">
                  <c:v>33.6</c:v>
                </c:pt>
                <c:pt idx="64">
                  <c:v>36.6</c:v>
                </c:pt>
                <c:pt idx="65">
                  <c:v>40</c:v>
                </c:pt>
                <c:pt idx="66">
                  <c:v>44</c:v>
                </c:pt>
                <c:pt idx="67">
                  <c:v>49.5</c:v>
                </c:pt>
                <c:pt idx="68">
                  <c:v>54.9</c:v>
                </c:pt>
                <c:pt idx="69">
                  <c:v>58.1</c:v>
                </c:pt>
                <c:pt idx="70">
                  <c:v>60.6</c:v>
                </c:pt>
                <c:pt idx="71">
                  <c:v>63</c:v>
                </c:pt>
                <c:pt idx="72">
                  <c:v>65.599999999999994</c:v>
                </c:pt>
                <c:pt idx="73">
                  <c:v>68.5</c:v>
                </c:pt>
                <c:pt idx="74">
                  <c:v>71.2</c:v>
                </c:pt>
                <c:pt idx="75">
                  <c:v>74.8</c:v>
                </c:pt>
                <c:pt idx="76">
                  <c:v>78.400000000000006</c:v>
                </c:pt>
                <c:pt idx="77">
                  <c:v>82.8</c:v>
                </c:pt>
                <c:pt idx="78">
                  <c:v>84</c:v>
                </c:pt>
                <c:pt idx="79">
                  <c:v>85.6</c:v>
                </c:pt>
                <c:pt idx="80">
                  <c:v>85.7</c:v>
                </c:pt>
                <c:pt idx="81">
                  <c:v>87.6</c:v>
                </c:pt>
                <c:pt idx="82">
                  <c:v>88.9</c:v>
                </c:pt>
                <c:pt idx="83">
                  <c:v>90.4</c:v>
                </c:pt>
                <c:pt idx="84">
                  <c:v>91.3</c:v>
                </c:pt>
                <c:pt idx="85">
                  <c:v>92.9</c:v>
                </c:pt>
                <c:pt idx="86">
                  <c:v>95.4</c:v>
                </c:pt>
                <c:pt idx="87">
                  <c:v>97.8</c:v>
                </c:pt>
                <c:pt idx="88">
                  <c:v>100</c:v>
                </c:pt>
                <c:pt idx="89">
                  <c:v>102.8</c:v>
                </c:pt>
                <c:pt idx="90">
                  <c:v>104.7</c:v>
                </c:pt>
                <c:pt idx="91">
                  <c:v>107</c:v>
                </c:pt>
                <c:pt idx="92">
                  <c:v>109.1</c:v>
                </c:pt>
                <c:pt idx="93">
                  <c:v>111.5</c:v>
                </c:pt>
                <c:pt idx="94">
                  <c:v>114.1</c:v>
                </c:pt>
                <c:pt idx="95">
                  <c:v>114.4</c:v>
                </c:pt>
                <c:pt idx="96">
                  <c:v>116.5</c:v>
                </c:pt>
                <c:pt idx="97">
                  <c:v>119.9</c:v>
                </c:pt>
                <c:pt idx="98">
                  <c:v>121.7</c:v>
                </c:pt>
                <c:pt idx="99">
                  <c:v>122.8</c:v>
                </c:pt>
                <c:pt idx="100">
                  <c:v>125.2</c:v>
                </c:pt>
                <c:pt idx="101">
                  <c:v>126.6</c:v>
                </c:pt>
                <c:pt idx="102">
                  <c:v>127</c:v>
                </c:pt>
                <c:pt idx="103">
                  <c:v>130.4</c:v>
                </c:pt>
                <c:pt idx="104">
                  <c:v>132.6</c:v>
                </c:pt>
                <c:pt idx="105">
                  <c:v>134.5</c:v>
                </c:pt>
                <c:pt idx="106">
                  <c:v>136.80000000000001</c:v>
                </c:pt>
                <c:pt idx="107">
                  <c:v>138.19999999999999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F-4960-AF0D-EEC5B06D6067}"/>
            </c:ext>
          </c:extLst>
        </c:ser>
        <c:ser>
          <c:idx val="1"/>
          <c:order val="1"/>
          <c:tx>
            <c:strRef>
              <c:f>CPI!$C$1</c:f>
              <c:strCache>
                <c:ptCount val="1"/>
                <c:pt idx="0">
                  <c:v>Inflation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CPI!$A$2:$A$109</c:f>
              <c:numCache>
                <c:formatCode>General</c:formatCode>
                <c:ptCount val="108"/>
                <c:pt idx="0">
                  <c:v>1914</c:v>
                </c:pt>
                <c:pt idx="1">
                  <c:v>1915</c:v>
                </c:pt>
                <c:pt idx="2">
                  <c:v>1916</c:v>
                </c:pt>
                <c:pt idx="3">
                  <c:v>1917</c:v>
                </c:pt>
                <c:pt idx="4">
                  <c:v>1918</c:v>
                </c:pt>
                <c:pt idx="5">
                  <c:v>1919</c:v>
                </c:pt>
                <c:pt idx="6">
                  <c:v>1920</c:v>
                </c:pt>
                <c:pt idx="7">
                  <c:v>1921</c:v>
                </c:pt>
                <c:pt idx="8">
                  <c:v>1922</c:v>
                </c:pt>
                <c:pt idx="9">
                  <c:v>1923</c:v>
                </c:pt>
                <c:pt idx="10">
                  <c:v>1924</c:v>
                </c:pt>
                <c:pt idx="11">
                  <c:v>1925</c:v>
                </c:pt>
                <c:pt idx="12">
                  <c:v>1926</c:v>
                </c:pt>
                <c:pt idx="13">
                  <c:v>1927</c:v>
                </c:pt>
                <c:pt idx="14">
                  <c:v>1928</c:v>
                </c:pt>
                <c:pt idx="15">
                  <c:v>1929</c:v>
                </c:pt>
                <c:pt idx="16">
                  <c:v>1930</c:v>
                </c:pt>
                <c:pt idx="17">
                  <c:v>1931</c:v>
                </c:pt>
                <c:pt idx="18">
                  <c:v>1932</c:v>
                </c:pt>
                <c:pt idx="19">
                  <c:v>1933</c:v>
                </c:pt>
                <c:pt idx="20">
                  <c:v>1934</c:v>
                </c:pt>
                <c:pt idx="21">
                  <c:v>1935</c:v>
                </c:pt>
                <c:pt idx="22">
                  <c:v>1936</c:v>
                </c:pt>
                <c:pt idx="23">
                  <c:v>1937</c:v>
                </c:pt>
                <c:pt idx="24">
                  <c:v>1938</c:v>
                </c:pt>
                <c:pt idx="25">
                  <c:v>1939</c:v>
                </c:pt>
                <c:pt idx="26">
                  <c:v>1940</c:v>
                </c:pt>
                <c:pt idx="27">
                  <c:v>1941</c:v>
                </c:pt>
                <c:pt idx="28">
                  <c:v>1942</c:v>
                </c:pt>
                <c:pt idx="29">
                  <c:v>1943</c:v>
                </c:pt>
                <c:pt idx="30">
                  <c:v>1944</c:v>
                </c:pt>
                <c:pt idx="31">
                  <c:v>1945</c:v>
                </c:pt>
                <c:pt idx="32">
                  <c:v>1946</c:v>
                </c:pt>
                <c:pt idx="33">
                  <c:v>1947</c:v>
                </c:pt>
                <c:pt idx="34">
                  <c:v>1948</c:v>
                </c:pt>
                <c:pt idx="35">
                  <c:v>1949</c:v>
                </c:pt>
                <c:pt idx="36">
                  <c:v>1950</c:v>
                </c:pt>
                <c:pt idx="37">
                  <c:v>1951</c:v>
                </c:pt>
                <c:pt idx="38">
                  <c:v>1952</c:v>
                </c:pt>
                <c:pt idx="39">
                  <c:v>1953</c:v>
                </c:pt>
                <c:pt idx="40">
                  <c:v>1954</c:v>
                </c:pt>
                <c:pt idx="41">
                  <c:v>1955</c:v>
                </c:pt>
                <c:pt idx="42">
                  <c:v>1956</c:v>
                </c:pt>
                <c:pt idx="43">
                  <c:v>1957</c:v>
                </c:pt>
                <c:pt idx="44">
                  <c:v>1958</c:v>
                </c:pt>
                <c:pt idx="45">
                  <c:v>1959</c:v>
                </c:pt>
                <c:pt idx="46">
                  <c:v>1960</c:v>
                </c:pt>
                <c:pt idx="47">
                  <c:v>1961</c:v>
                </c:pt>
                <c:pt idx="48">
                  <c:v>1962</c:v>
                </c:pt>
                <c:pt idx="49">
                  <c:v>1963</c:v>
                </c:pt>
                <c:pt idx="50">
                  <c:v>1964</c:v>
                </c:pt>
                <c:pt idx="51">
                  <c:v>1965</c:v>
                </c:pt>
                <c:pt idx="52">
                  <c:v>1966</c:v>
                </c:pt>
                <c:pt idx="53">
                  <c:v>1967</c:v>
                </c:pt>
                <c:pt idx="54">
                  <c:v>1968</c:v>
                </c:pt>
                <c:pt idx="55">
                  <c:v>1969</c:v>
                </c:pt>
                <c:pt idx="56">
                  <c:v>1970</c:v>
                </c:pt>
                <c:pt idx="57">
                  <c:v>1971</c:v>
                </c:pt>
                <c:pt idx="58">
                  <c:v>1972</c:v>
                </c:pt>
                <c:pt idx="59">
                  <c:v>1973</c:v>
                </c:pt>
                <c:pt idx="60">
                  <c:v>1974</c:v>
                </c:pt>
                <c:pt idx="61">
                  <c:v>1975</c:v>
                </c:pt>
                <c:pt idx="62">
                  <c:v>1976</c:v>
                </c:pt>
                <c:pt idx="63">
                  <c:v>1977</c:v>
                </c:pt>
                <c:pt idx="64">
                  <c:v>1978</c:v>
                </c:pt>
                <c:pt idx="65">
                  <c:v>1979</c:v>
                </c:pt>
                <c:pt idx="66">
                  <c:v>1980</c:v>
                </c:pt>
                <c:pt idx="67">
                  <c:v>1981</c:v>
                </c:pt>
                <c:pt idx="68">
                  <c:v>1982</c:v>
                </c:pt>
                <c:pt idx="69">
                  <c:v>1983</c:v>
                </c:pt>
                <c:pt idx="70">
                  <c:v>1984</c:v>
                </c:pt>
                <c:pt idx="71">
                  <c:v>1985</c:v>
                </c:pt>
                <c:pt idx="72">
                  <c:v>1986</c:v>
                </c:pt>
                <c:pt idx="73">
                  <c:v>1987</c:v>
                </c:pt>
                <c:pt idx="74">
                  <c:v>1988</c:v>
                </c:pt>
                <c:pt idx="75">
                  <c:v>1989</c:v>
                </c:pt>
                <c:pt idx="76">
                  <c:v>1990</c:v>
                </c:pt>
                <c:pt idx="77">
                  <c:v>1991</c:v>
                </c:pt>
                <c:pt idx="78">
                  <c:v>1992</c:v>
                </c:pt>
                <c:pt idx="79">
                  <c:v>1993</c:v>
                </c:pt>
                <c:pt idx="80">
                  <c:v>1994</c:v>
                </c:pt>
                <c:pt idx="81">
                  <c:v>1995</c:v>
                </c:pt>
                <c:pt idx="82">
                  <c:v>1996</c:v>
                </c:pt>
                <c:pt idx="83">
                  <c:v>1997</c:v>
                </c:pt>
                <c:pt idx="84">
                  <c:v>1998</c:v>
                </c:pt>
                <c:pt idx="85">
                  <c:v>1999</c:v>
                </c:pt>
                <c:pt idx="86">
                  <c:v>2000</c:v>
                </c:pt>
                <c:pt idx="87">
                  <c:v>2001</c:v>
                </c:pt>
                <c:pt idx="88">
                  <c:v>2002</c:v>
                </c:pt>
                <c:pt idx="89">
                  <c:v>2003</c:v>
                </c:pt>
                <c:pt idx="90">
                  <c:v>2004</c:v>
                </c:pt>
                <c:pt idx="91">
                  <c:v>2005</c:v>
                </c:pt>
                <c:pt idx="92">
                  <c:v>2006</c:v>
                </c:pt>
                <c:pt idx="93">
                  <c:v>2007</c:v>
                </c:pt>
                <c:pt idx="94">
                  <c:v>2008</c:v>
                </c:pt>
                <c:pt idx="95">
                  <c:v>2009</c:v>
                </c:pt>
                <c:pt idx="96">
                  <c:v>2010</c:v>
                </c:pt>
                <c:pt idx="97">
                  <c:v>2011</c:v>
                </c:pt>
                <c:pt idx="98">
                  <c:v>2012</c:v>
                </c:pt>
                <c:pt idx="99">
                  <c:v>2013</c:v>
                </c:pt>
                <c:pt idx="100">
                  <c:v>2014</c:v>
                </c:pt>
                <c:pt idx="101">
                  <c:v>2015</c:v>
                </c:pt>
                <c:pt idx="102">
                  <c:v>2016</c:v>
                </c:pt>
                <c:pt idx="103">
                  <c:v>2017</c:v>
                </c:pt>
                <c:pt idx="104">
                  <c:v>2018</c:v>
                </c:pt>
                <c:pt idx="105">
                  <c:v>2019</c:v>
                </c:pt>
                <c:pt idx="106">
                  <c:v>2020</c:v>
                </c:pt>
                <c:pt idx="107">
                  <c:v>2021</c:v>
                </c:pt>
              </c:numCache>
            </c:numRef>
          </c:cat>
          <c:val>
            <c:numRef>
              <c:f>CPI!$C$2:$C$109</c:f>
              <c:numCache>
                <c:formatCode>_(* #,##0.00_);_(* \(#,##0.00\);_(* "-"??_);_(@_)</c:formatCode>
                <c:ptCount val="108"/>
                <c:pt idx="0" formatCode="General">
                  <c:v>0</c:v>
                </c:pt>
                <c:pt idx="1">
                  <c:v>1.6666666666666607</c:v>
                </c:pt>
                <c:pt idx="2">
                  <c:v>9.8360655737705009</c:v>
                </c:pt>
                <c:pt idx="3">
                  <c:v>17.910447761194032</c:v>
                </c:pt>
                <c:pt idx="4">
                  <c:v>12.658227848101264</c:v>
                </c:pt>
                <c:pt idx="5">
                  <c:v>10.112359550561802</c:v>
                </c:pt>
                <c:pt idx="6">
                  <c:v>16.326530612244895</c:v>
                </c:pt>
                <c:pt idx="7">
                  <c:v>-12.280701754385968</c:v>
                </c:pt>
                <c:pt idx="8">
                  <c:v>-8.0000000000000071</c:v>
                </c:pt>
                <c:pt idx="9">
                  <c:v>0</c:v>
                </c:pt>
                <c:pt idx="10">
                  <c:v>-2.1739130434782532</c:v>
                </c:pt>
                <c:pt idx="11">
                  <c:v>1.1111111111111072</c:v>
                </c:pt>
                <c:pt idx="12">
                  <c:v>1.098901098901095</c:v>
                </c:pt>
                <c:pt idx="13">
                  <c:v>-1.0869565217391266</c:v>
                </c:pt>
                <c:pt idx="14">
                  <c:v>0</c:v>
                </c:pt>
                <c:pt idx="15">
                  <c:v>1.098901098901095</c:v>
                </c:pt>
                <c:pt idx="16">
                  <c:v>-1.0869565217391266</c:v>
                </c:pt>
                <c:pt idx="17">
                  <c:v>-9.8901098901098941</c:v>
                </c:pt>
                <c:pt idx="18">
                  <c:v>-8.5365853658536501</c:v>
                </c:pt>
                <c:pt idx="19">
                  <c:v>-5.3333333333333375</c:v>
                </c:pt>
                <c:pt idx="20">
                  <c:v>1.4084507042253596</c:v>
                </c:pt>
                <c:pt idx="21">
                  <c:v>1.388888888888884</c:v>
                </c:pt>
                <c:pt idx="22">
                  <c:v>1.3698630136986376</c:v>
                </c:pt>
                <c:pt idx="23">
                  <c:v>4.0540540540540517</c:v>
                </c:pt>
                <c:pt idx="24">
                  <c:v>0</c:v>
                </c:pt>
                <c:pt idx="25">
                  <c:v>0</c:v>
                </c:pt>
                <c:pt idx="26">
                  <c:v>3.8961038961038938</c:v>
                </c:pt>
                <c:pt idx="27">
                  <c:v>6.25</c:v>
                </c:pt>
                <c:pt idx="28">
                  <c:v>3.5294117647058907</c:v>
                </c:pt>
                <c:pt idx="29">
                  <c:v>2.2727272727272645</c:v>
                </c:pt>
                <c:pt idx="30">
                  <c:v>1.1111111111111072</c:v>
                </c:pt>
                <c:pt idx="31">
                  <c:v>1.098901098901095</c:v>
                </c:pt>
                <c:pt idx="32">
                  <c:v>2.1739130434782727</c:v>
                </c:pt>
                <c:pt idx="33">
                  <c:v>9.5744680851063872</c:v>
                </c:pt>
                <c:pt idx="34">
                  <c:v>14.563106796116504</c:v>
                </c:pt>
                <c:pt idx="35">
                  <c:v>3.3898305084745637</c:v>
                </c:pt>
                <c:pt idx="36">
                  <c:v>2.4590163934426288</c:v>
                </c:pt>
                <c:pt idx="37">
                  <c:v>10.400000000000006</c:v>
                </c:pt>
                <c:pt idx="38">
                  <c:v>2.8985507246376709</c:v>
                </c:pt>
                <c:pt idx="39">
                  <c:v>-1.4084507042253471</c:v>
                </c:pt>
                <c:pt idx="40">
                  <c:v>0.71428571428571175</c:v>
                </c:pt>
                <c:pt idx="41">
                  <c:v>0</c:v>
                </c:pt>
                <c:pt idx="42">
                  <c:v>1.4184397163120643</c:v>
                </c:pt>
                <c:pt idx="43">
                  <c:v>3.4965034965034962</c:v>
                </c:pt>
                <c:pt idx="44">
                  <c:v>2.7027027027026933</c:v>
                </c:pt>
                <c:pt idx="45">
                  <c:v>0.65789473684211464</c:v>
                </c:pt>
                <c:pt idx="46">
                  <c:v>1.3071895424836555</c:v>
                </c:pt>
                <c:pt idx="47">
                  <c:v>1.2903225806451568</c:v>
                </c:pt>
                <c:pt idx="48">
                  <c:v>1.2738853503184782</c:v>
                </c:pt>
                <c:pt idx="49">
                  <c:v>1.2578616352201324</c:v>
                </c:pt>
                <c:pt idx="50">
                  <c:v>1.8633540372670632</c:v>
                </c:pt>
                <c:pt idx="51">
                  <c:v>2.4390243902439157</c:v>
                </c:pt>
                <c:pt idx="52">
                  <c:v>4.1666666666666625</c:v>
                </c:pt>
                <c:pt idx="53">
                  <c:v>3.4285714285714364</c:v>
                </c:pt>
                <c:pt idx="54">
                  <c:v>3.867403314917123</c:v>
                </c:pt>
                <c:pt idx="55">
                  <c:v>4.7872340425531839</c:v>
                </c:pt>
                <c:pt idx="56">
                  <c:v>3.0456852791878246</c:v>
                </c:pt>
                <c:pt idx="57">
                  <c:v>2.9556650246305312</c:v>
                </c:pt>
                <c:pt idx="58">
                  <c:v>4.7846889952153111</c:v>
                </c:pt>
                <c:pt idx="59">
                  <c:v>7.7625570776255843</c:v>
                </c:pt>
                <c:pt idx="60">
                  <c:v>11.016949152542363</c:v>
                </c:pt>
                <c:pt idx="61">
                  <c:v>10.687022900763361</c:v>
                </c:pt>
                <c:pt idx="62">
                  <c:v>7.2413793103448327</c:v>
                </c:pt>
                <c:pt idx="63">
                  <c:v>8.0385852090032159</c:v>
                </c:pt>
                <c:pt idx="64">
                  <c:v>8.9285714285714288</c:v>
                </c:pt>
                <c:pt idx="65">
                  <c:v>9.2896174863387948</c:v>
                </c:pt>
                <c:pt idx="66">
                  <c:v>10</c:v>
                </c:pt>
                <c:pt idx="67">
                  <c:v>12.5</c:v>
                </c:pt>
                <c:pt idx="68">
                  <c:v>10.909090909090907</c:v>
                </c:pt>
                <c:pt idx="69">
                  <c:v>5.8287795992714084</c:v>
                </c:pt>
                <c:pt idx="70">
                  <c:v>4.3029259896729775</c:v>
                </c:pt>
                <c:pt idx="71">
                  <c:v>3.9603960396039577</c:v>
                </c:pt>
                <c:pt idx="72">
                  <c:v>4.1269841269841177</c:v>
                </c:pt>
                <c:pt idx="73">
                  <c:v>4.4207317073170822</c:v>
                </c:pt>
                <c:pt idx="74">
                  <c:v>3.9416058394160625</c:v>
                </c:pt>
                <c:pt idx="75">
                  <c:v>5.0561797752808904</c:v>
                </c:pt>
                <c:pt idx="76">
                  <c:v>4.8128342245989417</c:v>
                </c:pt>
                <c:pt idx="77">
                  <c:v>5.6122448979591724</c:v>
                </c:pt>
                <c:pt idx="78">
                  <c:v>1.4492753623188441</c:v>
                </c:pt>
                <c:pt idx="79">
                  <c:v>1.904761904761898</c:v>
                </c:pt>
                <c:pt idx="80">
                  <c:v>0.11682242990655202</c:v>
                </c:pt>
                <c:pt idx="81">
                  <c:v>2.2170361726954391</c:v>
                </c:pt>
                <c:pt idx="82">
                  <c:v>1.4840182648401958</c:v>
                </c:pt>
                <c:pt idx="83">
                  <c:v>1.6872890888638918</c:v>
                </c:pt>
                <c:pt idx="84">
                  <c:v>0.9955752212389285</c:v>
                </c:pt>
                <c:pt idx="85">
                  <c:v>1.7524644030668219</c:v>
                </c:pt>
                <c:pt idx="86">
                  <c:v>2.6910656620021527</c:v>
                </c:pt>
                <c:pt idx="87">
                  <c:v>2.5157232704402421</c:v>
                </c:pt>
                <c:pt idx="88">
                  <c:v>2.2494887525562399</c:v>
                </c:pt>
                <c:pt idx="89">
                  <c:v>2.7999999999999972</c:v>
                </c:pt>
                <c:pt idx="90">
                  <c:v>1.8482490272373597</c:v>
                </c:pt>
                <c:pt idx="91">
                  <c:v>2.1967526265520507</c:v>
                </c:pt>
                <c:pt idx="92">
                  <c:v>1.9626168224299012</c:v>
                </c:pt>
                <c:pt idx="93">
                  <c:v>2.1998166819431768</c:v>
                </c:pt>
                <c:pt idx="94">
                  <c:v>2.3318385650224163</c:v>
                </c:pt>
                <c:pt idx="95">
                  <c:v>0.26292725679229745</c:v>
                </c:pt>
                <c:pt idx="96">
                  <c:v>1.8356643356643307</c:v>
                </c:pt>
                <c:pt idx="97">
                  <c:v>2.9184549356223224</c:v>
                </c:pt>
                <c:pt idx="98">
                  <c:v>1.5012510425354437</c:v>
                </c:pt>
                <c:pt idx="99">
                  <c:v>0.90386195562859017</c:v>
                </c:pt>
                <c:pt idx="100">
                  <c:v>1.9543973941368125</c:v>
                </c:pt>
                <c:pt idx="101">
                  <c:v>1.1182108626198015</c:v>
                </c:pt>
                <c:pt idx="102">
                  <c:v>0.31595576619273752</c:v>
                </c:pt>
                <c:pt idx="103">
                  <c:v>2.6771653543307132</c:v>
                </c:pt>
                <c:pt idx="104">
                  <c:v>1.6871165644171693</c:v>
                </c:pt>
                <c:pt idx="105">
                  <c:v>1.4328808446455548</c:v>
                </c:pt>
                <c:pt idx="106">
                  <c:v>1.710037174721198</c:v>
                </c:pt>
                <c:pt idx="107">
                  <c:v>1.0233918128654804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F-4960-AF0D-EEC5B06D6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481839"/>
        <c:axId val="1331814767"/>
      </c:lineChart>
      <c:catAx>
        <c:axId val="1411481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14767"/>
        <c:crosses val="autoZero"/>
        <c:auto val="1"/>
        <c:lblAlgn val="ctr"/>
        <c:lblOffset val="100"/>
        <c:noMultiLvlLbl val="0"/>
      </c:catAx>
      <c:valAx>
        <c:axId val="133181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48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blipFill>
      <a:blip xmlns:r="http://schemas.openxmlformats.org/officeDocument/2006/relationships" r:embed="rId3">
        <a:alphaModFix amt="20000"/>
      </a:blip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[May17-ExcelChallenge-Content.xlsx]Sheet1!PivotTable2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Gross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Sheet1!$A$4:$A$26</c:f>
              <c:multiLvlStrCache>
                <c:ptCount val="12"/>
                <c:lvl>
                  <c:pt idx="0">
                    <c:v>2015</c:v>
                  </c:pt>
                  <c:pt idx="1">
                    <c:v>2016</c:v>
                  </c:pt>
                  <c:pt idx="2">
                    <c:v>2013</c:v>
                  </c:pt>
                  <c:pt idx="3">
                    <c:v>2006</c:v>
                  </c:pt>
                  <c:pt idx="4">
                    <c:v>2016</c:v>
                  </c:pt>
                  <c:pt idx="5">
                    <c:v>2015</c:v>
                  </c:pt>
                  <c:pt idx="6">
                    <c:v>2012</c:v>
                  </c:pt>
                  <c:pt idx="7">
                    <c:v>1967</c:v>
                  </c:pt>
                  <c:pt idx="8">
                    <c:v>1994</c:v>
                  </c:pt>
                  <c:pt idx="9">
                    <c:v>2016</c:v>
                  </c:pt>
                  <c:pt idx="10">
                    <c:v>1994</c:v>
                  </c:pt>
                  <c:pt idx="11">
                    <c:v>2010</c:v>
                  </c:pt>
                </c:lvl>
                <c:lvl>
                  <c:pt idx="0">
                    <c:v>Avengers: Age of Ultron</c:v>
                  </c:pt>
                  <c:pt idx="1">
                    <c:v>Finding Dory</c:v>
                  </c:pt>
                  <c:pt idx="2">
                    <c:v>Iron Man 3</c:v>
                  </c:pt>
                  <c:pt idx="3">
                    <c:v>Pirates of the Caribbean: Dead Man's Chest</c:v>
                  </c:pt>
                  <c:pt idx="4">
                    <c:v>Rogue One: A Star Wars Story</c:v>
                  </c:pt>
                  <c:pt idx="5">
                    <c:v>Star Wars Ep. VII: The Force Awakens</c:v>
                  </c:pt>
                  <c:pt idx="6">
                    <c:v>The Avengers</c:v>
                  </c:pt>
                  <c:pt idx="7">
                    <c:v>The Jungle Book</c:v>
                  </c:pt>
                  <c:pt idx="10">
                    <c:v>The Lion King</c:v>
                  </c:pt>
                  <c:pt idx="11">
                    <c:v>Toy Story 3</c:v>
                  </c:pt>
                </c:lvl>
              </c:multiLvlStrCache>
            </c:multiLvlStrRef>
          </c:cat>
          <c:val>
            <c:numRef>
              <c:f>Sheet1!$B$4:$B$26</c:f>
              <c:numCache>
                <c:formatCode>General</c:formatCode>
                <c:ptCount val="12"/>
                <c:pt idx="0">
                  <c:v>459005868</c:v>
                </c:pt>
                <c:pt idx="1">
                  <c:v>486295561</c:v>
                </c:pt>
                <c:pt idx="2">
                  <c:v>408992272</c:v>
                </c:pt>
                <c:pt idx="3">
                  <c:v>423315812</c:v>
                </c:pt>
                <c:pt idx="4">
                  <c:v>529483936</c:v>
                </c:pt>
                <c:pt idx="5">
                  <c:v>936662225</c:v>
                </c:pt>
                <c:pt idx="6">
                  <c:v>623279547</c:v>
                </c:pt>
                <c:pt idx="7">
                  <c:v>141843000</c:v>
                </c:pt>
                <c:pt idx="8">
                  <c:v>44342956</c:v>
                </c:pt>
                <c:pt idx="9">
                  <c:v>364001123</c:v>
                </c:pt>
                <c:pt idx="10">
                  <c:v>422780140</c:v>
                </c:pt>
                <c:pt idx="11">
                  <c:v>415004880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9E-446B-8992-415B394D62D3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Adjusted Gross 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Sheet1!$A$4:$A$26</c:f>
              <c:multiLvlStrCache>
                <c:ptCount val="12"/>
                <c:lvl>
                  <c:pt idx="0">
                    <c:v>2015</c:v>
                  </c:pt>
                  <c:pt idx="1">
                    <c:v>2016</c:v>
                  </c:pt>
                  <c:pt idx="2">
                    <c:v>2013</c:v>
                  </c:pt>
                  <c:pt idx="3">
                    <c:v>2006</c:v>
                  </c:pt>
                  <c:pt idx="4">
                    <c:v>2016</c:v>
                  </c:pt>
                  <c:pt idx="5">
                    <c:v>2015</c:v>
                  </c:pt>
                  <c:pt idx="6">
                    <c:v>2012</c:v>
                  </c:pt>
                  <c:pt idx="7">
                    <c:v>1967</c:v>
                  </c:pt>
                  <c:pt idx="8">
                    <c:v>1994</c:v>
                  </c:pt>
                  <c:pt idx="9">
                    <c:v>2016</c:v>
                  </c:pt>
                  <c:pt idx="10">
                    <c:v>1994</c:v>
                  </c:pt>
                  <c:pt idx="11">
                    <c:v>2010</c:v>
                  </c:pt>
                </c:lvl>
                <c:lvl>
                  <c:pt idx="0">
                    <c:v>Avengers: Age of Ultron</c:v>
                  </c:pt>
                  <c:pt idx="1">
                    <c:v>Finding Dory</c:v>
                  </c:pt>
                  <c:pt idx="2">
                    <c:v>Iron Man 3</c:v>
                  </c:pt>
                  <c:pt idx="3">
                    <c:v>Pirates of the Caribbean: Dead Man's Chest</c:v>
                  </c:pt>
                  <c:pt idx="4">
                    <c:v>Rogue One: A Star Wars Story</c:v>
                  </c:pt>
                  <c:pt idx="5">
                    <c:v>Star Wars Ep. VII: The Force Awakens</c:v>
                  </c:pt>
                  <c:pt idx="6">
                    <c:v>The Avengers</c:v>
                  </c:pt>
                  <c:pt idx="7">
                    <c:v>The Jungle Book</c:v>
                  </c:pt>
                  <c:pt idx="10">
                    <c:v>The Lion King</c:v>
                  </c:pt>
                  <c:pt idx="11">
                    <c:v>Toy Story 3</c:v>
                  </c:pt>
                </c:lvl>
              </c:multiLvlStrCache>
            </c:multiLvlStrRef>
          </c:cat>
          <c:val>
            <c:numRef>
              <c:f>Sheet1!$C$4:$C$26</c:f>
              <c:numCache>
                <c:formatCode>General</c:formatCode>
                <c:ptCount val="12"/>
                <c:pt idx="0">
                  <c:v>495987383.43127966</c:v>
                </c:pt>
                <c:pt idx="1">
                  <c:v>523820730.27401578</c:v>
                </c:pt>
                <c:pt idx="2">
                  <c:v>455620055.4527688</c:v>
                </c:pt>
                <c:pt idx="3">
                  <c:v>530793795.43171412</c:v>
                </c:pt>
                <c:pt idx="4">
                  <c:v>570341751.5338583</c:v>
                </c:pt>
                <c:pt idx="5">
                  <c:v>1012127901.8957348</c:v>
                </c:pt>
                <c:pt idx="6">
                  <c:v>700613328.09860313</c:v>
                </c:pt>
                <c:pt idx="7">
                  <c:v>1072050961.3259667</c:v>
                </c:pt>
                <c:pt idx="8">
                  <c:v>70783154.968494743</c:v>
                </c:pt>
                <c:pt idx="9">
                  <c:v>392089398.63307089</c:v>
                </c:pt>
                <c:pt idx="10">
                  <c:v>674869581.70361733</c:v>
                </c:pt>
                <c:pt idx="11">
                  <c:v>487319035.05579406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9E-446B-8992-415B394D62D3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Sum of Adjusted Gross 2021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Sheet1!$A$4:$A$26</c:f>
              <c:multiLvlStrCache>
                <c:ptCount val="12"/>
                <c:lvl>
                  <c:pt idx="0">
                    <c:v>2015</c:v>
                  </c:pt>
                  <c:pt idx="1">
                    <c:v>2016</c:v>
                  </c:pt>
                  <c:pt idx="2">
                    <c:v>2013</c:v>
                  </c:pt>
                  <c:pt idx="3">
                    <c:v>2006</c:v>
                  </c:pt>
                  <c:pt idx="4">
                    <c:v>2016</c:v>
                  </c:pt>
                  <c:pt idx="5">
                    <c:v>2015</c:v>
                  </c:pt>
                  <c:pt idx="6">
                    <c:v>2012</c:v>
                  </c:pt>
                  <c:pt idx="7">
                    <c:v>1967</c:v>
                  </c:pt>
                  <c:pt idx="8">
                    <c:v>1994</c:v>
                  </c:pt>
                  <c:pt idx="9">
                    <c:v>2016</c:v>
                  </c:pt>
                  <c:pt idx="10">
                    <c:v>1994</c:v>
                  </c:pt>
                  <c:pt idx="11">
                    <c:v>2010</c:v>
                  </c:pt>
                </c:lvl>
                <c:lvl>
                  <c:pt idx="0">
                    <c:v>Avengers: Age of Ultron</c:v>
                  </c:pt>
                  <c:pt idx="1">
                    <c:v>Finding Dory</c:v>
                  </c:pt>
                  <c:pt idx="2">
                    <c:v>Iron Man 3</c:v>
                  </c:pt>
                  <c:pt idx="3">
                    <c:v>Pirates of the Caribbean: Dead Man's Chest</c:v>
                  </c:pt>
                  <c:pt idx="4">
                    <c:v>Rogue One: A Star Wars Story</c:v>
                  </c:pt>
                  <c:pt idx="5">
                    <c:v>Star Wars Ep. VII: The Force Awakens</c:v>
                  </c:pt>
                  <c:pt idx="6">
                    <c:v>The Avengers</c:v>
                  </c:pt>
                  <c:pt idx="7">
                    <c:v>The Jungle Book</c:v>
                  </c:pt>
                  <c:pt idx="10">
                    <c:v>The Lion King</c:v>
                  </c:pt>
                  <c:pt idx="11">
                    <c:v>Toy Story 3</c:v>
                  </c:pt>
                </c:lvl>
              </c:multiLvlStrCache>
            </c:multiLvlStrRef>
          </c:cat>
          <c:val>
            <c:numRef>
              <c:f>Sheet1!$D$4:$D$26</c:f>
              <c:numCache>
                <c:formatCode>General</c:formatCode>
                <c:ptCount val="12"/>
                <c:pt idx="0">
                  <c:v>501063277.70616114</c:v>
                </c:pt>
                <c:pt idx="1">
                  <c:v>529181468.74173224</c:v>
                </c:pt>
                <c:pt idx="2">
                  <c:v>460282833.79804558</c:v>
                </c:pt>
                <c:pt idx="3">
                  <c:v>536225895.67736018</c:v>
                </c:pt>
                <c:pt idx="4">
                  <c:v>576178582.32440937</c:v>
                </c:pt>
                <c:pt idx="5">
                  <c:v>1022485935.9794627</c:v>
                </c:pt>
                <c:pt idx="6">
                  <c:v>707783347.5382086</c:v>
                </c:pt>
                <c:pt idx="7">
                  <c:v>1083022243.0939226</c:v>
                </c:pt>
                <c:pt idx="8">
                  <c:v>71507543.981330216</c:v>
                </c:pt>
                <c:pt idx="9">
                  <c:v>396102009.43779528</c:v>
                </c:pt>
                <c:pt idx="10">
                  <c:v>681776141.75029159</c:v>
                </c:pt>
                <c:pt idx="11">
                  <c:v>492306218.16309005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9E-446B-8992-415B394D62D3}"/>
            </c:ext>
          </c:extLst>
        </c:ser>
        <c:ser>
          <c:idx val="3"/>
          <c:order val="3"/>
          <c:tx>
            <c:strRef>
              <c:f>Sheet1!$E$3</c:f>
              <c:strCache>
                <c:ptCount val="1"/>
                <c:pt idx="0">
                  <c:v>Sum of Adjusted Gross 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Sheet1!$A$4:$A$26</c:f>
              <c:multiLvlStrCache>
                <c:ptCount val="12"/>
                <c:lvl>
                  <c:pt idx="0">
                    <c:v>2015</c:v>
                  </c:pt>
                  <c:pt idx="1">
                    <c:v>2016</c:v>
                  </c:pt>
                  <c:pt idx="2">
                    <c:v>2013</c:v>
                  </c:pt>
                  <c:pt idx="3">
                    <c:v>2006</c:v>
                  </c:pt>
                  <c:pt idx="4">
                    <c:v>2016</c:v>
                  </c:pt>
                  <c:pt idx="5">
                    <c:v>2015</c:v>
                  </c:pt>
                  <c:pt idx="6">
                    <c:v>2012</c:v>
                  </c:pt>
                  <c:pt idx="7">
                    <c:v>1967</c:v>
                  </c:pt>
                  <c:pt idx="8">
                    <c:v>1994</c:v>
                  </c:pt>
                  <c:pt idx="9">
                    <c:v>2016</c:v>
                  </c:pt>
                  <c:pt idx="10">
                    <c:v>1994</c:v>
                  </c:pt>
                  <c:pt idx="11">
                    <c:v>2010</c:v>
                  </c:pt>
                </c:lvl>
                <c:lvl>
                  <c:pt idx="0">
                    <c:v>Avengers: Age of Ultron</c:v>
                  </c:pt>
                  <c:pt idx="1">
                    <c:v>Finding Dory</c:v>
                  </c:pt>
                  <c:pt idx="2">
                    <c:v>Iron Man 3</c:v>
                  </c:pt>
                  <c:pt idx="3">
                    <c:v>Pirates of the Caribbean: Dead Man's Chest</c:v>
                  </c:pt>
                  <c:pt idx="4">
                    <c:v>Rogue One: A Star Wars Story</c:v>
                  </c:pt>
                  <c:pt idx="5">
                    <c:v>Star Wars Ep. VII: The Force Awakens</c:v>
                  </c:pt>
                  <c:pt idx="6">
                    <c:v>The Avengers</c:v>
                  </c:pt>
                  <c:pt idx="7">
                    <c:v>The Jungle Book</c:v>
                  </c:pt>
                  <c:pt idx="10">
                    <c:v>The Lion King</c:v>
                  </c:pt>
                  <c:pt idx="11">
                    <c:v>Toy Story 3</c:v>
                  </c:pt>
                </c:lvl>
              </c:multiLvlStrCache>
            </c:multiLvlStrRef>
          </c:cat>
          <c:val>
            <c:numRef>
              <c:f>Sheet1!$E$4:$E$26</c:f>
              <c:numCache>
                <c:formatCode>General</c:formatCode>
                <c:ptCount val="12"/>
                <c:pt idx="0">
                  <c:v>487648414.26540285</c:v>
                </c:pt>
                <c:pt idx="1">
                  <c:v>515013802.79133856</c:v>
                </c:pt>
                <c:pt idx="2">
                  <c:v>447959776.74267101</c:v>
                </c:pt>
                <c:pt idx="3">
                  <c:v>521869630.74243814</c:v>
                </c:pt>
                <c:pt idx="4">
                  <c:v>560752672.37795281</c:v>
                </c:pt>
                <c:pt idx="5">
                  <c:v>995111131.6153239</c:v>
                </c:pt>
                <c:pt idx="6">
                  <c:v>688834010.44782245</c:v>
                </c:pt>
                <c:pt idx="7">
                  <c:v>1054026712.7071823</c:v>
                </c:pt>
                <c:pt idx="8">
                  <c:v>69593087.304550752</c:v>
                </c:pt>
                <c:pt idx="9">
                  <c:v>385497252.31102359</c:v>
                </c:pt>
                <c:pt idx="10">
                  <c:v>663523090.1983664</c:v>
                </c:pt>
                <c:pt idx="11">
                  <c:v>479125805.66523606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9E-446B-8992-415B394D6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9453552"/>
        <c:axId val="1526809936"/>
      </c:barChart>
      <c:catAx>
        <c:axId val="145945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809936"/>
        <c:crosses val="autoZero"/>
        <c:auto val="1"/>
        <c:lblAlgn val="ctr"/>
        <c:lblOffset val="100"/>
        <c:noMultiLvlLbl val="0"/>
      </c:catAx>
      <c:valAx>
        <c:axId val="152680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45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alphaModFix amt="32000"/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2</xdr:row>
      <xdr:rowOff>146050</xdr:rowOff>
    </xdr:from>
    <xdr:to>
      <xdr:col>19</xdr:col>
      <xdr:colOff>31750</xdr:colOff>
      <xdr:row>9</xdr:row>
      <xdr:rowOff>69850</xdr:rowOff>
    </xdr:to>
    <xdr:pic>
      <xdr:nvPicPr>
        <xdr:cNvPr id="2" name="Graphic 1" descr="A snowflake">
          <a:extLst>
            <a:ext uri="{FF2B5EF4-FFF2-40B4-BE49-F238E27FC236}">
              <a16:creationId xmlns:a16="http://schemas.microsoft.com/office/drawing/2014/main" id="{BD6B6755-2BE6-41DE-AFAE-7E6A1332A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401300" y="514350"/>
          <a:ext cx="1212850" cy="1212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565150</xdr:colOff>
      <xdr:row>3</xdr:row>
      <xdr:rowOff>12700</xdr:rowOff>
    </xdr:to>
    <xdr:pic>
      <xdr:nvPicPr>
        <xdr:cNvPr id="3" name="Graphic 2" descr="Decorative circles">
          <a:extLst>
            <a:ext uri="{FF2B5EF4-FFF2-40B4-BE49-F238E27FC236}">
              <a16:creationId xmlns:a16="http://schemas.microsoft.com/office/drawing/2014/main" id="{92088983-D7D8-416B-BE72-20F8D63CB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0"/>
          <a:ext cx="565150" cy="565150"/>
        </a:xfrm>
        <a:prstGeom prst="rect">
          <a:avLst/>
        </a:prstGeom>
      </xdr:spPr>
    </xdr:pic>
    <xdr:clientData/>
  </xdr:twoCellAnchor>
  <xdr:twoCellAnchor editAs="oneCell">
    <xdr:from>
      <xdr:col>16</xdr:col>
      <xdr:colOff>181750</xdr:colOff>
      <xdr:row>10</xdr:row>
      <xdr:rowOff>12700</xdr:rowOff>
    </xdr:from>
    <xdr:to>
      <xdr:col>19</xdr:col>
      <xdr:colOff>292100</xdr:colOff>
      <xdr:row>20</xdr:row>
      <xdr:rowOff>110350</xdr:rowOff>
    </xdr:to>
    <xdr:pic>
      <xdr:nvPicPr>
        <xdr:cNvPr id="4" name="Graphic 3" descr="Balloons">
          <a:extLst>
            <a:ext uri="{FF2B5EF4-FFF2-40B4-BE49-F238E27FC236}">
              <a16:creationId xmlns:a16="http://schemas.microsoft.com/office/drawing/2014/main" id="{24D7080B-A996-48F1-B4D0-B2357C091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935350" y="1854200"/>
          <a:ext cx="1939150" cy="1939150"/>
        </a:xfrm>
        <a:prstGeom prst="rect">
          <a:avLst/>
        </a:prstGeom>
      </xdr:spPr>
    </xdr:pic>
    <xdr:clientData/>
  </xdr:twoCellAnchor>
  <xdr:twoCellAnchor editAs="oneCell">
    <xdr:from>
      <xdr:col>18</xdr:col>
      <xdr:colOff>50800</xdr:colOff>
      <xdr:row>0</xdr:row>
      <xdr:rowOff>0</xdr:rowOff>
    </xdr:from>
    <xdr:to>
      <xdr:col>19</xdr:col>
      <xdr:colOff>6350</xdr:colOff>
      <xdr:row>3</xdr:row>
      <xdr:rowOff>12700</xdr:rowOff>
    </xdr:to>
    <xdr:pic>
      <xdr:nvPicPr>
        <xdr:cNvPr id="5" name="Graphic 4" descr="Decorative circles">
          <a:extLst>
            <a:ext uri="{FF2B5EF4-FFF2-40B4-BE49-F238E27FC236}">
              <a16:creationId xmlns:a16="http://schemas.microsoft.com/office/drawing/2014/main" id="{B684D8B3-D638-46D0-9C77-9E1326E31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1023600" y="0"/>
          <a:ext cx="565150" cy="565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460910</xdr:colOff>
      <xdr:row>1</xdr:row>
      <xdr:rowOff>55366</xdr:rowOff>
    </xdr:from>
    <xdr:to>
      <xdr:col>12</xdr:col>
      <xdr:colOff>188360</xdr:colOff>
      <xdr:row>16</xdr:row>
      <xdr:rowOff>15982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0A718-F8EE-42FC-B52A-B0540844F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2</xdr:row>
      <xdr:rowOff>66675</xdr:rowOff>
    </xdr:from>
    <xdr:to>
      <xdr:col>19</xdr:col>
      <xdr:colOff>488950</xdr:colOff>
      <xdr:row>19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5F2EF-0E77-4C5C-AD34-EDB1BE94D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 khatri" refreshedDate="44330.799325462962" createdVersion="6" refreshedVersion="6" minRefreshableVersion="3" recordCount="573" xr:uid="{C0950EA9-BB9A-4DDB-AD23-1ECD083ABDCF}">
  <cacheSource type="worksheet">
    <worksheetSource name="Table3"/>
  </cacheSource>
  <cacheFields count="5">
    <cacheField name="movie_title" numFmtId="0">
      <sharedItems/>
    </cacheField>
    <cacheField name="release_date" numFmtId="14">
      <sharedItems containsSemiMixedTypes="0" containsNonDate="0" containsDate="1" containsString="0" minDate="1937-12-21T00:00:00" maxDate="2016-12-17T00:00:00"/>
    </cacheField>
    <cacheField name="genre" numFmtId="0">
      <sharedItems count="11">
        <s v="Musical"/>
        <s v="Adventure"/>
        <s v="Drama"/>
        <s v="Comedy"/>
        <s v="Action"/>
        <s v="Horror"/>
        <s v="Romantic Comedy"/>
        <s v="Thriller/Suspense"/>
        <s v="Western"/>
        <s v="Documentary"/>
        <s v="Concert/Performance"/>
      </sharedItems>
    </cacheField>
    <cacheField name="mpaa_rating" numFmtId="0">
      <sharedItems/>
    </cacheField>
    <cacheField name="total_gross" numFmtId="164">
      <sharedItems containsSemiMixedTypes="0" containsString="0" containsNumber="1" containsInteger="1" minValue="2815" maxValue="9366622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a khatri" refreshedDate="44331.608374884258" createdVersion="6" refreshedVersion="6" minRefreshableVersion="3" recordCount="573" xr:uid="{53E3B953-87AC-4D90-8DE6-AB750EFE2BE8}">
  <cacheSource type="worksheet">
    <worksheetSource ref="A1:F574" sheet="Inflated Amts"/>
  </cacheSource>
  <cacheFields count="6">
    <cacheField name="Movie (use a formula to populate)" numFmtId="0">
      <sharedItems count="567">
        <s v="Snow White and the Seven Dwarfs"/>
        <s v="Pinocchio"/>
        <s v="Fantasia"/>
        <s v="Song of the South"/>
        <s v="Cinderella"/>
        <s v="20,000 Leagues Under the Sea"/>
        <s v="Lady and the Tramp"/>
        <s v="Sleeping Beauty"/>
        <s v="101 Dalmatians"/>
        <s v="The Absent Minded Professor"/>
        <s v="Babes in Toyland"/>
        <s v="Bon Voyage!"/>
        <s v="The Sword in the Stone"/>
        <s v="The Jungle Book"/>
        <s v="Blackbeard's Ghost"/>
        <s v="The Aristocats"/>
        <s v="The Boatniks"/>
        <s v="Bedknobs and Broomsticks"/>
        <s v="The Apple Dumpling Gang"/>
        <s v="Freaky Friday"/>
        <s v="The Rescuers"/>
        <s v="Herbie Goes to Monte Carlo"/>
        <s v="The Black Hole"/>
        <s v="Midnight Madness"/>
        <s v="The Last Flight of Noah's Ark"/>
        <s v="The Devil and Max Devlin"/>
        <s v="The Fox and the Hound"/>
        <s v="Night Crossing"/>
        <s v="Tron"/>
        <s v="Tex"/>
        <s v="Trenchcoat"/>
        <s v="Something Wicked This Way Comes"/>
        <s v="Never Cry Wolf"/>
        <s v="Running Brave"/>
        <s v="Splash"/>
        <s v="Country"/>
        <s v="Baby: Secret of the Lost Legend"/>
        <s v="Return to Oz"/>
        <s v="The Black Cauldron"/>
        <s v="My Science Project"/>
        <s v="The Journey of Natty Gann"/>
        <s v="One Magic Christmas"/>
        <s v="Down and Out in Beverly Hills"/>
        <s v="Off Beat"/>
        <s v="Ruthless People"/>
        <s v="The Great Mouse Detective"/>
        <s v="Flight of the Navigator"/>
        <s v="Tough Guys"/>
        <s v="The Color of Money"/>
        <s v="Outrageous Fortune"/>
        <s v="Tin Men"/>
        <s v="Ernest Goes to Camp"/>
        <s v="Benji the Hunted"/>
        <s v="Adventures in Babysitting"/>
        <s v="Stakeout"/>
        <s v="Can't Buy Me Love"/>
        <s v="Hello Again"/>
        <s v="3 Men and a Baby"/>
        <s v="Good Morning Vietnam"/>
        <s v="Shoot to Kill"/>
        <s v="D.O.A."/>
        <s v="Return to Snowy River"/>
        <s v="Big Business"/>
        <s v="Who Framed Roger Rabbit?"/>
        <s v="Cocktail"/>
        <s v="The Rescue"/>
        <s v="Heartbreak Hotel"/>
        <s v="The Good Mother"/>
        <s v="Ernest Saves Christmas"/>
        <s v="Oliver &amp; Company"/>
        <s v="Beaches"/>
        <s v="Three Fugitives"/>
        <s v="New York Stories"/>
        <s v="Disorganized Crime"/>
        <s v="Dead Poets Society"/>
        <s v="Honey, I Shrunk the Kids"/>
        <s v="Turner &amp; Hooch"/>
        <s v="Cheetah"/>
        <s v="An Innocent Man"/>
        <s v="Gross Anatomy"/>
        <s v="The Little Mermaid"/>
        <s v="Blaze"/>
        <s v="Stella"/>
        <s v="Where the Heart Is"/>
        <s v="Pretty Woman"/>
        <s v="Ernest Goes to Jail"/>
        <s v="Spaced Invaders"/>
        <s v="Fire Birds"/>
        <s v="Dick Tracy"/>
        <s v="Betsy's Wedding"/>
        <s v="Arachnophobia"/>
        <s v="DuckTales: The Movie - Treasure of thâ€¦"/>
        <s v="Taking Care of Business"/>
        <s v="Mr. Destiny"/>
        <s v="The Rescuers Down Under"/>
        <s v="3 Men and a Little Lady"/>
        <s v="Green Card"/>
        <s v="White Fang"/>
        <s v="Scenes from a Mall"/>
        <s v="Haakon Haakonsen"/>
        <s v="The Marrying Man"/>
        <s v="Oscar"/>
        <s v="One Good Cop"/>
        <s v="What About Bob?"/>
        <s v="Wild Hearts Can't Be Broken"/>
        <s v="The Rocketeer"/>
        <s v="The Doctor"/>
        <s v="Paradise"/>
        <s v="Deceived"/>
        <s v="Ernest Scared Stupid"/>
        <s v="Billy Bathgate"/>
        <s v="Beauty and the Beast"/>
        <s v="Father of the Bride"/>
        <s v="The Hand That Rocks the Cradle"/>
        <s v="Medicine Man"/>
        <s v="Blame it on the Bellboy"/>
        <s v="Noises Off..."/>
        <s v="Straight Talk"/>
        <s v="Newsies"/>
        <s v="Passed Away"/>
        <s v="Encino Man"/>
        <s v="Sister Act"/>
        <s v="Honey I Blew Up the Kid"/>
        <s v="A Stranger Among Us"/>
        <s v="3 Ninjas"/>
        <s v="A Gun in Betty Lou's Handbag"/>
        <s v="Captain Ron"/>
        <s v="Sarafina!"/>
        <s v="Innocent Blood"/>
        <s v="The Mighty Ducks"/>
        <s v="1492: Conquest of Paradise"/>
        <s v="Consenting Adults"/>
        <s v="Aladdin"/>
        <s v="The Distinguished Gentleman"/>
        <s v="The Muppet Christmas Carol"/>
        <s v="Alive"/>
        <s v="Aspen Extreme"/>
        <s v="Homeward Bound: The Incredible Journey"/>
        <s v="The Cemetery Club"/>
        <s v="Swing Kids"/>
        <s v="A Far Off Place"/>
        <s v="Born Yesterday"/>
        <s v="The Adventures of Huck Finn"/>
        <s v="Indian Summer"/>
        <s v="Super Mario Bros."/>
        <s v="Guilty as Sin"/>
        <s v="Life With Mikey"/>
        <s v="What's Love Got to Do With It"/>
        <s v="Son in Law"/>
        <s v="Hocus Pocus"/>
        <s v="Another Stakeout"/>
        <s v="My Boyfriend's Back"/>
        <s v="Father Hood"/>
        <s v="The Joy Luck Club"/>
        <s v="Money for Nothing"/>
        <s v="The Program"/>
        <s v="Cool Runnings"/>
        <s v="The Nightmare Before Christmas"/>
        <s v="The Three Musketeers"/>
        <s v="Sister Act 2 Back in the Habit"/>
        <s v="Tombstone"/>
        <s v="The Air Up There"/>
        <s v="Cabin Boy"/>
        <s v="Iron Will"/>
        <s v="Red Rock West"/>
        <s v="Blank Check"/>
        <s v="Angie"/>
        <s v="The Ref"/>
        <s v="D2: The Mighty Ducks"/>
        <s v="Holy Matrimony"/>
        <s v="White Fang 2: Myth of the White Wolf"/>
        <s v="The Inkwell"/>
        <s v="When a Man Loves a Woman"/>
        <s v="3 Ninjas Kick Back"/>
        <s v="Renaissance Man"/>
        <s v="The Lion King"/>
        <s v="I Love Trouble"/>
        <s v="Angels in the Outfield"/>
        <s v="In the Army Now"/>
        <s v="Color of Night"/>
        <s v="Camp Nowhere"/>
        <s v="It's Pat"/>
        <s v="A Simple Twist of Fate"/>
        <s v="Quiz Show"/>
        <s v="Terminal Velocity"/>
        <s v="Ed Wood"/>
        <s v="The Puppet Masters"/>
        <s v="Squanto: A Warrior's Tale"/>
        <s v="The Santa Clause"/>
        <s v="A Low Down Dirty Shame"/>
        <s v="Houseguest"/>
        <s v="Bad Company"/>
        <s v="Miami Rhapsody"/>
        <s v="The Jerky Boys"/>
        <s v="Heavy Weights"/>
        <s v="Man of the House"/>
        <s v="Roommates"/>
        <s v="Tall Tale"/>
        <s v="A Pyromaniac's Love Story"/>
        <s v="Jefferson in Paris"/>
        <s v="Funny Bones"/>
        <s v="A Goofy Movie"/>
        <s v="While You Were Sleeping"/>
        <s v="Crimson Tide"/>
        <s v="Mad Love"/>
        <s v="Pocahontas"/>
        <s v="Judge Dredd"/>
        <s v="Operation Dumbo Drop"/>
        <s v="Dangerous Minds"/>
        <s v="A Kid in King Arthur's Court"/>
        <s v="The Tie That Binds"/>
        <s v="Unstrung Heroes"/>
        <s v="The Big Green"/>
        <s v="Dead Presidents"/>
        <s v="The Scarlet Letter"/>
        <s v="Feast of July"/>
        <s v="Powder"/>
        <s v="Toy Story"/>
        <s v="Father of the Bride Part II"/>
        <s v="Nixon"/>
        <s v="Tom and Huck"/>
        <s v="Mr. Holland's Opus"/>
        <s v="White Squall"/>
        <s v="Muppet Treasure Island"/>
        <s v="Mr. Wrong"/>
        <s v="Before and After"/>
        <s v="Up Close &amp; Personal"/>
        <s v="Homeward Bound II: Lost in San Francâ€¦"/>
        <s v="Two Much"/>
        <s v="Un indien dans la ville"/>
        <s v="James and the Giant Peach"/>
        <s v="Celtic Pride"/>
        <s v="Last Dance"/>
        <s v="Boys"/>
        <s v="Spy Hard"/>
        <s v="Eddie"/>
        <s v="The Rock"/>
        <s v="The Hunchback of Notre Dame"/>
        <s v="Phenomenon"/>
        <s v="Kazaam"/>
        <s v="Jack"/>
        <s v="First Kid"/>
        <s v="The Rich Man's Wife"/>
        <s v="D3: The Mighty Ducks"/>
        <s v="The Associate"/>
        <s v="Ransom"/>
        <s v="The Preacher's Wife"/>
        <s v="Evita"/>
        <s v="Metro"/>
        <s v="Prefontaine"/>
        <s v="Shadow Conspiracy"/>
        <s v="That Darn Cat"/>
        <s v="Jungle 2 Jungle"/>
        <s v="The Sixth Man"/>
        <s v="Grosse Pointe Blank"/>
        <s v="Romy and Michele's High School Reunion"/>
        <s v="Gone Fishin'"/>
        <s v="Con Air"/>
        <s v="Hercules"/>
        <s v="George Of The Jungle"/>
        <s v="Nothing To Lose"/>
        <s v="Air Bud"/>
        <s v="G.I. Jane"/>
        <s v="A Thousand Acres"/>
        <s v="Washington Square"/>
        <s v="Rocket Man"/>
        <s v="Playing God"/>
        <s v="Flubber"/>
        <s v="An American Werewolf in Paris"/>
        <s v="Mr. Magoo"/>
        <s v="Kundun"/>
        <s v="Deep Rising"/>
        <s v="Krippendorf's Tribe"/>
        <s v="An Alan Smithee Film: Burn Hollywood â€¦"/>
        <s v="Meet the Deedles"/>
        <s v="He Got Game"/>
        <s v="The Horse Whisperer"/>
        <s v="Six Days, Seven Nights"/>
        <s v="Mulan"/>
        <s v="Armageddon"/>
        <s v="Jane Austen's Mafia"/>
        <s v="The Parent Trap"/>
        <s v="Firelight"/>
        <s v="Simon Birch"/>
        <s v="Holy Man"/>
        <s v="Beloved"/>
        <s v="The Waterboy"/>
        <s v="I'll Be Home For Christmas"/>
        <s v="A Bug's Life"/>
        <s v="Enemy of the State"/>
        <s v="Rushmore"/>
        <s v="A Civil Action"/>
        <s v="Mighty Joe Young"/>
        <s v="My Favorite Martian"/>
        <s v="The Other Sister"/>
        <s v="Doug's 1st Movie"/>
        <s v="Ten Things I Hate About You"/>
        <s v="Endurance"/>
        <s v="Instinct"/>
        <s v="Tarzan"/>
        <s v="Summer of Sam"/>
        <s v="Inspector Gadget"/>
        <s v="The Sixth Sense"/>
        <s v="The 13th Warrior"/>
        <s v="Breakfast of Champions"/>
        <s v="Mumford"/>
        <s v="Mystery, Alaska"/>
        <s v="The Straight Story"/>
        <s v="The Insider"/>
        <s v="Toy Story 2"/>
        <s v="Cradle Will Rock"/>
        <s v="Deuce Bigalow: Male Gigolo"/>
        <s v="Bicentennial Man"/>
        <s v="Play it to the Bone"/>
        <s v="Fantasia 2000 (IMAX)"/>
        <s v="Gun Shy"/>
        <s v="The Tigger Movie"/>
        <s v="Mission to Mars"/>
        <s v="High Fidelity"/>
        <s v="Keeping the Faith"/>
        <s v="Dinosaur"/>
        <s v="Shanghai Noon"/>
        <s v="Gone in 60 Seconds"/>
        <s v="Fantasia 2000 (Theatrical Release)"/>
        <s v="The Kid"/>
        <s v="Coyote Ugly"/>
        <s v="The Crew"/>
        <s v="Duets"/>
        <s v="Remember the Titans"/>
        <s v="Unbreakable"/>
        <s v="102 Dalmatians"/>
        <s v="The Emperor's New Groove"/>
        <s v="O Brother, Where Art Thou?"/>
        <s v="Double Take"/>
        <s v="Recess: School's Out"/>
        <s v="Just Visiting"/>
        <s v="Pearl Harbor"/>
        <s v="Atlantis: The Lost Empire"/>
        <s v="crazy/beautiful"/>
        <s v="The Princess Diaries"/>
        <s v="Bubble Boy"/>
        <s v="Max Keeble's Big Move"/>
        <s v="Corky Romano"/>
        <s v="High Heels and Low Lifes"/>
        <s v="Monsters, Inc."/>
        <s v="Out Cold"/>
        <s v="The Royal Tenenbaums"/>
        <s v="Beauty and the Beast (IMAX)"/>
        <s v="Snow Dogs"/>
        <s v="The Count of Monte Cristo"/>
        <s v="Peter Pan: Return to Neverland"/>
        <s v="Reign of Fire"/>
        <s v="Sorority Boys"/>
        <s v="The Rookie"/>
        <s v="Big Trouble"/>
        <s v="ESPN's Ultimate X - The Movie"/>
        <s v="Lilo &amp; Stitch"/>
        <s v="The Country Bears"/>
        <s v="Signs"/>
        <s v="Sen to Chihiro no Kamikakushi"/>
        <s v="Sweet Home Alabama"/>
        <s v="Moonlight Mile"/>
        <s v="Tuck Everlasting"/>
        <s v="The Santa Clause 2"/>
        <s v="Treasure Planet"/>
        <s v="The Hot Chick"/>
        <s v="25th Hour"/>
        <s v="The Recruit"/>
        <s v="Shanghai Knights"/>
        <s v="The Jungle Book 2"/>
        <s v="Bringing Down the House"/>
        <s v="Piglet's Big Movie"/>
        <s v="Ghosts of the Abyss"/>
        <s v="Holes"/>
        <s v="The Lizzie McGuire Movie"/>
        <s v="Finding Nemo"/>
        <s v="Pirates of the Caribbean: The Curse of the Black Pearl"/>
        <s v="Open Range"/>
        <s v="Cold Creek Manor"/>
        <s v="Under the Tuscan Sun"/>
        <s v="Veronica Guerin"/>
        <s v="Brother Bear"/>
        <s v="The Haunted Mansion"/>
        <s v="Calendar Girls"/>
        <s v="Young Black Stallion"/>
        <s v="Teacher's Pet: The Movie"/>
        <s v="Miracle"/>
        <s v="Confessions of a Teenage Drama Queen"/>
        <s v="Hidalgo"/>
        <s v="The Ladykillers"/>
        <s v="Home on the Range"/>
        <s v="The Alamo"/>
        <s v="Raising Helen"/>
        <s v="Around the World in 80 Days"/>
        <s v="America's Heart and Soul"/>
        <s v="King Arthur"/>
        <s v="The Village"/>
        <s v="The Princess Diaries 2: Royal Engagement"/>
        <s v="Mr. 3000"/>
        <s v="The Last Shot"/>
        <s v="Ladder 49"/>
        <s v="The Incredibles"/>
        <s v="National Treasure"/>
        <s v="The Life Aquatic with Steve Zissou"/>
        <s v="Aliens of the Deep"/>
        <s v="Pooh's Heffalump Movie"/>
        <s v="The Pacifier"/>
        <s v="Ice Princess"/>
        <s v="A Lot Like Love"/>
        <s v="The Hitchhiker's Guide to the Galaxy"/>
        <s v="Hauru no ugoku shiro"/>
        <s v="Herbie: Fully Loaded"/>
        <s v="Dark Water"/>
        <s v="Sky High"/>
        <s v="Valiant"/>
        <s v="Flightplan"/>
        <s v="The Greatest Game Ever Played"/>
        <s v="Shopgirl"/>
        <s v="Chicken Little"/>
        <s v="The Chronicles of Narnia: The Lion, tâ€¦"/>
        <s v="Casanova"/>
        <s v="Glory Road"/>
        <s v="Annapolis"/>
        <s v="Roving Mars"/>
        <s v="Eight Below"/>
        <s v="The Shaggy Dog"/>
        <s v="Stay Alive"/>
        <s v="The Wild"/>
        <s v="Stick It"/>
        <s v="Goal! The Dream Begins"/>
        <s v="Cars"/>
        <s v="Pirates of the Caribbean: Dead Man's Chest"/>
        <s v="Step Up"/>
        <s v="Invincible"/>
        <s v="The Guardian"/>
        <s v="The Prestige"/>
        <s v="Tim Burton's The Nightmare Before Chrâ€¦"/>
        <s v="The Santa Clause 3: The Escape Clause"/>
        <s v="DÃ©jÃ  Vu"/>
        <s v="Apocalypto"/>
        <s v="Primeval"/>
        <s v="Bridge to Terabithia"/>
        <s v="Wild Hogs"/>
        <s v="Meet the Robinsons"/>
        <s v="The Lookout"/>
        <s v="The Hoax"/>
        <s v="The Invisible"/>
        <s v="Pirates of the Caribbean: At World's End"/>
        <s v="Ratatouille"/>
        <s v="Underdog"/>
        <s v="The Game Plan"/>
        <s v="Dan in Real Life"/>
        <s v="Enchanted"/>
        <s v="National Treasure 2: Book of Secrets"/>
        <s v="Hannah Montana/Miley Cyrus: Best of Bâ€¦"/>
        <s v="Step Up 2 the Streets"/>
        <s v="College Road Trip"/>
        <s v="The Chronicles of Narnia: Prince Caspian"/>
        <s v="WALL-E"/>
        <s v="Swing Vote"/>
        <s v="Goal! 2: Living the Dream..."/>
        <s v="Miracle at St. Anna"/>
        <s v="Beverly Hills Chihuahua"/>
        <s v="Morning Light"/>
        <s v="High School Musical 3: Senior Year"/>
        <s v="Bolt"/>
        <s v="Bedtime Stories"/>
        <s v="Confessions of a Shopaholic"/>
        <s v="Jonas Brothers: The 3D Concert Experiâ€¦"/>
        <s v="Race to Witch Mountain"/>
        <s v="Hannah Montana the Movie"/>
        <s v="Earth"/>
        <s v="Up"/>
        <s v="The Proposal"/>
        <s v="G-Force"/>
        <s v="Gake no ue no Ponyo"/>
        <s v="X Games 3D: The Movie"/>
        <s v="Walt and El Grupo"/>
        <s v="Surrogates"/>
        <s v="Toy Story 3D Double Feature"/>
        <s v="Disney's A Christmas Carol"/>
        <s v="The Princess and the Frog"/>
        <s v="Old Dogs"/>
        <s v="When in Rome"/>
        <s v="Alice in Wonderland"/>
        <s v="Waking Sleeping Beauty"/>
        <s v="The Last Song"/>
        <s v="Oceans"/>
        <s v="Prince of Persia: Sands of Time"/>
        <s v="Toy Story 3"/>
        <s v="The Sorcerer's Apprentice"/>
        <s v="Step Up 3D"/>
        <s v="Gedo Senki (Tales from Earthsea)"/>
        <s v="You Again"/>
        <s v="Secretariat"/>
        <s v="Tangled"/>
        <s v="Tron: Legacy"/>
        <s v="Gnomeo and Juliet"/>
        <s v="I am Number Four"/>
        <s v="Mars Needs Moms"/>
        <s v="African Cats"/>
        <s v="Zokkomon"/>
        <s v="Prom"/>
        <s v="Pirates of the Caribbean: On Stranger Tides"/>
        <s v="Cars 2"/>
        <s v="Winnie the Pooh"/>
        <s v="The Help"/>
        <s v="Fright Night"/>
        <s v="Real Steel"/>
        <s v="The Muppets"/>
        <s v="War Horse"/>
        <s v="The Secret World of Arietty"/>
        <s v="John Carter"/>
        <s v="Chimpanzee"/>
        <s v="The Avengers"/>
        <s v="Brave"/>
        <s v="People Like Us"/>
        <s v="The Odd Life of Timothy Green"/>
        <s v="Frankenweenie"/>
        <s v="Wreck-It Ralph"/>
        <s v="Lincoln"/>
        <s v="Oz the Great and Powerful"/>
        <s v="Iron Man 3"/>
        <s v="Monsters University"/>
        <s v="The Lone Ranger"/>
        <s v="Disney Planes"/>
        <s v="The Fifth Estate"/>
        <s v="Thor: The Dark World"/>
        <s v="Kaze Tachinu"/>
        <s v="Frozen"/>
        <s v="Delivery Man"/>
        <s v="Saving Mr. Banks"/>
        <s v="Need for Speed"/>
        <s v="Muppets Most Wanted"/>
        <s v="Captain America: The Winter Soldier"/>
        <s v="Bears"/>
        <s v="Million Dollar Arm"/>
        <s v="Maleficent"/>
        <s v="Planes: Fire and Rescue"/>
        <s v="Guardians of the Galaxy"/>
        <s v="The Hundred-Foot Journey"/>
        <s v="Alexander and the Terrible, Horrible,â€¦"/>
        <s v="Big Hero 6"/>
        <s v="Into the Woods"/>
        <s v="Strange Magic"/>
        <s v="McFarland, USA"/>
        <s v="Monkey Kingdom"/>
        <s v="Avengers: Age of Ultron"/>
        <s v="Tomorrowland"/>
        <s v="Inside Out"/>
        <s v="Ant-Man"/>
        <s v="Bridge of Spies"/>
        <s v="The Good Dinosaur"/>
        <s v="Star Wars Ep. VII: The Force Awakens"/>
        <s v="The Finest Hours"/>
        <s v="Zootopia"/>
        <s v="A Beautiful Planet"/>
        <s v="Captain America: Civil War"/>
        <s v="Alice Through the Looking Glass"/>
        <s v="Finding Dory"/>
        <s v="The BFG"/>
        <s v="Peteâ€™s Dragon"/>
        <s v="The Light Between Oceans"/>
        <s v="Queen of Katwe"/>
        <s v="Doctor Strange"/>
        <s v="Moana"/>
        <s v="Rogue One: A Star Wars Story"/>
      </sharedItems>
    </cacheField>
    <cacheField name="Year of Release" numFmtId="0">
      <sharedItems containsSemiMixedTypes="0" containsString="0" containsNumber="1" containsInteger="1" minValue="1937" maxValue="2016" count="54">
        <n v="1937"/>
        <n v="1940"/>
        <n v="1946"/>
        <n v="1950"/>
        <n v="1954"/>
        <n v="1955"/>
        <n v="1959"/>
        <n v="1961"/>
        <n v="1962"/>
        <n v="1963"/>
        <n v="1967"/>
        <n v="1968"/>
        <n v="1970"/>
        <n v="1971"/>
        <n v="1975"/>
        <n v="1977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Gross" numFmtId="164">
      <sharedItems containsSemiMixedTypes="0" containsString="0" containsNumber="1" containsInteger="1" minValue="2815" maxValue="936662225" count="573">
        <n v="184925485"/>
        <n v="84300000"/>
        <n v="83320000"/>
        <n v="65000000"/>
        <n v="85000000"/>
        <n v="28200000"/>
        <n v="93600000"/>
        <n v="9464608"/>
        <n v="153000000"/>
        <n v="25381407"/>
        <n v="10218316"/>
        <n v="9230769"/>
        <n v="22182353"/>
        <n v="141843000"/>
        <n v="21540050"/>
        <n v="55675257"/>
        <n v="18607492"/>
        <n v="17871174"/>
        <n v="31916500"/>
        <n v="25942000"/>
        <n v="48775599"/>
        <n v="28000000"/>
        <n v="35841901"/>
        <n v="2900000"/>
        <n v="11000000"/>
        <n v="16000000"/>
        <n v="43899231"/>
        <n v="4500000"/>
        <n v="26918576"/>
        <n v="7199408"/>
        <n v="4304286"/>
        <n v="5656087"/>
        <n v="27668764"/>
        <n v="1204595"/>
        <n v="62599495"/>
        <n v="8400000"/>
        <n v="14276095"/>
        <n v="10618813"/>
        <n v="21288692"/>
        <n v="4100000"/>
        <n v="9468512"/>
        <n v="13229514"/>
        <n v="62134225"/>
        <n v="4842778"/>
        <n v="71624879"/>
        <n v="23605534"/>
        <n v="18564613"/>
        <n v="21458229"/>
        <n v="52293000"/>
        <n v="52864741"/>
        <n v="25411386"/>
        <n v="23509382"/>
        <n v="15212539"/>
        <n v="33790923"/>
        <n v="65673233"/>
        <n v="31623833"/>
        <n v="20419446"/>
        <n v="167780960"/>
        <n v="123922370"/>
        <n v="29300000"/>
        <n v="12706478"/>
        <n v="13687027"/>
        <n v="40150487"/>
        <n v="154112492"/>
        <n v="78222753"/>
        <n v="5855392"/>
        <n v="5509417"/>
        <n v="4764606"/>
        <n v="28202109"/>
        <n v="49576671"/>
        <n v="57041866"/>
        <n v="40590000"/>
        <n v="10763469"/>
        <n v="7210149"/>
        <n v="95860116"/>
        <n v="130724172"/>
        <n v="71079915"/>
        <n v="7882250"/>
        <n v="19397847"/>
        <n v="11346186"/>
        <n v="111543479"/>
        <n v="19049727"/>
        <n v="20062347"/>
        <n v="1106475"/>
        <n v="178406268"/>
        <n v="25029569"/>
        <n v="15000000"/>
        <n v="14760451"/>
        <n v="103738726"/>
        <n v="19740070"/>
        <n v="53208180"/>
        <n v="18075331"/>
        <n v="20005435"/>
        <n v="15379253"/>
        <n v="27931461"/>
        <n v="71609321"/>
        <n v="29804169"/>
        <n v="34729091"/>
        <n v="9563393"/>
        <n v="15024232"/>
        <n v="12454768"/>
        <n v="23562716"/>
        <n v="11276846"/>
        <n v="63710000"/>
        <n v="7300000"/>
        <n v="46573027"/>
        <n v="37497480"/>
        <n v="18634643"/>
        <n v="28738096"/>
        <n v="14143280"/>
        <n v="15565363"/>
        <n v="218951625"/>
        <n v="89325780"/>
        <n v="88036683"/>
        <n v="44948240"/>
        <n v="2891055"/>
        <n v="2280148"/>
        <n v="21202099"/>
        <n v="2706352"/>
        <n v="4030793"/>
        <n v="40057130"/>
        <n v="139605150"/>
        <n v="58662452"/>
        <n v="12282994"/>
        <n v="29028000"/>
        <n v="3591460"/>
        <n v="22518097"/>
        <n v="7306242"/>
        <n v="4877567"/>
        <n v="50752337"/>
        <n v="7099531"/>
        <n v="21591728"/>
        <n v="217350219"/>
        <n v="46434570"/>
        <n v="27281507"/>
        <n v="36299670"/>
        <n v="7843388"/>
        <n v="41833324"/>
        <n v="5583621"/>
        <n v="5632086"/>
        <n v="12890752"/>
        <n v="17760754"/>
        <n v="24103594"/>
        <n v="14717851"/>
        <n v="20844907"/>
        <n v="22622537"/>
        <n v="12349549"/>
        <n v="39100956"/>
        <n v="25989889"/>
        <n v="39360491"/>
        <n v="20107504"/>
        <n v="3218882"/>
        <n v="3268203"/>
        <n v="32790064"/>
        <n v="1044824"/>
        <n v="23042200"/>
        <n v="68856263"/>
        <n v="50408318"/>
        <n v="53661805"/>
        <n v="57319029"/>
        <n v="56505065"/>
        <n v="20782439"/>
        <n v="3469493"/>
        <n v="20623071"/>
        <n v="2502551"/>
        <n v="30573770"/>
        <n v="9252349"/>
        <n v="11325885"/>
        <n v="45604206"/>
        <n v="713234"/>
        <n v="8752399"/>
        <n v="8864699"/>
        <n v="50021959"/>
        <n v="11744960"/>
        <n v="24172899"/>
        <n v="422780140"/>
        <n v="30806194"/>
        <n v="50236831"/>
        <n v="28881266"/>
        <n v="19750470"/>
        <n v="10442641"/>
        <n v="60822"/>
        <n v="3404935"/>
        <n v="24787282"/>
        <n v="16478900"/>
        <n v="5828466"/>
        <n v="8579626"/>
        <n v="3319344"/>
        <n v="144833357"/>
        <n v="29317886"/>
        <n v="44342956"/>
        <n v="26325256"/>
        <n v="3523909"/>
        <n v="5086578"/>
        <n v="7555256"/>
        <n v="17671310"/>
        <n v="40029009"/>
        <n v="12076989"/>
        <n v="8247627"/>
        <n v="468240"/>
        <n v="2461628"/>
        <n v="529135"/>
        <n v="35336439"/>
        <n v="81057016"/>
        <n v="91387195"/>
        <n v="15446532"/>
        <n v="141579773"/>
        <n v="34687912"/>
        <n v="24670346"/>
        <n v="84919401"/>
        <n v="13406717"/>
        <n v="5762795"/>
        <n v="7929000"/>
        <n v="17736619"/>
        <n v="24120194"/>
        <n v="10359006"/>
        <n v="293274"/>
        <n v="30833914"/>
        <n v="191796233"/>
        <n v="76578911"/>
        <n v="13668249"/>
        <n v="23837227"/>
        <n v="82582604"/>
        <n v="10229300"/>
        <n v="34327391"/>
        <n v="12805071"/>
        <n v="8642118"/>
        <n v="51045801"/>
        <n v="32709423"/>
        <n v="1078555"/>
        <n v="1029731"/>
        <n v="28921264"/>
        <n v="9240378"/>
        <n v="5857534"/>
        <n v="21930418"/>
        <n v="26936265"/>
        <n v="31369401"/>
        <n v="134069511"/>
        <n v="100138851"/>
        <n v="104636382"/>
        <n v="18880508"/>
        <n v="58617334"/>
        <n v="26465920"/>
        <n v="8538318"/>
        <n v="22936273"/>
        <n v="12772657"/>
        <n v="136492681"/>
        <n v="136189294"/>
        <n v="48102795"/>
        <n v="50047179"/>
        <n v="32017895"/>
        <n v="590817"/>
        <n v="2154540"/>
        <n v="18301828"/>
        <n v="59925026"/>
        <n v="14765099"/>
        <n v="28084357"/>
        <n v="29235353"/>
        <n v="19745922"/>
        <n v="101117573"/>
        <n v="99112101"/>
        <n v="105263257"/>
        <n v="44480039"/>
        <n v="24646936"/>
        <n v="48169156"/>
        <n v="7928412"/>
        <n v="1775644"/>
        <n v="15448043"/>
        <n v="4166918"/>
        <n v="92993801"/>
        <n v="26570463"/>
        <n v="21437192"/>
        <n v="5686694"/>
        <n v="11203026"/>
        <n v="7571115"/>
        <n v="45779"/>
        <n v="4356126"/>
        <n v="21567853"/>
        <n v="75383563"/>
        <n v="74339294"/>
        <n v="120620254"/>
        <n v="201578182"/>
        <n v="19843795"/>
        <n v="66308518"/>
        <n v="784419"/>
        <n v="18253415"/>
        <n v="12069719"/>
        <n v="22852487"/>
        <n v="161491646"/>
        <n v="12214338"/>
        <n v="162798565"/>
        <n v="111549836"/>
        <n v="17105219"/>
        <n v="56709981"/>
        <n v="50632037"/>
        <n v="36850101"/>
        <n v="27807627"/>
        <n v="19421271"/>
        <n v="38177966"/>
        <n v="229128"/>
        <n v="34105207"/>
        <n v="171091819"/>
        <n v="19288130"/>
        <n v="97387965"/>
        <n v="293506292"/>
        <n v="32698899"/>
        <n v="178287"/>
        <n v="4559569"/>
        <n v="8891623"/>
        <n v="6197866"/>
        <n v="28965197"/>
        <n v="245852179"/>
        <n v="2899970"/>
        <n v="65535067"/>
        <n v="58220776"/>
        <n v="8427204"/>
        <n v="60507228"/>
        <n v="1638202"/>
        <n v="45542421"/>
        <n v="60874615"/>
        <n v="27277055"/>
        <n v="37036404"/>
        <n v="137748063"/>
        <n v="56932305"/>
        <n v="101643008"/>
        <n v="9103630"/>
        <n v="69688384"/>
        <n v="60786269"/>
        <n v="13019253"/>
        <n v="4734235"/>
        <n v="115654751"/>
        <n v="94999143"/>
        <n v="66941559"/>
        <n v="89296573"/>
        <n v="45506619"/>
        <n v="29823162"/>
        <n v="36696761"/>
        <n v="4777007"/>
        <n v="198539855"/>
        <n v="84052762"/>
        <n v="16929123"/>
        <n v="108244774"/>
        <n v="5002310"/>
        <n v="17292381"/>
        <n v="23978402"/>
        <n v="226792"/>
        <n v="289423425"/>
        <n v="13906394"/>
        <n v="52353636"/>
        <n v="25487028"/>
        <n v="81150692"/>
        <n v="54228104"/>
        <n v="48430258"/>
        <n v="43061982"/>
        <n v="10198766"/>
        <n v="75600072"/>
        <n v="7262288"/>
        <n v="4197175"/>
        <n v="30157016"/>
        <n v="145771527"/>
        <n v="16988996"/>
        <n v="227965690"/>
        <n v="10049886"/>
        <n v="127214072"/>
        <n v="6830957"/>
        <n v="19161999"/>
        <n v="139225854"/>
        <n v="38120554"/>
        <n v="35081550"/>
        <n v="13084595"/>
        <n v="52784696"/>
        <n v="60470220"/>
        <n v="47901582"/>
        <n v="132675402"/>
        <n v="23103423"/>
        <n v="17093668"/>
        <n v="67383924"/>
        <n v="42734455"/>
        <n v="380529370"/>
        <n v="305411224"/>
        <n v="110222438"/>
        <n v="58331254"/>
        <n v="21384035"/>
        <n v="43601508"/>
        <n v="1569918"/>
        <n v="85336277"/>
        <n v="75817994"/>
        <n v="31011616"/>
        <n v="6751389"/>
        <n v="6491969"/>
        <n v="64378093"/>
        <n v="29331068"/>
        <n v="67286731"/>
        <n v="39692139"/>
        <n v="50026353"/>
        <n v="22406362"/>
        <n v="37485528"/>
        <n v="24004159"/>
        <n v="314000"/>
        <n v="51877963"/>
        <n v="114197520"/>
        <n v="95149435"/>
        <n v="21800302"/>
        <n v="463730"/>
        <n v="74541707"/>
        <n v="261441092"/>
        <n v="173005002"/>
        <n v="24006726"/>
        <n v="8968684"/>
        <n v="18098433"/>
        <n v="113006880"/>
        <n v="24381334"/>
        <n v="21835784"/>
        <n v="51019112"/>
        <n v="4710455"/>
        <n v="66010682"/>
        <n v="25473093"/>
        <n v="63939454"/>
        <n v="19478106"/>
        <n v="89706988"/>
        <n v="15331289"/>
        <n v="10284523"/>
        <n v="135386665"/>
        <n v="291710957"/>
        <n v="11304403"/>
        <n v="42647449"/>
        <n v="17127992"/>
        <n v="10407978"/>
        <n v="81612565"/>
        <n v="61123569"/>
        <n v="23086480"/>
        <n v="37384046"/>
        <n v="26910736"/>
        <n v="4283255"/>
        <n v="244082982"/>
        <n v="423315812"/>
        <n v="65328121"/>
        <n v="57806952"/>
        <n v="55011732"/>
        <n v="53089891"/>
        <n v="24732041"/>
        <n v="84500122"/>
        <n v="64038616"/>
        <n v="50866635"/>
        <n v="10597734"/>
        <n v="82234139"/>
        <n v="168213584"/>
        <n v="97822171"/>
        <n v="4600585"/>
        <n v="7164995"/>
        <n v="20568319"/>
        <n v="309420425"/>
        <n v="206445654"/>
        <n v="43760605"/>
        <n v="90648202"/>
        <n v="47642963"/>
        <n v="127706877"/>
        <n v="219961501"/>
        <n v="65281781"/>
        <n v="58017783"/>
        <n v="45610425"/>
        <n v="141621490"/>
        <n v="223808164"/>
        <n v="16289867"/>
        <n v="225067"/>
        <n v="7916887"/>
        <n v="94514402"/>
        <n v="275093"/>
        <n v="90559416"/>
        <n v="114053759"/>
        <n v="110101975"/>
        <n v="44277350"/>
        <n v="38174685"/>
        <n v="67172594"/>
        <n v="79576189"/>
        <n v="32011576"/>
        <n v="293004164"/>
        <n v="163958031"/>
        <n v="119436770"/>
        <n v="15090399"/>
        <n v="1391434"/>
        <n v="20521"/>
        <n v="38577772"/>
        <n v="30702446"/>
        <n v="137855863"/>
        <n v="104400899"/>
        <n v="49492060"/>
        <n v="32680633"/>
        <n v="334191110"/>
        <n v="80741"/>
        <n v="62950384"/>
        <n v="19422319"/>
        <n v="90759676"/>
        <n v="415004880"/>
        <n v="63150991"/>
        <n v="42400223"/>
        <n v="48658"/>
        <n v="25702053"/>
        <n v="59699513"/>
        <n v="200821936"/>
        <n v="172062763"/>
        <n v="99967670"/>
        <n v="55100437"/>
        <n v="21392758"/>
        <n v="15428747"/>
        <n v="2815"/>
        <n v="10130219"/>
        <n v="241063875"/>
        <n v="191450875"/>
        <n v="26692846"/>
        <n v="169705587"/>
        <n v="18298649"/>
        <n v="85463309"/>
        <n v="88625922"/>
        <n v="79883359"/>
        <n v="19192510"/>
        <n v="73058679"/>
        <n v="28965459"/>
        <n v="623279547"/>
        <n v="237282182"/>
        <n v="12431792"/>
        <n v="51853450"/>
        <n v="35287788"/>
        <n v="189412677"/>
        <n v="182207973"/>
        <n v="234770996"/>
        <n v="408992272"/>
        <n v="268488329"/>
        <n v="89302115"/>
        <n v="90282580"/>
        <n v="3254172"/>
        <n v="206362140"/>
        <n v="5201879"/>
        <n v="400738009"/>
        <n v="30659817"/>
        <n v="83299761"/>
        <n v="43568507"/>
        <n v="51178893"/>
        <n v="259746958"/>
        <n v="17780194"/>
        <n v="36447959"/>
        <n v="241407328"/>
        <n v="59157732"/>
        <n v="333172112"/>
        <n v="54235441"/>
        <n v="66954149"/>
        <n v="222527828"/>
        <n v="128002372"/>
        <n v="12429583"/>
        <n v="44480275"/>
        <n v="201151353"/>
        <n v="16432322"/>
        <n v="459005868"/>
        <n v="93436322"/>
        <n v="356461711"/>
        <n v="180202163"/>
        <n v="72313754"/>
        <n v="123087120"/>
        <n v="936662225"/>
        <n v="27569558"/>
        <n v="341268248"/>
        <n v="364001123"/>
        <n v="7895708"/>
        <n v="408084349"/>
        <n v="77042381"/>
        <n v="486295561"/>
        <n v="55483770"/>
        <n v="76233151"/>
        <n v="12545979"/>
        <n v="8874389"/>
        <n v="232532923"/>
        <n v="246082029"/>
        <n v="529483936"/>
      </sharedItems>
    </cacheField>
    <cacheField name="Adjusted Gross 2021" numFmtId="44">
      <sharedItems containsSemiMixedTypes="0" containsString="0" containsNumber="1" minValue="3244.6455379482895" maxValue="3319052211.2987008"/>
    </cacheField>
    <cacheField name="Adjusted Gross 2020" numFmtId="44">
      <sharedItems containsSemiMixedTypes="0" containsString="0" containsNumber="1" minValue="3211.7764804003341" maxValue="3285429395.8441563"/>
    </cacheField>
    <cacheField name="Adjusted Gross 2019" numFmtId="44">
      <sharedItems containsSemiMixedTypes="0" containsString="0" containsNumber="1" minValue="3157.7773144286903" maxValue="3230191913.31168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3">
  <r>
    <s v="Snow White and the Seven Dwarfs"/>
    <d v="1937-12-21T00:00:00"/>
    <x v="0"/>
    <s v="G"/>
    <n v="184925485"/>
  </r>
  <r>
    <s v="Pinocchio"/>
    <d v="1940-02-09T00:00:00"/>
    <x v="1"/>
    <s v="G"/>
    <n v="84300000"/>
  </r>
  <r>
    <s v="Fantasia"/>
    <d v="1940-11-13T00:00:00"/>
    <x v="0"/>
    <s v="G"/>
    <n v="83320000"/>
  </r>
  <r>
    <s v="Song of the South"/>
    <d v="1946-11-12T00:00:00"/>
    <x v="1"/>
    <s v="G"/>
    <n v="65000000"/>
  </r>
  <r>
    <s v="Cinderella"/>
    <d v="1950-02-15T00:00:00"/>
    <x v="2"/>
    <s v="G"/>
    <n v="85000000"/>
  </r>
  <r>
    <s v="20,000 Leagues Under the Sea"/>
    <d v="1954-12-23T00:00:00"/>
    <x v="1"/>
    <s v="Not Rated"/>
    <n v="28200000"/>
  </r>
  <r>
    <s v="Lady and the Tramp"/>
    <d v="1955-06-22T00:00:00"/>
    <x v="2"/>
    <s v="G"/>
    <n v="93600000"/>
  </r>
  <r>
    <s v="Sleeping Beauty"/>
    <d v="1959-01-29T00:00:00"/>
    <x v="2"/>
    <s v="Not Rated"/>
    <n v="9464608"/>
  </r>
  <r>
    <s v="101 Dalmatians"/>
    <d v="1961-01-25T00:00:00"/>
    <x v="3"/>
    <s v="G"/>
    <n v="153000000"/>
  </r>
  <r>
    <s v="The Absent Minded Professor"/>
    <d v="1961-03-16T00:00:00"/>
    <x v="3"/>
    <s v="Not Rated"/>
    <n v="25381407"/>
  </r>
  <r>
    <s v="Babes in Toyland"/>
    <d v="1961-12-14T00:00:00"/>
    <x v="0"/>
    <s v="G"/>
    <n v="10218316"/>
  </r>
  <r>
    <s v="Bon Voyage!"/>
    <d v="1962-05-17T00:00:00"/>
    <x v="3"/>
    <s v="Not Rated"/>
    <n v="9230769"/>
  </r>
  <r>
    <s v="The Sword in the Stone"/>
    <d v="1963-12-25T00:00:00"/>
    <x v="1"/>
    <s v="Not Rated"/>
    <n v="22182353"/>
  </r>
  <r>
    <s v="The Jungle Book"/>
    <d v="1967-10-18T00:00:00"/>
    <x v="0"/>
    <s v="Not Rated"/>
    <n v="141843000"/>
  </r>
  <r>
    <s v="Blackbeard's Ghost"/>
    <d v="1968-02-08T00:00:00"/>
    <x v="3"/>
    <s v="Not Rated"/>
    <n v="21540050"/>
  </r>
  <r>
    <s v="The Aristocats"/>
    <d v="1970-04-24T00:00:00"/>
    <x v="0"/>
    <s v="G"/>
    <n v="55675257"/>
  </r>
  <r>
    <s v="The Boatniks"/>
    <d v="1970-07-01T00:00:00"/>
    <x v="3"/>
    <s v="Not Rated"/>
    <n v="18607492"/>
  </r>
  <r>
    <s v="Bedknobs and Broomsticks"/>
    <d v="1971-10-07T00:00:00"/>
    <x v="0"/>
    <s v="Not Rated"/>
    <n v="17871174"/>
  </r>
  <r>
    <s v="The Apple Dumpling Gang"/>
    <d v="1975-07-01T00:00:00"/>
    <x v="3"/>
    <s v="Not Rated"/>
    <n v="31916500"/>
  </r>
  <r>
    <s v="Freaky Friday"/>
    <d v="1977-01-21T00:00:00"/>
    <x v="3"/>
    <s v="Not Rated"/>
    <n v="25942000"/>
  </r>
  <r>
    <s v="The Rescuers"/>
    <d v="1977-06-22T00:00:00"/>
    <x v="1"/>
    <s v="Not Rated"/>
    <n v="48775599"/>
  </r>
  <r>
    <s v="Herbie Goes to Monte Carlo"/>
    <d v="1977-06-24T00:00:00"/>
    <x v="3"/>
    <s v="Not Rated"/>
    <n v="28000000"/>
  </r>
  <r>
    <s v="The Black Hole"/>
    <d v="1979-12-21T00:00:00"/>
    <x v="1"/>
    <s v="Not Rated"/>
    <n v="35841901"/>
  </r>
  <r>
    <s v="Midnight Madness"/>
    <d v="1980-02-08T00:00:00"/>
    <x v="3"/>
    <s v="Not Rated"/>
    <n v="2900000"/>
  </r>
  <r>
    <s v="The Last Flight of Noah's Ark"/>
    <d v="1980-06-25T00:00:00"/>
    <x v="1"/>
    <s v="Not Rated"/>
    <n v="11000000"/>
  </r>
  <r>
    <s v="The Devil and Max Devlin"/>
    <d v="1981-01-01T00:00:00"/>
    <x v="3"/>
    <s v="Not Rated"/>
    <n v="16000000"/>
  </r>
  <r>
    <s v="The Fox and the Hound"/>
    <d v="1981-07-10T00:00:00"/>
    <x v="3"/>
    <s v="Not Rated"/>
    <n v="43899231"/>
  </r>
  <r>
    <s v="Night Crossing"/>
    <d v="1982-02-05T00:00:00"/>
    <x v="2"/>
    <s v="Not Rated"/>
    <n v="4500000"/>
  </r>
  <r>
    <s v="Tron"/>
    <d v="1982-07-09T00:00:00"/>
    <x v="4"/>
    <s v="Not Rated"/>
    <n v="26918576"/>
  </r>
  <r>
    <s v="Tex"/>
    <d v="1982-11-19T00:00:00"/>
    <x v="2"/>
    <s v="Not Rated"/>
    <n v="7199408"/>
  </r>
  <r>
    <s v="Trenchcoat"/>
    <d v="1983-03-11T00:00:00"/>
    <x v="3"/>
    <s v="Not Rated"/>
    <n v="4304286"/>
  </r>
  <r>
    <s v="Something Wicked This Way Comes"/>
    <d v="1983-04-29T00:00:00"/>
    <x v="5"/>
    <s v="Not Rated"/>
    <n v="5656087"/>
  </r>
  <r>
    <s v="Never Cry Wolf"/>
    <d v="1983-10-07T00:00:00"/>
    <x v="2"/>
    <s v="Not Rated"/>
    <n v="27668764"/>
  </r>
  <r>
    <s v="Running Brave"/>
    <d v="1983-11-04T00:00:00"/>
    <x v="2"/>
    <s v="Not Rated"/>
    <n v="1204595"/>
  </r>
  <r>
    <s v="Splash"/>
    <d v="1984-03-09T00:00:00"/>
    <x v="3"/>
    <s v="PG"/>
    <n v="62599495"/>
  </r>
  <r>
    <s v="Country"/>
    <d v="1984-09-29T00:00:00"/>
    <x v="2"/>
    <s v="Not Rated"/>
    <n v="8400000"/>
  </r>
  <r>
    <s v="Baby: Secret of the Lost Legend"/>
    <d v="1985-03-22T00:00:00"/>
    <x v="1"/>
    <s v="Not Rated"/>
    <n v="14276095"/>
  </r>
  <r>
    <s v="Return to Oz"/>
    <d v="1985-06-21T00:00:00"/>
    <x v="1"/>
    <s v="Not Rated"/>
    <n v="10618813"/>
  </r>
  <r>
    <s v="The Black Cauldron"/>
    <d v="1985-07-24T00:00:00"/>
    <x v="1"/>
    <s v="Not Rated"/>
    <n v="21288692"/>
  </r>
  <r>
    <s v="My Science Project"/>
    <d v="1985-08-09T00:00:00"/>
    <x v="3"/>
    <s v="Not Rated"/>
    <n v="4100000"/>
  </r>
  <r>
    <s v="The Journey of Natty Gann"/>
    <d v="1985-09-27T00:00:00"/>
    <x v="2"/>
    <s v="Not Rated"/>
    <n v="9468512"/>
  </r>
  <r>
    <s v="One Magic Christmas"/>
    <d v="1985-11-22T00:00:00"/>
    <x v="2"/>
    <s v="Not Rated"/>
    <n v="13229514"/>
  </r>
  <r>
    <s v="Down and Out in Beverly Hills"/>
    <d v="1986-01-31T00:00:00"/>
    <x v="3"/>
    <s v="R"/>
    <n v="62134225"/>
  </r>
  <r>
    <s v="Off Beat"/>
    <d v="1986-04-11T00:00:00"/>
    <x v="3"/>
    <s v="Not Rated"/>
    <n v="4842778"/>
  </r>
  <r>
    <s v="Ruthless People"/>
    <d v="1986-06-27T00:00:00"/>
    <x v="3"/>
    <s v="R"/>
    <n v="71624879"/>
  </r>
  <r>
    <s v="The Great Mouse Detective"/>
    <d v="1986-07-02T00:00:00"/>
    <x v="1"/>
    <s v="Not Rated"/>
    <n v="23605534"/>
  </r>
  <r>
    <s v="Flight of the Navigator"/>
    <d v="1986-07-30T00:00:00"/>
    <x v="1"/>
    <s v="Not Rated"/>
    <n v="18564613"/>
  </r>
  <r>
    <s v="Tough Guys"/>
    <d v="1986-10-03T00:00:00"/>
    <x v="3"/>
    <s v="Not Rated"/>
    <n v="21458229"/>
  </r>
  <r>
    <s v="The Color of Money"/>
    <d v="1986-10-17T00:00:00"/>
    <x v="2"/>
    <s v="R"/>
    <n v="52293000"/>
  </r>
  <r>
    <s v="Outrageous Fortune"/>
    <d v="1987-01-30T00:00:00"/>
    <x v="3"/>
    <s v="R"/>
    <n v="52864741"/>
  </r>
  <r>
    <s v="Tin Men"/>
    <d v="1987-03-06T00:00:00"/>
    <x v="3"/>
    <s v="Not Rated"/>
    <n v="25411386"/>
  </r>
  <r>
    <s v="Ernest Goes to Camp"/>
    <d v="1987-05-22T00:00:00"/>
    <x v="3"/>
    <s v="Not Rated"/>
    <n v="23509382"/>
  </r>
  <r>
    <s v="Benji the Hunted"/>
    <d v="1987-06-05T00:00:00"/>
    <x v="1"/>
    <s v="Not Rated"/>
    <n v="15212539"/>
  </r>
  <r>
    <s v="Adventures in Babysitting"/>
    <d v="1987-07-03T00:00:00"/>
    <x v="3"/>
    <s v="Not Rated"/>
    <n v="33790923"/>
  </r>
  <r>
    <s v="Stakeout"/>
    <d v="1987-08-05T00:00:00"/>
    <x v="3"/>
    <s v="R"/>
    <n v="65673233"/>
  </r>
  <r>
    <s v="Can't Buy Me Love"/>
    <d v="1987-08-14T00:00:00"/>
    <x v="6"/>
    <s v="Not Rated"/>
    <n v="31623833"/>
  </r>
  <r>
    <s v="Hello Again"/>
    <d v="1987-11-06T00:00:00"/>
    <x v="3"/>
    <s v="Not Rated"/>
    <n v="20419446"/>
  </r>
  <r>
    <s v="3 Men and a Baby"/>
    <d v="1987-11-25T00:00:00"/>
    <x v="3"/>
    <s v="PG"/>
    <n v="167780960"/>
  </r>
  <r>
    <s v="Good Morning Vietnam"/>
    <d v="1987-12-23T00:00:00"/>
    <x v="3"/>
    <s v="R"/>
    <n v="123922370"/>
  </r>
  <r>
    <s v="Shoot to Kill"/>
    <d v="1988-02-12T00:00:00"/>
    <x v="4"/>
    <s v="Not Rated"/>
    <n v="29300000"/>
  </r>
  <r>
    <s v="D.O.A."/>
    <d v="1988-03-18T00:00:00"/>
    <x v="7"/>
    <s v="Not Rated"/>
    <n v="12706478"/>
  </r>
  <r>
    <s v="Return to Snowy River"/>
    <d v="1988-04-15T00:00:00"/>
    <x v="1"/>
    <s v="PG"/>
    <n v="13687027"/>
  </r>
  <r>
    <s v="Big Business"/>
    <d v="1988-06-10T00:00:00"/>
    <x v="3"/>
    <s v="PG"/>
    <n v="40150487"/>
  </r>
  <r>
    <s v="Who Framed Roger Rabbit?"/>
    <d v="1988-06-22T00:00:00"/>
    <x v="3"/>
    <s v="PG"/>
    <n v="154112492"/>
  </r>
  <r>
    <s v="Cocktail"/>
    <d v="1988-07-29T00:00:00"/>
    <x v="2"/>
    <s v="R"/>
    <n v="78222753"/>
  </r>
  <r>
    <s v="The Rescue"/>
    <d v="1988-08-05T00:00:00"/>
    <x v="4"/>
    <s v="Not Rated"/>
    <n v="5855392"/>
  </r>
  <r>
    <s v="Heartbreak Hotel"/>
    <d v="1988-09-30T00:00:00"/>
    <x v="3"/>
    <s v="Not Rated"/>
    <n v="5509417"/>
  </r>
  <r>
    <s v="The Good Mother"/>
    <d v="1988-11-04T00:00:00"/>
    <x v="2"/>
    <s v="Not Rated"/>
    <n v="4764606"/>
  </r>
  <r>
    <s v="Ernest Saves Christmas"/>
    <d v="1988-11-11T00:00:00"/>
    <x v="3"/>
    <s v="PG"/>
    <n v="28202109"/>
  </r>
  <r>
    <s v="Oliver &amp; Company"/>
    <d v="1988-11-18T00:00:00"/>
    <x v="1"/>
    <s v="G"/>
    <n v="49576671"/>
  </r>
  <r>
    <s v="Beaches"/>
    <d v="1988-12-21T00:00:00"/>
    <x v="2"/>
    <s v="PG-13"/>
    <n v="57041866"/>
  </r>
  <r>
    <s v="Three Fugitives"/>
    <d v="1989-01-27T00:00:00"/>
    <x v="3"/>
    <s v="PG-13"/>
    <n v="40590000"/>
  </r>
  <r>
    <s v="New York Stories"/>
    <d v="1989-03-01T00:00:00"/>
    <x v="2"/>
    <s v="PG"/>
    <n v="10763469"/>
  </r>
  <r>
    <s v="Disorganized Crime"/>
    <d v="1989-04-14T00:00:00"/>
    <x v="3"/>
    <s v="Not Rated"/>
    <n v="7210149"/>
  </r>
  <r>
    <s v="Dead Poets Society"/>
    <d v="1989-06-02T00:00:00"/>
    <x v="2"/>
    <s v="PG"/>
    <n v="95860116"/>
  </r>
  <r>
    <s v="Honey, I Shrunk the Kids"/>
    <d v="1989-06-23T00:00:00"/>
    <x v="1"/>
    <s v="PG"/>
    <n v="130724172"/>
  </r>
  <r>
    <s v="Turner &amp; Hooch"/>
    <d v="1989-07-28T00:00:00"/>
    <x v="3"/>
    <s v="PG"/>
    <n v="71079915"/>
  </r>
  <r>
    <s v="Cheetah"/>
    <d v="1989-08-18T00:00:00"/>
    <x v="1"/>
    <s v="Not Rated"/>
    <n v="7882250"/>
  </r>
  <r>
    <s v="An Innocent Man"/>
    <d v="1989-10-06T00:00:00"/>
    <x v="2"/>
    <s v="R"/>
    <n v="19397847"/>
  </r>
  <r>
    <s v="Gross Anatomy"/>
    <d v="1989-10-20T00:00:00"/>
    <x v="2"/>
    <s v="PG-13"/>
    <n v="11346186"/>
  </r>
  <r>
    <s v="The Little Mermaid"/>
    <d v="1989-11-15T00:00:00"/>
    <x v="1"/>
    <s v="G"/>
    <n v="111543479"/>
  </r>
  <r>
    <s v="Blaze"/>
    <d v="1989-12-13T00:00:00"/>
    <x v="2"/>
    <s v="R"/>
    <n v="19049727"/>
  </r>
  <r>
    <s v="Stella"/>
    <d v="1990-02-02T00:00:00"/>
    <x v="2"/>
    <s v="PG-13"/>
    <n v="20062347"/>
  </r>
  <r>
    <s v="Where the Heart Is"/>
    <d v="1990-02-23T00:00:00"/>
    <x v="3"/>
    <s v="Not Rated"/>
    <n v="1106475"/>
  </r>
  <r>
    <s v="Pretty Woman"/>
    <d v="1990-03-23T00:00:00"/>
    <x v="6"/>
    <s v="R"/>
    <n v="178406268"/>
  </r>
  <r>
    <s v="Ernest Goes to Jail"/>
    <d v="1990-04-06T00:00:00"/>
    <x v="3"/>
    <s v="PG"/>
    <n v="25029569"/>
  </r>
  <r>
    <s v="Spaced Invaders"/>
    <d v="1990-04-27T00:00:00"/>
    <x v="3"/>
    <s v="PG"/>
    <n v="15000000"/>
  </r>
  <r>
    <s v="Fire Birds"/>
    <d v="1990-05-24T00:00:00"/>
    <x v="4"/>
    <s v="PG-13"/>
    <n v="14760451"/>
  </r>
  <r>
    <s v="Dick Tracy"/>
    <d v="1990-06-15T00:00:00"/>
    <x v="4"/>
    <s v="PG"/>
    <n v="103738726"/>
  </r>
  <r>
    <s v="Betsy's Wedding"/>
    <d v="1990-06-22T00:00:00"/>
    <x v="3"/>
    <s v="R"/>
    <n v="19740070"/>
  </r>
  <r>
    <s v="Arachnophobia"/>
    <d v="1990-07-18T00:00:00"/>
    <x v="7"/>
    <s v="PG-13"/>
    <n v="53208180"/>
  </r>
  <r>
    <s v="DuckTales: The Movie - Treasure of thâ€¦"/>
    <d v="1990-08-03T00:00:00"/>
    <x v="1"/>
    <s v="G"/>
    <n v="18075331"/>
  </r>
  <r>
    <s v="Taking Care of Business"/>
    <d v="1990-08-17T00:00:00"/>
    <x v="3"/>
    <s v="R"/>
    <n v="20005435"/>
  </r>
  <r>
    <s v="Mr. Destiny"/>
    <d v="1990-10-12T00:00:00"/>
    <x v="3"/>
    <s v="PG-13"/>
    <n v="15379253"/>
  </r>
  <r>
    <s v="The Rescuers Down Under"/>
    <d v="1990-11-16T00:00:00"/>
    <x v="1"/>
    <s v="G"/>
    <n v="27931461"/>
  </r>
  <r>
    <s v="3 Men and a Little Lady"/>
    <d v="1990-11-21T00:00:00"/>
    <x v="3"/>
    <s v="PG"/>
    <n v="71609321"/>
  </r>
  <r>
    <s v="Green Card"/>
    <d v="1990-12-25T00:00:00"/>
    <x v="6"/>
    <s v="PG-13"/>
    <n v="29804169"/>
  </r>
  <r>
    <s v="White Fang"/>
    <d v="1991-01-18T00:00:00"/>
    <x v="1"/>
    <s v="PG"/>
    <n v="34729091"/>
  </r>
  <r>
    <s v="Scenes from a Mall"/>
    <d v="1991-02-22T00:00:00"/>
    <x v="3"/>
    <s v="Not Rated"/>
    <n v="9563393"/>
  </r>
  <r>
    <s v="Haakon Haakonsen"/>
    <d v="1991-03-01T00:00:00"/>
    <x v="1"/>
    <s v="PG"/>
    <n v="15024232"/>
  </r>
  <r>
    <s v="The Marrying Man"/>
    <d v="1991-04-05T00:00:00"/>
    <x v="6"/>
    <s v="R"/>
    <n v="12454768"/>
  </r>
  <r>
    <s v="Oscar"/>
    <d v="1991-04-26T00:00:00"/>
    <x v="3"/>
    <s v="PG"/>
    <n v="23562716"/>
  </r>
  <r>
    <s v="One Good Cop"/>
    <d v="1991-05-03T00:00:00"/>
    <x v="4"/>
    <s v="R"/>
    <n v="11276846"/>
  </r>
  <r>
    <s v="What About Bob?"/>
    <d v="1991-05-17T00:00:00"/>
    <x v="3"/>
    <s v="PG"/>
    <n v="63710000"/>
  </r>
  <r>
    <s v="Wild Hearts Can't Be Broken"/>
    <d v="1991-05-24T00:00:00"/>
    <x v="2"/>
    <s v="Not Rated"/>
    <n v="7300000"/>
  </r>
  <r>
    <s v="The Rocketeer"/>
    <d v="1991-06-21T00:00:00"/>
    <x v="4"/>
    <s v="PG"/>
    <n v="46573027"/>
  </r>
  <r>
    <s v="The Doctor"/>
    <d v="1991-07-24T00:00:00"/>
    <x v="2"/>
    <s v="PG-13"/>
    <n v="37497480"/>
  </r>
  <r>
    <s v="Paradise"/>
    <d v="1991-09-18T00:00:00"/>
    <x v="2"/>
    <s v="PG-13"/>
    <n v="18634643"/>
  </r>
  <r>
    <s v="Deceived"/>
    <d v="1991-09-27T00:00:00"/>
    <x v="7"/>
    <s v="PG-13"/>
    <n v="28738096"/>
  </r>
  <r>
    <s v="Ernest Scared Stupid"/>
    <d v="1991-10-11T00:00:00"/>
    <x v="3"/>
    <s v="PG"/>
    <n v="14143280"/>
  </r>
  <r>
    <s v="Billy Bathgate"/>
    <d v="1991-11-01T00:00:00"/>
    <x v="2"/>
    <s v="R"/>
    <n v="15565363"/>
  </r>
  <r>
    <s v="Beauty and the Beast"/>
    <d v="1991-11-13T00:00:00"/>
    <x v="0"/>
    <s v="G"/>
    <n v="218951625"/>
  </r>
  <r>
    <s v="Father of the Bride"/>
    <d v="1991-12-20T00:00:00"/>
    <x v="3"/>
    <s v="PG"/>
    <n v="89325780"/>
  </r>
  <r>
    <s v="The Hand That Rocks the Cradle"/>
    <d v="1992-01-10T00:00:00"/>
    <x v="7"/>
    <s v="R"/>
    <n v="88036683"/>
  </r>
  <r>
    <s v="Medicine Man"/>
    <d v="1992-02-07T00:00:00"/>
    <x v="2"/>
    <s v="PG-13"/>
    <n v="44948240"/>
  </r>
  <r>
    <s v="Blame it on the Bellboy"/>
    <d v="1992-03-06T00:00:00"/>
    <x v="3"/>
    <s v="PG-13"/>
    <n v="2891055"/>
  </r>
  <r>
    <s v="Noises Off..."/>
    <d v="1992-03-20T00:00:00"/>
    <x v="3"/>
    <s v="PG-13"/>
    <n v="2280148"/>
  </r>
  <r>
    <s v="Straight Talk"/>
    <d v="1992-04-03T00:00:00"/>
    <x v="3"/>
    <s v="PG"/>
    <n v="21202099"/>
  </r>
  <r>
    <s v="Newsies"/>
    <d v="1992-04-08T00:00:00"/>
    <x v="0"/>
    <s v="PG"/>
    <n v="2706352"/>
  </r>
  <r>
    <s v="Passed Away"/>
    <d v="1992-04-24T00:00:00"/>
    <x v="3"/>
    <s v="PG-13"/>
    <n v="4030793"/>
  </r>
  <r>
    <s v="Encino Man"/>
    <d v="1992-05-22T00:00:00"/>
    <x v="3"/>
    <s v="PG"/>
    <n v="40057130"/>
  </r>
  <r>
    <s v="Sister Act"/>
    <d v="1992-05-29T00:00:00"/>
    <x v="3"/>
    <s v="PG"/>
    <n v="139605150"/>
  </r>
  <r>
    <s v="Honey I Blew Up the Kid"/>
    <d v="1992-07-17T00:00:00"/>
    <x v="3"/>
    <s v="PG"/>
    <n v="58662452"/>
  </r>
  <r>
    <s v="A Stranger Among Us"/>
    <d v="1992-07-17T00:00:00"/>
    <x v="2"/>
    <s v="PG-13"/>
    <n v="12282994"/>
  </r>
  <r>
    <s v="3 Ninjas"/>
    <d v="1992-08-07T00:00:00"/>
    <x v="4"/>
    <s v="PG"/>
    <n v="29028000"/>
  </r>
  <r>
    <s v="A Gun in Betty Lou's Handbag"/>
    <d v="1992-08-21T00:00:00"/>
    <x v="3"/>
    <s v="PG-13"/>
    <n v="3591460"/>
  </r>
  <r>
    <s v="Captain Ron"/>
    <d v="1992-09-18T00:00:00"/>
    <x v="3"/>
    <s v="PG-13"/>
    <n v="22518097"/>
  </r>
  <r>
    <s v="Sarafina!"/>
    <d v="1992-09-18T00:00:00"/>
    <x v="2"/>
    <s v="PG-13"/>
    <n v="7306242"/>
  </r>
  <r>
    <s v="Innocent Blood"/>
    <d v="1992-09-25T00:00:00"/>
    <x v="5"/>
    <s v="R"/>
    <n v="4877567"/>
  </r>
  <r>
    <s v="The Mighty Ducks"/>
    <d v="1992-10-02T00:00:00"/>
    <x v="3"/>
    <s v="PG"/>
    <n v="50752337"/>
  </r>
  <r>
    <s v="1492: Conquest of Paradise"/>
    <d v="1992-10-09T00:00:00"/>
    <x v="1"/>
    <s v="PG-13"/>
    <n v="7099531"/>
  </r>
  <r>
    <s v="Consenting Adults"/>
    <d v="1992-10-16T00:00:00"/>
    <x v="2"/>
    <s v="R"/>
    <n v="21591728"/>
  </r>
  <r>
    <s v="Aladdin"/>
    <d v="1992-11-11T00:00:00"/>
    <x v="3"/>
    <s v="G"/>
    <n v="217350219"/>
  </r>
  <r>
    <s v="The Distinguished Gentleman"/>
    <d v="1992-12-04T00:00:00"/>
    <x v="3"/>
    <s v="R"/>
    <n v="46434570"/>
  </r>
  <r>
    <s v="The Muppet Christmas Carol"/>
    <d v="1992-12-11T00:00:00"/>
    <x v="3"/>
    <s v="G"/>
    <n v="27281507"/>
  </r>
  <r>
    <s v="Alive"/>
    <d v="1993-01-15T00:00:00"/>
    <x v="1"/>
    <s v="R"/>
    <n v="36299670"/>
  </r>
  <r>
    <s v="Aspen Extreme"/>
    <d v="1993-01-22T00:00:00"/>
    <x v="6"/>
    <s v="PG-13"/>
    <n v="7843388"/>
  </r>
  <r>
    <s v="Homeward Bound: The Incredible Journey"/>
    <d v="1993-02-03T00:00:00"/>
    <x v="1"/>
    <s v="G"/>
    <n v="41833324"/>
  </r>
  <r>
    <s v="The Cemetery Club"/>
    <d v="1993-02-03T00:00:00"/>
    <x v="3"/>
    <s v="PG-13"/>
    <n v="5583621"/>
  </r>
  <r>
    <s v="Swing Kids"/>
    <d v="1993-03-05T00:00:00"/>
    <x v="0"/>
    <s v="PG-13"/>
    <n v="5632086"/>
  </r>
  <r>
    <s v="A Far Off Place"/>
    <d v="1993-03-12T00:00:00"/>
    <x v="1"/>
    <s v="PG"/>
    <n v="12890752"/>
  </r>
  <r>
    <s v="Born Yesterday"/>
    <d v="1993-03-26T00:00:00"/>
    <x v="6"/>
    <s v="PG"/>
    <n v="17760754"/>
  </r>
  <r>
    <s v="The Adventures of Huck Finn"/>
    <d v="1993-04-02T00:00:00"/>
    <x v="1"/>
    <s v="PG"/>
    <n v="24103594"/>
  </r>
  <r>
    <s v="Indian Summer"/>
    <d v="1993-04-23T00:00:00"/>
    <x v="3"/>
    <s v="R"/>
    <n v="14717851"/>
  </r>
  <r>
    <s v="Super Mario Bros."/>
    <d v="1993-05-28T00:00:00"/>
    <x v="4"/>
    <s v="PG"/>
    <n v="20844907"/>
  </r>
  <r>
    <s v="Guilty as Sin"/>
    <d v="1993-06-04T00:00:00"/>
    <x v="7"/>
    <s v="R"/>
    <n v="22622537"/>
  </r>
  <r>
    <s v="Life With Mikey"/>
    <d v="1993-06-04T00:00:00"/>
    <x v="3"/>
    <s v="PG"/>
    <n v="12349549"/>
  </r>
  <r>
    <s v="What's Love Got to Do With It"/>
    <d v="1993-06-09T00:00:00"/>
    <x v="2"/>
    <s v="R"/>
    <n v="39100956"/>
  </r>
  <r>
    <s v="Son in Law"/>
    <d v="1993-07-02T00:00:00"/>
    <x v="3"/>
    <s v="PG-13"/>
    <n v="25989889"/>
  </r>
  <r>
    <s v="Hocus Pocus"/>
    <d v="1993-07-16T00:00:00"/>
    <x v="3"/>
    <s v="PG"/>
    <n v="39360491"/>
  </r>
  <r>
    <s v="Another Stakeout"/>
    <d v="1993-07-23T00:00:00"/>
    <x v="3"/>
    <s v="PG-13"/>
    <n v="20107504"/>
  </r>
  <r>
    <s v="My Boyfriend's Back"/>
    <d v="1993-08-06T00:00:00"/>
    <x v="3"/>
    <s v="PG-13"/>
    <n v="3218882"/>
  </r>
  <r>
    <s v="Father Hood"/>
    <d v="1993-08-27T00:00:00"/>
    <x v="2"/>
    <s v="PG-13"/>
    <n v="3268203"/>
  </r>
  <r>
    <s v="The Joy Luck Club"/>
    <d v="1993-09-08T00:00:00"/>
    <x v="2"/>
    <s v="R"/>
    <n v="32790064"/>
  </r>
  <r>
    <s v="Money for Nothing"/>
    <d v="1993-09-10T00:00:00"/>
    <x v="3"/>
    <s v="R"/>
    <n v="1044824"/>
  </r>
  <r>
    <s v="The Program"/>
    <d v="1993-09-24T00:00:00"/>
    <x v="4"/>
    <s v="R"/>
    <n v="23042200"/>
  </r>
  <r>
    <s v="Cool Runnings"/>
    <d v="1993-10-01T00:00:00"/>
    <x v="3"/>
    <s v="PG"/>
    <n v="68856263"/>
  </r>
  <r>
    <s v="The Nightmare Before Christmas"/>
    <d v="1993-10-13T00:00:00"/>
    <x v="0"/>
    <s v="PG"/>
    <n v="50408318"/>
  </r>
  <r>
    <s v="The Three Musketeers"/>
    <d v="1993-11-12T00:00:00"/>
    <x v="1"/>
    <s v="PG"/>
    <n v="53661805"/>
  </r>
  <r>
    <s v="Sister Act 2 Back in the Habit"/>
    <d v="1993-12-10T00:00:00"/>
    <x v="3"/>
    <s v="PG"/>
    <n v="57319029"/>
  </r>
  <r>
    <s v="Tombstone"/>
    <d v="1993-12-25T00:00:00"/>
    <x v="8"/>
    <s v="R"/>
    <n v="56505065"/>
  </r>
  <r>
    <s v="The Air Up There"/>
    <d v="1994-01-07T00:00:00"/>
    <x v="3"/>
    <s v="PG"/>
    <n v="20782439"/>
  </r>
  <r>
    <s v="Cabin Boy"/>
    <d v="1994-01-07T00:00:00"/>
    <x v="3"/>
    <s v="PG-13"/>
    <n v="3469493"/>
  </r>
  <r>
    <s v="Iron Will"/>
    <d v="1994-01-14T00:00:00"/>
    <x v="2"/>
    <s v="PG"/>
    <n v="20623071"/>
  </r>
  <r>
    <s v="Red Rock West"/>
    <d v="1994-01-28T00:00:00"/>
    <x v="7"/>
    <s v="R"/>
    <n v="2502551"/>
  </r>
  <r>
    <s v="Blank Check"/>
    <d v="1994-02-11T00:00:00"/>
    <x v="3"/>
    <s v="PG"/>
    <n v="30573770"/>
  </r>
  <r>
    <s v="Angie"/>
    <d v="1994-03-04T00:00:00"/>
    <x v="3"/>
    <s v="R"/>
    <n v="9252349"/>
  </r>
  <r>
    <s v="The Ref"/>
    <d v="1994-03-09T00:00:00"/>
    <x v="3"/>
    <s v="R"/>
    <n v="11325885"/>
  </r>
  <r>
    <s v="D2: The Mighty Ducks"/>
    <d v="1994-03-25T00:00:00"/>
    <x v="3"/>
    <s v="PG"/>
    <n v="45604206"/>
  </r>
  <r>
    <s v="Holy Matrimony"/>
    <d v="1994-04-08T00:00:00"/>
    <x v="3"/>
    <s v="Not Rated"/>
    <n v="713234"/>
  </r>
  <r>
    <s v="White Fang 2: Myth of the White Wolf"/>
    <d v="1994-04-15T00:00:00"/>
    <x v="1"/>
    <s v="PG"/>
    <n v="8752399"/>
  </r>
  <r>
    <s v="The Inkwell"/>
    <d v="1994-04-22T00:00:00"/>
    <x v="3"/>
    <s v="R"/>
    <n v="8864699"/>
  </r>
  <r>
    <s v="When a Man Loves a Woman"/>
    <d v="1994-04-29T00:00:00"/>
    <x v="2"/>
    <s v="R"/>
    <n v="50021959"/>
  </r>
  <r>
    <s v="3 Ninjas Kick Back"/>
    <d v="1994-05-06T00:00:00"/>
    <x v="4"/>
    <s v="PG"/>
    <n v="11744960"/>
  </r>
  <r>
    <s v="Renaissance Man"/>
    <d v="1994-06-03T00:00:00"/>
    <x v="3"/>
    <s v="PG-13"/>
    <n v="24172899"/>
  </r>
  <r>
    <s v="The Lion King"/>
    <d v="1994-06-15T00:00:00"/>
    <x v="1"/>
    <s v="G"/>
    <n v="422780140"/>
  </r>
  <r>
    <s v="I Love Trouble"/>
    <d v="1994-06-29T00:00:00"/>
    <x v="6"/>
    <s v="PG"/>
    <n v="30806194"/>
  </r>
  <r>
    <s v="Angels in the Outfield"/>
    <d v="1994-07-15T00:00:00"/>
    <x v="3"/>
    <s v="PG"/>
    <n v="50236831"/>
  </r>
  <r>
    <s v="In the Army Now"/>
    <d v="1994-08-12T00:00:00"/>
    <x v="3"/>
    <s v="PG"/>
    <n v="28881266"/>
  </r>
  <r>
    <s v="Color of Night"/>
    <d v="1994-08-19T00:00:00"/>
    <x v="7"/>
    <s v="R"/>
    <n v="19750470"/>
  </r>
  <r>
    <s v="Camp Nowhere"/>
    <d v="1994-08-26T00:00:00"/>
    <x v="3"/>
    <s v="PG"/>
    <n v="10442641"/>
  </r>
  <r>
    <s v="It's Pat"/>
    <d v="1994-08-26T00:00:00"/>
    <x v="3"/>
    <s v="Not Rated"/>
    <n v="60822"/>
  </r>
  <r>
    <s v="A Simple Twist of Fate"/>
    <d v="1994-09-02T00:00:00"/>
    <x v="2"/>
    <s v="PG-13"/>
    <n v="3404935"/>
  </r>
  <r>
    <s v="Quiz Show"/>
    <d v="1994-09-14T00:00:00"/>
    <x v="2"/>
    <s v="PG-13"/>
    <n v="24787282"/>
  </r>
  <r>
    <s v="Terminal Velocity"/>
    <d v="1994-09-23T00:00:00"/>
    <x v="4"/>
    <s v="PG-13"/>
    <n v="16478900"/>
  </r>
  <r>
    <s v="Ed Wood"/>
    <d v="1994-09-30T00:00:00"/>
    <x v="3"/>
    <s v="R"/>
    <n v="5828466"/>
  </r>
  <r>
    <s v="The Puppet Masters"/>
    <d v="1994-10-21T00:00:00"/>
    <x v="5"/>
    <s v="R"/>
    <n v="8579626"/>
  </r>
  <r>
    <s v="Squanto: A Warrior's Tale"/>
    <d v="1994-10-28T00:00:00"/>
    <x v="2"/>
    <s v="PG"/>
    <n v="3319344"/>
  </r>
  <r>
    <s v="The Santa Clause"/>
    <d v="1994-11-11T00:00:00"/>
    <x v="3"/>
    <s v="PG"/>
    <n v="144833357"/>
  </r>
  <r>
    <s v="A Low Down Dirty Shame"/>
    <d v="1994-11-23T00:00:00"/>
    <x v="4"/>
    <s v="R"/>
    <n v="29317886"/>
  </r>
  <r>
    <s v="The Jungle Book"/>
    <d v="1994-12-25T00:00:00"/>
    <x v="1"/>
    <s v="PG"/>
    <n v="44342956"/>
  </r>
  <r>
    <s v="Houseguest"/>
    <d v="1995-01-06T00:00:00"/>
    <x v="3"/>
    <s v="PG"/>
    <n v="26325256"/>
  </r>
  <r>
    <s v="Bad Company"/>
    <d v="1995-01-20T00:00:00"/>
    <x v="7"/>
    <s v="R"/>
    <n v="3523909"/>
  </r>
  <r>
    <s v="Miami Rhapsody"/>
    <d v="1995-01-27T00:00:00"/>
    <x v="6"/>
    <s v="PG-13"/>
    <n v="5086578"/>
  </r>
  <r>
    <s v="The Jerky Boys"/>
    <d v="1995-02-03T00:00:00"/>
    <x v="3"/>
    <s v="R"/>
    <n v="7555256"/>
  </r>
  <r>
    <s v="Heavy Weights"/>
    <d v="1995-02-17T00:00:00"/>
    <x v="3"/>
    <s v="PG"/>
    <n v="17671310"/>
  </r>
  <r>
    <s v="Man of the House"/>
    <d v="1995-03-03T00:00:00"/>
    <x v="3"/>
    <s v="PG"/>
    <n v="40029009"/>
  </r>
  <r>
    <s v="Roommates"/>
    <d v="1995-03-03T00:00:00"/>
    <x v="3"/>
    <s v="PG"/>
    <n v="12076989"/>
  </r>
  <r>
    <s v="Tall Tale"/>
    <d v="1995-03-24T00:00:00"/>
    <x v="8"/>
    <s v="PG"/>
    <n v="8247627"/>
  </r>
  <r>
    <s v="A Pyromaniac's Love Story"/>
    <d v="1995-03-28T00:00:00"/>
    <x v="6"/>
    <s v="PG"/>
    <n v="468240"/>
  </r>
  <r>
    <s v="Jefferson in Paris"/>
    <d v="1995-03-31T00:00:00"/>
    <x v="2"/>
    <s v="PG-13"/>
    <n v="2461628"/>
  </r>
  <r>
    <s v="Funny Bones"/>
    <d v="1995-03-31T00:00:00"/>
    <x v="3"/>
    <s v="R"/>
    <n v="529135"/>
  </r>
  <r>
    <s v="A Goofy Movie"/>
    <d v="1995-04-07T00:00:00"/>
    <x v="3"/>
    <s v="G"/>
    <n v="35336439"/>
  </r>
  <r>
    <s v="While You Were Sleeping"/>
    <d v="1995-04-21T00:00:00"/>
    <x v="6"/>
    <s v="PG"/>
    <n v="81057016"/>
  </r>
  <r>
    <s v="Crimson Tide"/>
    <d v="1995-05-12T00:00:00"/>
    <x v="4"/>
    <s v="R"/>
    <n v="91387195"/>
  </r>
  <r>
    <s v="Mad Love"/>
    <d v="1995-05-26T00:00:00"/>
    <x v="2"/>
    <s v="PG-13"/>
    <n v="15446532"/>
  </r>
  <r>
    <s v="Pocahontas"/>
    <d v="1995-06-10T00:00:00"/>
    <x v="1"/>
    <s v="G"/>
    <n v="141579773"/>
  </r>
  <r>
    <s v="Judge Dredd"/>
    <d v="1995-06-30T00:00:00"/>
    <x v="4"/>
    <s v="R"/>
    <n v="34687912"/>
  </r>
  <r>
    <s v="Operation Dumbo Drop"/>
    <d v="1995-07-28T00:00:00"/>
    <x v="1"/>
    <s v="PG"/>
    <n v="24670346"/>
  </r>
  <r>
    <s v="Dangerous Minds"/>
    <d v="1995-08-11T00:00:00"/>
    <x v="2"/>
    <s v="R"/>
    <n v="84919401"/>
  </r>
  <r>
    <s v="A Kid in King Arthur's Court"/>
    <d v="1995-08-11T00:00:00"/>
    <x v="1"/>
    <s v="PG"/>
    <n v="13406717"/>
  </r>
  <r>
    <s v="The Tie That Binds"/>
    <d v="1995-09-08T00:00:00"/>
    <x v="7"/>
    <s v="R"/>
    <n v="5762795"/>
  </r>
  <r>
    <s v="Unstrung Heroes"/>
    <d v="1995-09-15T00:00:00"/>
    <x v="2"/>
    <s v="PG"/>
    <n v="7929000"/>
  </r>
  <r>
    <s v="The Big Green"/>
    <d v="1995-09-29T00:00:00"/>
    <x v="3"/>
    <s v="PG"/>
    <n v="17736619"/>
  </r>
  <r>
    <s v="Dead Presidents"/>
    <d v="1995-10-04T00:00:00"/>
    <x v="2"/>
    <s v="R"/>
    <n v="24120194"/>
  </r>
  <r>
    <s v="The Scarlet Letter"/>
    <d v="1995-10-13T00:00:00"/>
    <x v="2"/>
    <s v="R"/>
    <n v="10359006"/>
  </r>
  <r>
    <s v="Feast of July"/>
    <d v="1995-10-13T00:00:00"/>
    <x v="2"/>
    <s v="R"/>
    <n v="293274"/>
  </r>
  <r>
    <s v="Powder"/>
    <d v="1995-10-27T00:00:00"/>
    <x v="2"/>
    <s v="PG-13"/>
    <n v="30833914"/>
  </r>
  <r>
    <s v="Toy Story"/>
    <d v="1995-11-22T00:00:00"/>
    <x v="1"/>
    <s v="G"/>
    <n v="191796233"/>
  </r>
  <r>
    <s v="Father of the Bride Part II"/>
    <d v="1995-12-08T00:00:00"/>
    <x v="3"/>
    <s v="PG"/>
    <n v="76578911"/>
  </r>
  <r>
    <s v="Nixon"/>
    <d v="1995-12-20T00:00:00"/>
    <x v="2"/>
    <s v="R"/>
    <n v="13668249"/>
  </r>
  <r>
    <s v="Tom and Huck"/>
    <d v="1995-12-22T00:00:00"/>
    <x v="1"/>
    <s v="PG"/>
    <n v="23837227"/>
  </r>
  <r>
    <s v="Mr. Holland's Opus"/>
    <d v="1995-12-29T00:00:00"/>
    <x v="2"/>
    <s v="PG"/>
    <n v="82582604"/>
  </r>
  <r>
    <s v="White Squall"/>
    <d v="1996-02-02T00:00:00"/>
    <x v="1"/>
    <s v="PG-13"/>
    <n v="10229300"/>
  </r>
  <r>
    <s v="Muppet Treasure Island"/>
    <d v="1996-02-16T00:00:00"/>
    <x v="1"/>
    <s v="G"/>
    <n v="34327391"/>
  </r>
  <r>
    <s v="Mr. Wrong"/>
    <d v="1996-02-16T00:00:00"/>
    <x v="6"/>
    <s v="PG-13"/>
    <n v="12805071"/>
  </r>
  <r>
    <s v="Before and After"/>
    <d v="1996-02-23T00:00:00"/>
    <x v="2"/>
    <s v="PG-13"/>
    <n v="8642118"/>
  </r>
  <r>
    <s v="Up Close &amp; Personal"/>
    <d v="1996-03-01T00:00:00"/>
    <x v="2"/>
    <s v="PG-13"/>
    <n v="51045801"/>
  </r>
  <r>
    <s v="Homeward Bound II: Lost in San Francâ€¦"/>
    <d v="1996-03-08T00:00:00"/>
    <x v="1"/>
    <s v="G"/>
    <n v="32709423"/>
  </r>
  <r>
    <s v="Two Much"/>
    <d v="1996-03-15T00:00:00"/>
    <x v="6"/>
    <s v="PG-13"/>
    <n v="1078555"/>
  </r>
  <r>
    <s v="Un indien dans la ville"/>
    <d v="1996-03-22T00:00:00"/>
    <x v="3"/>
    <s v="PG"/>
    <n v="1029731"/>
  </r>
  <r>
    <s v="James and the Giant Peach"/>
    <d v="1996-04-12T00:00:00"/>
    <x v="1"/>
    <s v="PG"/>
    <n v="28921264"/>
  </r>
  <r>
    <s v="Celtic Pride"/>
    <d v="1996-04-19T00:00:00"/>
    <x v="3"/>
    <s v="PG-13"/>
    <n v="9240378"/>
  </r>
  <r>
    <s v="Last Dance"/>
    <d v="1996-05-03T00:00:00"/>
    <x v="2"/>
    <s v="R"/>
    <n v="5857534"/>
  </r>
  <r>
    <s v="Boys"/>
    <d v="1996-05-10T00:00:00"/>
    <x v="2"/>
    <s v="PG-13"/>
    <n v="21930418"/>
  </r>
  <r>
    <s v="Spy Hard"/>
    <d v="1996-05-24T00:00:00"/>
    <x v="3"/>
    <s v="PG-13"/>
    <n v="26936265"/>
  </r>
  <r>
    <s v="Eddie"/>
    <d v="1996-05-31T00:00:00"/>
    <x v="3"/>
    <s v="PG-13"/>
    <n v="31369401"/>
  </r>
  <r>
    <s v="The Rock"/>
    <d v="1996-06-07T00:00:00"/>
    <x v="4"/>
    <s v="R"/>
    <n v="134069511"/>
  </r>
  <r>
    <s v="The Hunchback of Notre Dame"/>
    <d v="1996-06-21T00:00:00"/>
    <x v="1"/>
    <s v="G"/>
    <n v="100138851"/>
  </r>
  <r>
    <s v="Phenomenon"/>
    <d v="1996-07-05T00:00:00"/>
    <x v="2"/>
    <s v="PG"/>
    <n v="104636382"/>
  </r>
  <r>
    <s v="Kazaam"/>
    <d v="1996-07-17T00:00:00"/>
    <x v="3"/>
    <s v="PG"/>
    <n v="18880508"/>
  </r>
  <r>
    <s v="Jack"/>
    <d v="1996-08-09T00:00:00"/>
    <x v="2"/>
    <s v="PG-13"/>
    <n v="58617334"/>
  </r>
  <r>
    <s v="First Kid"/>
    <d v="1996-08-30T00:00:00"/>
    <x v="3"/>
    <s v="PG"/>
    <n v="26465920"/>
  </r>
  <r>
    <s v="The Rich Man's Wife"/>
    <d v="1996-09-13T00:00:00"/>
    <x v="7"/>
    <s v="R"/>
    <n v="8538318"/>
  </r>
  <r>
    <s v="D3: The Mighty Ducks"/>
    <d v="1996-10-04T00:00:00"/>
    <x v="3"/>
    <s v="PG"/>
    <n v="22936273"/>
  </r>
  <r>
    <s v="The Associate"/>
    <d v="1996-10-25T00:00:00"/>
    <x v="3"/>
    <s v="PG-13"/>
    <n v="12772657"/>
  </r>
  <r>
    <s v="Ransom"/>
    <d v="1996-11-08T00:00:00"/>
    <x v="4"/>
    <s v="R"/>
    <n v="136492681"/>
  </r>
  <r>
    <s v="101 Dalmatians"/>
    <d v="1996-11-27T00:00:00"/>
    <x v="3"/>
    <s v="G"/>
    <n v="136189294"/>
  </r>
  <r>
    <s v="The Preacher's Wife"/>
    <d v="1996-12-13T00:00:00"/>
    <x v="2"/>
    <s v="PG"/>
    <n v="48102795"/>
  </r>
  <r>
    <s v="Evita"/>
    <d v="1996-12-25T00:00:00"/>
    <x v="0"/>
    <s v="PG"/>
    <n v="50047179"/>
  </r>
  <r>
    <s v="Metro"/>
    <d v="1997-01-17T00:00:00"/>
    <x v="4"/>
    <s v="R"/>
    <n v="32017895"/>
  </r>
  <r>
    <s v="Prefontaine"/>
    <d v="1997-01-24T00:00:00"/>
    <x v="2"/>
    <s v="PG-13"/>
    <n v="590817"/>
  </r>
  <r>
    <s v="Shadow Conspiracy"/>
    <d v="1997-01-31T00:00:00"/>
    <x v="7"/>
    <s v="R"/>
    <n v="2154540"/>
  </r>
  <r>
    <s v="That Darn Cat"/>
    <d v="1997-02-14T00:00:00"/>
    <x v="3"/>
    <s v="PG"/>
    <n v="18301828"/>
  </r>
  <r>
    <s v="Jungle 2 Jungle"/>
    <d v="1997-03-07T00:00:00"/>
    <x v="3"/>
    <s v="PG"/>
    <n v="59925026"/>
  </r>
  <r>
    <s v="The Sixth Man"/>
    <d v="1997-03-28T00:00:00"/>
    <x v="3"/>
    <s v="PG-13"/>
    <n v="14765099"/>
  </r>
  <r>
    <s v="Grosse Pointe Blank"/>
    <d v="1997-04-11T00:00:00"/>
    <x v="3"/>
    <s v="R"/>
    <n v="28084357"/>
  </r>
  <r>
    <s v="Romy and Michele's High School Reunion"/>
    <d v="1997-04-25T00:00:00"/>
    <x v="3"/>
    <s v="R"/>
    <n v="29235353"/>
  </r>
  <r>
    <s v="Gone Fishin'"/>
    <d v="1997-05-30T00:00:00"/>
    <x v="3"/>
    <s v="PG"/>
    <n v="19745922"/>
  </r>
  <r>
    <s v="Con Air"/>
    <d v="1997-06-06T00:00:00"/>
    <x v="4"/>
    <s v="R"/>
    <n v="101117573"/>
  </r>
  <r>
    <s v="Hercules"/>
    <d v="1997-06-13T00:00:00"/>
    <x v="1"/>
    <s v="G"/>
    <n v="99112101"/>
  </r>
  <r>
    <s v="George Of The Jungle"/>
    <d v="1997-07-16T00:00:00"/>
    <x v="3"/>
    <s v="PG"/>
    <n v="105263257"/>
  </r>
  <r>
    <s v="Nothing To Lose"/>
    <d v="1997-07-18T00:00:00"/>
    <x v="3"/>
    <s v="R"/>
    <n v="44480039"/>
  </r>
  <r>
    <s v="Air Bud"/>
    <d v="1997-08-01T00:00:00"/>
    <x v="3"/>
    <s v="PG"/>
    <n v="24646936"/>
  </r>
  <r>
    <s v="G.I. Jane"/>
    <d v="1997-08-22T00:00:00"/>
    <x v="2"/>
    <s v="R"/>
    <n v="48169156"/>
  </r>
  <r>
    <s v="A Thousand Acres"/>
    <d v="1997-09-19T00:00:00"/>
    <x v="2"/>
    <s v="R"/>
    <n v="7928412"/>
  </r>
  <r>
    <s v="Washington Square"/>
    <d v="1997-10-05T00:00:00"/>
    <x v="2"/>
    <s v="PG"/>
    <n v="1775644"/>
  </r>
  <r>
    <s v="Rocket Man"/>
    <d v="1997-10-10T00:00:00"/>
    <x v="3"/>
    <s v="PG"/>
    <n v="15448043"/>
  </r>
  <r>
    <s v="Playing God"/>
    <d v="1997-10-17T00:00:00"/>
    <x v="7"/>
    <s v="R"/>
    <n v="4166918"/>
  </r>
  <r>
    <s v="Flubber"/>
    <d v="1997-11-26T00:00:00"/>
    <x v="3"/>
    <s v="PG"/>
    <n v="92993801"/>
  </r>
  <r>
    <s v="An American Werewolf in Paris"/>
    <d v="1997-12-25T00:00:00"/>
    <x v="5"/>
    <s v="R"/>
    <n v="26570463"/>
  </r>
  <r>
    <s v="Mr. Magoo"/>
    <d v="1997-12-25T00:00:00"/>
    <x v="3"/>
    <s v="PG"/>
    <n v="21437192"/>
  </r>
  <r>
    <s v="Kundun"/>
    <d v="1997-12-25T00:00:00"/>
    <x v="2"/>
    <s v="PG-13"/>
    <n v="5686694"/>
  </r>
  <r>
    <s v="Deep Rising"/>
    <d v="1998-01-30T00:00:00"/>
    <x v="4"/>
    <s v="R"/>
    <n v="11203026"/>
  </r>
  <r>
    <s v="Krippendorf's Tribe"/>
    <d v="1998-02-27T00:00:00"/>
    <x v="3"/>
    <s v="PG-13"/>
    <n v="7571115"/>
  </r>
  <r>
    <s v="An Alan Smithee Film: Burn Hollywood â€¦"/>
    <d v="1998-02-27T00:00:00"/>
    <x v="3"/>
    <s v="R"/>
    <n v="45779"/>
  </r>
  <r>
    <s v="Meet the Deedles"/>
    <d v="1998-03-27T00:00:00"/>
    <x v="3"/>
    <s v="PG"/>
    <n v="4356126"/>
  </r>
  <r>
    <s v="He Got Game"/>
    <d v="1998-05-01T00:00:00"/>
    <x v="2"/>
    <s v="R"/>
    <n v="21567853"/>
  </r>
  <r>
    <s v="The Horse Whisperer"/>
    <d v="1998-05-15T00:00:00"/>
    <x v="2"/>
    <s v="PG-13"/>
    <n v="75383563"/>
  </r>
  <r>
    <s v="Six Days, Seven Nights"/>
    <d v="1998-06-12T00:00:00"/>
    <x v="6"/>
    <s v="PG-13"/>
    <n v="74339294"/>
  </r>
  <r>
    <s v="Mulan"/>
    <d v="1998-06-19T00:00:00"/>
    <x v="1"/>
    <s v="G"/>
    <n v="120620254"/>
  </r>
  <r>
    <s v="Armageddon"/>
    <d v="1998-07-01T00:00:00"/>
    <x v="1"/>
    <s v="PG-13"/>
    <n v="201578182"/>
  </r>
  <r>
    <s v="Jane Austen's Mafia"/>
    <d v="1998-07-24T00:00:00"/>
    <x v="3"/>
    <s v="PG-13"/>
    <n v="19843795"/>
  </r>
  <r>
    <s v="The Parent Trap"/>
    <d v="1998-07-29T00:00:00"/>
    <x v="3"/>
    <s v="PG"/>
    <n v="66308518"/>
  </r>
  <r>
    <s v="Firelight"/>
    <d v="1998-09-04T00:00:00"/>
    <x v="2"/>
    <s v="R"/>
    <n v="784419"/>
  </r>
  <r>
    <s v="Simon Birch"/>
    <d v="1998-09-11T00:00:00"/>
    <x v="2"/>
    <s v="PG"/>
    <n v="18253415"/>
  </r>
  <r>
    <s v="Holy Man"/>
    <d v="1998-10-09T00:00:00"/>
    <x v="3"/>
    <s v="PG"/>
    <n v="12069719"/>
  </r>
  <r>
    <s v="Beloved"/>
    <d v="1998-10-16T00:00:00"/>
    <x v="2"/>
    <s v="R"/>
    <n v="22852487"/>
  </r>
  <r>
    <s v="The Waterboy"/>
    <d v="1998-11-06T00:00:00"/>
    <x v="3"/>
    <s v="PG-13"/>
    <n v="161491646"/>
  </r>
  <r>
    <s v="I'll Be Home For Christmas"/>
    <d v="1998-11-13T00:00:00"/>
    <x v="3"/>
    <s v="PG"/>
    <n v="12214338"/>
  </r>
  <r>
    <s v="A Bug's Life"/>
    <d v="1998-11-20T00:00:00"/>
    <x v="1"/>
    <s v="G"/>
    <n v="162798565"/>
  </r>
  <r>
    <s v="Enemy of the State"/>
    <d v="1998-11-20T00:00:00"/>
    <x v="4"/>
    <s v="R"/>
    <n v="111549836"/>
  </r>
  <r>
    <s v="Rushmore"/>
    <d v="1998-12-11T00:00:00"/>
    <x v="3"/>
    <s v="R"/>
    <n v="17105219"/>
  </r>
  <r>
    <s v="A Civil Action"/>
    <d v="1998-12-25T00:00:00"/>
    <x v="2"/>
    <s v="PG-13"/>
    <n v="56709981"/>
  </r>
  <r>
    <s v="Mighty Joe Young"/>
    <d v="1998-12-25T00:00:00"/>
    <x v="1"/>
    <s v="PG"/>
    <n v="50632037"/>
  </r>
  <r>
    <s v="My Favorite Martian"/>
    <d v="1999-02-12T00:00:00"/>
    <x v="3"/>
    <s v="PG"/>
    <n v="36850101"/>
  </r>
  <r>
    <s v="The Other Sister"/>
    <d v="1999-02-26T00:00:00"/>
    <x v="6"/>
    <s v="PG-13"/>
    <n v="27807627"/>
  </r>
  <r>
    <s v="Doug's 1st Movie"/>
    <d v="1999-03-26T00:00:00"/>
    <x v="1"/>
    <s v="G"/>
    <n v="19421271"/>
  </r>
  <r>
    <s v="Ten Things I Hate About You"/>
    <d v="1999-03-31T00:00:00"/>
    <x v="6"/>
    <s v="PG-13"/>
    <n v="38177966"/>
  </r>
  <r>
    <s v="Endurance"/>
    <d v="1999-05-14T00:00:00"/>
    <x v="9"/>
    <s v="PG"/>
    <n v="229128"/>
  </r>
  <r>
    <s v="Instinct"/>
    <d v="1999-06-04T00:00:00"/>
    <x v="2"/>
    <s v="R"/>
    <n v="34105207"/>
  </r>
  <r>
    <s v="Tarzan"/>
    <d v="1999-06-16T00:00:00"/>
    <x v="1"/>
    <s v="G"/>
    <n v="171091819"/>
  </r>
  <r>
    <s v="Summer of Sam"/>
    <d v="1999-07-02T00:00:00"/>
    <x v="2"/>
    <s v="R"/>
    <n v="19288130"/>
  </r>
  <r>
    <s v="Inspector Gadget"/>
    <d v="1999-07-23T00:00:00"/>
    <x v="3"/>
    <s v="PG"/>
    <n v="97387965"/>
  </r>
  <r>
    <s v="The Sixth Sense"/>
    <d v="1999-08-06T00:00:00"/>
    <x v="7"/>
    <s v="PG-13"/>
    <n v="293506292"/>
  </r>
  <r>
    <s v="The 13th Warrior"/>
    <d v="1999-08-27T00:00:00"/>
    <x v="4"/>
    <s v="R"/>
    <n v="32698899"/>
  </r>
  <r>
    <s v="Breakfast of Champions"/>
    <d v="1999-09-17T00:00:00"/>
    <x v="3"/>
    <s v="R"/>
    <n v="178287"/>
  </r>
  <r>
    <s v="Mumford"/>
    <d v="1999-09-24T00:00:00"/>
    <x v="3"/>
    <s v="R"/>
    <n v="4559569"/>
  </r>
  <r>
    <s v="Mystery, Alaska"/>
    <d v="1999-10-01T00:00:00"/>
    <x v="3"/>
    <s v="R"/>
    <n v="8891623"/>
  </r>
  <r>
    <s v="The Straight Story"/>
    <d v="1999-10-15T00:00:00"/>
    <x v="2"/>
    <s v="G"/>
    <n v="6197866"/>
  </r>
  <r>
    <s v="The Insider"/>
    <d v="1999-11-05T00:00:00"/>
    <x v="2"/>
    <s v="R"/>
    <n v="28965197"/>
  </r>
  <r>
    <s v="Toy Story 2"/>
    <d v="1999-11-19T00:00:00"/>
    <x v="1"/>
    <s v="G"/>
    <n v="245852179"/>
  </r>
  <r>
    <s v="Cradle Will Rock"/>
    <d v="1999-12-08T00:00:00"/>
    <x v="2"/>
    <s v="R"/>
    <n v="2899970"/>
  </r>
  <r>
    <s v="Deuce Bigalow: Male Gigolo"/>
    <d v="1999-12-10T00:00:00"/>
    <x v="3"/>
    <s v="R"/>
    <n v="65535067"/>
  </r>
  <r>
    <s v="Bicentennial Man"/>
    <d v="1999-12-17T00:00:00"/>
    <x v="2"/>
    <s v="PG"/>
    <n v="58220776"/>
  </r>
  <r>
    <s v="Play it to the Bone"/>
    <d v="1999-12-24T00:00:00"/>
    <x v="3"/>
    <s v="R"/>
    <n v="8427204"/>
  </r>
  <r>
    <s v="Fantasia 2000 (IMAX)"/>
    <d v="2000-01-01T00:00:00"/>
    <x v="0"/>
    <s v="G"/>
    <n v="60507228"/>
  </r>
  <r>
    <s v="Gun Shy"/>
    <d v="2000-02-04T00:00:00"/>
    <x v="3"/>
    <s v="R"/>
    <n v="1638202"/>
  </r>
  <r>
    <s v="The Tigger Movie"/>
    <d v="2000-02-11T00:00:00"/>
    <x v="1"/>
    <s v="G"/>
    <n v="45542421"/>
  </r>
  <r>
    <s v="Mission to Mars"/>
    <d v="2000-03-10T00:00:00"/>
    <x v="1"/>
    <s v="PG"/>
    <n v="60874615"/>
  </r>
  <r>
    <s v="High Fidelity"/>
    <d v="2000-03-31T00:00:00"/>
    <x v="3"/>
    <s v="R"/>
    <n v="27277055"/>
  </r>
  <r>
    <s v="Keeping the Faith"/>
    <d v="2000-04-14T00:00:00"/>
    <x v="6"/>
    <s v="PG-13"/>
    <n v="37036404"/>
  </r>
  <r>
    <s v="Dinosaur"/>
    <d v="2000-05-19T00:00:00"/>
    <x v="1"/>
    <s v="PG"/>
    <n v="137748063"/>
  </r>
  <r>
    <s v="Shanghai Noon"/>
    <d v="2000-05-26T00:00:00"/>
    <x v="8"/>
    <s v="PG-13"/>
    <n v="56932305"/>
  </r>
  <r>
    <s v="Gone in 60 Seconds"/>
    <d v="2000-06-09T00:00:00"/>
    <x v="4"/>
    <s v="PG-13"/>
    <n v="101643008"/>
  </r>
  <r>
    <s v="Fantasia 2000 (Theatrical Release)"/>
    <d v="2000-06-16T00:00:00"/>
    <x v="0"/>
    <s v="G"/>
    <n v="9103630"/>
  </r>
  <r>
    <s v="The Kid"/>
    <d v="2000-07-07T00:00:00"/>
    <x v="3"/>
    <s v="PG"/>
    <n v="69688384"/>
  </r>
  <r>
    <s v="Coyote Ugly"/>
    <d v="2000-08-04T00:00:00"/>
    <x v="2"/>
    <s v="PG-13"/>
    <n v="60786269"/>
  </r>
  <r>
    <s v="The Crew"/>
    <d v="2000-08-25T00:00:00"/>
    <x v="3"/>
    <s v="PG-13"/>
    <n v="13019253"/>
  </r>
  <r>
    <s v="Duets"/>
    <d v="2000-09-15T00:00:00"/>
    <x v="2"/>
    <s v="R"/>
    <n v="4734235"/>
  </r>
  <r>
    <s v="Remember the Titans"/>
    <d v="2000-09-29T00:00:00"/>
    <x v="2"/>
    <s v="PG"/>
    <n v="115654751"/>
  </r>
  <r>
    <s v="Unbreakable"/>
    <d v="2000-11-22T00:00:00"/>
    <x v="7"/>
    <s v="PG-13"/>
    <n v="94999143"/>
  </r>
  <r>
    <s v="102 Dalmatians"/>
    <d v="2000-11-22T00:00:00"/>
    <x v="3"/>
    <s v="G"/>
    <n v="66941559"/>
  </r>
  <r>
    <s v="The Emperor's New Groove"/>
    <d v="2000-12-15T00:00:00"/>
    <x v="1"/>
    <s v="G"/>
    <n v="89296573"/>
  </r>
  <r>
    <s v="O Brother, Where Art Thou?"/>
    <d v="2000-12-22T00:00:00"/>
    <x v="3"/>
    <s v="PG-13"/>
    <n v="45506619"/>
  </r>
  <r>
    <s v="Double Take"/>
    <d v="2001-01-12T00:00:00"/>
    <x v="4"/>
    <s v="PG-13"/>
    <n v="29823162"/>
  </r>
  <r>
    <s v="Recess: School's Out"/>
    <d v="2001-02-16T00:00:00"/>
    <x v="3"/>
    <s v="G"/>
    <n v="36696761"/>
  </r>
  <r>
    <s v="Just Visiting"/>
    <d v="2001-04-06T00:00:00"/>
    <x v="3"/>
    <s v="PG-13"/>
    <n v="4777007"/>
  </r>
  <r>
    <s v="Pearl Harbor"/>
    <d v="2001-05-25T00:00:00"/>
    <x v="4"/>
    <s v="PG-13"/>
    <n v="198539855"/>
  </r>
  <r>
    <s v="Atlantis: The Lost Empire"/>
    <d v="2001-06-08T00:00:00"/>
    <x v="1"/>
    <s v="PG"/>
    <n v="84052762"/>
  </r>
  <r>
    <s v="crazy/beautiful"/>
    <d v="2001-06-29T00:00:00"/>
    <x v="2"/>
    <s v="PG-13"/>
    <n v="16929123"/>
  </r>
  <r>
    <s v="The Princess Diaries"/>
    <d v="2001-08-03T00:00:00"/>
    <x v="3"/>
    <s v="G"/>
    <n v="108244774"/>
  </r>
  <r>
    <s v="Bubble Boy"/>
    <d v="2001-08-24T00:00:00"/>
    <x v="3"/>
    <s v="PG-13"/>
    <n v="5002310"/>
  </r>
  <r>
    <s v="Max Keeble's Big Move"/>
    <d v="2001-10-05T00:00:00"/>
    <x v="3"/>
    <s v="PG"/>
    <n v="17292381"/>
  </r>
  <r>
    <s v="Corky Romano"/>
    <d v="2001-10-12T00:00:00"/>
    <x v="3"/>
    <s v="PG-13"/>
    <n v="23978402"/>
  </r>
  <r>
    <s v="High Heels and Low Lifes"/>
    <d v="2001-10-26T00:00:00"/>
    <x v="3"/>
    <s v="R"/>
    <n v="226792"/>
  </r>
  <r>
    <s v="Monsters, Inc."/>
    <d v="2001-11-02T00:00:00"/>
    <x v="1"/>
    <s v="G"/>
    <n v="289423425"/>
  </r>
  <r>
    <s v="Out Cold"/>
    <d v="2001-11-21T00:00:00"/>
    <x v="3"/>
    <s v="PG-13"/>
    <n v="13906394"/>
  </r>
  <r>
    <s v="The Royal Tenenbaums"/>
    <d v="2001-12-14T00:00:00"/>
    <x v="3"/>
    <s v="R"/>
    <n v="52353636"/>
  </r>
  <r>
    <s v="Beauty and the Beast (IMAX)"/>
    <d v="2002-01-01T00:00:00"/>
    <x v="0"/>
    <s v="G"/>
    <n v="25487028"/>
  </r>
  <r>
    <s v="Snow Dogs"/>
    <d v="2002-01-18T00:00:00"/>
    <x v="3"/>
    <s v="PG"/>
    <n v="81150692"/>
  </r>
  <r>
    <s v="The Count of Monte Cristo"/>
    <d v="2002-01-25T00:00:00"/>
    <x v="2"/>
    <s v="PG-13"/>
    <n v="54228104"/>
  </r>
  <r>
    <s v="Peter Pan: Return to Neverland"/>
    <d v="2002-02-15T00:00:00"/>
    <x v="1"/>
    <s v="G"/>
    <n v="48430258"/>
  </r>
  <r>
    <s v="Reign of Fire"/>
    <d v="2002-02-19T00:00:00"/>
    <x v="4"/>
    <s v="PG-13"/>
    <n v="43061982"/>
  </r>
  <r>
    <s v="Sorority Boys"/>
    <d v="2002-03-22T00:00:00"/>
    <x v="3"/>
    <s v="R"/>
    <n v="10198766"/>
  </r>
  <r>
    <s v="The Rookie"/>
    <d v="2002-03-29T00:00:00"/>
    <x v="2"/>
    <s v="G"/>
    <n v="75600072"/>
  </r>
  <r>
    <s v="Big Trouble"/>
    <d v="2002-04-05T00:00:00"/>
    <x v="3"/>
    <s v="PG-13"/>
    <n v="7262288"/>
  </r>
  <r>
    <s v="ESPN's Ultimate X - The Movie"/>
    <d v="2002-05-10T00:00:00"/>
    <x v="9"/>
    <s v="PG"/>
    <n v="4197175"/>
  </r>
  <r>
    <s v="Bad Company"/>
    <d v="2002-06-07T00:00:00"/>
    <x v="4"/>
    <s v="PG-13"/>
    <n v="30157016"/>
  </r>
  <r>
    <s v="Lilo &amp; Stitch"/>
    <d v="2002-06-21T00:00:00"/>
    <x v="1"/>
    <s v="PG"/>
    <n v="145771527"/>
  </r>
  <r>
    <s v="The Country Bears"/>
    <d v="2002-07-26T00:00:00"/>
    <x v="1"/>
    <s v="G"/>
    <n v="16988996"/>
  </r>
  <r>
    <s v="Signs"/>
    <d v="2002-08-02T00:00:00"/>
    <x v="7"/>
    <s v="PG-13"/>
    <n v="227965690"/>
  </r>
  <r>
    <s v="Sen to Chihiro no Kamikakushi"/>
    <d v="2002-09-20T00:00:00"/>
    <x v="1"/>
    <s v="PG"/>
    <n v="10049886"/>
  </r>
  <r>
    <s v="Sweet Home Alabama"/>
    <d v="2002-09-27T00:00:00"/>
    <x v="3"/>
    <s v="PG-13"/>
    <n v="127214072"/>
  </r>
  <r>
    <s v="Moonlight Mile"/>
    <d v="2002-09-27T00:00:00"/>
    <x v="2"/>
    <s v="PG-13"/>
    <n v="6830957"/>
  </r>
  <r>
    <s v="Tuck Everlasting"/>
    <d v="2002-10-11T00:00:00"/>
    <x v="2"/>
    <s v="PG"/>
    <n v="19161999"/>
  </r>
  <r>
    <s v="The Santa Clause 2"/>
    <d v="2002-11-01T00:00:00"/>
    <x v="3"/>
    <s v="G"/>
    <n v="139225854"/>
  </r>
  <r>
    <s v="Treasure Planet"/>
    <d v="2002-11-27T00:00:00"/>
    <x v="1"/>
    <s v="PG"/>
    <n v="38120554"/>
  </r>
  <r>
    <s v="The Hot Chick"/>
    <d v="2002-12-13T00:00:00"/>
    <x v="3"/>
    <s v="PG-13"/>
    <n v="35081550"/>
  </r>
  <r>
    <s v="25th Hour"/>
    <d v="2002-12-19T00:00:00"/>
    <x v="2"/>
    <s v="R"/>
    <n v="13084595"/>
  </r>
  <r>
    <s v="The Recruit"/>
    <d v="2003-01-31T00:00:00"/>
    <x v="7"/>
    <s v="PG-13"/>
    <n v="52784696"/>
  </r>
  <r>
    <s v="Shanghai Knights"/>
    <d v="2003-02-07T00:00:00"/>
    <x v="1"/>
    <s v="PG-13"/>
    <n v="60470220"/>
  </r>
  <r>
    <s v="The Jungle Book 2"/>
    <d v="2003-02-14T00:00:00"/>
    <x v="1"/>
    <s v="G"/>
    <n v="47901582"/>
  </r>
  <r>
    <s v="Bringing Down the House"/>
    <d v="2003-03-07T00:00:00"/>
    <x v="3"/>
    <s v="PG-13"/>
    <n v="132675402"/>
  </r>
  <r>
    <s v="Piglet's Big Movie"/>
    <d v="2003-03-21T00:00:00"/>
    <x v="3"/>
    <s v="G"/>
    <n v="23103423"/>
  </r>
  <r>
    <s v="Ghosts of the Abyss"/>
    <d v="2003-04-11T00:00:00"/>
    <x v="9"/>
    <s v="G"/>
    <n v="17093668"/>
  </r>
  <r>
    <s v="Holes"/>
    <d v="2003-04-18T00:00:00"/>
    <x v="2"/>
    <s v="PG"/>
    <n v="67383924"/>
  </r>
  <r>
    <s v="The Lizzie McGuire Movie"/>
    <d v="2003-05-02T00:00:00"/>
    <x v="3"/>
    <s v="PG"/>
    <n v="42734455"/>
  </r>
  <r>
    <s v="Finding Nemo"/>
    <d v="2003-05-30T00:00:00"/>
    <x v="1"/>
    <s v="G"/>
    <n v="380529370"/>
  </r>
  <r>
    <s v="Pirates of the Caribbean: The Curse of the Black Pearl"/>
    <d v="2003-07-09T00:00:00"/>
    <x v="1"/>
    <s v="PG-13"/>
    <n v="305411224"/>
  </r>
  <r>
    <s v="Freaky Friday"/>
    <d v="2003-08-06T00:00:00"/>
    <x v="3"/>
    <s v="PG"/>
    <n v="110222438"/>
  </r>
  <r>
    <s v="Open Range"/>
    <d v="2003-08-15T00:00:00"/>
    <x v="8"/>
    <s v="R"/>
    <n v="58331254"/>
  </r>
  <r>
    <s v="Cold Creek Manor"/>
    <d v="2003-09-19T00:00:00"/>
    <x v="7"/>
    <s v="R"/>
    <n v="21384035"/>
  </r>
  <r>
    <s v="Under the Tuscan Sun"/>
    <d v="2003-09-26T00:00:00"/>
    <x v="3"/>
    <s v="PG-13"/>
    <n v="43601508"/>
  </r>
  <r>
    <s v="Veronica Guerin"/>
    <d v="2003-10-17T00:00:00"/>
    <x v="2"/>
    <s v="R"/>
    <n v="1569918"/>
  </r>
  <r>
    <s v="Brother Bear"/>
    <d v="2003-10-24T00:00:00"/>
    <x v="1"/>
    <s v="G"/>
    <n v="85336277"/>
  </r>
  <r>
    <s v="The Haunted Mansion"/>
    <d v="2003-11-26T00:00:00"/>
    <x v="3"/>
    <s v="PG"/>
    <n v="75817994"/>
  </r>
  <r>
    <s v="Calendar Girls"/>
    <d v="2003-12-19T00:00:00"/>
    <x v="3"/>
    <s v="PG-13"/>
    <n v="31011616"/>
  </r>
  <r>
    <s v="Young Black Stallion"/>
    <d v="2003-12-25T00:00:00"/>
    <x v="1"/>
    <s v="G"/>
    <n v="6751389"/>
  </r>
  <r>
    <s v="Teacher's Pet: The Movie"/>
    <d v="2004-01-16T00:00:00"/>
    <x v="3"/>
    <s v="PG"/>
    <n v="6491969"/>
  </r>
  <r>
    <s v="Miracle"/>
    <d v="2004-02-06T00:00:00"/>
    <x v="2"/>
    <s v="PG"/>
    <n v="64378093"/>
  </r>
  <r>
    <s v="Confessions of a Teenage Drama Queen"/>
    <d v="2004-02-20T00:00:00"/>
    <x v="3"/>
    <s v="PG"/>
    <n v="29331068"/>
  </r>
  <r>
    <s v="Hidalgo"/>
    <d v="2004-03-05T00:00:00"/>
    <x v="8"/>
    <s v="PG-13"/>
    <n v="67286731"/>
  </r>
  <r>
    <s v="The Ladykillers"/>
    <d v="2004-03-26T00:00:00"/>
    <x v="3"/>
    <s v="R"/>
    <n v="39692139"/>
  </r>
  <r>
    <s v="Home on the Range"/>
    <d v="2004-04-02T00:00:00"/>
    <x v="3"/>
    <s v="PG"/>
    <n v="50026353"/>
  </r>
  <r>
    <s v="The Alamo"/>
    <d v="2004-04-09T00:00:00"/>
    <x v="8"/>
    <s v="PG-13"/>
    <n v="22406362"/>
  </r>
  <r>
    <s v="Raising Helen"/>
    <d v="2004-05-28T00:00:00"/>
    <x v="3"/>
    <s v="PG-13"/>
    <n v="37485528"/>
  </r>
  <r>
    <s v="Around the World in 80 Days"/>
    <d v="2004-06-16T00:00:00"/>
    <x v="1"/>
    <s v="PG"/>
    <n v="24004159"/>
  </r>
  <r>
    <s v="America's Heart and Soul"/>
    <d v="2004-07-02T00:00:00"/>
    <x v="9"/>
    <s v="Not Rated"/>
    <n v="314000"/>
  </r>
  <r>
    <s v="King Arthur"/>
    <d v="2004-07-07T00:00:00"/>
    <x v="1"/>
    <s v="PG-13"/>
    <n v="51877963"/>
  </r>
  <r>
    <s v="The Village"/>
    <d v="2004-07-30T00:00:00"/>
    <x v="7"/>
    <s v="PG-13"/>
    <n v="114197520"/>
  </r>
  <r>
    <s v="The Princess Diaries 2: Royal Engagement"/>
    <d v="2004-08-11T00:00:00"/>
    <x v="6"/>
    <s v="G"/>
    <n v="95149435"/>
  </r>
  <r>
    <s v="Mr. 3000"/>
    <d v="2004-09-17T00:00:00"/>
    <x v="3"/>
    <s v="PG-13"/>
    <n v="21800302"/>
  </r>
  <r>
    <s v="The Last Shot"/>
    <d v="2004-09-24T00:00:00"/>
    <x v="3"/>
    <s v="R"/>
    <n v="463730"/>
  </r>
  <r>
    <s v="Ladder 49"/>
    <d v="2004-10-01T00:00:00"/>
    <x v="4"/>
    <s v="PG-13"/>
    <n v="74541707"/>
  </r>
  <r>
    <s v="The Incredibles"/>
    <d v="2004-11-05T00:00:00"/>
    <x v="1"/>
    <s v="PG"/>
    <n v="261441092"/>
  </r>
  <r>
    <s v="National Treasure"/>
    <d v="2004-11-19T00:00:00"/>
    <x v="1"/>
    <s v="PG"/>
    <n v="173005002"/>
  </r>
  <r>
    <s v="The Life Aquatic with Steve Zissou"/>
    <d v="2004-12-10T00:00:00"/>
    <x v="3"/>
    <s v="R"/>
    <n v="24006726"/>
  </r>
  <r>
    <s v="Aliens of the Deep"/>
    <d v="2005-01-28T00:00:00"/>
    <x v="9"/>
    <s v="G"/>
    <n v="8968684"/>
  </r>
  <r>
    <s v="Pooh's Heffalump Movie"/>
    <d v="2005-02-11T00:00:00"/>
    <x v="1"/>
    <s v="G"/>
    <n v="18098433"/>
  </r>
  <r>
    <s v="The Pacifier"/>
    <d v="2005-03-04T00:00:00"/>
    <x v="3"/>
    <s v="PG"/>
    <n v="113006880"/>
  </r>
  <r>
    <s v="Ice Princess"/>
    <d v="2005-03-18T00:00:00"/>
    <x v="3"/>
    <s v="G"/>
    <n v="24381334"/>
  </r>
  <r>
    <s v="A Lot Like Love"/>
    <d v="2005-04-22T00:00:00"/>
    <x v="3"/>
    <s v="PG-13"/>
    <n v="21835784"/>
  </r>
  <r>
    <s v="The Hitchhiker's Guide to the Galaxy"/>
    <d v="2005-04-29T00:00:00"/>
    <x v="3"/>
    <s v="PG"/>
    <n v="51019112"/>
  </r>
  <r>
    <s v="Hauru no ugoku shiro"/>
    <d v="2005-06-10T00:00:00"/>
    <x v="1"/>
    <s v="PG"/>
    <n v="4710455"/>
  </r>
  <r>
    <s v="Herbie: Fully Loaded"/>
    <d v="2005-06-22T00:00:00"/>
    <x v="3"/>
    <s v="G"/>
    <n v="66010682"/>
  </r>
  <r>
    <s v="Dark Water"/>
    <d v="2005-07-08T00:00:00"/>
    <x v="7"/>
    <s v="PG-13"/>
    <n v="25473093"/>
  </r>
  <r>
    <s v="Sky High"/>
    <d v="2005-07-29T00:00:00"/>
    <x v="1"/>
    <s v="PG"/>
    <n v="63939454"/>
  </r>
  <r>
    <s v="Valiant"/>
    <d v="2005-08-19T00:00:00"/>
    <x v="1"/>
    <s v="G"/>
    <n v="19478106"/>
  </r>
  <r>
    <s v="Flightplan"/>
    <d v="2005-09-23T00:00:00"/>
    <x v="7"/>
    <s v="PG-13"/>
    <n v="89706988"/>
  </r>
  <r>
    <s v="The Greatest Game Ever Played"/>
    <d v="2005-09-30T00:00:00"/>
    <x v="2"/>
    <s v="PG"/>
    <n v="15331289"/>
  </r>
  <r>
    <s v="Shopgirl"/>
    <d v="2005-10-21T00:00:00"/>
    <x v="2"/>
    <s v="R"/>
    <n v="10284523"/>
  </r>
  <r>
    <s v="Chicken Little"/>
    <d v="2005-11-04T00:00:00"/>
    <x v="1"/>
    <s v="G"/>
    <n v="135386665"/>
  </r>
  <r>
    <s v="The Chronicles of Narnia: The Lion, tâ€¦"/>
    <d v="2005-12-09T00:00:00"/>
    <x v="1"/>
    <s v="PG"/>
    <n v="291710957"/>
  </r>
  <r>
    <s v="Casanova"/>
    <d v="2005-12-25T00:00:00"/>
    <x v="2"/>
    <s v="R"/>
    <n v="11304403"/>
  </r>
  <r>
    <s v="Glory Road"/>
    <d v="2006-01-13T00:00:00"/>
    <x v="2"/>
    <s v="PG"/>
    <n v="42647449"/>
  </r>
  <r>
    <s v="Annapolis"/>
    <d v="2006-01-27T00:00:00"/>
    <x v="2"/>
    <s v="PG-13"/>
    <n v="17127992"/>
  </r>
  <r>
    <s v="Roving Mars"/>
    <d v="2006-01-27T00:00:00"/>
    <x v="9"/>
    <s v="G"/>
    <n v="10407978"/>
  </r>
  <r>
    <s v="Eight Below"/>
    <d v="2006-02-17T00:00:00"/>
    <x v="1"/>
    <s v="PG"/>
    <n v="81612565"/>
  </r>
  <r>
    <s v="The Shaggy Dog"/>
    <d v="2006-03-10T00:00:00"/>
    <x v="3"/>
    <s v="PG"/>
    <n v="61123569"/>
  </r>
  <r>
    <s v="Stay Alive"/>
    <d v="2006-03-24T00:00:00"/>
    <x v="5"/>
    <s v="PG-13"/>
    <n v="23086480"/>
  </r>
  <r>
    <s v="The Wild"/>
    <d v="2006-04-14T00:00:00"/>
    <x v="1"/>
    <s v="G"/>
    <n v="37384046"/>
  </r>
  <r>
    <s v="Stick It"/>
    <d v="2006-04-28T00:00:00"/>
    <x v="3"/>
    <s v="PG-13"/>
    <n v="26910736"/>
  </r>
  <r>
    <s v="Goal! The Dream Begins"/>
    <d v="2006-05-12T00:00:00"/>
    <x v="2"/>
    <s v="PG"/>
    <n v="4283255"/>
  </r>
  <r>
    <s v="Cars"/>
    <d v="2006-06-09T00:00:00"/>
    <x v="3"/>
    <s v="G"/>
    <n v="244082982"/>
  </r>
  <r>
    <s v="Pirates of the Caribbean: Dead Man's Chest"/>
    <d v="2006-07-07T00:00:00"/>
    <x v="1"/>
    <s v="PG-13"/>
    <n v="423315812"/>
  </r>
  <r>
    <s v="Step Up"/>
    <d v="2006-08-11T00:00:00"/>
    <x v="2"/>
    <s v="PG-13"/>
    <n v="65328121"/>
  </r>
  <r>
    <s v="Invincible"/>
    <d v="2006-08-25T00:00:00"/>
    <x v="2"/>
    <s v="PG"/>
    <n v="57806952"/>
  </r>
  <r>
    <s v="The Guardian"/>
    <d v="2006-09-29T00:00:00"/>
    <x v="4"/>
    <s v="PG-13"/>
    <n v="55011732"/>
  </r>
  <r>
    <s v="The Prestige"/>
    <d v="2006-10-20T00:00:00"/>
    <x v="7"/>
    <s v="PG-13"/>
    <n v="53089891"/>
  </r>
  <r>
    <s v="Tim Burton's The Nightmare Before Chrâ€¦"/>
    <d v="2006-10-20T00:00:00"/>
    <x v="0"/>
    <s v="PG"/>
    <n v="24732041"/>
  </r>
  <r>
    <s v="The Santa Clause 3: The Escape Clause"/>
    <d v="2006-11-03T00:00:00"/>
    <x v="3"/>
    <s v="G"/>
    <n v="84500122"/>
  </r>
  <r>
    <s v="DÃ©jÃ  Vu"/>
    <d v="2006-11-22T00:00:00"/>
    <x v="7"/>
    <s v="PG-13"/>
    <n v="64038616"/>
  </r>
  <r>
    <s v="Apocalypto"/>
    <d v="2006-12-08T00:00:00"/>
    <x v="1"/>
    <s v="R"/>
    <n v="50866635"/>
  </r>
  <r>
    <s v="Primeval"/>
    <d v="2007-01-12T00:00:00"/>
    <x v="1"/>
    <s v="R"/>
    <n v="10597734"/>
  </r>
  <r>
    <s v="Bridge to Terabithia"/>
    <d v="2007-02-16T00:00:00"/>
    <x v="2"/>
    <s v="PG"/>
    <n v="82234139"/>
  </r>
  <r>
    <s v="Wild Hogs"/>
    <d v="2007-03-02T00:00:00"/>
    <x v="3"/>
    <s v="PG-13"/>
    <n v="168213584"/>
  </r>
  <r>
    <s v="Meet the Robinsons"/>
    <d v="2007-03-30T00:00:00"/>
    <x v="1"/>
    <s v="G"/>
    <n v="97822171"/>
  </r>
  <r>
    <s v="The Lookout"/>
    <d v="2007-03-30T00:00:00"/>
    <x v="2"/>
    <s v="R"/>
    <n v="4600585"/>
  </r>
  <r>
    <s v="The Hoax"/>
    <d v="2007-04-06T00:00:00"/>
    <x v="2"/>
    <s v="R"/>
    <n v="7164995"/>
  </r>
  <r>
    <s v="The Invisible"/>
    <d v="2007-04-27T00:00:00"/>
    <x v="7"/>
    <s v="PG-13"/>
    <n v="20568319"/>
  </r>
  <r>
    <s v="Pirates of the Caribbean: At World's End"/>
    <d v="2007-05-24T00:00:00"/>
    <x v="1"/>
    <s v="PG-13"/>
    <n v="309420425"/>
  </r>
  <r>
    <s v="Ratatouille"/>
    <d v="2007-06-29T00:00:00"/>
    <x v="3"/>
    <s v="G"/>
    <n v="206445654"/>
  </r>
  <r>
    <s v="Underdog"/>
    <d v="2007-08-03T00:00:00"/>
    <x v="1"/>
    <s v="PG"/>
    <n v="43760605"/>
  </r>
  <r>
    <s v="The Game Plan"/>
    <d v="2007-09-22T00:00:00"/>
    <x v="3"/>
    <s v="PG"/>
    <n v="90648202"/>
  </r>
  <r>
    <s v="Dan in Real Life"/>
    <d v="2007-10-20T00:00:00"/>
    <x v="6"/>
    <s v="PG-13"/>
    <n v="47642963"/>
  </r>
  <r>
    <s v="Enchanted"/>
    <d v="2007-11-21T00:00:00"/>
    <x v="6"/>
    <s v="PG"/>
    <n v="127706877"/>
  </r>
  <r>
    <s v="National Treasure 2: Book of Secrets"/>
    <d v="2007-12-21T00:00:00"/>
    <x v="1"/>
    <s v="PG"/>
    <n v="219961501"/>
  </r>
  <r>
    <s v="Hannah Montana/Miley Cyrus: Best of Bâ€¦"/>
    <d v="2008-02-01T00:00:00"/>
    <x v="10"/>
    <s v="G"/>
    <n v="65281781"/>
  </r>
  <r>
    <s v="Step Up 2 the Streets"/>
    <d v="2008-02-14T00:00:00"/>
    <x v="2"/>
    <s v="PG-13"/>
    <n v="58017783"/>
  </r>
  <r>
    <s v="College Road Trip"/>
    <d v="2008-03-07T00:00:00"/>
    <x v="3"/>
    <s v="G"/>
    <n v="45610425"/>
  </r>
  <r>
    <s v="The Chronicles of Narnia: Prince Caspian"/>
    <d v="2008-05-16T00:00:00"/>
    <x v="1"/>
    <s v="PG"/>
    <n v="141621490"/>
  </r>
  <r>
    <s v="WALL-E"/>
    <d v="2008-06-27T00:00:00"/>
    <x v="1"/>
    <s v="G"/>
    <n v="223808164"/>
  </r>
  <r>
    <s v="Swing Vote"/>
    <d v="2008-08-01T00:00:00"/>
    <x v="3"/>
    <s v="PG-13"/>
    <n v="16289867"/>
  </r>
  <r>
    <s v="Goal! 2: Living the Dream..."/>
    <d v="2008-08-29T00:00:00"/>
    <x v="2"/>
    <s v="PG-13"/>
    <n v="225067"/>
  </r>
  <r>
    <s v="Miracle at St. Anna"/>
    <d v="2008-09-26T00:00:00"/>
    <x v="2"/>
    <s v="R"/>
    <n v="7916887"/>
  </r>
  <r>
    <s v="Beverly Hills Chihuahua"/>
    <d v="2008-10-03T00:00:00"/>
    <x v="3"/>
    <s v="PG"/>
    <n v="94514402"/>
  </r>
  <r>
    <s v="Morning Light"/>
    <d v="2008-10-17T00:00:00"/>
    <x v="9"/>
    <s v="PG"/>
    <n v="275093"/>
  </r>
  <r>
    <s v="High School Musical 3: Senior Year"/>
    <d v="2008-10-24T00:00:00"/>
    <x v="0"/>
    <s v="G"/>
    <n v="90559416"/>
  </r>
  <r>
    <s v="Bolt"/>
    <d v="2008-11-21T00:00:00"/>
    <x v="3"/>
    <s v="PG"/>
    <n v="114053759"/>
  </r>
  <r>
    <s v="Bedtime Stories"/>
    <d v="2008-12-25T00:00:00"/>
    <x v="3"/>
    <s v="PG"/>
    <n v="110101975"/>
  </r>
  <r>
    <s v="Confessions of a Shopaholic"/>
    <d v="2009-02-13T00:00:00"/>
    <x v="6"/>
    <s v="PG"/>
    <n v="44277350"/>
  </r>
  <r>
    <s v="Jonas Brothers: The 3D Concert Experiâ€¦"/>
    <d v="2009-02-27T00:00:00"/>
    <x v="10"/>
    <s v="G"/>
    <n v="38174685"/>
  </r>
  <r>
    <s v="Race to Witch Mountain"/>
    <d v="2009-03-13T00:00:00"/>
    <x v="1"/>
    <s v="PG"/>
    <n v="67172594"/>
  </r>
  <r>
    <s v="Hannah Montana the Movie"/>
    <d v="2009-04-10T00:00:00"/>
    <x v="2"/>
    <s v="G"/>
    <n v="79576189"/>
  </r>
  <r>
    <s v="Earth"/>
    <d v="2009-04-22T00:00:00"/>
    <x v="9"/>
    <s v="G"/>
    <n v="32011576"/>
  </r>
  <r>
    <s v="Up"/>
    <d v="2009-05-29T00:00:00"/>
    <x v="1"/>
    <s v="PG"/>
    <n v="293004164"/>
  </r>
  <r>
    <s v="The Proposal"/>
    <d v="2009-06-19T00:00:00"/>
    <x v="6"/>
    <s v="PG-13"/>
    <n v="163958031"/>
  </r>
  <r>
    <s v="G-Force"/>
    <d v="2009-07-24T00:00:00"/>
    <x v="1"/>
    <s v="PG"/>
    <n v="119436770"/>
  </r>
  <r>
    <s v="Gake no ue no Ponyo"/>
    <d v="2009-08-14T00:00:00"/>
    <x v="1"/>
    <s v="G"/>
    <n v="15090399"/>
  </r>
  <r>
    <s v="X Games 3D: The Movie"/>
    <d v="2009-08-21T00:00:00"/>
    <x v="9"/>
    <s v="PG"/>
    <n v="1391434"/>
  </r>
  <r>
    <s v="Walt and El Grupo"/>
    <d v="2009-09-10T00:00:00"/>
    <x v="9"/>
    <s v="PG"/>
    <n v="20521"/>
  </r>
  <r>
    <s v="Surrogates"/>
    <d v="2009-09-25T00:00:00"/>
    <x v="4"/>
    <s v="PG-13"/>
    <n v="38577772"/>
  </r>
  <r>
    <s v="Toy Story 3D Double Feature"/>
    <d v="2009-10-02T00:00:00"/>
    <x v="1"/>
    <s v="G"/>
    <n v="30702446"/>
  </r>
  <r>
    <s v="Disney's A Christmas Carol"/>
    <d v="2009-11-06T00:00:00"/>
    <x v="2"/>
    <s v="PG"/>
    <n v="137855863"/>
  </r>
  <r>
    <s v="The Princess and the Frog"/>
    <d v="2009-11-25T00:00:00"/>
    <x v="1"/>
    <s v="G"/>
    <n v="104400899"/>
  </r>
  <r>
    <s v="Old Dogs"/>
    <d v="2009-11-25T00:00:00"/>
    <x v="3"/>
    <s v="PG"/>
    <n v="49492060"/>
  </r>
  <r>
    <s v="When in Rome"/>
    <d v="2010-01-29T00:00:00"/>
    <x v="6"/>
    <s v="PG-13"/>
    <n v="32680633"/>
  </r>
  <r>
    <s v="Alice in Wonderland"/>
    <d v="2010-03-05T00:00:00"/>
    <x v="1"/>
    <s v="PG"/>
    <n v="334191110"/>
  </r>
  <r>
    <s v="Waking Sleeping Beauty"/>
    <d v="2010-03-26T00:00:00"/>
    <x v="9"/>
    <s v="PG"/>
    <n v="80741"/>
  </r>
  <r>
    <s v="The Last Song"/>
    <d v="2010-03-31T00:00:00"/>
    <x v="2"/>
    <s v="PG"/>
    <n v="62950384"/>
  </r>
  <r>
    <s v="Oceans"/>
    <d v="2010-04-22T00:00:00"/>
    <x v="9"/>
    <s v="G"/>
    <n v="19422319"/>
  </r>
  <r>
    <s v="Prince of Persia: Sands of Time"/>
    <d v="2010-05-28T00:00:00"/>
    <x v="4"/>
    <s v="PG-13"/>
    <n v="90759676"/>
  </r>
  <r>
    <s v="Toy Story 3"/>
    <d v="2010-06-18T00:00:00"/>
    <x v="1"/>
    <s v="G"/>
    <n v="415004880"/>
  </r>
  <r>
    <s v="The Sorcerer's Apprentice"/>
    <d v="2010-07-14T00:00:00"/>
    <x v="1"/>
    <s v="PG"/>
    <n v="63150991"/>
  </r>
  <r>
    <s v="Step Up 3D"/>
    <d v="2010-08-06T00:00:00"/>
    <x v="2"/>
    <s v="PG-13"/>
    <n v="42400223"/>
  </r>
  <r>
    <s v="Gedo Senki (Tales from Earthsea)"/>
    <d v="2010-08-13T00:00:00"/>
    <x v="1"/>
    <s v="PG-13"/>
    <n v="48658"/>
  </r>
  <r>
    <s v="You Again"/>
    <d v="2010-09-24T00:00:00"/>
    <x v="3"/>
    <s v="PG"/>
    <n v="25702053"/>
  </r>
  <r>
    <s v="Secretariat"/>
    <d v="2010-10-08T00:00:00"/>
    <x v="2"/>
    <s v="PG"/>
    <n v="59699513"/>
  </r>
  <r>
    <s v="Tangled"/>
    <d v="2010-11-24T00:00:00"/>
    <x v="1"/>
    <s v="PG"/>
    <n v="200821936"/>
  </r>
  <r>
    <s v="Tron: Legacy"/>
    <d v="2010-12-17T00:00:00"/>
    <x v="1"/>
    <s v="PG"/>
    <n v="172062763"/>
  </r>
  <r>
    <s v="Gnomeo and Juliet"/>
    <d v="2011-02-11T00:00:00"/>
    <x v="3"/>
    <s v="G"/>
    <n v="99967670"/>
  </r>
  <r>
    <s v="I am Number Four"/>
    <d v="2011-02-18T00:00:00"/>
    <x v="1"/>
    <s v="PG-13"/>
    <n v="55100437"/>
  </r>
  <r>
    <s v="Mars Needs Moms"/>
    <d v="2011-03-11T00:00:00"/>
    <x v="1"/>
    <s v="PG"/>
    <n v="21392758"/>
  </r>
  <r>
    <s v="African Cats"/>
    <d v="2011-04-22T00:00:00"/>
    <x v="9"/>
    <s v="G"/>
    <n v="15428747"/>
  </r>
  <r>
    <s v="Zokkomon"/>
    <d v="2011-04-22T00:00:00"/>
    <x v="1"/>
    <s v="PG"/>
    <n v="2815"/>
  </r>
  <r>
    <s v="Prom"/>
    <d v="2011-04-29T00:00:00"/>
    <x v="3"/>
    <s v="PG"/>
    <n v="10130219"/>
  </r>
  <r>
    <s v="Pirates of the Caribbean: On Stranger Tides"/>
    <d v="2011-05-20T00:00:00"/>
    <x v="1"/>
    <s v="PG-13"/>
    <n v="241063875"/>
  </r>
  <r>
    <s v="Cars 2"/>
    <d v="2011-06-24T00:00:00"/>
    <x v="1"/>
    <s v="G"/>
    <n v="191450875"/>
  </r>
  <r>
    <s v="Winnie the Pooh"/>
    <d v="2011-07-15T00:00:00"/>
    <x v="1"/>
    <s v="G"/>
    <n v="26692846"/>
  </r>
  <r>
    <s v="The Help"/>
    <d v="2011-08-10T00:00:00"/>
    <x v="2"/>
    <s v="PG-13"/>
    <n v="169705587"/>
  </r>
  <r>
    <s v="Fright Night"/>
    <d v="2011-08-19T00:00:00"/>
    <x v="5"/>
    <s v="R"/>
    <n v="18298649"/>
  </r>
  <r>
    <s v="Real Steel"/>
    <d v="2011-10-07T00:00:00"/>
    <x v="4"/>
    <s v="PG-13"/>
    <n v="85463309"/>
  </r>
  <r>
    <s v="The Muppets"/>
    <d v="2011-11-23T00:00:00"/>
    <x v="3"/>
    <s v="PG"/>
    <n v="88625922"/>
  </r>
  <r>
    <s v="War Horse"/>
    <d v="2011-12-25T00:00:00"/>
    <x v="2"/>
    <s v="PG-13"/>
    <n v="79883359"/>
  </r>
  <r>
    <s v="The Secret World of Arietty"/>
    <d v="2012-02-17T00:00:00"/>
    <x v="1"/>
    <s v="G"/>
    <n v="19192510"/>
  </r>
  <r>
    <s v="John Carter"/>
    <d v="2012-03-09T00:00:00"/>
    <x v="1"/>
    <s v="PG-13"/>
    <n v="73058679"/>
  </r>
  <r>
    <s v="Chimpanzee"/>
    <d v="2012-04-20T00:00:00"/>
    <x v="9"/>
    <s v="G"/>
    <n v="28965459"/>
  </r>
  <r>
    <s v="The Avengers"/>
    <d v="2012-05-04T00:00:00"/>
    <x v="4"/>
    <s v="PG-13"/>
    <n v="623279547"/>
  </r>
  <r>
    <s v="Brave"/>
    <d v="2012-06-22T00:00:00"/>
    <x v="1"/>
    <s v="PG"/>
    <n v="237282182"/>
  </r>
  <r>
    <s v="People Like Us"/>
    <d v="2012-06-29T00:00:00"/>
    <x v="2"/>
    <s v="PG-13"/>
    <n v="12431792"/>
  </r>
  <r>
    <s v="The Odd Life of Timothy Green"/>
    <d v="2012-08-15T00:00:00"/>
    <x v="2"/>
    <s v="PG"/>
    <n v="51853450"/>
  </r>
  <r>
    <s v="Frankenweenie"/>
    <d v="2012-10-05T00:00:00"/>
    <x v="3"/>
    <s v="PG"/>
    <n v="35287788"/>
  </r>
  <r>
    <s v="Wreck-It Ralph"/>
    <d v="2012-11-02T00:00:00"/>
    <x v="1"/>
    <s v="PG"/>
    <n v="189412677"/>
  </r>
  <r>
    <s v="Lincoln"/>
    <d v="2012-11-09T00:00:00"/>
    <x v="2"/>
    <s v="PG-13"/>
    <n v="182207973"/>
  </r>
  <r>
    <s v="Oz the Great and Powerful"/>
    <d v="2013-03-08T00:00:00"/>
    <x v="1"/>
    <s v="PG"/>
    <n v="234770996"/>
  </r>
  <r>
    <s v="Iron Man 3"/>
    <d v="2013-05-03T00:00:00"/>
    <x v="4"/>
    <s v="PG-13"/>
    <n v="408992272"/>
  </r>
  <r>
    <s v="Monsters University"/>
    <d v="2013-06-21T00:00:00"/>
    <x v="1"/>
    <s v="G"/>
    <n v="268488329"/>
  </r>
  <r>
    <s v="The Lone Ranger"/>
    <d v="2013-07-02T00:00:00"/>
    <x v="8"/>
    <s v="PG-13"/>
    <n v="89302115"/>
  </r>
  <r>
    <s v="Disney Planes"/>
    <d v="2013-08-09T00:00:00"/>
    <x v="3"/>
    <s v="PG"/>
    <n v="90282580"/>
  </r>
  <r>
    <s v="The Fifth Estate"/>
    <d v="2013-10-18T00:00:00"/>
    <x v="2"/>
    <s v="R"/>
    <n v="3254172"/>
  </r>
  <r>
    <s v="Thor: The Dark World"/>
    <d v="2013-11-08T00:00:00"/>
    <x v="1"/>
    <s v="PG-13"/>
    <n v="206362140"/>
  </r>
  <r>
    <s v="Kaze Tachinu"/>
    <d v="2013-11-08T00:00:00"/>
    <x v="2"/>
    <s v="PG-13"/>
    <n v="5201879"/>
  </r>
  <r>
    <s v="Frozen"/>
    <d v="2013-11-22T00:00:00"/>
    <x v="1"/>
    <s v="PG"/>
    <n v="400738009"/>
  </r>
  <r>
    <s v="Delivery Man"/>
    <d v="2013-11-22T00:00:00"/>
    <x v="3"/>
    <s v="PG-13"/>
    <n v="30659817"/>
  </r>
  <r>
    <s v="Saving Mr. Banks"/>
    <d v="2013-12-13T00:00:00"/>
    <x v="2"/>
    <s v="PG-13"/>
    <n v="83299761"/>
  </r>
  <r>
    <s v="Need for Speed"/>
    <d v="2014-03-14T00:00:00"/>
    <x v="4"/>
    <s v="PG-13"/>
    <n v="43568507"/>
  </r>
  <r>
    <s v="Muppets Most Wanted"/>
    <d v="2014-03-21T00:00:00"/>
    <x v="3"/>
    <s v="PG"/>
    <n v="51178893"/>
  </r>
  <r>
    <s v="Captain America: The Winter Soldier"/>
    <d v="2014-04-04T00:00:00"/>
    <x v="4"/>
    <s v="PG-13"/>
    <n v="259746958"/>
  </r>
  <r>
    <s v="Bears"/>
    <d v="2014-04-18T00:00:00"/>
    <x v="9"/>
    <s v="G"/>
    <n v="17780194"/>
  </r>
  <r>
    <s v="Million Dollar Arm"/>
    <d v="2014-05-10T00:00:00"/>
    <x v="2"/>
    <s v="PG"/>
    <n v="36447959"/>
  </r>
  <r>
    <s v="Maleficent"/>
    <d v="2014-05-30T00:00:00"/>
    <x v="1"/>
    <s v="PG"/>
    <n v="241407328"/>
  </r>
  <r>
    <s v="Planes: Fire and Rescue"/>
    <d v="2014-07-18T00:00:00"/>
    <x v="1"/>
    <s v="PG"/>
    <n v="59157732"/>
  </r>
  <r>
    <s v="Guardians of the Galaxy"/>
    <d v="2014-08-01T00:00:00"/>
    <x v="1"/>
    <s v="PG-13"/>
    <n v="333172112"/>
  </r>
  <r>
    <s v="The Hundred-Foot Journey"/>
    <d v="2014-08-08T00:00:00"/>
    <x v="6"/>
    <s v="PG"/>
    <n v="54235441"/>
  </r>
  <r>
    <s v="Alexander and the Terrible, Horrible,â€¦"/>
    <d v="2014-10-10T00:00:00"/>
    <x v="3"/>
    <s v="PG"/>
    <n v="66954149"/>
  </r>
  <r>
    <s v="Big Hero 6"/>
    <d v="2014-11-07T00:00:00"/>
    <x v="1"/>
    <s v="PG"/>
    <n v="222527828"/>
  </r>
  <r>
    <s v="Into the Woods"/>
    <d v="2014-12-25T00:00:00"/>
    <x v="0"/>
    <s v="PG"/>
    <n v="128002372"/>
  </r>
  <r>
    <s v="Strange Magic"/>
    <d v="2015-01-23T00:00:00"/>
    <x v="1"/>
    <s v="PG"/>
    <n v="12429583"/>
  </r>
  <r>
    <s v="McFarland, USA"/>
    <d v="2015-02-20T00:00:00"/>
    <x v="2"/>
    <s v="PG"/>
    <n v="44480275"/>
  </r>
  <r>
    <s v="Cinderella"/>
    <d v="2015-03-13T00:00:00"/>
    <x v="2"/>
    <s v="PG"/>
    <n v="201151353"/>
  </r>
  <r>
    <s v="Monkey Kingdom"/>
    <d v="2015-04-17T00:00:00"/>
    <x v="9"/>
    <s v="G"/>
    <n v="16432322"/>
  </r>
  <r>
    <s v="Avengers: Age of Ultron"/>
    <d v="2015-05-01T00:00:00"/>
    <x v="4"/>
    <s v="PG-13"/>
    <n v="459005868"/>
  </r>
  <r>
    <s v="Tomorrowland"/>
    <d v="2015-05-22T00:00:00"/>
    <x v="1"/>
    <s v="PG"/>
    <n v="93436322"/>
  </r>
  <r>
    <s v="Inside Out"/>
    <d v="2015-06-19T00:00:00"/>
    <x v="1"/>
    <s v="PG"/>
    <n v="356461711"/>
  </r>
  <r>
    <s v="Ant-Man"/>
    <d v="2015-07-17T00:00:00"/>
    <x v="4"/>
    <s v="PG-13"/>
    <n v="180202163"/>
  </r>
  <r>
    <s v="Bridge of Spies"/>
    <d v="2015-10-16T00:00:00"/>
    <x v="7"/>
    <s v="PG-13"/>
    <n v="72313754"/>
  </r>
  <r>
    <s v="The Good Dinosaur"/>
    <d v="2015-11-25T00:00:00"/>
    <x v="1"/>
    <s v="PG"/>
    <n v="123087120"/>
  </r>
  <r>
    <s v="Star Wars Ep. VII: The Force Awakens"/>
    <d v="2015-12-18T00:00:00"/>
    <x v="1"/>
    <s v="PG-13"/>
    <n v="936662225"/>
  </r>
  <r>
    <s v="The Finest Hours"/>
    <d v="2016-01-29T00:00:00"/>
    <x v="7"/>
    <s v="PG"/>
    <n v="27569558"/>
  </r>
  <r>
    <s v="Zootopia"/>
    <d v="2016-03-04T00:00:00"/>
    <x v="1"/>
    <s v="PG"/>
    <n v="341268248"/>
  </r>
  <r>
    <s v="The Jungle Book"/>
    <d v="2016-04-15T00:00:00"/>
    <x v="1"/>
    <s v="PG"/>
    <n v="364001123"/>
  </r>
  <r>
    <s v="A Beautiful Planet"/>
    <d v="2016-04-29T00:00:00"/>
    <x v="9"/>
    <s v="G"/>
    <n v="7895708"/>
  </r>
  <r>
    <s v="Captain America: Civil War"/>
    <d v="2016-05-06T00:00:00"/>
    <x v="4"/>
    <s v="PG-13"/>
    <n v="408084349"/>
  </r>
  <r>
    <s v="Alice Through the Looking Glass"/>
    <d v="2016-05-27T00:00:00"/>
    <x v="1"/>
    <s v="PG"/>
    <n v="77042381"/>
  </r>
  <r>
    <s v="Finding Dory"/>
    <d v="2016-06-17T00:00:00"/>
    <x v="1"/>
    <s v="PG"/>
    <n v="486295561"/>
  </r>
  <r>
    <s v="The BFG"/>
    <d v="2016-07-01T00:00:00"/>
    <x v="1"/>
    <s v="PG"/>
    <n v="55483770"/>
  </r>
  <r>
    <s v="Peteâ€™s Dragon"/>
    <d v="2016-08-12T00:00:00"/>
    <x v="1"/>
    <s v="PG"/>
    <n v="76233151"/>
  </r>
  <r>
    <s v="The Light Between Oceans"/>
    <d v="2016-09-02T00:00:00"/>
    <x v="2"/>
    <s v="PG-13"/>
    <n v="12545979"/>
  </r>
  <r>
    <s v="Queen of Katwe"/>
    <d v="2016-09-23T00:00:00"/>
    <x v="2"/>
    <s v="PG"/>
    <n v="8874389"/>
  </r>
  <r>
    <s v="Doctor Strange"/>
    <d v="2016-11-04T00:00:00"/>
    <x v="1"/>
    <s v="PG-13"/>
    <n v="232532923"/>
  </r>
  <r>
    <s v="Moana"/>
    <d v="2016-11-23T00:00:00"/>
    <x v="1"/>
    <s v="PG"/>
    <n v="246082029"/>
  </r>
  <r>
    <s v="Rogue One: A Star Wars Story"/>
    <d v="2016-12-16T00:00:00"/>
    <x v="1"/>
    <s v="PG-13"/>
    <n v="5294839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3">
  <r>
    <x v="0"/>
    <x v="0"/>
    <x v="0"/>
    <n v="3319052211.2987008"/>
    <n v="3285429395.8441563"/>
    <n v="3230191913.3116884"/>
  </r>
  <r>
    <x v="1"/>
    <x v="1"/>
    <x v="1"/>
    <n v="1456282499.9999998"/>
    <n v="1441530000.0000002"/>
    <n v="1417293750"/>
  </r>
  <r>
    <x v="2"/>
    <x v="1"/>
    <x v="2"/>
    <n v="1439353000"/>
    <n v="1424772000"/>
    <n v="1400817500"/>
  </r>
  <r>
    <x v="3"/>
    <x v="2"/>
    <x v="3"/>
    <n v="955638297.87234044"/>
    <n v="945957446.80851066"/>
    <n v="930053191.48936164"/>
  </r>
  <r>
    <x v="4"/>
    <x v="3"/>
    <x v="4"/>
    <n v="939759999.99999988"/>
    <n v="930240000.00000012"/>
    <n v="914600000"/>
  </r>
  <r>
    <x v="5"/>
    <x v="4"/>
    <x v="5"/>
    <n v="276400000"/>
    <n v="273600000.00000006"/>
    <n v="269000000"/>
  </r>
  <r>
    <x v="6"/>
    <x v="5"/>
    <x v="6"/>
    <n v="917412765.95744669"/>
    <n v="908119148.93617034"/>
    <n v="892851063.82978725"/>
  </r>
  <r>
    <x v="7"/>
    <x v="6"/>
    <x v="7"/>
    <n v="85490772.91503267"/>
    <n v="84624730.352941185"/>
    <n v="83201946.143790841"/>
  </r>
  <r>
    <x v="8"/>
    <x v="7"/>
    <x v="8"/>
    <n v="1346789808.9171975"/>
    <n v="1333146496.8152866"/>
    <n v="1310732484.0764332"/>
  </r>
  <r>
    <x v="9"/>
    <x v="7"/>
    <x v="9"/>
    <n v="223421047.60509554"/>
    <n v="221157737.42675161"/>
    <n v="217439442.13375798"/>
  </r>
  <r>
    <x v="10"/>
    <x v="7"/>
    <x v="10"/>
    <n v="89947214.726114646"/>
    <n v="89036027.31210193"/>
    <n v="87539076.560509562"/>
  </r>
  <r>
    <x v="11"/>
    <x v="8"/>
    <x v="11"/>
    <n v="80232218.603773579"/>
    <n v="79419446.490566045"/>
    <n v="78084178.018867925"/>
  </r>
  <r>
    <x v="12"/>
    <x v="9"/>
    <x v="12"/>
    <n v="190410011.46583849"/>
    <n v="188481111.20496893"/>
    <n v="185312203.63354036"/>
  </r>
  <r>
    <x v="13"/>
    <x v="10"/>
    <x v="13"/>
    <n v="1083022243.0939226"/>
    <n v="1072050961.3259667"/>
    <n v="1054026712.7071823"/>
  </r>
  <r>
    <x v="14"/>
    <x v="11"/>
    <x v="14"/>
    <n v="158342282.44680849"/>
    <n v="156738236.17021278"/>
    <n v="154103017.28723404"/>
  </r>
  <r>
    <x v="15"/>
    <x v="12"/>
    <x v="15"/>
    <n v="379030567.35960591"/>
    <n v="375190894.46305418"/>
    <n v="368882860.41871917"/>
  </r>
  <r>
    <x v="16"/>
    <x v="12"/>
    <x v="16"/>
    <n v="126677605.63546796"/>
    <n v="125394330.32512316"/>
    <n v="123286092.31527093"/>
  </r>
  <r>
    <x v="17"/>
    <x v="13"/>
    <x v="17"/>
    <n v="118172069.22488038"/>
    <n v="116974957.09090911"/>
    <n v="115008272.8708134"/>
  </r>
  <r>
    <x v="18"/>
    <x v="14"/>
    <x v="18"/>
    <n v="152098631.03448275"/>
    <n v="150557834.48275861"/>
    <n v="148026525.86206895"/>
  </r>
  <r>
    <x v="19"/>
    <x v="15"/>
    <x v="19"/>
    <n v="106701916.66666664"/>
    <n v="105621000.00000001"/>
    <n v="103845208.33333333"/>
  </r>
  <r>
    <x v="20"/>
    <x v="15"/>
    <x v="20"/>
    <n v="200618683.98214284"/>
    <n v="198586367.35714287"/>
    <n v="195247561.47321427"/>
  </r>
  <r>
    <x v="21"/>
    <x v="15"/>
    <x v="21"/>
    <n v="115166666.66666664"/>
    <n v="114000000.00000001"/>
    <n v="112083333.33333333"/>
  </r>
  <r>
    <x v="22"/>
    <x v="16"/>
    <x v="22"/>
    <n v="123833767.955"/>
    <n v="122579301.42"/>
    <n v="120518392.1125"/>
  </r>
  <r>
    <x v="23"/>
    <x v="17"/>
    <x v="23"/>
    <n v="9108636.3636363614"/>
    <n v="9016363.6363636386"/>
    <n v="8864772.7272727266"/>
  </r>
  <r>
    <x v="24"/>
    <x v="17"/>
    <x v="24"/>
    <n v="34549999.999999993"/>
    <n v="34200000.000000007"/>
    <n v="33625000"/>
  </r>
  <r>
    <x v="25"/>
    <x v="18"/>
    <x v="25"/>
    <n v="44670707.070707068"/>
    <n v="44218181.81818182"/>
    <n v="43474747.474747472"/>
  </r>
  <r>
    <x v="26"/>
    <x v="18"/>
    <x v="26"/>
    <n v="122563105.53939393"/>
    <n v="121321511.12727273"/>
    <n v="119281748.87878788"/>
  </r>
  <r>
    <x v="27"/>
    <x v="19"/>
    <x v="27"/>
    <n v="11327868.852459017"/>
    <n v="11213114.754098361"/>
    <n v="11024590.163934426"/>
  </r>
  <r>
    <x v="28"/>
    <x v="19"/>
    <x v="28"/>
    <n v="67762244.138433516"/>
    <n v="67075795.934426233"/>
    <n v="65948059.599271402"/>
  </r>
  <r>
    <x v="29"/>
    <x v="19"/>
    <x v="29"/>
    <n v="18123099.91985428"/>
    <n v="17939508.459016394"/>
    <n v="17637893.916211292"/>
  </r>
  <r>
    <x v="30"/>
    <x v="20"/>
    <x v="30"/>
    <n v="10238422.120481927"/>
    <n v="10134704.385542169"/>
    <n v="9964310.9638554212"/>
  </r>
  <r>
    <x v="31"/>
    <x v="20"/>
    <x v="31"/>
    <n v="13453893.690189328"/>
    <n v="13317602.43717728"/>
    <n v="13093695.378657486"/>
  </r>
  <r>
    <x v="32"/>
    <x v="20"/>
    <x v="32"/>
    <n v="65814512.647160061"/>
    <n v="65147795.442340799"/>
    <n v="64052474.320137694"/>
  </r>
  <r>
    <x v="33"/>
    <x v="20"/>
    <x v="33"/>
    <n v="2865318.9156626505"/>
    <n v="2836292.5301204817"/>
    <n v="2788606.3253012048"/>
  </r>
  <r>
    <x v="34"/>
    <x v="21"/>
    <x v="34"/>
    <n v="142759904.43894389"/>
    <n v="141313711.48514852"/>
    <n v="138937823.06105611"/>
  </r>
  <r>
    <x v="35"/>
    <x v="21"/>
    <x v="35"/>
    <n v="19156435.643564355"/>
    <n v="18962376.237623762"/>
    <n v="18643564.356435642"/>
  </r>
  <r>
    <x v="36"/>
    <x v="22"/>
    <x v="36"/>
    <n v="31316767.126984123"/>
    <n v="30999520.571428575"/>
    <n v="30478329.801587302"/>
  </r>
  <r>
    <x v="37"/>
    <x v="22"/>
    <x v="37"/>
    <n v="23293967.565079365"/>
    <n v="23057993.942857143"/>
    <n v="22670322.992063493"/>
  </r>
  <r>
    <x v="38"/>
    <x v="22"/>
    <x v="38"/>
    <n v="46699956.101587296"/>
    <n v="46226874.057142861"/>
    <n v="45449667.841269843"/>
  </r>
  <r>
    <x v="39"/>
    <x v="22"/>
    <x v="39"/>
    <n v="8993968.2539682537"/>
    <n v="8902857.1428571437"/>
    <n v="8753174.6031746026"/>
  </r>
  <r>
    <x v="40"/>
    <x v="22"/>
    <x v="40"/>
    <n v="20770608.86349206"/>
    <n v="20560197.485714287"/>
    <n v="20214521.650793649"/>
  </r>
  <r>
    <x v="41"/>
    <x v="22"/>
    <x v="41"/>
    <n v="29020933.885714285"/>
    <n v="28726944.685714286"/>
    <n v="28243962.428571429"/>
  </r>
  <r>
    <x v="42"/>
    <x v="23"/>
    <x v="42"/>
    <n v="130898626.44817072"/>
    <n v="129572591.15853661"/>
    <n v="127394104.6112805"/>
  </r>
  <r>
    <x v="43"/>
    <x v="23"/>
    <x v="43"/>
    <n v="10202315.847560976"/>
    <n v="10098963.878048783"/>
    <n v="9929171.3567073178"/>
  </r>
  <r>
    <x v="44"/>
    <x v="23"/>
    <x v="44"/>
    <n v="150892656.6737805"/>
    <n v="149364076.93902442"/>
    <n v="146852838.80335367"/>
  </r>
  <r>
    <x v="45"/>
    <x v="23"/>
    <x v="45"/>
    <n v="49729951.201219514"/>
    <n v="49226174.560975619"/>
    <n v="48398541.509146348"/>
  </r>
  <r>
    <x v="46"/>
    <x v="23"/>
    <x v="46"/>
    <n v="39110206.045731708"/>
    <n v="38714010.036585368"/>
    <n v="38063116.592987806"/>
  </r>
  <r>
    <x v="47"/>
    <x v="23"/>
    <x v="47"/>
    <n v="45206208.045731708"/>
    <n v="44748258.036585376"/>
    <n v="43995911.592987806"/>
  </r>
  <r>
    <x v="48"/>
    <x v="23"/>
    <x v="48"/>
    <n v="110166045.7317073"/>
    <n v="109050036.58536588"/>
    <n v="107216592.98780489"/>
  </r>
  <r>
    <x v="49"/>
    <x v="24"/>
    <x v="49"/>
    <n v="106655579.65255474"/>
    <n v="105575132.39124088"/>
    <n v="103800111.89051095"/>
  </r>
  <r>
    <x v="50"/>
    <x v="24"/>
    <x v="50"/>
    <n v="51267934.966423355"/>
    <n v="50748578.172262773"/>
    <n v="49895349.153284669"/>
  </r>
  <r>
    <x v="51"/>
    <x v="24"/>
    <x v="51"/>
    <n v="47430607.188321166"/>
    <n v="46950123.468613148"/>
    <n v="46160757.357664235"/>
  </r>
  <r>
    <x v="52"/>
    <x v="24"/>
    <x v="52"/>
    <n v="30691575.033576638"/>
    <n v="30380661.827737231"/>
    <n v="29869875.846715327"/>
  </r>
  <r>
    <x v="53"/>
    <x v="24"/>
    <x v="53"/>
    <n v="68173803.775182471"/>
    <n v="67483186.370802924"/>
    <n v="66348600.635036498"/>
  </r>
  <r>
    <x v="54"/>
    <x v="24"/>
    <x v="54"/>
    <n v="132496945.99416056"/>
    <n v="131154719.3343066"/>
    <n v="128949632.67883211"/>
  </r>
  <r>
    <x v="55"/>
    <x v="24"/>
    <x v="55"/>
    <n v="63801660.154744521"/>
    <n v="63155333.640875921"/>
    <n v="62093511.510948904"/>
  </r>
  <r>
    <x v="56"/>
    <x v="24"/>
    <x v="56"/>
    <n v="41196604.922627732"/>
    <n v="40779273.179562047"/>
    <n v="40093656.744525544"/>
  </r>
  <r>
    <x v="57"/>
    <x v="24"/>
    <x v="57"/>
    <n v="338501148.49635035"/>
    <n v="335072048.58394158"/>
    <n v="329438527.29927009"/>
  </r>
  <r>
    <x v="58"/>
    <x v="24"/>
    <x v="58"/>
    <n v="250015642.83211675"/>
    <n v="247482922.86131391"/>
    <n v="243322025.76642334"/>
  </r>
  <r>
    <x v="59"/>
    <x v="25"/>
    <x v="59"/>
    <n v="56871629.21348314"/>
    <n v="56295505.61797753"/>
    <n v="55349016.853932582"/>
  </r>
  <r>
    <x v="60"/>
    <x v="25"/>
    <x v="60"/>
    <n v="24663416.567415729"/>
    <n v="24413570.089887641"/>
    <n v="24003108.01966292"/>
  </r>
  <r>
    <x v="61"/>
    <x v="25"/>
    <x v="61"/>
    <n v="26566673.193820223"/>
    <n v="26297546.258426968"/>
    <n v="25855409.150280897"/>
  </r>
  <r>
    <x v="62"/>
    <x v="25"/>
    <x v="62"/>
    <n v="77932546.396067411"/>
    <n v="77143070.528089896"/>
    <n v="75846074.459269658"/>
  </r>
  <r>
    <x v="63"/>
    <x v="25"/>
    <x v="63"/>
    <n v="299134078.57303369"/>
    <n v="296103776.76404494"/>
    <n v="291125423.79213482"/>
  </r>
  <r>
    <x v="64"/>
    <x v="25"/>
    <x v="64"/>
    <n v="151831242.48033705"/>
    <n v="150293154.64044946"/>
    <n v="147766296.0463483"/>
  </r>
  <r>
    <x v="65"/>
    <x v="25"/>
    <x v="65"/>
    <n v="11365381.662921347"/>
    <n v="11250247.550561797"/>
    <n v="11061098.651685392"/>
  </r>
  <r>
    <x v="66"/>
    <x v="25"/>
    <x v="66"/>
    <n v="10693840.300561797"/>
    <n v="10585509.067415731"/>
    <n v="10407536.327247191"/>
  </r>
  <r>
    <x v="67"/>
    <x v="25"/>
    <x v="67"/>
    <n v="9248153.7808988746"/>
    <n v="9154467.7078651693"/>
    <n v="9000554.873595506"/>
  </r>
  <r>
    <x v="68"/>
    <x v="25"/>
    <x v="68"/>
    <n v="54740610.446629204"/>
    <n v="54186074.595505618"/>
    <n v="53275051.411516853"/>
  </r>
  <r>
    <x v="69"/>
    <x v="25"/>
    <x v="69"/>
    <n v="96228875.452247187"/>
    <n v="95254053.269662917"/>
    <n v="93652559.683988765"/>
  </r>
  <r>
    <x v="70"/>
    <x v="25"/>
    <x v="70"/>
    <n v="110718902.82584269"/>
    <n v="109597293.1011236"/>
    <n v="107754648.55337079"/>
  </r>
  <r>
    <x v="71"/>
    <x v="26"/>
    <x v="71"/>
    <n v="74993823.529411763"/>
    <n v="74234117.64705883"/>
    <n v="72986029.411764711"/>
  </r>
  <r>
    <x v="72"/>
    <x v="26"/>
    <x v="72"/>
    <n v="19886516.254010696"/>
    <n v="19685060.95187166"/>
    <n v="19354098.669786096"/>
  </r>
  <r>
    <x v="73"/>
    <x v="26"/>
    <x v="73"/>
    <n v="13321425.02406417"/>
    <n v="13186475.711229948"/>
    <n v="12964773.268716577"/>
  </r>
  <r>
    <x v="74"/>
    <x v="26"/>
    <x v="74"/>
    <n v="177110535.17647058"/>
    <n v="175316361.88235298"/>
    <n v="172368791.47058824"/>
  </r>
  <r>
    <x v="75"/>
    <x v="26"/>
    <x v="75"/>
    <n v="241525141.31550801"/>
    <n v="239078432.21390378"/>
    <n v="235058838.68983957"/>
  </r>
  <r>
    <x v="76"/>
    <x v="26"/>
    <x v="76"/>
    <n v="131326794.82620321"/>
    <n v="129996422.0855615"/>
    <n v="127810809.72593583"/>
  </r>
  <r>
    <x v="77"/>
    <x v="26"/>
    <x v="77"/>
    <n v="14563194.518716577"/>
    <n v="14415665.775401071"/>
    <n v="14173297.125668449"/>
  </r>
  <r>
    <x v="78"/>
    <x v="26"/>
    <x v="78"/>
    <n v="35839337.63903743"/>
    <n v="35476276.331550807"/>
    <n v="34879818.469251335"/>
  </r>
  <r>
    <x v="79"/>
    <x v="26"/>
    <x v="79"/>
    <n v="20963140.443850264"/>
    <n v="20750778.673796795"/>
    <n v="20401898.622994654"/>
  </r>
  <r>
    <x v="80"/>
    <x v="26"/>
    <x v="80"/>
    <n v="206087016.01336899"/>
    <n v="203999303.83957222"/>
    <n v="200569490.98262033"/>
  </r>
  <r>
    <x v="81"/>
    <x v="26"/>
    <x v="81"/>
    <n v="35196153.360962562"/>
    <n v="34839607.668449201"/>
    <n v="34253854.030748665"/>
  </r>
  <r>
    <x v="82"/>
    <x v="27"/>
    <x v="82"/>
    <n v="35365004.533163257"/>
    <n v="35006748.336734697"/>
    <n v="34418184.58545918"/>
  </r>
  <r>
    <x v="83"/>
    <x v="27"/>
    <x v="83"/>
    <n v="1950444.4515306121"/>
    <n v="1930685.969387755"/>
    <n v="1898225.6058673467"/>
  </r>
  <r>
    <x v="84"/>
    <x v="27"/>
    <x v="84"/>
    <n v="314486559.15306121"/>
    <n v="311300732.93877548"/>
    <n v="306066875.58673465"/>
  </r>
  <r>
    <x v="85"/>
    <x v="27"/>
    <x v="85"/>
    <n v="44121000.456632644"/>
    <n v="43674043.867346942"/>
    <n v="42939758.042091832"/>
  </r>
  <r>
    <x v="86"/>
    <x v="27"/>
    <x v="86"/>
    <n v="26441326.530612241"/>
    <n v="26173469.387755103"/>
    <n v="25733418.367346939"/>
  </r>
  <r>
    <x v="87"/>
    <x v="27"/>
    <x v="87"/>
    <n v="26019060.308673464"/>
    <n v="25755480.826530613"/>
    <n v="25322457.391581632"/>
  </r>
  <r>
    <x v="88"/>
    <x v="27"/>
    <x v="88"/>
    <n v="182865968.53571427"/>
    <n v="181013491.2857143"/>
    <n v="177970135.8035714"/>
  </r>
  <r>
    <x v="89"/>
    <x v="27"/>
    <x v="89"/>
    <n v="34796909.107142858"/>
    <n v="34444407.857142858"/>
    <n v="33865298.660714284"/>
  </r>
  <r>
    <x v="90"/>
    <x v="27"/>
    <x v="90"/>
    <n v="93792990.7653061"/>
    <n v="92842844.693877563"/>
    <n v="91281890.433673456"/>
  </r>
  <r>
    <x v="91"/>
    <x v="27"/>
    <x v="91"/>
    <n v="31862381.941326525"/>
    <n v="31539608.173469387"/>
    <n v="31009336.983418364"/>
  </r>
  <r>
    <x v="92"/>
    <x v="27"/>
    <x v="92"/>
    <n v="35264682.614795916"/>
    <n v="34907442.704081632"/>
    <n v="34320548.565051019"/>
  </r>
  <r>
    <x v="93"/>
    <x v="27"/>
    <x v="93"/>
    <n v="27109856.691326529"/>
    <n v="26835227.173469387"/>
    <n v="26384050.108418364"/>
  </r>
  <r>
    <x v="94"/>
    <x v="27"/>
    <x v="94"/>
    <n v="49236325.385204077"/>
    <n v="48737549.295918368"/>
    <n v="47918131.434948973"/>
  </r>
  <r>
    <x v="95"/>
    <x v="27"/>
    <x v="95"/>
    <n v="126229695.94642855"/>
    <n v="124950958.07142858"/>
    <n v="122850174.41964285"/>
  </r>
  <r>
    <x v="96"/>
    <x v="27"/>
    <x v="96"/>
    <n v="52537450.966836728"/>
    <n v="52005233.663265303"/>
    <n v="51130876.664540812"/>
  </r>
  <r>
    <x v="97"/>
    <x v="28"/>
    <x v="97"/>
    <n v="57965705.026570044"/>
    <n v="57378498.173913047"/>
    <n v="56413801.201690823"/>
  </r>
  <r>
    <x v="98"/>
    <x v="28"/>
    <x v="98"/>
    <n v="15962088.31642512"/>
    <n v="15800388.434782611"/>
    <n v="15534738.629227053"/>
  </r>
  <r>
    <x v="99"/>
    <x v="28"/>
    <x v="99"/>
    <n v="25076677.082125604"/>
    <n v="24822644.173913047"/>
    <n v="24405304.396135267"/>
  </r>
  <r>
    <x v="100"/>
    <x v="28"/>
    <x v="100"/>
    <n v="20788030.647342995"/>
    <n v="20577442.782608699"/>
    <n v="20231477.004830919"/>
  </r>
  <r>
    <x v="101"/>
    <x v="28"/>
    <x v="101"/>
    <n v="39328108.106280193"/>
    <n v="38929704.695652179"/>
    <n v="38275184.806763284"/>
  </r>
  <r>
    <x v="102"/>
    <x v="28"/>
    <x v="102"/>
    <n v="18821982.091787439"/>
    <n v="18631310.782608699"/>
    <n v="18318065.060386475"/>
  </r>
  <r>
    <x v="103"/>
    <x v="28"/>
    <x v="103"/>
    <n v="106337222.22222222"/>
    <n v="105260000"/>
    <n v="103490277.77777778"/>
  </r>
  <r>
    <x v="104"/>
    <x v="28"/>
    <x v="104"/>
    <n v="12184299.516908212"/>
    <n v="12060869.565217393"/>
    <n v="11858091.787439615"/>
  </r>
  <r>
    <x v="105"/>
    <x v="28"/>
    <x v="105"/>
    <n v="77734206.900966182"/>
    <n v="76946740.260869578"/>
    <n v="75653045.06642513"/>
  </r>
  <r>
    <x v="106"/>
    <x v="28"/>
    <x v="106"/>
    <n v="62586373.623188406"/>
    <n v="61952358.26086957"/>
    <n v="60910761.594202898"/>
  </r>
  <r>
    <x v="107"/>
    <x v="28"/>
    <x v="107"/>
    <n v="31102749.548309177"/>
    <n v="30787671.043478262"/>
    <n v="30270042.071256042"/>
  </r>
  <r>
    <x v="108"/>
    <x v="28"/>
    <x v="108"/>
    <n v="47966242.357487924"/>
    <n v="47480332.521739133"/>
    <n v="46682052.077294685"/>
  </r>
  <r>
    <x v="109"/>
    <x v="28"/>
    <x v="109"/>
    <n v="23606295.845410626"/>
    <n v="23367158.26086957"/>
    <n v="22974289.371980678"/>
  </r>
  <r>
    <x v="110"/>
    <x v="28"/>
    <x v="110"/>
    <n v="25979869.161835749"/>
    <n v="25716686.695652176"/>
    <n v="25284315.501207732"/>
  </r>
  <r>
    <x v="111"/>
    <x v="28"/>
    <x v="111"/>
    <n v="365448243.65942025"/>
    <n v="361746163.04347831"/>
    <n v="355664173.46014494"/>
  </r>
  <r>
    <x v="112"/>
    <x v="28"/>
    <x v="112"/>
    <n v="149092062.75362316"/>
    <n v="147581723.4782609"/>
    <n v="145100451.81159422"/>
  </r>
  <r>
    <x v="113"/>
    <x v="29"/>
    <x v="113"/>
    <n v="144841304.64999998"/>
    <n v="143374026.60000002"/>
    <n v="140963498.375"/>
  </r>
  <r>
    <x v="114"/>
    <x v="29"/>
    <x v="114"/>
    <n v="73950556.761904746"/>
    <n v="73201419.428571433"/>
    <n v="71970693.809523806"/>
  </r>
  <r>
    <x v="115"/>
    <x v="29"/>
    <x v="115"/>
    <n v="4756473.8214285709"/>
    <n v="4708289.5714285718"/>
    <n v="4629129.7321428573"/>
  </r>
  <r>
    <x v="116"/>
    <x v="29"/>
    <x v="116"/>
    <n v="3751386.3523809519"/>
    <n v="3713383.885714286"/>
    <n v="3650951.2619047621"/>
  </r>
  <r>
    <x v="117"/>
    <x v="29"/>
    <x v="117"/>
    <n v="34882500.973809518"/>
    <n v="34529132.657142863"/>
    <n v="33948598.994047619"/>
  </r>
  <r>
    <x v="118"/>
    <x v="29"/>
    <x v="118"/>
    <n v="4452593.4095238093"/>
    <n v="4407487.5428571431"/>
    <n v="4333385.0476190476"/>
  </r>
  <r>
    <x v="119"/>
    <x v="29"/>
    <x v="119"/>
    <n v="6631614.1976190461"/>
    <n v="6564434.3142857151"/>
    <n v="6454067.3630952379"/>
  </r>
  <r>
    <x v="120"/>
    <x v="29"/>
    <x v="120"/>
    <n v="65903516.261904761"/>
    <n v="65235897.428571425"/>
    <n v="64139095.059523806"/>
  </r>
  <r>
    <x v="121"/>
    <x v="29"/>
    <x v="121"/>
    <n v="229683711.07142857"/>
    <n v="227356958.57142857"/>
    <n v="223534436.60714287"/>
  </r>
  <r>
    <x v="122"/>
    <x v="29"/>
    <x v="122"/>
    <n v="96513700.790476188"/>
    <n v="95535993.257142857"/>
    <n v="93929759.452380955"/>
  </r>
  <r>
    <x v="123"/>
    <x v="29"/>
    <x v="123"/>
    <n v="20208449.652380951"/>
    <n v="20003733.085714288"/>
    <n v="19667413.011904761"/>
  </r>
  <r>
    <x v="124"/>
    <x v="29"/>
    <x v="124"/>
    <n v="47757971.428571425"/>
    <n v="47274171.428571433"/>
    <n v="46479357.142857142"/>
  </r>
  <r>
    <x v="125"/>
    <x v="29"/>
    <x v="125"/>
    <n v="5908806.8095238088"/>
    <n v="5848949.1428571437"/>
    <n v="5750611.5476190476"/>
  </r>
  <r>
    <x v="126"/>
    <x v="29"/>
    <x v="126"/>
    <n v="37047631.016666666"/>
    <n v="36672329.400000006"/>
    <n v="36055762.458333336"/>
  </r>
  <r>
    <x v="127"/>
    <x v="29"/>
    <x v="127"/>
    <n v="12020507.671428571"/>
    <n v="11898736.971428571"/>
    <n v="11698685.107142856"/>
  </r>
  <r>
    <x v="128"/>
    <x v="29"/>
    <x v="128"/>
    <n v="8024759.0404761899"/>
    <n v="7943466.2571428576"/>
    <n v="7809913.8273809524"/>
  </r>
  <r>
    <x v="129"/>
    <x v="29"/>
    <x v="129"/>
    <n v="83499678.254761904"/>
    <n v="82653805.971428573"/>
    <n v="81264158.648809522"/>
  </r>
  <r>
    <x v="130"/>
    <x v="29"/>
    <x v="130"/>
    <n v="11680418.859523809"/>
    <n v="11562093.342857143"/>
    <n v="11367701.422619049"/>
  </r>
  <r>
    <x v="131"/>
    <x v="29"/>
    <x v="131"/>
    <n v="35523533.447619043"/>
    <n v="35163671.314285718"/>
    <n v="34572469.238095239"/>
  </r>
  <r>
    <x v="132"/>
    <x v="29"/>
    <x v="132"/>
    <n v="357592860.30714285"/>
    <n v="353970356.65714288"/>
    <n v="348019100.66071427"/>
  </r>
  <r>
    <x v="133"/>
    <x v="29"/>
    <x v="133"/>
    <n v="76395923.499999985"/>
    <n v="75622014.000000015"/>
    <n v="74350591.25"/>
  </r>
  <r>
    <x v="134"/>
    <x v="29"/>
    <x v="134"/>
    <n v="44884574.611904755"/>
    <n v="44429882.828571431"/>
    <n v="43682889.184523806"/>
  </r>
  <r>
    <x v="135"/>
    <x v="30"/>
    <x v="135"/>
    <n v="58605308.341121502"/>
    <n v="58011622.149532713"/>
    <n v="57036280.549065426"/>
  </r>
  <r>
    <x v="136"/>
    <x v="30"/>
    <x v="136"/>
    <n v="12663039.971962616"/>
    <n v="12534760.261682244"/>
    <n v="12324015.023364486"/>
  </r>
  <r>
    <x v="137"/>
    <x v="30"/>
    <x v="137"/>
    <n v="67539315.149532706"/>
    <n v="66855125.271028049"/>
    <n v="65731099.042056076"/>
  </r>
  <r>
    <x v="138"/>
    <x v="30"/>
    <x v="138"/>
    <n v="9014677.8294392526"/>
    <n v="8923356.9252336454"/>
    <n v="8773329.7254672907"/>
  </r>
  <r>
    <x v="139"/>
    <x v="30"/>
    <x v="139"/>
    <n v="9092923.8925233651"/>
    <n v="9000810.3364485987"/>
    <n v="8849480.9228971973"/>
  </r>
  <r>
    <x v="140"/>
    <x v="30"/>
    <x v="140"/>
    <n v="20811938.392523363"/>
    <n v="20601108.336448602"/>
    <n v="20254744.672897197"/>
  </r>
  <r>
    <x v="141"/>
    <x v="30"/>
    <x v="141"/>
    <n v="28674488.350467287"/>
    <n v="28384008.728971969"/>
    <n v="27906792.207943927"/>
  </r>
  <r>
    <x v="142"/>
    <x v="30"/>
    <x v="142"/>
    <n v="38914914.612149529"/>
    <n v="38520696.953271031"/>
    <n v="37873053.656542055"/>
  </r>
  <r>
    <x v="143"/>
    <x v="30"/>
    <x v="143"/>
    <n v="23761764.114485979"/>
    <n v="23521051.598130845"/>
    <n v="23125595.321261685"/>
  </r>
  <r>
    <x v="144"/>
    <x v="30"/>
    <x v="144"/>
    <n v="33653810.133177571"/>
    <n v="33312888.757009353"/>
    <n v="32752803.639018692"/>
  </r>
  <r>
    <x v="145"/>
    <x v="30"/>
    <x v="145"/>
    <n v="36523768.848130837"/>
    <n v="36153774.08411216"/>
    <n v="35545925.543224305"/>
  </r>
  <r>
    <x v="146"/>
    <x v="30"/>
    <x v="146"/>
    <n v="19938173.735981308"/>
    <n v="19736195.130841125"/>
    <n v="19404373.136682246"/>
  </r>
  <r>
    <x v="147"/>
    <x v="30"/>
    <x v="147"/>
    <n v="63127945.31775701"/>
    <n v="62488443.700934589"/>
    <n v="61437833.901869163"/>
  </r>
  <r>
    <x v="148"/>
    <x v="30"/>
    <x v="148"/>
    <n v="41960311.446261682"/>
    <n v="41535243.168224305"/>
    <n v="40836916.711448602"/>
  </r>
  <r>
    <x v="149"/>
    <x v="30"/>
    <x v="149"/>
    <n v="63546960.936915889"/>
    <n v="62903214.588785052"/>
    <n v="61845631.302570097"/>
  </r>
  <r>
    <x v="150"/>
    <x v="30"/>
    <x v="150"/>
    <n v="32463283.327102803"/>
    <n v="32134422.280373838"/>
    <n v="31594150.560747664"/>
  </r>
  <r>
    <x v="151"/>
    <x v="30"/>
    <x v="151"/>
    <n v="5196839.8644859809"/>
    <n v="5144194.5981308417"/>
    <n v="5057705.9462616825"/>
  </r>
  <r>
    <x v="152"/>
    <x v="30"/>
    <x v="152"/>
    <n v="5276467.9275700934"/>
    <n v="5223016.009345795"/>
    <n v="5135202.1436915891"/>
  </r>
  <r>
    <x v="153"/>
    <x v="30"/>
    <x v="153"/>
    <n v="52939098.654205605"/>
    <n v="52402812.560747676"/>
    <n v="51521771.121495329"/>
  </r>
  <r>
    <x v="154"/>
    <x v="30"/>
    <x v="154"/>
    <n v="1686853.7009345794"/>
    <n v="1669765.4579439256"/>
    <n v="1641691.9158878506"/>
  </r>
  <r>
    <x v="155"/>
    <x v="30"/>
    <x v="155"/>
    <n v="37201308.878504671"/>
    <n v="36824450.467289731"/>
    <n v="36205325.934579439"/>
  </r>
  <r>
    <x v="156"/>
    <x v="30"/>
    <x v="156"/>
    <n v="111167471.33878504"/>
    <n v="110041317.50467293"/>
    <n v="108191207.6343458"/>
  </r>
  <r>
    <x v="157"/>
    <x v="30"/>
    <x v="157"/>
    <n v="81383522.752336442"/>
    <n v="80559087.644859821"/>
    <n v="79204658.539719626"/>
  </r>
  <r>
    <x v="158"/>
    <x v="30"/>
    <x v="158"/>
    <n v="86636231.904205605"/>
    <n v="85758585.560747683"/>
    <n v="84316737.996495336"/>
  </r>
  <r>
    <x v="159"/>
    <x v="30"/>
    <x v="159"/>
    <n v="92540768.782710284"/>
    <n v="91603308.028037399"/>
    <n v="90063193.931074768"/>
  </r>
  <r>
    <x v="160"/>
    <x v="30"/>
    <x v="160"/>
    <n v="91226635.315420553"/>
    <n v="90302487.056074783"/>
    <n v="88784243.487149537"/>
  </r>
  <r>
    <x v="161"/>
    <x v="31"/>
    <x v="161"/>
    <n v="33513804.781796962"/>
    <n v="33174301.694282383"/>
    <n v="32616546.621936988"/>
  </r>
  <r>
    <x v="162"/>
    <x v="31"/>
    <x v="162"/>
    <n v="5594911.6989498241"/>
    <n v="5538233.8669778295"/>
    <n v="5445120.2858809801"/>
  </r>
  <r>
    <x v="163"/>
    <x v="31"/>
    <x v="163"/>
    <n v="33256807.610268373"/>
    <n v="32919907.967327889"/>
    <n v="32366429.982497081"/>
  </r>
  <r>
    <x v="164"/>
    <x v="31"/>
    <x v="164"/>
    <n v="4035618.9988331385"/>
    <n v="3994737.1855309219"/>
    <n v="3927574.2065344225"/>
  </r>
  <r>
    <x v="165"/>
    <x v="31"/>
    <x v="165"/>
    <n v="49303325.717619598"/>
    <n v="48803870.898483083"/>
    <n v="47983337.981330223"/>
  </r>
  <r>
    <x v="166"/>
    <x v="31"/>
    <x v="166"/>
    <n v="14920357.430571761"/>
    <n v="14769210.539089849"/>
    <n v="14520897.788798133"/>
  </r>
  <r>
    <x v="167"/>
    <x v="31"/>
    <x v="167"/>
    <n v="18264145.939323217"/>
    <n v="18079125.647607937"/>
    <n v="17775163.739789963"/>
  </r>
  <r>
    <x v="168"/>
    <x v="31"/>
    <x v="168"/>
    <n v="73541438.380396724"/>
    <n v="72796445.516919494"/>
    <n v="71572528.669778287"/>
  </r>
  <r>
    <x v="169"/>
    <x v="31"/>
    <x v="169"/>
    <n v="1150162.6464410734"/>
    <n v="1138511.2158693115"/>
    <n v="1119369.5799299884"/>
  </r>
  <r>
    <x v="170"/>
    <x v="31"/>
    <x v="170"/>
    <n v="14114137.01050175"/>
    <n v="13971157.330221703"/>
    <n v="13736262.141190197"/>
  </r>
  <r>
    <x v="171"/>
    <x v="31"/>
    <x v="171"/>
    <n v="14295232.226371061"/>
    <n v="14150418.007001167"/>
    <n v="13912508.932322053"/>
  </r>
  <r>
    <x v="172"/>
    <x v="31"/>
    <x v="172"/>
    <n v="80665516.147024497"/>
    <n v="79848354.623103857"/>
    <n v="78505874.97666277"/>
  </r>
  <r>
    <x v="173"/>
    <x v="31"/>
    <x v="173"/>
    <n v="18939947.164527416"/>
    <n v="18748080.840140026"/>
    <n v="18432871.878646441"/>
  </r>
  <r>
    <x v="174"/>
    <x v="31"/>
    <x v="174"/>
    <n v="38981267.698949821"/>
    <n v="38586377.866977833"/>
    <n v="37937630.285880975"/>
  </r>
  <r>
    <x v="175"/>
    <x v="31"/>
    <x v="175"/>
    <n v="681776141.75029159"/>
    <n v="674869581.70361733"/>
    <n v="663523090.1983664"/>
  </r>
  <r>
    <x v="176"/>
    <x v="31"/>
    <x v="176"/>
    <n v="49678133.148191363"/>
    <n v="49174881.437572934"/>
    <n v="48348110.770128354"/>
  </r>
  <r>
    <x v="177"/>
    <x v="31"/>
    <x v="177"/>
    <n v="81012019.185530916"/>
    <n v="80191347.500583425"/>
    <n v="78843101.161026835"/>
  </r>
  <r>
    <x v="178"/>
    <x v="31"/>
    <x v="178"/>
    <n v="46573990.212368727"/>
    <n v="46102184.233372226"/>
    <n v="45327074.410735123"/>
  </r>
  <r>
    <x v="179"/>
    <x v="31"/>
    <x v="179"/>
    <n v="31849649.404900815"/>
    <n v="31527004.620770127"/>
    <n v="30996945.332555424"/>
  </r>
  <r>
    <x v="180"/>
    <x v="31"/>
    <x v="180"/>
    <n v="16839824.809801631"/>
    <n v="16669233.241540259"/>
    <n v="16388975.665110851"/>
  </r>
  <r>
    <x v="181"/>
    <x v="31"/>
    <x v="181"/>
    <n v="98081.684947491231"/>
    <n v="97088.093348891489"/>
    <n v="95455.764294049004"/>
  </r>
  <r>
    <x v="182"/>
    <x v="31"/>
    <x v="182"/>
    <n v="5490805.3325554254"/>
    <n v="5435182.1236872813"/>
    <n v="5343801.1376896147"/>
  </r>
  <r>
    <x v="183"/>
    <x v="31"/>
    <x v="183"/>
    <n v="39972023.015169188"/>
    <n v="39567096.588098019"/>
    <n v="38901860.315052509"/>
  </r>
  <r>
    <x v="184"/>
    <x v="31"/>
    <x v="184"/>
    <n v="26573908.751458574"/>
    <n v="26304708.518086348"/>
    <n v="25862450.991831969"/>
  </r>
  <r>
    <x v="185"/>
    <x v="31"/>
    <x v="185"/>
    <n v="9398996.5134189017"/>
    <n v="9303782.3663943987"/>
    <n v="9147359.1248541418"/>
  </r>
  <r>
    <x v="186"/>
    <x v="31"/>
    <x v="186"/>
    <n v="13835522.907817967"/>
    <n v="13695365.656942826"/>
    <n v="13465107.316219369"/>
  </r>
  <r>
    <x v="187"/>
    <x v="31"/>
    <x v="187"/>
    <n v="5352781.1061843634"/>
    <n v="5298556.116686115"/>
    <n v="5209472.2053675614"/>
  </r>
  <r>
    <x v="188"/>
    <x v="31"/>
    <x v="188"/>
    <n v="233558575.69894978"/>
    <n v="231192569.86697784"/>
    <n v="227305560.28588098"/>
  </r>
  <r>
    <x v="189"/>
    <x v="31"/>
    <x v="189"/>
    <n v="47278084.541423567"/>
    <n v="46799145.913652278"/>
    <n v="46012318.168028004"/>
  </r>
  <r>
    <x v="13"/>
    <x v="31"/>
    <x v="190"/>
    <n v="71507543.981330216"/>
    <n v="70783154.968494743"/>
    <n v="69593087.304550752"/>
  </r>
  <r>
    <x v="190"/>
    <x v="32"/>
    <x v="191"/>
    <n v="41531397.022831053"/>
    <n v="41110673.753424659"/>
    <n v="40419485.525114156"/>
  </r>
  <r>
    <x v="191"/>
    <x v="32"/>
    <x v="192"/>
    <n v="5559408.9474885846"/>
    <n v="5503090.7671232885"/>
    <n v="5410568.0422374429"/>
  </r>
  <r>
    <x v="192"/>
    <x v="32"/>
    <x v="193"/>
    <n v="8024715.5205479451"/>
    <n v="7943423.1780821932"/>
    <n v="7809871.4726027399"/>
  </r>
  <r>
    <x v="193"/>
    <x v="32"/>
    <x v="194"/>
    <n v="11919365.059360731"/>
    <n v="11798618.958904112"/>
    <n v="11600250.365296805"/>
  </r>
  <r>
    <x v="194"/>
    <x v="32"/>
    <x v="195"/>
    <n v="27878710.525114156"/>
    <n v="27596292.328767125"/>
    <n v="27132319.577625573"/>
  </r>
  <r>
    <x v="195"/>
    <x v="32"/>
    <x v="196"/>
    <n v="63150788.171232872"/>
    <n v="62511055.150684945"/>
    <n v="61460065.188356169"/>
  </r>
  <r>
    <x v="196"/>
    <x v="32"/>
    <x v="197"/>
    <n v="19052966.664383564"/>
    <n v="18859955.424657535"/>
    <n v="18542865.530821919"/>
  </r>
  <r>
    <x v="197"/>
    <x v="32"/>
    <x v="198"/>
    <n v="13011667.253424658"/>
    <n v="12879855.863013702"/>
    <n v="12663308.578767125"/>
  </r>
  <r>
    <x v="198"/>
    <x v="32"/>
    <x v="199"/>
    <n v="738707.39726027392"/>
    <n v="731224.10958904121"/>
    <n v="718930.1369863014"/>
  </r>
  <r>
    <x v="199"/>
    <x v="32"/>
    <x v="200"/>
    <n v="3883527.2785388124"/>
    <n v="3844186.1917808224"/>
    <n v="3779554.4063926945"/>
  </r>
  <r>
    <x v="200"/>
    <x v="32"/>
    <x v="201"/>
    <n v="834776.9063926941"/>
    <n v="826320.41095890419"/>
    <n v="812427.59703196352"/>
  </r>
  <r>
    <x v="201"/>
    <x v="32"/>
    <x v="202"/>
    <n v="55747669.746575341"/>
    <n v="55182932.136986315"/>
    <n v="54255148.921232879"/>
  </r>
  <r>
    <x v="202"/>
    <x v="32"/>
    <x v="203"/>
    <n v="127877621.13242009"/>
    <n v="126582189.36986303"/>
    <n v="124453980.04566211"/>
  </r>
  <r>
    <x v="203"/>
    <x v="32"/>
    <x v="204"/>
    <n v="144174775.67351598"/>
    <n v="142714249.72602743"/>
    <n v="140314814.24086758"/>
  </r>
  <r>
    <x v="204"/>
    <x v="32"/>
    <x v="205"/>
    <n v="24368843.8630137"/>
    <n v="24121981.479452059"/>
    <n v="23716421.84931507"/>
  </r>
  <r>
    <x v="205"/>
    <x v="32"/>
    <x v="206"/>
    <n v="223359870.18949771"/>
    <n v="221097179.7534247"/>
    <n v="217379902.60844749"/>
  </r>
  <r>
    <x v="206"/>
    <x v="32"/>
    <x v="207"/>
    <n v="54724536.968036532"/>
    <n v="54170163.945205487"/>
    <n v="53259408.264840186"/>
  </r>
  <r>
    <x v="207"/>
    <x v="32"/>
    <x v="208"/>
    <n v="38920568.689497717"/>
    <n v="38526293.753424659"/>
    <n v="37878556.358447492"/>
  </r>
  <r>
    <x v="208"/>
    <x v="32"/>
    <x v="209"/>
    <n v="133971018.47260274"/>
    <n v="132613859.09589043"/>
    <n v="130384240.11986302"/>
  </r>
  <r>
    <x v="209"/>
    <x v="32"/>
    <x v="210"/>
    <n v="21150779.559360731"/>
    <n v="20936516.958904114"/>
    <n v="20584514.115296803"/>
  </r>
  <r>
    <x v="210"/>
    <x v="32"/>
    <x v="211"/>
    <n v="9091532.7511415519"/>
    <n v="8999433.2876712345"/>
    <n v="8848127.0262557082"/>
  </r>
  <r>
    <x v="211"/>
    <x v="32"/>
    <x v="212"/>
    <n v="12508993.150684932"/>
    <n v="12382273.97260274"/>
    <n v="12174092.465753425"/>
  </r>
  <r>
    <x v="212"/>
    <x v="32"/>
    <x v="213"/>
    <n v="27981743.673515979"/>
    <n v="27698281.726027403"/>
    <n v="27232594.240867581"/>
  </r>
  <r>
    <x v="213"/>
    <x v="32"/>
    <x v="214"/>
    <n v="38052634.826484017"/>
    <n v="37667152.273972608"/>
    <n v="37033859.509132423"/>
  </r>
  <r>
    <x v="214"/>
    <x v="32"/>
    <x v="215"/>
    <n v="16342632.753424656"/>
    <n v="16177077.863013702"/>
    <n v="15905094.828767125"/>
  </r>
  <r>
    <x v="215"/>
    <x v="32"/>
    <x v="216"/>
    <n v="462676.56164383562"/>
    <n v="457989.53424657538"/>
    <n v="450289.41780821921"/>
  </r>
  <r>
    <x v="216"/>
    <x v="32"/>
    <x v="217"/>
    <n v="48644371.173515983"/>
    <n v="48151591.726027407"/>
    <n v="47342025.490867585"/>
  </r>
  <r>
    <x v="217"/>
    <x v="32"/>
    <x v="218"/>
    <n v="302582641.55936074"/>
    <n v="299517404.95890415"/>
    <n v="294481659.11529684"/>
  </r>
  <r>
    <x v="218"/>
    <x v="32"/>
    <x v="219"/>
    <n v="120812848.17579909"/>
    <n v="119588984.30136989"/>
    <n v="117578350.79337901"/>
  </r>
  <r>
    <x v="219"/>
    <x v="32"/>
    <x v="220"/>
    <n v="21563379.130136985"/>
    <n v="21344936.794520549"/>
    <n v="20986067.243150685"/>
  </r>
  <r>
    <x v="220"/>
    <x v="32"/>
    <x v="221"/>
    <n v="37606218.851598173"/>
    <n v="37225258.602739736"/>
    <n v="36599395.336757995"/>
  </r>
  <r>
    <x v="221"/>
    <x v="32"/>
    <x v="222"/>
    <n v="130284427.7716895"/>
    <n v="128964614.46575344"/>
    <n v="126796349.74885845"/>
  </r>
  <r>
    <x v="222"/>
    <x v="33"/>
    <x v="223"/>
    <n v="15902016.422947131"/>
    <n v="15740925.084364453"/>
    <n v="15476275.028121484"/>
  </r>
  <r>
    <x v="223"/>
    <x v="33"/>
    <x v="224"/>
    <n v="53363840.677165352"/>
    <n v="52823251.842519686"/>
    <n v="51935141.614173226"/>
  </r>
  <r>
    <x v="224"/>
    <x v="33"/>
    <x v="225"/>
    <n v="19906195.862767152"/>
    <n v="19704541.201349832"/>
    <n v="19373251.400449943"/>
  </r>
  <r>
    <x v="225"/>
    <x v="33"/>
    <x v="226"/>
    <n v="13434653.628796399"/>
    <n v="13298557.282339707"/>
    <n v="13074970.427446568"/>
  </r>
  <r>
    <x v="226"/>
    <x v="33"/>
    <x v="227"/>
    <n v="79353539.912260965"/>
    <n v="78549669.030371204"/>
    <n v="77229024.01012373"/>
  </r>
  <r>
    <x v="227"/>
    <x v="33"/>
    <x v="228"/>
    <n v="50848619.331833512"/>
    <n v="50333510.308211476"/>
    <n v="49487259.769403823"/>
  </r>
  <r>
    <x v="228"/>
    <x v="33"/>
    <x v="229"/>
    <n v="1676673.8020247468"/>
    <n v="1659688.6839145105"/>
    <n v="1631784.5613048368"/>
  </r>
  <r>
    <x v="229"/>
    <x v="33"/>
    <x v="230"/>
    <n v="1600774.1754780649"/>
    <n v="1584557.9392575929"/>
    <n v="1557916.9797525308"/>
  </r>
  <r>
    <x v="230"/>
    <x v="33"/>
    <x v="231"/>
    <n v="44959715.239595048"/>
    <n v="44504262.263217099"/>
    <n v="43756018.087739028"/>
  </r>
  <r>
    <x v="231"/>
    <x v="33"/>
    <x v="232"/>
    <n v="14364682.110236218"/>
    <n v="14219164.346456693"/>
    <n v="13980099.448818896"/>
  </r>
  <r>
    <x v="232"/>
    <x v="33"/>
    <x v="233"/>
    <n v="9105862.7536557913"/>
    <n v="9013618.1237345338"/>
    <n v="8862073.3745781779"/>
  </r>
  <r>
    <x v="233"/>
    <x v="33"/>
    <x v="234"/>
    <n v="34092055.878515184"/>
    <n v="33746694.965129361"/>
    <n v="33179316.321709786"/>
  </r>
  <r>
    <x v="234"/>
    <x v="33"/>
    <x v="235"/>
    <n v="41873923.768278956"/>
    <n v="41449730.618672669"/>
    <n v="40752841.87289089"/>
  </r>
  <r>
    <x v="235"/>
    <x v="33"/>
    <x v="236"/>
    <n v="48765480.519685037"/>
    <n v="48271474.204724409"/>
    <n v="47459892.401574798"/>
  </r>
  <r>
    <x v="236"/>
    <x v="33"/>
    <x v="237"/>
    <n v="208418519.91226092"/>
    <n v="206307189.03037122"/>
    <n v="202838574.01012373"/>
  </r>
  <r>
    <x v="237"/>
    <x v="33"/>
    <x v="238"/>
    <n v="155671419.66479188"/>
    <n v="154094429.88526434"/>
    <n v="151503660.96175477"/>
  </r>
  <r>
    <x v="238"/>
    <x v="33"/>
    <x v="239"/>
    <n v="162663082.02924633"/>
    <n v="161015264.98987627"/>
    <n v="158308136.99662542"/>
  </r>
  <r>
    <x v="239"/>
    <x v="33"/>
    <x v="240"/>
    <n v="29350800.962879635"/>
    <n v="29053470.128233969"/>
    <n v="28564998.042744655"/>
  </r>
  <r>
    <x v="240"/>
    <x v="33"/>
    <x v="241"/>
    <n v="91123909.547806516"/>
    <n v="90200801.925759286"/>
    <n v="88684267.97525309"/>
  </r>
  <r>
    <x v="241"/>
    <x v="33"/>
    <x v="242"/>
    <n v="41142746.276715405"/>
    <n v="40725960.13498313"/>
    <n v="40041240.044994377"/>
  </r>
  <r>
    <x v="242"/>
    <x v="33"/>
    <x v="243"/>
    <n v="13273290.749156354"/>
    <n v="13138829.048368955"/>
    <n v="12917927.68278965"/>
  </r>
  <r>
    <x v="243"/>
    <x v="33"/>
    <x v="244"/>
    <n v="35655713.482564673"/>
    <n v="35294512.332958378"/>
    <n v="34701110.444319457"/>
  </r>
  <r>
    <x v="244"/>
    <x v="33"/>
    <x v="245"/>
    <n v="19855806.494938131"/>
    <n v="19654662.290213723"/>
    <n v="19324211.096737906"/>
  </r>
  <r>
    <x v="245"/>
    <x v="33"/>
    <x v="246"/>
    <n v="212185472.60067487"/>
    <n v="210035981.56130487"/>
    <n v="206504674.85376826"/>
  </r>
  <r>
    <x v="8"/>
    <x v="33"/>
    <x v="247"/>
    <n v="211713840.61642292"/>
    <n v="209569127.32508436"/>
    <n v="206045669.77502811"/>
  </r>
  <r>
    <x v="246"/>
    <x v="33"/>
    <x v="248"/>
    <n v="74778473.217097849"/>
    <n v="74020948.886389211"/>
    <n v="72776444.628796399"/>
  </r>
  <r>
    <x v="247"/>
    <x v="33"/>
    <x v="249"/>
    <n v="77801126.409448802"/>
    <n v="77012981.858267725"/>
    <n v="75718172.952755898"/>
  </r>
  <r>
    <x v="248"/>
    <x v="34"/>
    <x v="250"/>
    <n v="48947711.161504425"/>
    <n v="48451858.805309728"/>
    <n v="47637244.220132738"/>
  </r>
  <r>
    <x v="249"/>
    <x v="34"/>
    <x v="251"/>
    <n v="903218.02433628298"/>
    <n v="894068.20353982307"/>
    <n v="879036.35508849553"/>
  </r>
  <r>
    <x v="250"/>
    <x v="34"/>
    <x v="252"/>
    <n v="3293776.8584070792"/>
    <n v="3260410.0884955749"/>
    <n v="3205593.2522123894"/>
  </r>
  <r>
    <x v="251"/>
    <x v="34"/>
    <x v="253"/>
    <n v="27979122.008849554"/>
    <n v="27695686.619469024"/>
    <n v="27230042.765486725"/>
  </r>
  <r>
    <x v="252"/>
    <x v="34"/>
    <x v="254"/>
    <n v="91611046.384955734"/>
    <n v="90683003.946902663"/>
    <n v="89158362.798672557"/>
  </r>
  <r>
    <x v="253"/>
    <x v="34"/>
    <x v="255"/>
    <n v="22572308.426991146"/>
    <n v="22343645.389380533"/>
    <n v="21967984.684734512"/>
  </r>
  <r>
    <x v="254"/>
    <x v="34"/>
    <x v="256"/>
    <n v="42934271.431415923"/>
    <n v="42499336.699115045"/>
    <n v="41784801.067477874"/>
  </r>
  <r>
    <x v="255"/>
    <x v="34"/>
    <x v="257"/>
    <n v="44693869.298672564"/>
    <n v="44241109.407079645"/>
    <n v="43497289.585176989"/>
  </r>
  <r>
    <x v="256"/>
    <x v="34"/>
    <x v="258"/>
    <n v="30186796.685840704"/>
    <n v="29880997.008849561"/>
    <n v="29378611.825221237"/>
  </r>
  <r>
    <x v="257"/>
    <x v="34"/>
    <x v="259"/>
    <n v="154584608.28097343"/>
    <n v="153018628.1681416"/>
    <n v="150445946.55420354"/>
  </r>
  <r>
    <x v="258"/>
    <x v="34"/>
    <x v="260"/>
    <n v="151518720.77654865"/>
    <n v="149983798.85840708"/>
    <n v="147462141.42146018"/>
  </r>
  <r>
    <x v="259"/>
    <x v="34"/>
    <x v="261"/>
    <n v="160922368.55530971"/>
    <n v="159292185.37168142"/>
    <n v="156614027.28429201"/>
  </r>
  <r>
    <x v="260"/>
    <x v="34"/>
    <x v="262"/>
    <n v="67999351.657079637"/>
    <n v="67310501.495575219"/>
    <n v="66178819.08738938"/>
  </r>
  <r>
    <x v="261"/>
    <x v="34"/>
    <x v="263"/>
    <n v="37679276.053097337"/>
    <n v="37297575.71681416"/>
    <n v="36670496.592920348"/>
  </r>
  <r>
    <x v="262"/>
    <x v="34"/>
    <x v="264"/>
    <n v="73639130.079646006"/>
    <n v="72893147.575221241"/>
    <n v="71667604.88938053"/>
  </r>
  <r>
    <x v="263"/>
    <x v="34"/>
    <x v="265"/>
    <n v="12120647.548672564"/>
    <n v="11997862.407079646"/>
    <n v="11796143.960176991"/>
  </r>
  <r>
    <x v="264"/>
    <x v="34"/>
    <x v="266"/>
    <n v="2714535.4070796454"/>
    <n v="2687036.4955752213"/>
    <n v="2641859.7123893802"/>
  </r>
  <r>
    <x v="265"/>
    <x v="34"/>
    <x v="267"/>
    <n v="23616366.621681415"/>
    <n v="23377127.017699115"/>
    <n v="22984090.525442477"/>
  </r>
  <r>
    <x v="266"/>
    <x v="34"/>
    <x v="268"/>
    <n v="6370221.9867256619"/>
    <n v="6305690.0707964608"/>
    <n v="6199673.3517699111"/>
  </r>
  <r>
    <x v="267"/>
    <x v="34"/>
    <x v="269"/>
    <n v="142165301.97123891"/>
    <n v="140725132.48672566"/>
    <n v="138359139.76216814"/>
  </r>
  <r>
    <x v="268"/>
    <x v="34"/>
    <x v="270"/>
    <n v="40619889.232300885"/>
    <n v="40208399.761061944"/>
    <n v="39532381.344026543"/>
  </r>
  <r>
    <x v="269"/>
    <x v="34"/>
    <x v="271"/>
    <n v="32772344.407079641"/>
    <n v="32440352.495575223"/>
    <n v="31894937.21238938"/>
  </r>
  <r>
    <x v="270"/>
    <x v="34"/>
    <x v="272"/>
    <n v="8693596.3584070783"/>
    <n v="8605528.0884955749"/>
    <n v="8460844.5022123884"/>
  </r>
  <r>
    <x v="271"/>
    <x v="35"/>
    <x v="273"/>
    <n v="16957921.064622123"/>
    <n v="16786133.152245346"/>
    <n v="16503910.153340636"/>
  </r>
  <r>
    <x v="272"/>
    <x v="35"/>
    <x v="274"/>
    <n v="11460329.605695508"/>
    <n v="11344233.64731654"/>
    <n v="11153504.572836801"/>
  </r>
  <r>
    <x v="273"/>
    <x v="35"/>
    <x v="275"/>
    <n v="69295.266155531222"/>
    <n v="68593.288061336265"/>
    <n v="67440.038335158824"/>
  </r>
  <r>
    <x v="274"/>
    <x v="35"/>
    <x v="276"/>
    <n v="6593829.2792990133"/>
    <n v="6527032.1664841194"/>
    <n v="6417294.0525739323"/>
  </r>
  <r>
    <x v="275"/>
    <x v="35"/>
    <x v="277"/>
    <n v="32647067.739320919"/>
    <n v="32316344.911281493"/>
    <n v="31773014.550930999"/>
  </r>
  <r>
    <x v="276"/>
    <x v="35"/>
    <x v="278"/>
    <n v="114107430.52135815"/>
    <n v="112951494.17743704"/>
    <n v="111052455.89813802"/>
  </r>
  <r>
    <x v="277"/>
    <x v="35"/>
    <x v="279"/>
    <n v="112526729.80065717"/>
    <n v="111386806.34392115"/>
    <n v="109514074.95071194"/>
  </r>
  <r>
    <x v="278"/>
    <x v="35"/>
    <x v="280"/>
    <n v="182581808.35487404"/>
    <n v="180732209.71741512"/>
    <n v="177693583.38444689"/>
  </r>
  <r>
    <x v="279"/>
    <x v="35"/>
    <x v="281"/>
    <n v="305127105.72179627"/>
    <n v="302036093.07338446"/>
    <n v="296958000.86527932"/>
  </r>
  <r>
    <x v="280"/>
    <x v="35"/>
    <x v="282"/>
    <n v="30037376.440306682"/>
    <n v="29733090.427163199"/>
    <n v="29233191.976998907"/>
  </r>
  <r>
    <x v="281"/>
    <x v="35"/>
    <x v="283"/>
    <n v="100370615.41730557"/>
    <n v="99353836.389923349"/>
    <n v="97683413.702081054"/>
  </r>
  <r>
    <x v="282"/>
    <x v="35"/>
    <x v="284"/>
    <n v="1187368.0810514786"/>
    <n v="1175339.7502738226"/>
    <n v="1155578.921139102"/>
  </r>
  <r>
    <x v="283"/>
    <x v="35"/>
    <x v="285"/>
    <n v="27630032.34392114"/>
    <n v="27350133.318729464"/>
    <n v="26890299.205914568"/>
  </r>
  <r>
    <x v="284"/>
    <x v="35"/>
    <x v="286"/>
    <n v="18269826.569550931"/>
    <n v="18084748.731653888"/>
    <n v="17780692.283680174"/>
  </r>
  <r>
    <x v="285"/>
    <x v="35"/>
    <x v="287"/>
    <n v="34591606.82803943"/>
    <n v="34241185.34063527"/>
    <n v="33665492.897042714"/>
  </r>
  <r>
    <x v="286"/>
    <x v="35"/>
    <x v="288"/>
    <n v="244448471.82037237"/>
    <n v="241972148.66155535"/>
    <n v="237903903.4720701"/>
  </r>
  <r>
    <x v="287"/>
    <x v="35"/>
    <x v="289"/>
    <n v="18488735.066812705"/>
    <n v="18301439.631982476"/>
    <n v="17993739.989047099"/>
  </r>
  <r>
    <x v="288"/>
    <x v="35"/>
    <x v="290"/>
    <n v="246426743.51588172"/>
    <n v="243930379.97809419"/>
    <n v="239829211.30887187"/>
  </r>
  <r>
    <x v="289"/>
    <x v="35"/>
    <x v="291"/>
    <n v="168851997.09967139"/>
    <n v="167141484.82803944"/>
    <n v="164331357.52464405"/>
  </r>
  <r>
    <x v="290"/>
    <x v="35"/>
    <x v="292"/>
    <n v="25892018.245345015"/>
    <n v="25629725.7305586"/>
    <n v="25198816.599123769"/>
  </r>
  <r>
    <x v="291"/>
    <x v="35"/>
    <x v="293"/>
    <n v="85841395.117196053"/>
    <n v="84971800.665936485"/>
    <n v="83543181.210295737"/>
  </r>
  <r>
    <x v="292"/>
    <x v="35"/>
    <x v="294"/>
    <n v="76641265.207009852"/>
    <n v="75864870.335158825"/>
    <n v="74589364.474260688"/>
  </r>
  <r>
    <x v="293"/>
    <x v="36"/>
    <x v="295"/>
    <n v="54818987.709364906"/>
    <n v="54263657.877287403"/>
    <n v="53351330.296017222"/>
  </r>
  <r>
    <x v="294"/>
    <x v="36"/>
    <x v="296"/>
    <n v="41367212.609257258"/>
    <n v="40948152.568353072"/>
    <n v="40259696.786867596"/>
  </r>
  <r>
    <x v="295"/>
    <x v="36"/>
    <x v="297"/>
    <n v="28891492.488697521"/>
    <n v="28598814.56189451"/>
    <n v="28117986.539289556"/>
  </r>
  <r>
    <x v="296"/>
    <x v="36"/>
    <x v="298"/>
    <n v="56794347.698600642"/>
    <n v="56219006.983853601"/>
    <n v="55273804.381054893"/>
  </r>
  <r>
    <x v="297"/>
    <x v="36"/>
    <x v="299"/>
    <n v="340855.6469321851"/>
    <n v="337402.69537136704"/>
    <n v="331729.9892357373"/>
  </r>
  <r>
    <x v="298"/>
    <x v="36"/>
    <x v="300"/>
    <n v="50735625.483315386"/>
    <n v="50221661.115177609"/>
    <n v="49377291.081808396"/>
  </r>
  <r>
    <x v="299"/>
    <x v="36"/>
    <x v="301"/>
    <n v="254519799.63186219"/>
    <n v="251941451.44456404"/>
    <n v="247705593.70828846"/>
  </r>
  <r>
    <x v="300"/>
    <x v="36"/>
    <x v="302"/>
    <n v="28693429.128094725"/>
    <n v="28402757.631862216"/>
    <n v="27925225.888051666"/>
  </r>
  <r>
    <x v="301"/>
    <x v="36"/>
    <x v="303"/>
    <n v="144876391.42088264"/>
    <n v="143408757.93326157"/>
    <n v="140997645.77502689"/>
  </r>
  <r>
    <x v="302"/>
    <x v="36"/>
    <x v="304"/>
    <n v="436626152.36167914"/>
    <n v="432203022.01937574"/>
    <n v="424936450.74273407"/>
  </r>
  <r>
    <x v="303"/>
    <x v="36"/>
    <x v="305"/>
    <n v="48643572.032292776"/>
    <n v="48150800.680301405"/>
    <n v="47341247.744886972"/>
  </r>
  <r>
    <x v="304"/>
    <x v="36"/>
    <x v="306"/>
    <n v="265223.5026910656"/>
    <n v="262536.72335844993"/>
    <n v="258122.72874058125"/>
  </r>
  <r>
    <x v="305"/>
    <x v="36"/>
    <x v="307"/>
    <n v="6782911.0419806233"/>
    <n v="6714198.4843918197"/>
    <n v="6601313.5683530672"/>
  </r>
  <r>
    <x v="306"/>
    <x v="36"/>
    <x v="308"/>
    <n v="13227365.969860062"/>
    <n v="13093369.49838536"/>
    <n v="12873232.438105488"/>
  </r>
  <r>
    <x v="307"/>
    <x v="36"/>
    <x v="309"/>
    <n v="9220076.2238966618"/>
    <n v="9126674.5834230352"/>
    <n v="8973229.0312163606"/>
  </r>
  <r>
    <x v="308"/>
    <x v="36"/>
    <x v="310"/>
    <n v="43089238.163616784"/>
    <n v="42652733.580193758"/>
    <n v="41935618.907427341"/>
  </r>
  <r>
    <x v="309"/>
    <x v="36"/>
    <x v="311"/>
    <n v="365734888.45855755"/>
    <n v="362029904.06027991"/>
    <n v="355943143.977395"/>
  </r>
  <r>
    <x v="310"/>
    <x v="36"/>
    <x v="312"/>
    <n v="4314056.5554359518"/>
    <n v="4270354.1011840692"/>
    <n v="4198557.2120559737"/>
  </r>
  <r>
    <x v="311"/>
    <x v="36"/>
    <x v="313"/>
    <n v="97491348.325080723"/>
    <n v="96503736.981700748"/>
    <n v="94881232.631862208"/>
  </r>
  <r>
    <x v="312"/>
    <x v="36"/>
    <x v="314"/>
    <n v="86610454.716899887"/>
    <n v="85733069.50269106"/>
    <n v="84291650.936490849"/>
  </r>
  <r>
    <x v="313"/>
    <x v="36"/>
    <x v="315"/>
    <n v="12536486.467168998"/>
    <n v="12409488.77502691"/>
    <n v="12200849.709364908"/>
  </r>
  <r>
    <x v="314"/>
    <x v="37"/>
    <x v="316"/>
    <n v="87653028.402515709"/>
    <n v="86765081.660377353"/>
    <n v="85306312.012578607"/>
  </r>
  <r>
    <x v="315"/>
    <x v="37"/>
    <x v="317"/>
    <n v="2373160.5492662471"/>
    <n v="2349119.8490566039"/>
    <n v="2309624.4129979033"/>
  </r>
  <r>
    <x v="316"/>
    <x v="37"/>
    <x v="318"/>
    <n v="65974450.547169805"/>
    <n v="65306113.132075466"/>
    <n v="64208130.235849053"/>
  </r>
  <r>
    <x v="317"/>
    <x v="37"/>
    <x v="319"/>
    <n v="88185238.920335412"/>
    <n v="87291900.754716992"/>
    <n v="85824273.768343806"/>
  </r>
  <r>
    <x v="318"/>
    <x v="37"/>
    <x v="320"/>
    <n v="39514559.758909844"/>
    <n v="39114267.547169812"/>
    <n v="38456644.6278826"/>
  </r>
  <r>
    <x v="319"/>
    <x v="37"/>
    <x v="321"/>
    <n v="53652316.905660369"/>
    <n v="53108805.73584906"/>
    <n v="52215894.528301887"/>
  </r>
  <r>
    <x v="320"/>
    <x v="37"/>
    <x v="322"/>
    <n v="199546984.34591192"/>
    <n v="197525524.3018868"/>
    <n v="194204554.22955975"/>
  </r>
  <r>
    <x v="321"/>
    <x v="37"/>
    <x v="323"/>
    <n v="82474261.540880486"/>
    <n v="81638776.981132075"/>
    <n v="80266195.204402506"/>
  </r>
  <r>
    <x v="322"/>
    <x v="37"/>
    <x v="324"/>
    <n v="147243854.35639411"/>
    <n v="145752237.88679245"/>
    <n v="143301725.11530396"/>
  </r>
  <r>
    <x v="323"/>
    <x v="37"/>
    <x v="325"/>
    <n v="13187858.134171907"/>
    <n v="13054261.886792451"/>
    <n v="12834782.337526204"/>
  </r>
  <r>
    <x v="324"/>
    <x v="37"/>
    <x v="326"/>
    <n v="100953193.59329139"/>
    <n v="99930512.905660376"/>
    <n v="98250394.633123681"/>
  </r>
  <r>
    <x v="325"/>
    <x v="37"/>
    <x v="327"/>
    <n v="88057257.607966438"/>
    <n v="87165215.924528301"/>
    <n v="85699718.873165607"/>
  </r>
  <r>
    <x v="326"/>
    <x v="37"/>
    <x v="328"/>
    <n v="18860175.729559746"/>
    <n v="18669117.509433962"/>
    <n v="18355236.147798739"/>
  </r>
  <r>
    <x v="327"/>
    <x v="37"/>
    <x v="329"/>
    <n v="6858189.4863731656"/>
    <n v="6788714.339622641"/>
    <n v="6674576.5985324942"/>
  </r>
  <r>
    <x v="328"/>
    <x v="37"/>
    <x v="330"/>
    <n v="167541788.13626832"/>
    <n v="165844548.60377359"/>
    <n v="163056226.51467505"/>
  </r>
  <r>
    <x v="329"/>
    <x v="37"/>
    <x v="331"/>
    <n v="137619303.59119496"/>
    <n v="136225186.18867925"/>
    <n v="133934850.45597483"/>
  </r>
  <r>
    <x v="330"/>
    <x v="37"/>
    <x v="332"/>
    <n v="96974040.396226406"/>
    <n v="95991669.50943397"/>
    <n v="94377774.481132075"/>
  </r>
  <r>
    <x v="331"/>
    <x v="37"/>
    <x v="333"/>
    <n v="129358347.88888887"/>
    <n v="128047916.00000001"/>
    <n v="125895063.6111111"/>
  </r>
  <r>
    <x v="332"/>
    <x v="37"/>
    <x v="334"/>
    <n v="65922586.433962256"/>
    <n v="65254774.415094346"/>
    <n v="64157654.669811316"/>
  </r>
  <r>
    <x v="333"/>
    <x v="38"/>
    <x v="335"/>
    <n v="42142750.392638035"/>
    <n v="41715833.96319019"/>
    <n v="41014471.257668711"/>
  </r>
  <r>
    <x v="334"/>
    <x v="38"/>
    <x v="336"/>
    <n v="51855750.206543967"/>
    <n v="51330438.699386507"/>
    <n v="50467426.937627815"/>
  </r>
  <r>
    <x v="335"/>
    <x v="38"/>
    <x v="337"/>
    <n v="6750330.9550102251"/>
    <n v="6681948.4417177923"/>
    <n v="6569605.7413087934"/>
  </r>
  <r>
    <x v="336"/>
    <x v="38"/>
    <x v="338"/>
    <n v="280554273.62985682"/>
    <n v="277712189.81595099"/>
    <n v="273043052.12167692"/>
  </r>
  <r>
    <x v="337"/>
    <x v="38"/>
    <x v="339"/>
    <n v="118773943.84867075"/>
    <n v="117570734.57668713"/>
    <n v="115594033.62985685"/>
  </r>
  <r>
    <x v="338"/>
    <x v="38"/>
    <x v="340"/>
    <n v="23922339.453987729"/>
    <n v="23680000.269938651"/>
    <n v="23281871.610429447"/>
  </r>
  <r>
    <x v="339"/>
    <x v="38"/>
    <x v="341"/>
    <n v="152959384.1186094"/>
    <n v="151409867.92638037"/>
    <n v="148864234.18200409"/>
  </r>
  <r>
    <x v="340"/>
    <x v="38"/>
    <x v="342"/>
    <n v="7068703.9059304707"/>
    <n v="6997096.1963190185"/>
    <n v="6879454.9591002045"/>
  </r>
  <r>
    <x v="341"/>
    <x v="38"/>
    <x v="343"/>
    <n v="24435654.950920243"/>
    <n v="24188115.754601229"/>
    <n v="23781444.217791412"/>
  </r>
  <r>
    <x v="342"/>
    <x v="38"/>
    <x v="344"/>
    <n v="33883590.556237213"/>
    <n v="33540341.447852764"/>
    <n v="32976432.198364008"/>
  </r>
  <r>
    <x v="343"/>
    <x v="38"/>
    <x v="345"/>
    <n v="320477.03885480569"/>
    <n v="317230.52760736196"/>
    <n v="311896.97341513296"/>
  </r>
  <r>
    <x v="344"/>
    <x v="38"/>
    <x v="346"/>
    <n v="408980749.8466258"/>
    <n v="404837674.23312885"/>
    <n v="398031192.8680982"/>
  </r>
  <r>
    <x v="345"/>
    <x v="38"/>
    <x v="347"/>
    <n v="19650957.574642126"/>
    <n v="19451888.539877303"/>
    <n v="19124846.55419223"/>
  </r>
  <r>
    <x v="346"/>
    <x v="38"/>
    <x v="348"/>
    <n v="73980291.361963198"/>
    <n v="73230852.809815958"/>
    <n v="71999632.331288353"/>
  </r>
  <r>
    <x v="347"/>
    <x v="39"/>
    <x v="349"/>
    <n v="35223072.696000002"/>
    <n v="34866254.303999998"/>
    <n v="34280052.659999996"/>
  </r>
  <r>
    <x v="348"/>
    <x v="39"/>
    <x v="350"/>
    <n v="112150256.344"/>
    <n v="111014146.656"/>
    <n v="109147680.73999999"/>
  </r>
  <r>
    <x v="349"/>
    <x v="39"/>
    <x v="351"/>
    <n v="74943239.727999985"/>
    <n v="74184046.272000015"/>
    <n v="72936799.879999995"/>
  </r>
  <r>
    <x v="350"/>
    <x v="39"/>
    <x v="352"/>
    <n v="66930616.555999994"/>
    <n v="66252592.944000006"/>
    <n v="65138697.009999998"/>
  </r>
  <r>
    <x v="351"/>
    <x v="39"/>
    <x v="353"/>
    <n v="59511659.123999998"/>
    <n v="58908791.376000002"/>
    <n v="57918365.789999999"/>
  </r>
  <r>
    <x v="352"/>
    <x v="39"/>
    <x v="354"/>
    <n v="14094694.611999998"/>
    <n v="13951911.888000002"/>
    <n v="13717340.27"/>
  </r>
  <r>
    <x v="353"/>
    <x v="39"/>
    <x v="355"/>
    <n v="104479299.50399999"/>
    <n v="103420898.49600001"/>
    <n v="101682096.84"/>
  </r>
  <r>
    <x v="354"/>
    <x v="39"/>
    <x v="356"/>
    <n v="10036482.015999999"/>
    <n v="9934809.9840000011"/>
    <n v="9767777.3599999994"/>
  </r>
  <r>
    <x v="355"/>
    <x v="39"/>
    <x v="357"/>
    <n v="5800495.8499999996"/>
    <n v="5741735.4000000004"/>
    <n v="5645200.375"/>
  </r>
  <r>
    <x v="191"/>
    <x v="39"/>
    <x v="358"/>
    <n v="41676996.111999996"/>
    <n v="41254797.888000004"/>
    <n v="40561186.520000003"/>
  </r>
  <r>
    <x v="356"/>
    <x v="39"/>
    <x v="359"/>
    <n v="201456250.31399998"/>
    <n v="199415448.93600002"/>
    <n v="196062703.815"/>
  </r>
  <r>
    <x v="357"/>
    <x v="39"/>
    <x v="360"/>
    <n v="23478792.471999999"/>
    <n v="23240946.528000001"/>
    <n v="22850199.620000001"/>
  </r>
  <r>
    <x v="358"/>
    <x v="39"/>
    <x v="361"/>
    <n v="315048583.57999998"/>
    <n v="311857063.92000002"/>
    <n v="306613853.05000001"/>
  </r>
  <r>
    <x v="359"/>
    <x v="39"/>
    <x v="362"/>
    <n v="13888942.451999998"/>
    <n v="13748244.048000002"/>
    <n v="13517096.67"/>
  </r>
  <r>
    <x v="360"/>
    <x v="39"/>
    <x v="363"/>
    <n v="175809847.50399998"/>
    <n v="174028850.49600002"/>
    <n v="171102926.84"/>
  </r>
  <r>
    <x v="361"/>
    <x v="39"/>
    <x v="364"/>
    <n v="9440382.5739999991"/>
    <n v="9344749.1760000009"/>
    <n v="9187637.1649999991"/>
  </r>
  <r>
    <x v="362"/>
    <x v="39"/>
    <x v="365"/>
    <n v="26481882.617999997"/>
    <n v="26213614.632000003"/>
    <n v="25772888.655000001"/>
  </r>
  <r>
    <x v="363"/>
    <x v="39"/>
    <x v="366"/>
    <n v="192410130.22799999"/>
    <n v="190460968.27200001"/>
    <n v="187258773.63"/>
  </r>
  <r>
    <x v="364"/>
    <x v="39"/>
    <x v="367"/>
    <n v="52682605.627999991"/>
    <n v="52148917.872000009"/>
    <n v="51272145.130000003"/>
  </r>
  <r>
    <x v="365"/>
    <x v="39"/>
    <x v="368"/>
    <n v="48482702.100000001"/>
    <n v="47991560.399999999"/>
    <n v="47184684.75"/>
  </r>
  <r>
    <x v="366"/>
    <x v="39"/>
    <x v="369"/>
    <n v="18082910.289999999"/>
    <n v="17899725.960000001"/>
    <n v="17598780.274999999"/>
  </r>
  <r>
    <x v="367"/>
    <x v="40"/>
    <x v="370"/>
    <n v="70961527.112840474"/>
    <n v="70242669.385214016"/>
    <n v="69061688.83268483"/>
  </r>
  <r>
    <x v="368"/>
    <x v="40"/>
    <x v="371"/>
    <n v="81293622.607003883"/>
    <n v="80470098.210116744"/>
    <n v="79117165.272373542"/>
  </r>
  <r>
    <x v="369"/>
    <x v="40"/>
    <x v="372"/>
    <n v="64396873.856031127"/>
    <n v="63744517.680933855"/>
    <n v="62672789.67898833"/>
  </r>
  <r>
    <x v="370"/>
    <x v="40"/>
    <x v="373"/>
    <n v="178363234.98443577"/>
    <n v="176556371.53307396"/>
    <n v="173587953.00583658"/>
  </r>
  <r>
    <x v="371"/>
    <x v="40"/>
    <x v="374"/>
    <n v="31059270.998054475"/>
    <n v="30744632.941634241"/>
    <n v="30227727.563229572"/>
  </r>
  <r>
    <x v="372"/>
    <x v="40"/>
    <x v="375"/>
    <n v="22980008.926070038"/>
    <n v="22747215.782101169"/>
    <n v="22364769.902723737"/>
  </r>
  <r>
    <x v="373"/>
    <x v="40"/>
    <x v="376"/>
    <n v="90588115.727626458"/>
    <n v="89670435.828793779"/>
    <n v="88162818.852140084"/>
  </r>
  <r>
    <x v="374"/>
    <x v="40"/>
    <x v="377"/>
    <n v="57450405.457198434"/>
    <n v="56868418.71595332"/>
    <n v="55912297.641050585"/>
  </r>
  <r>
    <x v="375"/>
    <x v="40"/>
    <x v="378"/>
    <n v="511567693.91050577"/>
    <n v="506385387.31517518"/>
    <n v="497871597.90856034"/>
  </r>
  <r>
    <x v="376"/>
    <x v="40"/>
    <x v="379"/>
    <n v="410582015.14396882"/>
    <n v="406422718.31906623"/>
    <n v="399589587.82101166"/>
  </r>
  <r>
    <x v="19"/>
    <x v="40"/>
    <x v="380"/>
    <n v="148178413.73151749"/>
    <n v="146677329.94552532"/>
    <n v="144211263.72568095"/>
  </r>
  <r>
    <x v="377"/>
    <x v="40"/>
    <x v="381"/>
    <n v="78418086.603112832"/>
    <n v="77623692.09338522"/>
    <n v="76318615.398832694"/>
  </r>
  <r>
    <x v="378"/>
    <x v="40"/>
    <x v="382"/>
    <n v="28747798.025291827"/>
    <n v="28456575.758754868"/>
    <n v="27978139.178015564"/>
  </r>
  <r>
    <x v="379"/>
    <x v="40"/>
    <x v="383"/>
    <n v="58616035.073929958"/>
    <n v="58022240.217898838"/>
    <n v="57046720.097276263"/>
  </r>
  <r>
    <x v="380"/>
    <x v="40"/>
    <x v="384"/>
    <n v="2110531.7859922177"/>
    <n v="2089151.5797665371"/>
    <n v="2054026.9552529184"/>
  </r>
  <r>
    <x v="381"/>
    <x v="40"/>
    <x v="385"/>
    <n v="114722504.68287937"/>
    <n v="113560337.48638134"/>
    <n v="111651062.80642024"/>
  </r>
  <r>
    <x v="382"/>
    <x v="40"/>
    <x v="386"/>
    <n v="101926525.0077821"/>
    <n v="100893984.23346305"/>
    <n v="99197667.247081712"/>
  </r>
  <r>
    <x v="383"/>
    <x v="40"/>
    <x v="387"/>
    <n v="41690713.338521399"/>
    <n v="41268376.155642025"/>
    <n v="40574536.498054475"/>
  </r>
  <r>
    <x v="384"/>
    <x v="40"/>
    <x v="388"/>
    <n v="9076283.6556420233"/>
    <n v="8984338.6692607012"/>
    <n v="8833286.1916342415"/>
  </r>
  <r>
    <x v="385"/>
    <x v="41"/>
    <x v="389"/>
    <n v="8569151.0582617"/>
    <n v="8482343.4498567339"/>
    <n v="8339730.9503342882"/>
  </r>
  <r>
    <x v="386"/>
    <x v="41"/>
    <x v="390"/>
    <n v="84976623.23400189"/>
    <n v="84115789.134670496"/>
    <n v="82701561.685768858"/>
  </r>
  <r>
    <x v="387"/>
    <x v="41"/>
    <x v="391"/>
    <n v="38715889.1843362"/>
    <n v="38323687.702005729"/>
    <n v="37679356.695319958"/>
  </r>
  <r>
    <x v="388"/>
    <x v="41"/>
    <x v="392"/>
    <n v="88815914.271251187"/>
    <n v="87916187.20916906"/>
    <n v="86438064.178605542"/>
  </r>
  <r>
    <x v="389"/>
    <x v="41"/>
    <x v="393"/>
    <n v="52392107.065902568"/>
    <n v="51861362.131805167"/>
    <n v="50989424.025787964"/>
  </r>
  <r>
    <x v="390"/>
    <x v="41"/>
    <x v="394"/>
    <n v="66032874.733524345"/>
    <n v="65363945.467048712"/>
    <n v="64264990.243553005"/>
  </r>
  <r>
    <x v="391"/>
    <x v="41"/>
    <x v="395"/>
    <n v="29575541.818529125"/>
    <n v="29275934.30372493"/>
    <n v="28783721.957975168"/>
  </r>
  <r>
    <x v="392"/>
    <x v="41"/>
    <x v="396"/>
    <n v="49479464.848137528"/>
    <n v="48978225.696275078"/>
    <n v="48154761.375358164"/>
  </r>
  <r>
    <x v="393"/>
    <x v="41"/>
    <x v="397"/>
    <n v="31684572.815663796"/>
    <n v="31363600.297994271"/>
    <n v="30836288.304680038"/>
  </r>
  <r>
    <x v="394"/>
    <x v="41"/>
    <x v="398"/>
    <n v="414468.00382043933"/>
    <n v="410269.34097421204"/>
    <n v="403371.53772683855"/>
  </r>
  <r>
    <x v="395"/>
    <x v="41"/>
    <x v="399"/>
    <n v="68476929.193887293"/>
    <n v="67783241.054441258"/>
    <n v="66643610.539637059"/>
  </r>
  <r>
    <x v="396"/>
    <x v="41"/>
    <x v="400"/>
    <n v="150736363.55300859"/>
    <n v="149209367.1060172"/>
    <n v="146700730.08595988"/>
  </r>
  <r>
    <x v="397"/>
    <x v="41"/>
    <x v="401"/>
    <n v="125593619.07354343"/>
    <n v="124321324.81375359"/>
    <n v="122231127.10124163"/>
  </r>
  <r>
    <x v="398"/>
    <x v="41"/>
    <x v="402"/>
    <n v="28775565.772683855"/>
    <n v="28484062.212034386"/>
    <n v="28005163.505253103"/>
  </r>
  <r>
    <x v="399"/>
    <x v="41"/>
    <x v="403"/>
    <n v="612105.8834765997"/>
    <n v="605905.10028653301"/>
    <n v="595718.09933142306"/>
  </r>
  <r>
    <x v="400"/>
    <x v="41"/>
    <x v="404"/>
    <n v="98392205.41929321"/>
    <n v="97395468.171919778"/>
    <n v="95757971.265520528"/>
  </r>
  <r>
    <x v="401"/>
    <x v="41"/>
    <x v="405"/>
    <n v="345092253.24164271"/>
    <n v="341596383.81661898"/>
    <n v="335853169.76122254"/>
  </r>
  <r>
    <x v="402"/>
    <x v="41"/>
    <x v="406"/>
    <n v="228359993.0888252"/>
    <n v="226046650.17765045"/>
    <n v="222246158.25214899"/>
  </r>
  <r>
    <x v="403"/>
    <x v="41"/>
    <x v="407"/>
    <n v="31687961.15759312"/>
    <n v="31366954.315186247"/>
    <n v="30839585.931232091"/>
  </r>
  <r>
    <x v="404"/>
    <x v="42"/>
    <x v="408"/>
    <n v="11583851.671028037"/>
    <n v="11466504.403738318"/>
    <n v="11273719.607476635"/>
  </r>
  <r>
    <x v="405"/>
    <x v="42"/>
    <x v="409"/>
    <n v="23375733.089719627"/>
    <n v="23138931.162616823"/>
    <n v="22749899.425233644"/>
  </r>
  <r>
    <x v="406"/>
    <x v="42"/>
    <x v="410"/>
    <n v="145958418.84112146"/>
    <n v="144479824.14953274"/>
    <n v="142050704.29906541"/>
  </r>
  <r>
    <x v="407"/>
    <x v="42"/>
    <x v="411"/>
    <n v="31490657.558878504"/>
    <n v="31171649.450467292"/>
    <n v="30647564.700934578"/>
  </r>
  <r>
    <x v="408"/>
    <x v="42"/>
    <x v="412"/>
    <n v="28202853.727102801"/>
    <n v="27917151.880373836"/>
    <n v="27447784.560747664"/>
  </r>
  <r>
    <x v="409"/>
    <x v="42"/>
    <x v="413"/>
    <n v="65895712.882242985"/>
    <n v="65228173.099065423"/>
    <n v="64131500.598130845"/>
  </r>
  <r>
    <x v="410"/>
    <x v="42"/>
    <x v="414"/>
    <n v="6083970.8504672898"/>
    <n v="6022338.7289719628"/>
    <n v="5921085.9579439256"/>
  </r>
  <r>
    <x v="411"/>
    <x v="42"/>
    <x v="415"/>
    <n v="85258656.564485982"/>
    <n v="84394965.398130849"/>
    <n v="82976044.196261689"/>
  </r>
  <r>
    <x v="412"/>
    <x v="42"/>
    <x v="416"/>
    <n v="32900761.239252336"/>
    <n v="32567468.433644861"/>
    <n v="32019915.96728972"/>
  </r>
  <r>
    <x v="413"/>
    <x v="42"/>
    <x v="417"/>
    <n v="82583481.708411202"/>
    <n v="81746890.72149533"/>
    <n v="80372491.242990658"/>
  </r>
  <r>
    <x v="414"/>
    <x v="42"/>
    <x v="418"/>
    <n v="25157703.263551399"/>
    <n v="24902849.540186919"/>
    <n v="24484161.28037383"/>
  </r>
  <r>
    <x v="415"/>
    <x v="42"/>
    <x v="419"/>
    <n v="115864539.64112148"/>
    <n v="114690803.34953272"/>
    <n v="112762522.29906543"/>
  </r>
  <r>
    <x v="416"/>
    <x v="42"/>
    <x v="420"/>
    <n v="19801720.932710279"/>
    <n v="19601124.628037386"/>
    <n v="19271573.556074765"/>
  </r>
  <r>
    <x v="417"/>
    <x v="42"/>
    <x v="421"/>
    <n v="13283374.566355139"/>
    <n v="13148810.714018693"/>
    <n v="12927741.528037382"/>
  </r>
  <r>
    <x v="418"/>
    <x v="42"/>
    <x v="422"/>
    <n v="174863898.15887851"/>
    <n v="173092483.85046729"/>
    <n v="170182303.20093459"/>
  </r>
  <r>
    <x v="419"/>
    <x v="42"/>
    <x v="423"/>
    <n v="376770600.53644854"/>
    <n v="372953821.65981317"/>
    <n v="366683399.21962619"/>
  </r>
  <r>
    <x v="420"/>
    <x v="42"/>
    <x v="424"/>
    <n v="14600640.136448598"/>
    <n v="14452732.059813084"/>
    <n v="14209740.219626168"/>
  </r>
  <r>
    <x v="421"/>
    <x v="43"/>
    <x v="425"/>
    <n v="54022708.082493119"/>
    <n v="53475444.758936763"/>
    <n v="52576369.298808433"/>
  </r>
  <r>
    <x v="422"/>
    <x v="43"/>
    <x v="426"/>
    <n v="21696503.156736936"/>
    <n v="21476712.241979841"/>
    <n v="21115627.167736024"/>
  </r>
  <r>
    <x v="423"/>
    <x v="43"/>
    <x v="427"/>
    <n v="13184074.790100824"/>
    <n v="13050516.868927591"/>
    <n v="12831100.28414299"/>
  </r>
  <r>
    <x v="424"/>
    <x v="43"/>
    <x v="428"/>
    <n v="103380902.68560953"/>
    <n v="102333628.7076077"/>
    <n v="100613107.17231898"/>
  </r>
  <r>
    <x v="425"/>
    <x v="43"/>
    <x v="429"/>
    <n v="77426922.417965174"/>
    <n v="76642568.645279571"/>
    <n v="75353987.447296068"/>
  </r>
  <r>
    <x v="426"/>
    <x v="43"/>
    <x v="430"/>
    <n v="29244285.389550868"/>
    <n v="28948033.583868016"/>
    <n v="28461334.188817602"/>
  </r>
  <r>
    <x v="427"/>
    <x v="43"/>
    <x v="431"/>
    <n v="47355409.323556371"/>
    <n v="46875687.376718611"/>
    <n v="46087572.749770857"/>
  </r>
  <r>
    <x v="428"/>
    <x v="43"/>
    <x v="432"/>
    <n v="34088576.674610451"/>
    <n v="33743251.006416135"/>
    <n v="33175930.265811183"/>
  </r>
  <r>
    <x v="429"/>
    <x v="43"/>
    <x v="433"/>
    <n v="5425718.0659945011"/>
    <n v="5370754.2071494041"/>
    <n v="5280456.4390467461"/>
  </r>
  <r>
    <x v="430"/>
    <x v="43"/>
    <x v="434"/>
    <n v="309186692.13932174"/>
    <n v="306054554.88175988"/>
    <n v="300908900.81576538"/>
  </r>
  <r>
    <x v="431"/>
    <x v="43"/>
    <x v="435"/>
    <n v="536225895.67736018"/>
    <n v="530793795.43171412"/>
    <n v="521869630.74243814"/>
  </r>
  <r>
    <x v="432"/>
    <x v="43"/>
    <x v="436"/>
    <n v="82752945.208065987"/>
    <n v="81914637.514207169"/>
    <n v="80537417.731439054"/>
  </r>
  <r>
    <x v="433"/>
    <x v="43"/>
    <x v="437"/>
    <n v="73225671.552703947"/>
    <n v="72483877.48487626"/>
    <n v="71265215.802016497"/>
  </r>
  <r>
    <x v="434"/>
    <x v="43"/>
    <x v="438"/>
    <n v="69684888.747937679"/>
    <n v="68978963.681026593"/>
    <n v="67819229.642529786"/>
  </r>
  <r>
    <x v="435"/>
    <x v="43"/>
    <x v="439"/>
    <n v="67250439.378551796"/>
    <n v="66569175.882676452"/>
    <n v="65449957.282309808"/>
  </r>
  <r>
    <x v="436"/>
    <x v="43"/>
    <x v="440"/>
    <n v="31328763.209899176"/>
    <n v="31011395.131072413"/>
    <n v="30490004.715857014"/>
  </r>
  <r>
    <x v="437"/>
    <x v="43"/>
    <x v="441"/>
    <n v="107038651.33272228"/>
    <n v="105954323.46104492"/>
    <n v="104172927.67186068"/>
  </r>
  <r>
    <x v="438"/>
    <x v="43"/>
    <x v="442"/>
    <n v="81119493.411549032"/>
    <n v="80297732.986251161"/>
    <n v="78947698.001833186"/>
  </r>
  <r>
    <x v="439"/>
    <x v="43"/>
    <x v="443"/>
    <n v="64434179.257561862"/>
    <n v="63781445.169569217"/>
    <n v="62709096.310724109"/>
  </r>
  <r>
    <x v="440"/>
    <x v="44"/>
    <x v="444"/>
    <n v="13135487.343497757"/>
    <n v="13002421.625112109"/>
    <n v="12783813.659192825"/>
  </r>
  <r>
    <x v="441"/>
    <x v="44"/>
    <x v="445"/>
    <n v="101926080.80538116"/>
    <n v="100893544.53094171"/>
    <n v="99197234.937219724"/>
  </r>
  <r>
    <x v="442"/>
    <x v="44"/>
    <x v="446"/>
    <n v="208494325.63946187"/>
    <n v="206382226.82690585"/>
    <n v="202912350.20627803"/>
  </r>
  <r>
    <x v="443"/>
    <x v="44"/>
    <x v="447"/>
    <n v="121246852.30672644"/>
    <n v="120018591.86367714"/>
    <n v="118000735.42152466"/>
  </r>
  <r>
    <x v="444"/>
    <x v="44"/>
    <x v="448"/>
    <n v="5702249.7488789242"/>
    <n v="5644484.5560538117"/>
    <n v="5549584.5964125562"/>
  </r>
  <r>
    <x v="445"/>
    <x v="44"/>
    <x v="449"/>
    <n v="8880738.1973094158"/>
    <n v="8790774.1345291492"/>
    <n v="8642976.0313901342"/>
  </r>
  <r>
    <x v="446"/>
    <x v="44"/>
    <x v="450"/>
    <n v="25493647.406278025"/>
    <n v="25235390.486098658"/>
    <n v="24811111.260089684"/>
  </r>
  <r>
    <x v="447"/>
    <x v="44"/>
    <x v="451"/>
    <n v="383514822.73542601"/>
    <n v="379629723.22869956"/>
    <n v="373247059.75336325"/>
  </r>
  <r>
    <x v="448"/>
    <x v="44"/>
    <x v="452"/>
    <n v="255881519.12825111"/>
    <n v="253289376.38744396"/>
    <n v="249030856.1704036"/>
  </r>
  <r>
    <x v="449"/>
    <x v="44"/>
    <x v="453"/>
    <n v="54239601.892376676"/>
    <n v="53690141.381165929"/>
    <n v="52787456.255605385"/>
  </r>
  <r>
    <x v="450"/>
    <x v="44"/>
    <x v="454"/>
    <n v="112354991.17847534"/>
    <n v="111216807.47623318"/>
    <n v="109346934.25112107"/>
  </r>
  <r>
    <x v="451"/>
    <x v="44"/>
    <x v="455"/>
    <n v="59051636.651121072"/>
    <n v="58453429.043946192"/>
    <n v="57470659.403587446"/>
  </r>
  <r>
    <x v="452"/>
    <x v="44"/>
    <x v="456"/>
    <n v="158287806.29058293"/>
    <n v="156684311.87085205"/>
    <n v="154049999.60986546"/>
  </r>
  <r>
    <x v="453"/>
    <x v="44"/>
    <x v="457"/>
    <n v="272633896.30672646"/>
    <n v="269872047.86367714"/>
    <n v="265334725.42152467"/>
  </r>
  <r>
    <x v="454"/>
    <x v="45"/>
    <x v="458"/>
    <n v="79070483.20946537"/>
    <n v="78269479.761612639"/>
    <n v="76953545.525854513"/>
  </r>
  <r>
    <x v="455"/>
    <x v="45"/>
    <x v="459"/>
    <n v="70272196.41191937"/>
    <n v="69560321.773882568"/>
    <n v="68390813.43996495"/>
  </r>
  <r>
    <x v="456"/>
    <x v="45"/>
    <x v="460"/>
    <n v="55244178.220858887"/>
    <n v="54684541.104294486"/>
    <n v="53765137.269938655"/>
  </r>
  <r>
    <x v="457"/>
    <x v="45"/>
    <x v="461"/>
    <n v="171534530.39439088"/>
    <n v="169796843.40052587"/>
    <n v="166942071.91060475"/>
  </r>
  <r>
    <x v="458"/>
    <x v="45"/>
    <x v="462"/>
    <n v="271080528.17528486"/>
    <n v="268334415.73356706"/>
    <n v="263822945.29360211"/>
  </r>
  <r>
    <x v="459"/>
    <x v="45"/>
    <x v="463"/>
    <n v="19730583.868536368"/>
    <n v="19530708.199824721"/>
    <n v="19202341.029798422"/>
  </r>
  <r>
    <x v="460"/>
    <x v="45"/>
    <x v="464"/>
    <n v="272605.25328659068"/>
    <n v="269843.69500438217"/>
    <n v="265306.84925503947"/>
  </r>
  <r>
    <x v="461"/>
    <x v="45"/>
    <x v="465"/>
    <n v="9589077.8562664315"/>
    <n v="9491938.1384750232"/>
    <n v="9332351.4592462759"/>
  </r>
  <r>
    <x v="462"/>
    <x v="45"/>
    <x v="466"/>
    <n v="114477566.66432954"/>
    <n v="113317880.75021912"/>
    <n v="111412682.46275198"/>
  </r>
  <r>
    <x v="463"/>
    <x v="45"/>
    <x v="467"/>
    <n v="333197.65644171776"/>
    <n v="329822.28220858902"/>
    <n v="324277.02453987731"/>
  </r>
  <r>
    <x v="464"/>
    <x v="45"/>
    <x v="468"/>
    <n v="109687215.52322523"/>
    <n v="108576057.04469764"/>
    <n v="106750582.40140228"/>
  </r>
  <r>
    <x v="465"/>
    <x v="45"/>
    <x v="469"/>
    <n v="138143992.05784398"/>
    <n v="136744559.43207714"/>
    <n v="134445491.54688871"/>
  </r>
  <r>
    <x v="466"/>
    <x v="45"/>
    <x v="470"/>
    <n v="133357519.23751095"/>
    <n v="132006574.75898337"/>
    <n v="129787165.97283086"/>
  </r>
  <r>
    <x v="467"/>
    <x v="46"/>
    <x v="471"/>
    <n v="53488896.590909079"/>
    <n v="52947040.909090914"/>
    <n v="52056849.43181818"/>
  </r>
  <r>
    <x v="468"/>
    <x v="46"/>
    <x v="472"/>
    <n v="46116621.215034962"/>
    <n v="45649448.496503495"/>
    <n v="44881950.458916083"/>
  </r>
  <r>
    <x v="469"/>
    <x v="46"/>
    <x v="473"/>
    <n v="81147311.982517466"/>
    <n v="80325269.748251751"/>
    <n v="78974771.791958034"/>
  </r>
  <r>
    <x v="470"/>
    <x v="46"/>
    <x v="474"/>
    <n v="96131375.173076913"/>
    <n v="95157540.692307696"/>
    <n v="93557669.759615377"/>
  </r>
  <r>
    <x v="471"/>
    <x v="46"/>
    <x v="475"/>
    <n v="38671326.951048948"/>
    <n v="38279576.895104893"/>
    <n v="37635987.517482519"/>
  </r>
  <r>
    <x v="472"/>
    <x v="46"/>
    <x v="476"/>
    <n v="353961323.99300694"/>
    <n v="350375608.69930071"/>
    <n v="344484790.71678323"/>
  </r>
  <r>
    <x v="473"/>
    <x v="46"/>
    <x v="477"/>
    <n v="198068180.80594403"/>
    <n v="196061701.40559441"/>
    <n v="192765342.39073426"/>
  </r>
  <r>
    <x v="474"/>
    <x v="46"/>
    <x v="478"/>
    <n v="144284629.49300697"/>
    <n v="142822990.69930071"/>
    <n v="140421726.9667832"/>
  </r>
  <r>
    <x v="475"/>
    <x v="46"/>
    <x v="479"/>
    <n v="18229835.155594401"/>
    <n v="18045162.440559443"/>
    <n v="17741771.551573426"/>
  </r>
  <r>
    <x v="476"/>
    <x v="46"/>
    <x v="480"/>
    <n v="1680910.6538461535"/>
    <n v="1663882.6153846155"/>
    <n v="1635907.9807692308"/>
  </r>
  <r>
    <x v="477"/>
    <x v="46"/>
    <x v="481"/>
    <n v="24790.229020979019"/>
    <n v="24539.097902097903"/>
    <n v="24126.52534965035"/>
  </r>
  <r>
    <x v="478"/>
    <x v="46"/>
    <x v="482"/>
    <n v="46603567.223776221"/>
    <n v="46131461.622377627"/>
    <n v="45355859.562937059"/>
  </r>
  <r>
    <x v="479"/>
    <x v="46"/>
    <x v="483"/>
    <n v="37089842.982517481"/>
    <n v="36714113.748251751"/>
    <n v="36096844.291958041"/>
  </r>
  <r>
    <x v="480"/>
    <x v="46"/>
    <x v="484"/>
    <n v="166535666.6660839"/>
    <n v="164848619.39160839"/>
    <n v="162077041.72639859"/>
  </r>
  <r>
    <x v="481"/>
    <x v="46"/>
    <x v="485"/>
    <n v="126120666.44930069"/>
    <n v="124843033.06993008"/>
    <n v="122744063.94667831"/>
  </r>
  <r>
    <x v="482"/>
    <x v="46"/>
    <x v="486"/>
    <n v="59788485.069930062"/>
    <n v="59182813.006993011"/>
    <n v="58187780.332167827"/>
  </r>
  <r>
    <x v="483"/>
    <x v="47"/>
    <x v="487"/>
    <n v="38767926.872102998"/>
    <n v="38375198.235193141"/>
    <n v="37730001.188841201"/>
  </r>
  <r>
    <x v="484"/>
    <x v="47"/>
    <x v="488"/>
    <n v="396439582.84978539"/>
    <n v="392423552.34334767"/>
    <n v="385825787.93991417"/>
  </r>
  <r>
    <x v="485"/>
    <x v="47"/>
    <x v="489"/>
    <n v="95780.310729613731"/>
    <n v="94810.032618025754"/>
    <n v="93216.0042918455"/>
  </r>
  <r>
    <x v="486"/>
    <x v="47"/>
    <x v="490"/>
    <n v="74675906.169957072"/>
    <n v="73919420.86866954"/>
    <n v="72676623.587982833"/>
  </r>
  <r>
    <x v="487"/>
    <x v="47"/>
    <x v="491"/>
    <n v="23040038.504721027"/>
    <n v="22806637.246351935"/>
    <n v="22423192.321888413"/>
  </r>
  <r>
    <x v="488"/>
    <x v="47"/>
    <x v="492"/>
    <n v="107665126.37939914"/>
    <n v="106574452.16137341"/>
    <n v="104782630.23175965"/>
  </r>
  <r>
    <x v="489"/>
    <x v="47"/>
    <x v="493"/>
    <n v="492306218.16309005"/>
    <n v="487319035.05579406"/>
    <n v="479125805.66523606"/>
  </r>
  <r>
    <x v="490"/>
    <x v="47"/>
    <x v="494"/>
    <n v="74913879.452360511"/>
    <n v="74154983.423175976"/>
    <n v="72908225.660944209"/>
  </r>
  <r>
    <x v="491"/>
    <x v="47"/>
    <x v="495"/>
    <n v="50297946.940772526"/>
    <n v="49788416.363948502"/>
    <n v="48951330.416309014"/>
  </r>
  <r>
    <x v="492"/>
    <x v="47"/>
    <x v="496"/>
    <n v="57721.335622317594"/>
    <n v="57136.604291845499"/>
    <n v="56175.974248927036"/>
  </r>
  <r>
    <x v="493"/>
    <x v="47"/>
    <x v="497"/>
    <n v="30489474.030901287"/>
    <n v="30180608.157939915"/>
    <n v="29673185.652360514"/>
  </r>
  <r>
    <x v="494"/>
    <x v="47"/>
    <x v="498"/>
    <n v="70819508.12532188"/>
    <n v="70102089.084978551"/>
    <n v="68923472.09012875"/>
  </r>
  <r>
    <x v="495"/>
    <x v="47"/>
    <x v="499"/>
    <n v="238228253.69270384"/>
    <n v="235814942.87381977"/>
    <n v="231850217.95708156"/>
  </r>
  <r>
    <x v="496"/>
    <x v="47"/>
    <x v="500"/>
    <n v="204112221.85922745"/>
    <n v="202044514.83605152"/>
    <n v="198647567.583691"/>
  </r>
  <r>
    <x v="497"/>
    <x v="48"/>
    <x v="501"/>
    <n v="115225454.49541283"/>
    <n v="114058192.293578"/>
    <n v="112140547.24770641"/>
  </r>
  <r>
    <x v="498"/>
    <x v="48"/>
    <x v="502"/>
    <n v="63510261.829858206"/>
    <n v="62866887.252710596"/>
    <n v="61809914.73311092"/>
  </r>
  <r>
    <x v="499"/>
    <x v="48"/>
    <x v="503"/>
    <n v="24657874.525437862"/>
    <n v="24408084.190158464"/>
    <n v="23997714.353628021"/>
  </r>
  <r>
    <x v="500"/>
    <x v="48"/>
    <x v="504"/>
    <n v="17783593.289407838"/>
    <n v="17603441.114261884"/>
    <n v="17307476.826522101"/>
  </r>
  <r>
    <x v="501"/>
    <x v="48"/>
    <x v="505"/>
    <n v="3244.6455379482895"/>
    <n v="3211.7764804003341"/>
    <n v="3157.7773144286903"/>
  </r>
  <r>
    <x v="502"/>
    <x v="48"/>
    <x v="506"/>
    <n v="11676365.853211008"/>
    <n v="11558081.394495413"/>
    <n v="11363756.926605504"/>
  </r>
  <r>
    <x v="503"/>
    <x v="48"/>
    <x v="507"/>
    <n v="277856776.68890738"/>
    <n v="275042019.18265224"/>
    <n v="270417774.70809007"/>
  </r>
  <r>
    <x v="504"/>
    <x v="48"/>
    <x v="508"/>
    <n v="220671483.9449541"/>
    <n v="218436027.52293581"/>
    <n v="214763491.97247705"/>
  </r>
  <r>
    <x v="505"/>
    <x v="48"/>
    <x v="509"/>
    <n v="30766900.06005004"/>
    <n v="30455223.793160968"/>
    <n v="29943184.2118432"/>
  </r>
  <r>
    <x v="506"/>
    <x v="48"/>
    <x v="510"/>
    <n v="195607273.75646368"/>
    <n v="193625723.94995829"/>
    <n v="190370320.69641367"/>
  </r>
  <r>
    <x v="507"/>
    <x v="48"/>
    <x v="511"/>
    <n v="21091520.365304418"/>
    <n v="20877858.075062554"/>
    <n v="20526841.455379482"/>
  </r>
  <r>
    <x v="508"/>
    <x v="48"/>
    <x v="512"/>
    <n v="98507333.643035859"/>
    <n v="97509430.11843203"/>
    <n v="95870017.185154289"/>
  </r>
  <r>
    <x v="509"/>
    <x v="48"/>
    <x v="513"/>
    <n v="102152647.37614678"/>
    <n v="101117815.92660551"/>
    <n v="99417735.688073397"/>
  </r>
  <r>
    <x v="510"/>
    <x v="48"/>
    <x v="514"/>
    <n v="92075731.557964966"/>
    <n v="91142981.74478732"/>
    <n v="89610607.051709756"/>
  </r>
  <r>
    <x v="511"/>
    <x v="49"/>
    <x v="515"/>
    <n v="21794616.943303205"/>
    <n v="21573832.111750204"/>
    <n v="21211114.174198851"/>
  </r>
  <r>
    <x v="512"/>
    <x v="49"/>
    <x v="516"/>
    <n v="82963923.071487263"/>
    <n v="82123478.119967133"/>
    <n v="80742747.12818405"/>
  </r>
  <r>
    <x v="513"/>
    <x v="49"/>
    <x v="517"/>
    <n v="32892575.462612979"/>
    <n v="32559365.58093673"/>
    <n v="32011949.346754313"/>
  </r>
  <r>
    <x v="514"/>
    <x v="49"/>
    <x v="518"/>
    <n v="707783347.5382086"/>
    <n v="700613328.09860313"/>
    <n v="688834010.44782245"/>
  </r>
  <r>
    <x v="515"/>
    <x v="49"/>
    <x v="519"/>
    <n v="269452732.55875099"/>
    <n v="266723110.08709943"/>
    <n v="262238730.31224322"/>
  </r>
  <r>
    <x v="516"/>
    <x v="49"/>
    <x v="520"/>
    <n v="14117285.574363187"/>
    <n v="13974273.998356616"/>
    <n v="13739326.409202958"/>
  </r>
  <r>
    <x v="517"/>
    <x v="49"/>
    <x v="521"/>
    <n v="58883704.108463429"/>
    <n v="58287197.699260481"/>
    <n v="57307222.884141333"/>
  </r>
  <r>
    <x v="518"/>
    <x v="49"/>
    <x v="522"/>
    <n v="40072081.360723086"/>
    <n v="39666141.317995071"/>
    <n v="38999239.819227606"/>
  </r>
  <r>
    <x v="519"/>
    <x v="49"/>
    <x v="523"/>
    <n v="215093113.89811009"/>
    <n v="212914167.73705834"/>
    <n v="209334470.47247329"/>
  </r>
  <r>
    <x v="520"/>
    <x v="49"/>
    <x v="524"/>
    <n v="206911601.2210353"/>
    <n v="204815535.79622021"/>
    <n v="201371999.7411668"/>
  </r>
  <r>
    <x v="521"/>
    <x v="50"/>
    <x v="525"/>
    <n v="264212961.29641691"/>
    <n v="261536418.9967427"/>
    <n v="257139242.36156353"/>
  </r>
  <r>
    <x v="522"/>
    <x v="50"/>
    <x v="526"/>
    <n v="460282833.79804558"/>
    <n v="455620055.4527688"/>
    <n v="447959776.74267101"/>
  </r>
  <r>
    <x v="523"/>
    <x v="50"/>
    <x v="527"/>
    <n v="302158689.47719866"/>
    <n v="299097747.61563522"/>
    <n v="294069057.41449511"/>
  </r>
  <r>
    <x v="524"/>
    <x v="50"/>
    <x v="528"/>
    <n v="100501240.17100976"/>
    <n v="99483137.882736176"/>
    <n v="97810541.266286641"/>
  </r>
  <r>
    <x v="525"/>
    <x v="50"/>
    <x v="529"/>
    <n v="101604662.50814331"/>
    <n v="100575382.28013031"/>
    <n v="98884421.905537456"/>
  </r>
  <r>
    <x v="526"/>
    <x v="50"/>
    <x v="530"/>
    <n v="3662268.4885993483"/>
    <n v="3625168.80781759"/>
    <n v="3564219.3322475571"/>
  </r>
  <r>
    <x v="527"/>
    <x v="50"/>
    <x v="531"/>
    <n v="232241431.17263842"/>
    <n v="229888768.33876225"/>
    <n v="226023679.39739415"/>
  </r>
  <r>
    <x v="528"/>
    <x v="50"/>
    <x v="532"/>
    <n v="5854231.9039087947"/>
    <n v="5794927.0944625409"/>
    <n v="5697497.7646579808"/>
  </r>
  <r>
    <x v="529"/>
    <x v="50"/>
    <x v="533"/>
    <n v="450993427.0667752"/>
    <n v="446424752.69706845"/>
    <n v="438919073.37540716"/>
  </r>
  <r>
    <x v="530"/>
    <x v="50"/>
    <x v="534"/>
    <n v="34504777.763843648"/>
    <n v="34155235.8762215"/>
    <n v="33580988.489413679"/>
  </r>
  <r>
    <x v="531"/>
    <x v="50"/>
    <x v="535"/>
    <n v="93746147.965798035"/>
    <n v="92796476.42345278"/>
    <n v="91236301.746742666"/>
  </r>
  <r>
    <x v="532"/>
    <x v="51"/>
    <x v="536"/>
    <n v="48092393.509584658"/>
    <n v="47605205.731629394"/>
    <n v="46804825.810702875"/>
  </r>
  <r>
    <x v="533"/>
    <x v="51"/>
    <x v="537"/>
    <n v="56492995.308306701"/>
    <n v="55920707.367412142"/>
    <n v="54980520.035942487"/>
  </r>
  <r>
    <x v="534"/>
    <x v="51"/>
    <x v="538"/>
    <n v="286717488.78274757"/>
    <n v="283812970.08306712"/>
    <n v="279041260.79073483"/>
  </r>
  <r>
    <x v="535"/>
    <x v="51"/>
    <x v="539"/>
    <n v="19626380.277955268"/>
    <n v="19427560.2172524"/>
    <n v="19100927.260383386"/>
  </r>
  <r>
    <x v="536"/>
    <x v="51"/>
    <x v="540"/>
    <n v="40232491.484025553"/>
    <n v="39824926.447284348"/>
    <n v="39155355.315495208"/>
  </r>
  <r>
    <x v="537"/>
    <x v="51"/>
    <x v="541"/>
    <n v="266473584.10223639"/>
    <n v="263774141.13738021"/>
    <n v="259339341.98083067"/>
  </r>
  <r>
    <x v="538"/>
    <x v="51"/>
    <x v="542"/>
    <n v="65300308.006389774"/>
    <n v="64638799.821086265"/>
    <n v="63552036.373801917"/>
  </r>
  <r>
    <x v="539"/>
    <x v="51"/>
    <x v="543"/>
    <n v="367766660.37060696"/>
    <n v="364041093.62300324"/>
    <n v="357920519.68051118"/>
  </r>
  <r>
    <x v="540"/>
    <x v="51"/>
    <x v="544"/>
    <n v="59866916.503194883"/>
    <n v="59260449.910543129"/>
    <n v="58264111.936900958"/>
  </r>
  <r>
    <x v="541"/>
    <x v="51"/>
    <x v="545"/>
    <n v="73906257.123003185"/>
    <n v="73157568.555910543"/>
    <n v="71927580.195686907"/>
  </r>
  <r>
    <x v="542"/>
    <x v="51"/>
    <x v="546"/>
    <n v="245633752.63258785"/>
    <n v="243145422.28753993"/>
    <n v="239057451.00638977"/>
  </r>
  <r>
    <x v="543"/>
    <x v="51"/>
    <x v="547"/>
    <n v="141293353.11821085"/>
    <n v="139862016.69009587"/>
    <n v="137510535.41533545"/>
  </r>
  <r>
    <x v="544"/>
    <x v="52"/>
    <x v="548"/>
    <n v="13568470.541864138"/>
    <n v="13431018.5971564"/>
    <n v="13205204.687993681"/>
  </r>
  <r>
    <x v="545"/>
    <x v="52"/>
    <x v="549"/>
    <n v="48555876.816745654"/>
    <n v="48063993.838862568"/>
    <n v="47255900.375197478"/>
  </r>
  <r>
    <x v="4"/>
    <x v="52"/>
    <x v="550"/>
    <n v="219582282.65876776"/>
    <n v="217357860.11374411"/>
    <n v="213703451.64691943"/>
  </r>
  <r>
    <x v="546"/>
    <x v="52"/>
    <x v="551"/>
    <n v="17937969.197472353"/>
    <n v="17756253.156398106"/>
    <n v="17457719.660347551"/>
  </r>
  <r>
    <x v="547"/>
    <x v="52"/>
    <x v="552"/>
    <n v="501063277.70616114"/>
    <n v="495987383.43127966"/>
    <n v="487648414.26540285"/>
  </r>
  <r>
    <x v="548"/>
    <x v="52"/>
    <x v="553"/>
    <n v="101997627.96524487"/>
    <n v="100964366.90047394"/>
    <n v="99266866.579778835"/>
  </r>
  <r>
    <x v="549"/>
    <x v="52"/>
    <x v="554"/>
    <n v="389123289.57503951"/>
    <n v="385181374.91943133"/>
    <n v="378705372.27093208"/>
  </r>
  <r>
    <x v="550"/>
    <x v="52"/>
    <x v="555"/>
    <n v="196713577.6192733"/>
    <n v="194720820.68246448"/>
    <n v="191447005.71484992"/>
  </r>
  <r>
    <x v="551"/>
    <x v="52"/>
    <x v="556"/>
    <n v="78939658.78988941"/>
    <n v="78139980.625592425"/>
    <n v="76826223.641390204"/>
  </r>
  <r>
    <x v="552"/>
    <x v="52"/>
    <x v="557"/>
    <n v="134365244.73933649"/>
    <n v="133004091.75355452"/>
    <n v="130767911.84834124"/>
  </r>
  <r>
    <x v="553"/>
    <x v="52"/>
    <x v="558"/>
    <n v="1022485935.9794627"/>
    <n v="1012127901.8957348"/>
    <n v="995111131.6153239"/>
  </r>
  <r>
    <x v="554"/>
    <x v="53"/>
    <x v="559"/>
    <n v="30000889.099212598"/>
    <n v="29696972.711811025"/>
    <n v="29197681.50393701"/>
  </r>
  <r>
    <x v="555"/>
    <x v="53"/>
    <x v="560"/>
    <n v="371364345.46141732"/>
    <n v="367602333.27874017"/>
    <n v="361421884.69291341"/>
  </r>
  <r>
    <x v="13"/>
    <x v="53"/>
    <x v="561"/>
    <n v="396102009.43779528"/>
    <n v="392089398.63307089"/>
    <n v="385497252.31102359"/>
  </r>
  <r>
    <x v="556"/>
    <x v="53"/>
    <x v="562"/>
    <n v="8592022.4062992111"/>
    <n v="8504983.1055118125"/>
    <n v="8361989.9685039371"/>
  </r>
  <r>
    <x v="557"/>
    <x v="53"/>
    <x v="563"/>
    <n v="444072890.01417321"/>
    <n v="439574322.38740164"/>
    <n v="432183818.42913383"/>
  </r>
  <r>
    <x v="558"/>
    <x v="53"/>
    <x v="564"/>
    <n v="83836669.718110234"/>
    <n v="82987383.628346473"/>
    <n v="81592127.909448817"/>
  </r>
  <r>
    <x v="559"/>
    <x v="53"/>
    <x v="565"/>
    <n v="529181468.74173224"/>
    <n v="523820730.27401578"/>
    <n v="515013802.79133856"/>
  </r>
  <r>
    <x v="560"/>
    <x v="53"/>
    <x v="566"/>
    <n v="60376826.881889753"/>
    <n v="59765194.771653548"/>
    <n v="58760370.590551183"/>
  </r>
  <r>
    <x v="561"/>
    <x v="53"/>
    <x v="567"/>
    <n v="82956074.552755892"/>
    <n v="82115709.108661428"/>
    <n v="80735108.736220479"/>
  </r>
  <r>
    <x v="562"/>
    <x v="53"/>
    <x v="568"/>
    <n v="13652396.045669291"/>
    <n v="13514093.91496063"/>
    <n v="13286883.271653544"/>
  </r>
  <r>
    <x v="563"/>
    <x v="53"/>
    <x v="569"/>
    <n v="9657012.2818897627"/>
    <n v="9559184.3716535438"/>
    <n v="9398467.0905511808"/>
  </r>
  <r>
    <x v="564"/>
    <x v="53"/>
    <x v="570"/>
    <n v="253039763.45354331"/>
    <n v="250476408.39685041"/>
    <n v="246265182.23228347"/>
  </r>
  <r>
    <x v="565"/>
    <x v="53"/>
    <x v="571"/>
    <n v="267783751.24251965"/>
    <n v="265071035.96220475"/>
    <n v="260614432.28740159"/>
  </r>
  <r>
    <x v="566"/>
    <x v="53"/>
    <x v="572"/>
    <n v="576178582.32440937"/>
    <n v="570341751.5338583"/>
    <n v="560752672.377952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17D8F-A410-49F7-940A-7AE22AECE37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enre">
  <location ref="A1:B13" firstHeaderRow="1" firstDataRow="1" firstDataCol="1"/>
  <pivotFields count="5">
    <pivotField showAll="0"/>
    <pivotField numFmtId="14" showAll="0"/>
    <pivotField axis="axisRow" showAll="0" sortType="ascending">
      <items count="12">
        <item x="4"/>
        <item x="1"/>
        <item x="3"/>
        <item x="10"/>
        <item x="9"/>
        <item x="2"/>
        <item x="5"/>
        <item x="0"/>
        <item x="6"/>
        <item x="7"/>
        <item x="8"/>
        <item t="default"/>
      </items>
    </pivotField>
    <pivotField showAll="0"/>
    <pivotField dataField="1" numFmtId="164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Average of total_gross" fld="4" subtotal="average" baseField="2" baseItem="0" numFmtId="43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A19FD-13EB-4A54-AA01-95653D4AF79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vie_title">
  <location ref="A3:E26" firstHeaderRow="0" firstDataRow="1" firstDataCol="1"/>
  <pivotFields count="6">
    <pivotField axis="axisRow" showAll="0" measureFilter="1">
      <items count="568">
        <item x="8"/>
        <item x="330"/>
        <item x="130"/>
        <item x="5"/>
        <item x="366"/>
        <item x="57"/>
        <item x="95"/>
        <item x="124"/>
        <item x="173"/>
        <item x="556"/>
        <item x="288"/>
        <item x="291"/>
        <item x="140"/>
        <item x="201"/>
        <item x="125"/>
        <item x="209"/>
        <item x="408"/>
        <item x="189"/>
        <item x="198"/>
        <item x="182"/>
        <item x="123"/>
        <item x="263"/>
        <item x="53"/>
        <item x="500"/>
        <item x="261"/>
        <item x="132"/>
        <item x="541"/>
        <item x="484"/>
        <item x="558"/>
        <item x="404"/>
        <item x="135"/>
        <item x="394"/>
        <item x="273"/>
        <item x="268"/>
        <item x="78"/>
        <item x="177"/>
        <item x="166"/>
        <item x="422"/>
        <item x="150"/>
        <item x="550"/>
        <item x="439"/>
        <item x="90"/>
        <item x="279"/>
        <item x="393"/>
        <item x="136"/>
        <item x="337"/>
        <item x="547"/>
        <item x="10"/>
        <item x="36"/>
        <item x="191"/>
        <item x="70"/>
        <item x="535"/>
        <item x="111"/>
        <item x="347"/>
        <item x="17"/>
        <item x="466"/>
        <item x="225"/>
        <item x="285"/>
        <item x="52"/>
        <item x="89"/>
        <item x="462"/>
        <item x="312"/>
        <item x="62"/>
        <item x="542"/>
        <item x="354"/>
        <item x="110"/>
        <item x="14"/>
        <item x="115"/>
        <item x="165"/>
        <item x="81"/>
        <item x="465"/>
        <item x="11"/>
        <item x="141"/>
        <item x="233"/>
        <item x="515"/>
        <item x="304"/>
        <item x="551"/>
        <item x="441"/>
        <item x="370"/>
        <item x="381"/>
        <item x="340"/>
        <item x="162"/>
        <item x="383"/>
        <item x="180"/>
        <item x="55"/>
        <item x="557"/>
        <item x="534"/>
        <item x="126"/>
        <item x="430"/>
        <item x="504"/>
        <item x="420"/>
        <item x="231"/>
        <item x="77"/>
        <item x="418"/>
        <item x="513"/>
        <item x="4"/>
        <item x="64"/>
        <item x="378"/>
        <item x="456"/>
        <item x="179"/>
        <item x="257"/>
        <item x="467"/>
        <item x="387"/>
        <item x="131"/>
        <item x="156"/>
        <item x="342"/>
        <item x="35"/>
        <item x="325"/>
        <item x="310"/>
        <item x="338"/>
        <item x="203"/>
        <item x="60"/>
        <item x="168"/>
        <item x="243"/>
        <item x="438"/>
        <item x="451"/>
        <item x="208"/>
        <item x="412"/>
        <item x="74"/>
        <item x="213"/>
        <item x="108"/>
        <item x="271"/>
        <item x="530"/>
        <item x="311"/>
        <item x="88"/>
        <item x="320"/>
        <item x="525"/>
        <item x="480"/>
        <item x="73"/>
        <item x="564"/>
        <item x="333"/>
        <item x="295"/>
        <item x="42"/>
        <item x="91"/>
        <item x="327"/>
        <item x="471"/>
        <item x="185"/>
        <item x="235"/>
        <item x="424"/>
        <item x="452"/>
        <item x="120"/>
        <item x="297"/>
        <item x="289"/>
        <item x="51"/>
        <item x="85"/>
        <item x="68"/>
        <item x="109"/>
        <item x="355"/>
        <item x="247"/>
        <item x="2"/>
        <item x="314"/>
        <item x="323"/>
        <item x="152"/>
        <item x="112"/>
        <item x="218"/>
        <item x="215"/>
        <item x="559"/>
        <item x="375"/>
        <item x="87"/>
        <item x="282"/>
        <item x="241"/>
        <item x="46"/>
        <item x="415"/>
        <item x="267"/>
        <item x="518"/>
        <item x="19"/>
        <item x="507"/>
        <item x="529"/>
        <item x="200"/>
        <item x="262"/>
        <item x="475"/>
        <item x="492"/>
        <item x="259"/>
        <item x="474"/>
        <item x="372"/>
        <item x="421"/>
        <item x="497"/>
        <item x="460"/>
        <item x="429"/>
        <item x="256"/>
        <item x="322"/>
        <item x="58"/>
        <item x="96"/>
        <item x="79"/>
        <item x="254"/>
        <item x="539"/>
        <item x="145"/>
        <item x="315"/>
        <item x="99"/>
        <item x="470"/>
        <item x="454"/>
        <item x="410"/>
        <item x="275"/>
        <item x="66"/>
        <item x="194"/>
        <item x="56"/>
        <item x="21"/>
        <item x="411"/>
        <item x="258"/>
        <item x="388"/>
        <item x="318"/>
        <item x="343"/>
        <item x="464"/>
        <item x="149"/>
        <item x="373"/>
        <item x="284"/>
        <item x="169"/>
        <item x="390"/>
        <item x="227"/>
        <item x="137"/>
        <item x="122"/>
        <item x="75"/>
        <item x="190"/>
        <item x="498"/>
        <item x="176"/>
        <item x="407"/>
        <item x="287"/>
        <item x="178"/>
        <item x="143"/>
        <item x="128"/>
        <item x="549"/>
        <item x="301"/>
        <item x="298"/>
        <item x="543"/>
        <item x="433"/>
        <item x="522"/>
        <item x="163"/>
        <item x="181"/>
        <item x="240"/>
        <item x="230"/>
        <item x="280"/>
        <item x="199"/>
        <item x="512"/>
        <item x="468"/>
        <item x="206"/>
        <item x="252"/>
        <item x="335"/>
        <item x="239"/>
        <item x="528"/>
        <item x="319"/>
        <item x="395"/>
        <item x="272"/>
        <item x="270"/>
        <item x="400"/>
        <item x="6"/>
        <item x="232"/>
        <item x="146"/>
        <item x="356"/>
        <item x="520"/>
        <item x="204"/>
        <item x="537"/>
        <item x="195"/>
        <item x="499"/>
        <item x="341"/>
        <item x="545"/>
        <item x="114"/>
        <item x="274"/>
        <item x="443"/>
        <item x="248"/>
        <item x="192"/>
        <item x="23"/>
        <item x="292"/>
        <item x="536"/>
        <item x="386"/>
        <item x="461"/>
        <item x="317"/>
        <item x="565"/>
        <item x="154"/>
        <item x="546"/>
        <item x="523"/>
        <item x="344"/>
        <item x="361"/>
        <item x="463"/>
        <item x="398"/>
        <item x="93"/>
        <item x="221"/>
        <item x="269"/>
        <item x="224"/>
        <item x="278"/>
        <item x="305"/>
        <item x="223"/>
        <item x="533"/>
        <item x="151"/>
        <item x="293"/>
        <item x="39"/>
        <item x="306"/>
        <item x="402"/>
        <item x="453"/>
        <item x="532"/>
        <item x="32"/>
        <item x="72"/>
        <item x="118"/>
        <item x="27"/>
        <item x="219"/>
        <item x="116"/>
        <item x="260"/>
        <item x="332"/>
        <item x="487"/>
        <item x="43"/>
        <item x="482"/>
        <item x="69"/>
        <item x="102"/>
        <item x="41"/>
        <item x="377"/>
        <item x="207"/>
        <item x="101"/>
        <item x="345"/>
        <item x="49"/>
        <item x="521"/>
        <item x="107"/>
        <item x="119"/>
        <item x="336"/>
        <item x="516"/>
        <item x="561"/>
        <item x="350"/>
        <item x="238"/>
        <item x="371"/>
        <item x="1"/>
        <item x="447"/>
        <item x="431"/>
        <item x="503"/>
        <item x="376"/>
        <item x="538"/>
        <item x="313"/>
        <item x="266"/>
        <item x="205"/>
        <item x="405"/>
        <item x="216"/>
        <item x="249"/>
        <item x="84"/>
        <item x="440"/>
        <item x="488"/>
        <item x="502"/>
        <item x="563"/>
        <item x="183"/>
        <item x="469"/>
        <item x="392"/>
        <item x="245"/>
        <item x="448"/>
        <item x="508"/>
        <item x="334"/>
        <item x="164"/>
        <item x="351"/>
        <item x="328"/>
        <item x="174"/>
        <item x="37"/>
        <item x="61"/>
        <item x="265"/>
        <item x="566"/>
        <item x="255"/>
        <item x="196"/>
        <item x="423"/>
        <item x="33"/>
        <item x="290"/>
        <item x="44"/>
        <item x="127"/>
        <item x="531"/>
        <item x="98"/>
        <item x="494"/>
        <item x="359"/>
        <item x="250"/>
        <item x="368"/>
        <item x="321"/>
        <item x="59"/>
        <item x="417"/>
        <item x="358"/>
        <item x="283"/>
        <item x="121"/>
        <item x="159"/>
        <item x="277"/>
        <item x="413"/>
        <item x="7"/>
        <item x="348"/>
        <item x="0"/>
        <item x="31"/>
        <item x="148"/>
        <item x="3"/>
        <item x="352"/>
        <item x="86"/>
        <item x="34"/>
        <item x="234"/>
        <item x="187"/>
        <item x="54"/>
        <item x="553"/>
        <item x="426"/>
        <item x="82"/>
        <item x="432"/>
        <item x="455"/>
        <item x="491"/>
        <item x="428"/>
        <item x="117"/>
        <item x="544"/>
        <item x="300"/>
        <item x="144"/>
        <item x="478"/>
        <item x="360"/>
        <item x="139"/>
        <item x="459"/>
        <item x="92"/>
        <item x="197"/>
        <item x="495"/>
        <item x="299"/>
        <item x="385"/>
        <item x="296"/>
        <item x="184"/>
        <item x="29"/>
        <item x="251"/>
        <item x="303"/>
        <item x="9"/>
        <item x="142"/>
        <item x="161"/>
        <item x="391"/>
        <item x="18"/>
        <item x="15"/>
        <item x="244"/>
        <item x="514"/>
        <item x="560"/>
        <item x="212"/>
        <item x="38"/>
        <item x="22"/>
        <item x="16"/>
        <item x="138"/>
        <item x="457"/>
        <item x="419"/>
        <item x="48"/>
        <item x="349"/>
        <item x="357"/>
        <item x="326"/>
        <item x="25"/>
        <item x="133"/>
        <item x="106"/>
        <item x="331"/>
        <item x="526"/>
        <item x="554"/>
        <item x="26"/>
        <item x="450"/>
        <item x="552"/>
        <item x="67"/>
        <item x="45"/>
        <item x="416"/>
        <item x="434"/>
        <item x="113"/>
        <item x="382"/>
        <item x="506"/>
        <item x="409"/>
        <item x="445"/>
        <item x="276"/>
        <item x="365"/>
        <item x="237"/>
        <item x="540"/>
        <item x="401"/>
        <item x="171"/>
        <item x="308"/>
        <item x="446"/>
        <item x="193"/>
        <item x="40"/>
        <item x="153"/>
        <item x="13"/>
        <item x="369"/>
        <item x="324"/>
        <item x="389"/>
        <item x="24"/>
        <item x="399"/>
        <item x="486"/>
        <item x="403"/>
        <item x="562"/>
        <item x="175"/>
        <item x="80"/>
        <item x="374"/>
        <item x="524"/>
        <item x="444"/>
        <item x="100"/>
        <item x="129"/>
        <item x="134"/>
        <item x="509"/>
        <item x="157"/>
        <item x="517"/>
        <item x="294"/>
        <item x="406"/>
        <item x="281"/>
        <item x="246"/>
        <item x="435"/>
        <item x="481"/>
        <item x="339"/>
        <item x="397"/>
        <item x="155"/>
        <item x="473"/>
        <item x="186"/>
        <item x="367"/>
        <item x="167"/>
        <item x="65"/>
        <item x="20"/>
        <item x="94"/>
        <item x="242"/>
        <item x="236"/>
        <item x="105"/>
        <item x="353"/>
        <item x="346"/>
        <item x="188"/>
        <item x="363"/>
        <item x="437"/>
        <item x="214"/>
        <item x="511"/>
        <item x="425"/>
        <item x="253"/>
        <item x="302"/>
        <item x="490"/>
        <item x="307"/>
        <item x="12"/>
        <item x="158"/>
        <item x="210"/>
        <item x="316"/>
        <item x="396"/>
        <item x="286"/>
        <item x="427"/>
        <item x="527"/>
        <item x="71"/>
        <item x="436"/>
        <item x="50"/>
        <item x="220"/>
        <item x="160"/>
        <item x="548"/>
        <item x="47"/>
        <item x="217"/>
        <item x="309"/>
        <item x="489"/>
        <item x="479"/>
        <item x="364"/>
        <item x="30"/>
        <item x="28"/>
        <item x="496"/>
        <item x="362"/>
        <item x="76"/>
        <item x="228"/>
        <item x="229"/>
        <item x="329"/>
        <item x="379"/>
        <item x="449"/>
        <item x="211"/>
        <item x="472"/>
        <item x="226"/>
        <item x="414"/>
        <item x="380"/>
        <item x="485"/>
        <item x="458"/>
        <item x="477"/>
        <item x="510"/>
        <item x="264"/>
        <item x="103"/>
        <item x="147"/>
        <item x="172"/>
        <item x="483"/>
        <item x="83"/>
        <item x="202"/>
        <item x="97"/>
        <item x="170"/>
        <item x="222"/>
        <item x="63"/>
        <item x="104"/>
        <item x="442"/>
        <item x="505"/>
        <item x="519"/>
        <item x="476"/>
        <item x="493"/>
        <item x="384"/>
        <item x="501"/>
        <item x="555"/>
        <item t="default"/>
      </items>
    </pivotField>
    <pivotField axis="axisRow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numFmtId="164" showAll="0">
      <items count="574">
        <item x="505"/>
        <item x="481"/>
        <item x="275"/>
        <item x="496"/>
        <item x="181"/>
        <item x="489"/>
        <item x="306"/>
        <item x="464"/>
        <item x="345"/>
        <item x="299"/>
        <item x="467"/>
        <item x="216"/>
        <item x="398"/>
        <item x="403"/>
        <item x="199"/>
        <item x="201"/>
        <item x="251"/>
        <item x="169"/>
        <item x="284"/>
        <item x="230"/>
        <item x="154"/>
        <item x="229"/>
        <item x="83"/>
        <item x="33"/>
        <item x="480"/>
        <item x="384"/>
        <item x="317"/>
        <item x="266"/>
        <item x="252"/>
        <item x="116"/>
        <item x="200"/>
        <item x="164"/>
        <item x="118"/>
        <item x="115"/>
        <item x="312"/>
        <item x="23"/>
        <item x="151"/>
        <item x="530"/>
        <item x="152"/>
        <item x="187"/>
        <item x="182"/>
        <item x="162"/>
        <item x="192"/>
        <item x="125"/>
        <item x="119"/>
        <item x="39"/>
        <item x="268"/>
        <item x="357"/>
        <item x="433"/>
        <item x="30"/>
        <item x="276"/>
        <item x="27"/>
        <item x="307"/>
        <item x="448"/>
        <item x="414"/>
        <item x="329"/>
        <item x="67"/>
        <item x="337"/>
        <item x="43"/>
        <item x="128"/>
        <item x="342"/>
        <item x="193"/>
        <item x="532"/>
        <item x="66"/>
        <item x="138"/>
        <item x="139"/>
        <item x="31"/>
        <item x="272"/>
        <item x="211"/>
        <item x="185"/>
        <item x="65"/>
        <item x="233"/>
        <item x="309"/>
        <item x="389"/>
        <item x="388"/>
        <item x="364"/>
        <item x="130"/>
        <item x="449"/>
        <item x="29"/>
        <item x="73"/>
        <item x="356"/>
        <item x="104"/>
        <item x="127"/>
        <item x="194"/>
        <item x="274"/>
        <item x="136"/>
        <item x="77"/>
        <item x="562"/>
        <item x="465"/>
        <item x="265"/>
        <item x="212"/>
        <item x="198"/>
        <item x="35"/>
        <item x="315"/>
        <item x="243"/>
        <item x="186"/>
        <item x="226"/>
        <item x="170"/>
        <item x="171"/>
        <item x="569"/>
        <item x="308"/>
        <item x="408"/>
        <item x="325"/>
        <item x="11"/>
        <item x="232"/>
        <item x="166"/>
        <item x="7"/>
        <item x="40"/>
        <item x="98"/>
        <item x="362"/>
        <item x="506"/>
        <item x="354"/>
        <item x="10"/>
        <item x="223"/>
        <item x="421"/>
        <item x="215"/>
        <item x="427"/>
        <item x="180"/>
        <item x="444"/>
        <item x="37"/>
        <item x="72"/>
        <item x="24"/>
        <item x="273"/>
        <item x="102"/>
        <item x="424"/>
        <item x="167"/>
        <item x="79"/>
        <item x="173"/>
        <item x="286"/>
        <item x="197"/>
        <item x="289"/>
        <item x="123"/>
        <item x="146"/>
        <item x="548"/>
        <item x="520"/>
        <item x="100"/>
        <item x="568"/>
        <item x="60"/>
        <item x="245"/>
        <item x="225"/>
        <item x="140"/>
        <item x="328"/>
        <item x="369"/>
        <item x="41"/>
        <item x="210"/>
        <item x="220"/>
        <item x="61"/>
        <item x="347"/>
        <item x="109"/>
        <item x="36"/>
        <item x="143"/>
        <item x="87"/>
        <item x="255"/>
        <item x="86"/>
        <item x="99"/>
        <item x="479"/>
        <item x="52"/>
        <item x="420"/>
        <item x="93"/>
        <item x="504"/>
        <item x="205"/>
        <item x="267"/>
        <item x="110"/>
        <item x="25"/>
        <item x="463"/>
        <item x="551"/>
        <item x="184"/>
        <item x="340"/>
        <item x="360"/>
        <item x="375"/>
        <item x="292"/>
        <item x="426"/>
        <item x="343"/>
        <item x="195"/>
        <item x="213"/>
        <item x="141"/>
        <item x="539"/>
        <item x="17"/>
        <item x="91"/>
        <item x="409"/>
        <item x="285"/>
        <item x="511"/>
        <item x="253"/>
        <item x="46"/>
        <item x="16"/>
        <item x="107"/>
        <item x="240"/>
        <item x="81"/>
        <item x="365"/>
        <item x="515"/>
        <item x="302"/>
        <item x="78"/>
        <item x="297"/>
        <item x="491"/>
        <item x="418"/>
        <item x="89"/>
        <item x="258"/>
        <item x="179"/>
        <item x="282"/>
        <item x="92"/>
        <item x="82"/>
        <item x="150"/>
        <item x="56"/>
        <item x="450"/>
        <item x="163"/>
        <item x="161"/>
        <item x="144"/>
        <item x="117"/>
        <item x="38"/>
        <item x="382"/>
        <item x="503"/>
        <item x="271"/>
        <item x="47"/>
        <item x="14"/>
        <item x="277"/>
        <item x="131"/>
        <item x="402"/>
        <item x="412"/>
        <item x="234"/>
        <item x="12"/>
        <item x="395"/>
        <item x="126"/>
        <item x="145"/>
        <item x="287"/>
        <item x="244"/>
        <item x="155"/>
        <item x="430"/>
        <item x="374"/>
        <item x="51"/>
        <item x="101"/>
        <item x="45"/>
        <item x="221"/>
        <item x="344"/>
        <item x="397"/>
        <item x="407"/>
        <item x="142"/>
        <item x="214"/>
        <item x="174"/>
        <item x="411"/>
        <item x="263"/>
        <item x="208"/>
        <item x="440"/>
        <item x="183"/>
        <item x="85"/>
        <item x="9"/>
        <item x="50"/>
        <item x="416"/>
        <item x="349"/>
        <item x="497"/>
        <item x="19"/>
        <item x="148"/>
        <item x="191"/>
        <item x="242"/>
        <item x="270"/>
        <item x="509"/>
        <item x="432"/>
        <item x="28"/>
        <item x="235"/>
        <item x="320"/>
        <item x="134"/>
        <item x="559"/>
        <item x="32"/>
        <item x="296"/>
        <item x="94"/>
        <item x="21"/>
        <item x="256"/>
        <item x="5"/>
        <item x="68"/>
        <item x="108"/>
        <item x="178"/>
        <item x="231"/>
        <item x="310"/>
        <item x="517"/>
        <item x="124"/>
        <item x="257"/>
        <item x="59"/>
        <item x="189"/>
        <item x="391"/>
        <item x="96"/>
        <item x="335"/>
        <item x="358"/>
        <item x="165"/>
        <item x="534"/>
        <item x="483"/>
        <item x="176"/>
        <item x="217"/>
        <item x="387"/>
        <item x="236"/>
        <item x="55"/>
        <item x="18"/>
        <item x="475"/>
        <item x="250"/>
        <item x="487"/>
        <item x="305"/>
        <item x="228"/>
        <item x="153"/>
        <item x="53"/>
        <item x="300"/>
        <item x="224"/>
        <item x="207"/>
        <item x="97"/>
        <item x="368"/>
        <item x="522"/>
        <item x="202"/>
        <item x="22"/>
        <item x="135"/>
        <item x="540"/>
        <item x="336"/>
        <item x="295"/>
        <item x="321"/>
        <item x="431"/>
        <item x="396"/>
        <item x="106"/>
        <item x="367"/>
        <item x="472"/>
        <item x="298"/>
        <item x="482"/>
        <item x="147"/>
        <item x="149"/>
        <item x="393"/>
        <item x="196"/>
        <item x="120"/>
        <item x="62"/>
        <item x="71"/>
        <item x="137"/>
        <item x="495"/>
        <item x="425"/>
        <item x="377"/>
        <item x="353"/>
        <item x="536"/>
        <item x="383"/>
        <item x="453"/>
        <item x="26"/>
        <item x="471"/>
        <item x="190"/>
        <item x="262"/>
        <item x="549"/>
        <item x="114"/>
        <item x="334"/>
        <item x="318"/>
        <item x="168"/>
        <item x="460"/>
        <item x="133"/>
        <item x="105"/>
        <item x="455"/>
        <item x="372"/>
        <item x="248"/>
        <item x="264"/>
        <item x="352"/>
        <item x="20"/>
        <item x="486"/>
        <item x="69"/>
        <item x="172"/>
        <item x="394"/>
        <item x="249"/>
        <item x="177"/>
        <item x="157"/>
        <item x="294"/>
        <item x="129"/>
        <item x="443"/>
        <item x="413"/>
        <item x="227"/>
        <item x="537"/>
        <item x="521"/>
        <item x="399"/>
        <item x="48"/>
        <item x="348"/>
        <item x="370"/>
        <item x="49"/>
        <item x="439"/>
        <item x="90"/>
        <item x="158"/>
        <item x="351"/>
        <item x="544"/>
        <item x="438"/>
        <item x="502"/>
        <item x="566"/>
        <item x="15"/>
        <item x="160"/>
        <item x="293"/>
        <item x="323"/>
        <item x="70"/>
        <item x="159"/>
        <item x="437"/>
        <item x="459"/>
        <item x="314"/>
        <item x="381"/>
        <item x="241"/>
        <item x="122"/>
        <item x="542"/>
        <item x="498"/>
        <item x="254"/>
        <item x="371"/>
        <item x="316"/>
        <item x="327"/>
        <item x="319"/>
        <item x="429"/>
        <item x="42"/>
        <item x="34"/>
        <item x="490"/>
        <item x="494"/>
        <item x="103"/>
        <item x="417"/>
        <item x="442"/>
        <item x="390"/>
        <item x="3"/>
        <item x="458"/>
        <item x="436"/>
        <item x="313"/>
        <item x="54"/>
        <item x="415"/>
        <item x="283"/>
        <item x="332"/>
        <item x="545"/>
        <item x="473"/>
        <item x="392"/>
        <item x="376"/>
        <item x="156"/>
        <item x="326"/>
        <item x="76"/>
        <item x="95"/>
        <item x="44"/>
        <item x="556"/>
        <item x="516"/>
        <item x="279"/>
        <item x="404"/>
        <item x="278"/>
        <item x="355"/>
        <item x="386"/>
        <item x="567"/>
        <item x="219"/>
        <item x="564"/>
        <item x="64"/>
        <item x="474"/>
        <item x="514"/>
        <item x="203"/>
        <item x="350"/>
        <item x="428"/>
        <item x="445"/>
        <item x="222"/>
        <item x="535"/>
        <item x="2"/>
        <item x="339"/>
        <item x="1"/>
        <item x="441"/>
        <item x="209"/>
        <item x="4"/>
        <item x="385"/>
        <item x="512"/>
        <item x="113"/>
        <item x="513"/>
        <item x="333"/>
        <item x="528"/>
        <item x="112"/>
        <item x="419"/>
        <item x="529"/>
        <item x="468"/>
        <item x="454"/>
        <item x="492"/>
        <item x="204"/>
        <item x="269"/>
        <item x="553"/>
        <item x="6"/>
        <item x="466"/>
        <item x="331"/>
        <item x="401"/>
        <item x="74"/>
        <item x="303"/>
        <item x="447"/>
        <item x="260"/>
        <item x="501"/>
        <item x="238"/>
        <item x="259"/>
        <item x="324"/>
        <item x="88"/>
        <item x="485"/>
        <item x="239"/>
        <item x="261"/>
        <item x="341"/>
        <item x="470"/>
        <item x="380"/>
        <item x="80"/>
        <item x="291"/>
        <item x="410"/>
        <item x="469"/>
        <item x="400"/>
        <item x="330"/>
        <item x="478"/>
        <item x="280"/>
        <item x="557"/>
        <item x="58"/>
        <item x="363"/>
        <item x="456"/>
        <item x="547"/>
        <item x="75"/>
        <item x="373"/>
        <item x="237"/>
        <item x="422"/>
        <item x="247"/>
        <item x="246"/>
        <item x="322"/>
        <item x="484"/>
        <item x="366"/>
        <item x="121"/>
        <item x="206"/>
        <item x="461"/>
        <item x="13"/>
        <item x="188"/>
        <item x="359"/>
        <item x="8"/>
        <item x="63"/>
        <item x="288"/>
        <item x="290"/>
        <item x="477"/>
        <item x="57"/>
        <item x="446"/>
        <item x="510"/>
        <item x="301"/>
        <item x="500"/>
        <item x="406"/>
        <item x="84"/>
        <item x="555"/>
        <item x="524"/>
        <item x="0"/>
        <item x="523"/>
        <item x="508"/>
        <item x="218"/>
        <item x="338"/>
        <item x="499"/>
        <item x="550"/>
        <item x="281"/>
        <item x="531"/>
        <item x="452"/>
        <item x="132"/>
        <item x="111"/>
        <item x="457"/>
        <item x="546"/>
        <item x="462"/>
        <item x="361"/>
        <item x="570"/>
        <item x="525"/>
        <item x="519"/>
        <item x="507"/>
        <item x="541"/>
        <item x="434"/>
        <item x="311"/>
        <item x="571"/>
        <item x="538"/>
        <item x="405"/>
        <item x="527"/>
        <item x="346"/>
        <item x="423"/>
        <item x="476"/>
        <item x="304"/>
        <item x="379"/>
        <item x="451"/>
        <item x="543"/>
        <item x="488"/>
        <item x="560"/>
        <item x="554"/>
        <item x="561"/>
        <item x="378"/>
        <item x="533"/>
        <item x="563"/>
        <item x="526"/>
        <item x="493"/>
        <item x="175"/>
        <item x="435"/>
        <item x="552"/>
        <item x="565"/>
        <item x="572"/>
        <item x="518"/>
        <item x="558"/>
        <item t="default"/>
      </items>
    </pivotField>
    <pivotField dataField="1" numFmtId="44" showAll="0"/>
    <pivotField dataField="1" numFmtId="44" showAll="0"/>
    <pivotField dataField="1" numFmtId="44" showAll="0"/>
  </pivotFields>
  <rowFields count="2">
    <field x="0"/>
    <field x="1"/>
  </rowFields>
  <rowItems count="23">
    <i>
      <x v="46"/>
    </i>
    <i r="1">
      <x v="52"/>
    </i>
    <i>
      <x v="156"/>
    </i>
    <i r="1">
      <x v="53"/>
    </i>
    <i>
      <x v="225"/>
    </i>
    <i r="1">
      <x v="50"/>
    </i>
    <i>
      <x v="319"/>
    </i>
    <i r="1">
      <x v="43"/>
    </i>
    <i>
      <x v="348"/>
    </i>
    <i r="1">
      <x v="53"/>
    </i>
    <i>
      <x v="383"/>
    </i>
    <i r="1">
      <x v="52"/>
    </i>
    <i>
      <x v="415"/>
    </i>
    <i r="1">
      <x v="49"/>
    </i>
    <i>
      <x v="457"/>
    </i>
    <i r="1">
      <x v="10"/>
    </i>
    <i r="1">
      <x v="31"/>
    </i>
    <i r="1">
      <x v="53"/>
    </i>
    <i>
      <x v="466"/>
    </i>
    <i r="1">
      <x v="31"/>
    </i>
    <i>
      <x v="525"/>
    </i>
    <i r="1">
      <x v="4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Gross" fld="2" baseField="0" baseItem="0"/>
    <dataField name="Sum of Adjusted Gross 2020" fld="4" baseField="0" baseItem="0"/>
    <dataField name="Sum of Adjusted Gross 2021" fld="3" baseField="0" baseItem="0"/>
    <dataField name="Sum of Adjusted Gross 2019" fld="5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3D00AF-C635-4662-890F-1961DF90FA10}" name="Table3" displayName="Table3" ref="A1:E574" totalsRowShown="0">
  <autoFilter ref="A1:E574" xr:uid="{58A5E873-BA57-4233-924D-93A11531AF82}"/>
  <tableColumns count="5">
    <tableColumn id="1" xr3:uid="{7B311253-42AD-4FBF-A4CB-381D471D3470}" name="movie_title"/>
    <tableColumn id="2" xr3:uid="{580B41F6-1729-489A-8536-0DA7487795BA}" name="release_date" dataDxfId="4"/>
    <tableColumn id="3" xr3:uid="{5E6C3DAC-2A72-49E0-9A3F-806313895661}" name="genre"/>
    <tableColumn id="4" xr3:uid="{26DFBB66-D1FB-41D1-B577-5170A009B976}" name="mpaa_rating"/>
    <tableColumn id="5" xr3:uid="{C395D952-1381-48DE-AC17-9009CBCF2726}" name="total_gross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C97CC-C438-4EFF-A924-DAC48144FDCE}">
  <dimension ref="A1:S19"/>
  <sheetViews>
    <sheetView showGridLines="0" tabSelected="1" topLeftCell="A2" workbookViewId="0">
      <selection activeCell="A7" sqref="A7"/>
    </sheetView>
  </sheetViews>
  <sheetFormatPr defaultRowHeight="14.5" x14ac:dyDescent="0.35"/>
  <cols>
    <col min="1" max="16384" width="8.7265625" style="1"/>
  </cols>
  <sheetData>
    <row r="1" spans="1:19" x14ac:dyDescent="0.35">
      <c r="A1" s="17" t="s">
        <v>588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</row>
    <row r="2" spans="1:19" x14ac:dyDescent="0.3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</row>
    <row r="3" spans="1:19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</row>
    <row r="5" spans="1:19" x14ac:dyDescent="0.35">
      <c r="A5" s="1" t="s">
        <v>589</v>
      </c>
    </row>
    <row r="6" spans="1:19" x14ac:dyDescent="0.35">
      <c r="A6" s="5" t="s">
        <v>590</v>
      </c>
      <c r="B6" s="1" t="s">
        <v>591</v>
      </c>
    </row>
    <row r="7" spans="1:19" x14ac:dyDescent="0.35">
      <c r="A7" s="5" t="s">
        <v>592</v>
      </c>
      <c r="B7" s="1" t="s">
        <v>593</v>
      </c>
    </row>
    <row r="8" spans="1:19" x14ac:dyDescent="0.35">
      <c r="A8" s="5" t="s">
        <v>621</v>
      </c>
      <c r="B8" s="1" t="s">
        <v>594</v>
      </c>
    </row>
    <row r="9" spans="1:19" x14ac:dyDescent="0.35">
      <c r="A9" s="5" t="s">
        <v>595</v>
      </c>
      <c r="B9" s="1" t="s">
        <v>596</v>
      </c>
    </row>
    <row r="10" spans="1:19" x14ac:dyDescent="0.35">
      <c r="A10" s="5" t="s">
        <v>597</v>
      </c>
      <c r="B10" s="1" t="s">
        <v>618</v>
      </c>
    </row>
    <row r="11" spans="1:19" x14ac:dyDescent="0.35">
      <c r="A11" s="5" t="s">
        <v>598</v>
      </c>
      <c r="B11" s="1" t="s">
        <v>599</v>
      </c>
    </row>
    <row r="13" spans="1:19" x14ac:dyDescent="0.35">
      <c r="A13" s="4" t="s">
        <v>600</v>
      </c>
    </row>
    <row r="14" spans="1:19" x14ac:dyDescent="0.35">
      <c r="A14" s="6" t="s">
        <v>601</v>
      </c>
    </row>
    <row r="15" spans="1:19" x14ac:dyDescent="0.35">
      <c r="A15" s="7" t="s">
        <v>602</v>
      </c>
    </row>
    <row r="16" spans="1:19" x14ac:dyDescent="0.35">
      <c r="A16" s="7" t="s">
        <v>615</v>
      </c>
    </row>
    <row r="17" spans="1:1" x14ac:dyDescent="0.35">
      <c r="A17" s="7" t="s">
        <v>603</v>
      </c>
    </row>
    <row r="18" spans="1:1" x14ac:dyDescent="0.35">
      <c r="A18" s="7" t="s">
        <v>604</v>
      </c>
    </row>
    <row r="19" spans="1:1" x14ac:dyDescent="0.35">
      <c r="A19" s="7" t="s">
        <v>605</v>
      </c>
    </row>
  </sheetData>
  <mergeCells count="1">
    <mergeCell ref="A1:S3"/>
  </mergeCells>
  <pageMargins left="0.7" right="0.7" top="0.75" bottom="0.75" header="0.3" footer="0.3"/>
  <ignoredErrors>
    <ignoredError sqref="A9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65D3-D9D7-4B78-AF29-2FF936F444D5}">
  <dimension ref="A1:E574"/>
  <sheetViews>
    <sheetView workbookViewId="0">
      <selection activeCell="C11" sqref="C11"/>
    </sheetView>
  </sheetViews>
  <sheetFormatPr defaultRowHeight="14.5" x14ac:dyDescent="0.35"/>
  <cols>
    <col min="1" max="1" width="45.6328125" bestFit="1" customWidth="1"/>
    <col min="2" max="2" width="13.6328125" customWidth="1"/>
    <col min="3" max="3" width="19" bestFit="1" customWidth="1"/>
    <col min="4" max="4" width="13.453125" customWidth="1"/>
    <col min="5" max="5" width="13.0898437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1" t="s">
        <v>5</v>
      </c>
      <c r="B2" s="2">
        <v>13870</v>
      </c>
      <c r="C2" s="1" t="s">
        <v>6</v>
      </c>
      <c r="D2" s="1" t="s">
        <v>7</v>
      </c>
      <c r="E2" s="3">
        <v>184925485</v>
      </c>
    </row>
    <row r="3" spans="1:5" x14ac:dyDescent="0.35">
      <c r="A3" s="1" t="s">
        <v>8</v>
      </c>
      <c r="B3" s="2">
        <v>14650</v>
      </c>
      <c r="C3" s="1" t="s">
        <v>9</v>
      </c>
      <c r="D3" s="1" t="s">
        <v>7</v>
      </c>
      <c r="E3" s="3">
        <v>84300000</v>
      </c>
    </row>
    <row r="4" spans="1:5" x14ac:dyDescent="0.35">
      <c r="A4" s="1" t="s">
        <v>10</v>
      </c>
      <c r="B4" s="2">
        <v>14928</v>
      </c>
      <c r="C4" s="1" t="s">
        <v>6</v>
      </c>
      <c r="D4" s="1" t="s">
        <v>7</v>
      </c>
      <c r="E4" s="3">
        <v>83320000</v>
      </c>
    </row>
    <row r="5" spans="1:5" x14ac:dyDescent="0.35">
      <c r="A5" s="1" t="s">
        <v>11</v>
      </c>
      <c r="B5" s="2">
        <v>17118</v>
      </c>
      <c r="C5" s="1" t="s">
        <v>9</v>
      </c>
      <c r="D5" s="1" t="s">
        <v>7</v>
      </c>
      <c r="E5" s="3">
        <v>65000000</v>
      </c>
    </row>
    <row r="6" spans="1:5" x14ac:dyDescent="0.35">
      <c r="A6" s="1" t="s">
        <v>12</v>
      </c>
      <c r="B6" s="2">
        <v>18309</v>
      </c>
      <c r="C6" s="1" t="s">
        <v>13</v>
      </c>
      <c r="D6" s="1" t="s">
        <v>7</v>
      </c>
      <c r="E6" s="3">
        <v>85000000</v>
      </c>
    </row>
    <row r="7" spans="1:5" x14ac:dyDescent="0.35">
      <c r="A7" s="1" t="s">
        <v>14</v>
      </c>
      <c r="B7" s="2">
        <v>20081</v>
      </c>
      <c r="C7" s="1" t="s">
        <v>9</v>
      </c>
      <c r="D7" s="1" t="s">
        <v>15</v>
      </c>
      <c r="E7" s="3">
        <v>28200000</v>
      </c>
    </row>
    <row r="8" spans="1:5" x14ac:dyDescent="0.35">
      <c r="A8" s="1" t="s">
        <v>16</v>
      </c>
      <c r="B8" s="2">
        <v>20262</v>
      </c>
      <c r="C8" s="1" t="s">
        <v>13</v>
      </c>
      <c r="D8" s="1" t="s">
        <v>7</v>
      </c>
      <c r="E8" s="3">
        <v>93600000</v>
      </c>
    </row>
    <row r="9" spans="1:5" x14ac:dyDescent="0.35">
      <c r="A9" s="1" t="s">
        <v>17</v>
      </c>
      <c r="B9" s="2">
        <v>21579</v>
      </c>
      <c r="C9" s="1" t="s">
        <v>13</v>
      </c>
      <c r="D9" s="1" t="s">
        <v>15</v>
      </c>
      <c r="E9" s="3">
        <v>9464608</v>
      </c>
    </row>
    <row r="10" spans="1:5" x14ac:dyDescent="0.35">
      <c r="A10" s="1" t="s">
        <v>18</v>
      </c>
      <c r="B10" s="2">
        <v>22306</v>
      </c>
      <c r="C10" s="1" t="s">
        <v>19</v>
      </c>
      <c r="D10" s="1" t="s">
        <v>7</v>
      </c>
      <c r="E10" s="3">
        <v>153000000</v>
      </c>
    </row>
    <row r="11" spans="1:5" x14ac:dyDescent="0.35">
      <c r="A11" s="1" t="s">
        <v>20</v>
      </c>
      <c r="B11" s="2">
        <v>22356</v>
      </c>
      <c r="C11" s="1" t="s">
        <v>19</v>
      </c>
      <c r="D11" s="1" t="s">
        <v>15</v>
      </c>
      <c r="E11" s="3">
        <v>25381407</v>
      </c>
    </row>
    <row r="12" spans="1:5" x14ac:dyDescent="0.35">
      <c r="A12" s="1" t="s">
        <v>21</v>
      </c>
      <c r="B12" s="2">
        <v>22629</v>
      </c>
      <c r="C12" s="1" t="s">
        <v>6</v>
      </c>
      <c r="D12" s="1" t="s">
        <v>7</v>
      </c>
      <c r="E12" s="3">
        <v>10218316</v>
      </c>
    </row>
    <row r="13" spans="1:5" x14ac:dyDescent="0.35">
      <c r="A13" s="1" t="s">
        <v>22</v>
      </c>
      <c r="B13" s="2">
        <v>22783</v>
      </c>
      <c r="C13" s="1" t="s">
        <v>19</v>
      </c>
      <c r="D13" s="1" t="s">
        <v>15</v>
      </c>
      <c r="E13" s="3">
        <v>9230769</v>
      </c>
    </row>
    <row r="14" spans="1:5" x14ac:dyDescent="0.35">
      <c r="A14" s="1" t="s">
        <v>23</v>
      </c>
      <c r="B14" s="2">
        <v>23370</v>
      </c>
      <c r="C14" s="1" t="s">
        <v>9</v>
      </c>
      <c r="D14" s="1" t="s">
        <v>15</v>
      </c>
      <c r="E14" s="3">
        <v>22182353</v>
      </c>
    </row>
    <row r="15" spans="1:5" x14ac:dyDescent="0.35">
      <c r="A15" s="1" t="s">
        <v>24</v>
      </c>
      <c r="B15" s="2">
        <v>24763</v>
      </c>
      <c r="C15" s="1" t="s">
        <v>6</v>
      </c>
      <c r="D15" s="1" t="s">
        <v>15</v>
      </c>
      <c r="E15" s="3">
        <v>141843000</v>
      </c>
    </row>
    <row r="16" spans="1:5" x14ac:dyDescent="0.35">
      <c r="A16" s="1" t="s">
        <v>25</v>
      </c>
      <c r="B16" s="2">
        <v>24876</v>
      </c>
      <c r="C16" s="1" t="s">
        <v>19</v>
      </c>
      <c r="D16" s="1" t="s">
        <v>15</v>
      </c>
      <c r="E16" s="3">
        <v>21540050</v>
      </c>
    </row>
    <row r="17" spans="1:5" x14ac:dyDescent="0.35">
      <c r="A17" s="1" t="s">
        <v>26</v>
      </c>
      <c r="B17" s="2">
        <v>25682</v>
      </c>
      <c r="C17" s="1" t="s">
        <v>6</v>
      </c>
      <c r="D17" s="1" t="s">
        <v>7</v>
      </c>
      <c r="E17" s="3">
        <v>55675257</v>
      </c>
    </row>
    <row r="18" spans="1:5" x14ac:dyDescent="0.35">
      <c r="A18" s="1" t="s">
        <v>27</v>
      </c>
      <c r="B18" s="2">
        <v>25750</v>
      </c>
      <c r="C18" s="1" t="s">
        <v>19</v>
      </c>
      <c r="D18" s="1" t="s">
        <v>15</v>
      </c>
      <c r="E18" s="3">
        <v>18607492</v>
      </c>
    </row>
    <row r="19" spans="1:5" x14ac:dyDescent="0.35">
      <c r="A19" s="1" t="s">
        <v>28</v>
      </c>
      <c r="B19" s="2">
        <v>26213</v>
      </c>
      <c r="C19" s="1" t="s">
        <v>6</v>
      </c>
      <c r="D19" s="1" t="s">
        <v>15</v>
      </c>
      <c r="E19" s="3">
        <v>17871174</v>
      </c>
    </row>
    <row r="20" spans="1:5" x14ac:dyDescent="0.35">
      <c r="A20" s="1" t="s">
        <v>29</v>
      </c>
      <c r="B20" s="2">
        <v>27576</v>
      </c>
      <c r="C20" s="1" t="s">
        <v>19</v>
      </c>
      <c r="D20" s="1" t="s">
        <v>15</v>
      </c>
      <c r="E20" s="3">
        <v>31916500</v>
      </c>
    </row>
    <row r="21" spans="1:5" x14ac:dyDescent="0.35">
      <c r="A21" s="1" t="s">
        <v>30</v>
      </c>
      <c r="B21" s="2">
        <v>28146</v>
      </c>
      <c r="C21" s="1" t="s">
        <v>19</v>
      </c>
      <c r="D21" s="1" t="s">
        <v>15</v>
      </c>
      <c r="E21" s="3">
        <v>25942000</v>
      </c>
    </row>
    <row r="22" spans="1:5" x14ac:dyDescent="0.35">
      <c r="A22" s="1" t="s">
        <v>31</v>
      </c>
      <c r="B22" s="2">
        <v>28298</v>
      </c>
      <c r="C22" s="1" t="s">
        <v>9</v>
      </c>
      <c r="D22" s="1" t="s">
        <v>15</v>
      </c>
      <c r="E22" s="3">
        <v>48775599</v>
      </c>
    </row>
    <row r="23" spans="1:5" x14ac:dyDescent="0.35">
      <c r="A23" s="1" t="s">
        <v>32</v>
      </c>
      <c r="B23" s="2">
        <v>28300</v>
      </c>
      <c r="C23" s="1" t="s">
        <v>19</v>
      </c>
      <c r="D23" s="1" t="s">
        <v>15</v>
      </c>
      <c r="E23" s="3">
        <v>28000000</v>
      </c>
    </row>
    <row r="24" spans="1:5" x14ac:dyDescent="0.35">
      <c r="A24" s="1" t="s">
        <v>33</v>
      </c>
      <c r="B24" s="2">
        <v>29210</v>
      </c>
      <c r="C24" s="1" t="s">
        <v>9</v>
      </c>
      <c r="D24" s="1" t="s">
        <v>15</v>
      </c>
      <c r="E24" s="3">
        <v>35841901</v>
      </c>
    </row>
    <row r="25" spans="1:5" x14ac:dyDescent="0.35">
      <c r="A25" s="1" t="s">
        <v>34</v>
      </c>
      <c r="B25" s="2">
        <v>29259</v>
      </c>
      <c r="C25" s="1" t="s">
        <v>19</v>
      </c>
      <c r="D25" s="1" t="s">
        <v>15</v>
      </c>
      <c r="E25" s="3">
        <v>2900000</v>
      </c>
    </row>
    <row r="26" spans="1:5" x14ac:dyDescent="0.35">
      <c r="A26" s="1" t="s">
        <v>35</v>
      </c>
      <c r="B26" s="2">
        <v>29397</v>
      </c>
      <c r="C26" s="1" t="s">
        <v>9</v>
      </c>
      <c r="D26" s="1" t="s">
        <v>15</v>
      </c>
      <c r="E26" s="3">
        <v>11000000</v>
      </c>
    </row>
    <row r="27" spans="1:5" x14ac:dyDescent="0.35">
      <c r="A27" s="1" t="s">
        <v>36</v>
      </c>
      <c r="B27" s="2">
        <v>29587</v>
      </c>
      <c r="C27" s="1" t="s">
        <v>19</v>
      </c>
      <c r="D27" s="1" t="s">
        <v>15</v>
      </c>
      <c r="E27" s="3">
        <v>16000000</v>
      </c>
    </row>
    <row r="28" spans="1:5" x14ac:dyDescent="0.35">
      <c r="A28" s="1" t="s">
        <v>37</v>
      </c>
      <c r="B28" s="2">
        <v>29777</v>
      </c>
      <c r="C28" s="1" t="s">
        <v>19</v>
      </c>
      <c r="D28" s="1" t="s">
        <v>15</v>
      </c>
      <c r="E28" s="3">
        <v>43899231</v>
      </c>
    </row>
    <row r="29" spans="1:5" x14ac:dyDescent="0.35">
      <c r="A29" s="1" t="s">
        <v>38</v>
      </c>
      <c r="B29" s="2">
        <v>29987</v>
      </c>
      <c r="C29" s="1" t="s">
        <v>13</v>
      </c>
      <c r="D29" s="1" t="s">
        <v>15</v>
      </c>
      <c r="E29" s="3">
        <v>4500000</v>
      </c>
    </row>
    <row r="30" spans="1:5" x14ac:dyDescent="0.35">
      <c r="A30" s="1" t="s">
        <v>39</v>
      </c>
      <c r="B30" s="2">
        <v>30141</v>
      </c>
      <c r="C30" s="1" t="s">
        <v>40</v>
      </c>
      <c r="D30" s="1" t="s">
        <v>15</v>
      </c>
      <c r="E30" s="3">
        <v>26918576</v>
      </c>
    </row>
    <row r="31" spans="1:5" x14ac:dyDescent="0.35">
      <c r="A31" s="1" t="s">
        <v>41</v>
      </c>
      <c r="B31" s="2">
        <v>30274</v>
      </c>
      <c r="C31" s="1" t="s">
        <v>13</v>
      </c>
      <c r="D31" s="1" t="s">
        <v>15</v>
      </c>
      <c r="E31" s="3">
        <v>7199408</v>
      </c>
    </row>
    <row r="32" spans="1:5" x14ac:dyDescent="0.35">
      <c r="A32" s="1" t="s">
        <v>42</v>
      </c>
      <c r="B32" s="2">
        <v>30386</v>
      </c>
      <c r="C32" s="1" t="s">
        <v>19</v>
      </c>
      <c r="D32" s="1" t="s">
        <v>15</v>
      </c>
      <c r="E32" s="3">
        <v>4304286</v>
      </c>
    </row>
    <row r="33" spans="1:5" x14ac:dyDescent="0.35">
      <c r="A33" s="1" t="s">
        <v>43</v>
      </c>
      <c r="B33" s="2">
        <v>30435</v>
      </c>
      <c r="C33" s="1" t="s">
        <v>44</v>
      </c>
      <c r="D33" s="1" t="s">
        <v>15</v>
      </c>
      <c r="E33" s="3">
        <v>5656087</v>
      </c>
    </row>
    <row r="34" spans="1:5" x14ac:dyDescent="0.35">
      <c r="A34" s="1" t="s">
        <v>45</v>
      </c>
      <c r="B34" s="2">
        <v>30596</v>
      </c>
      <c r="C34" s="1" t="s">
        <v>13</v>
      </c>
      <c r="D34" s="1" t="s">
        <v>15</v>
      </c>
      <c r="E34" s="3">
        <v>27668764</v>
      </c>
    </row>
    <row r="35" spans="1:5" x14ac:dyDescent="0.35">
      <c r="A35" s="1" t="s">
        <v>46</v>
      </c>
      <c r="B35" s="2">
        <v>30624</v>
      </c>
      <c r="C35" s="1" t="s">
        <v>13</v>
      </c>
      <c r="D35" s="1" t="s">
        <v>15</v>
      </c>
      <c r="E35" s="3">
        <v>1204595</v>
      </c>
    </row>
    <row r="36" spans="1:5" x14ac:dyDescent="0.35">
      <c r="A36" s="1" t="s">
        <v>47</v>
      </c>
      <c r="B36" s="2">
        <v>30750</v>
      </c>
      <c r="C36" s="1" t="s">
        <v>19</v>
      </c>
      <c r="D36" s="1" t="s">
        <v>48</v>
      </c>
      <c r="E36" s="3">
        <v>62599495</v>
      </c>
    </row>
    <row r="37" spans="1:5" x14ac:dyDescent="0.35">
      <c r="A37" s="1" t="s">
        <v>49</v>
      </c>
      <c r="B37" s="2">
        <v>30954</v>
      </c>
      <c r="C37" s="1" t="s">
        <v>13</v>
      </c>
      <c r="D37" s="1" t="s">
        <v>15</v>
      </c>
      <c r="E37" s="3">
        <v>8400000</v>
      </c>
    </row>
    <row r="38" spans="1:5" x14ac:dyDescent="0.35">
      <c r="A38" s="1" t="s">
        <v>50</v>
      </c>
      <c r="B38" s="2">
        <v>31128</v>
      </c>
      <c r="C38" s="1" t="s">
        <v>9</v>
      </c>
      <c r="D38" s="1" t="s">
        <v>15</v>
      </c>
      <c r="E38" s="3">
        <v>14276095</v>
      </c>
    </row>
    <row r="39" spans="1:5" x14ac:dyDescent="0.35">
      <c r="A39" s="1" t="s">
        <v>51</v>
      </c>
      <c r="B39" s="2">
        <v>31219</v>
      </c>
      <c r="C39" s="1" t="s">
        <v>9</v>
      </c>
      <c r="D39" s="1" t="s">
        <v>15</v>
      </c>
      <c r="E39" s="3">
        <v>10618813</v>
      </c>
    </row>
    <row r="40" spans="1:5" x14ac:dyDescent="0.35">
      <c r="A40" s="1" t="s">
        <v>52</v>
      </c>
      <c r="B40" s="2">
        <v>31252</v>
      </c>
      <c r="C40" s="1" t="s">
        <v>9</v>
      </c>
      <c r="D40" s="1" t="s">
        <v>15</v>
      </c>
      <c r="E40" s="3">
        <v>21288692</v>
      </c>
    </row>
    <row r="41" spans="1:5" x14ac:dyDescent="0.35">
      <c r="A41" s="1" t="s">
        <v>53</v>
      </c>
      <c r="B41" s="2">
        <v>31268</v>
      </c>
      <c r="C41" s="1" t="s">
        <v>19</v>
      </c>
      <c r="D41" s="1" t="s">
        <v>15</v>
      </c>
      <c r="E41" s="3">
        <v>4100000</v>
      </c>
    </row>
    <row r="42" spans="1:5" x14ac:dyDescent="0.35">
      <c r="A42" s="1" t="s">
        <v>54</v>
      </c>
      <c r="B42" s="2">
        <v>31317</v>
      </c>
      <c r="C42" s="1" t="s">
        <v>13</v>
      </c>
      <c r="D42" s="1" t="s">
        <v>15</v>
      </c>
      <c r="E42" s="3">
        <v>9468512</v>
      </c>
    </row>
    <row r="43" spans="1:5" x14ac:dyDescent="0.35">
      <c r="A43" s="1" t="s">
        <v>55</v>
      </c>
      <c r="B43" s="2">
        <v>31373</v>
      </c>
      <c r="C43" s="1" t="s">
        <v>13</v>
      </c>
      <c r="D43" s="1" t="s">
        <v>15</v>
      </c>
      <c r="E43" s="3">
        <v>13229514</v>
      </c>
    </row>
    <row r="44" spans="1:5" x14ac:dyDescent="0.35">
      <c r="A44" s="1" t="s">
        <v>56</v>
      </c>
      <c r="B44" s="2">
        <v>31443</v>
      </c>
      <c r="C44" s="1" t="s">
        <v>19</v>
      </c>
      <c r="D44" s="1" t="s">
        <v>57</v>
      </c>
      <c r="E44" s="3">
        <v>62134225</v>
      </c>
    </row>
    <row r="45" spans="1:5" x14ac:dyDescent="0.35">
      <c r="A45" s="1" t="s">
        <v>58</v>
      </c>
      <c r="B45" s="2">
        <v>31513</v>
      </c>
      <c r="C45" s="1" t="s">
        <v>19</v>
      </c>
      <c r="D45" s="1" t="s">
        <v>15</v>
      </c>
      <c r="E45" s="3">
        <v>4842778</v>
      </c>
    </row>
    <row r="46" spans="1:5" x14ac:dyDescent="0.35">
      <c r="A46" s="1" t="s">
        <v>59</v>
      </c>
      <c r="B46" s="2">
        <v>31590</v>
      </c>
      <c r="C46" s="1" t="s">
        <v>19</v>
      </c>
      <c r="D46" s="1" t="s">
        <v>57</v>
      </c>
      <c r="E46" s="3">
        <v>71624879</v>
      </c>
    </row>
    <row r="47" spans="1:5" x14ac:dyDescent="0.35">
      <c r="A47" s="1" t="s">
        <v>60</v>
      </c>
      <c r="B47" s="2">
        <v>31595</v>
      </c>
      <c r="C47" s="1" t="s">
        <v>9</v>
      </c>
      <c r="D47" s="1" t="s">
        <v>15</v>
      </c>
      <c r="E47" s="3">
        <v>23605534</v>
      </c>
    </row>
    <row r="48" spans="1:5" x14ac:dyDescent="0.35">
      <c r="A48" s="1" t="s">
        <v>61</v>
      </c>
      <c r="B48" s="2">
        <v>31623</v>
      </c>
      <c r="C48" s="1" t="s">
        <v>9</v>
      </c>
      <c r="D48" s="1" t="s">
        <v>15</v>
      </c>
      <c r="E48" s="3">
        <v>18564613</v>
      </c>
    </row>
    <row r="49" spans="1:5" x14ac:dyDescent="0.35">
      <c r="A49" s="1" t="s">
        <v>62</v>
      </c>
      <c r="B49" s="2">
        <v>31688</v>
      </c>
      <c r="C49" s="1" t="s">
        <v>19</v>
      </c>
      <c r="D49" s="1" t="s">
        <v>15</v>
      </c>
      <c r="E49" s="3">
        <v>21458229</v>
      </c>
    </row>
    <row r="50" spans="1:5" x14ac:dyDescent="0.35">
      <c r="A50" s="1" t="s">
        <v>63</v>
      </c>
      <c r="B50" s="2">
        <v>31702</v>
      </c>
      <c r="C50" s="1" t="s">
        <v>13</v>
      </c>
      <c r="D50" s="1" t="s">
        <v>57</v>
      </c>
      <c r="E50" s="3">
        <v>52293000</v>
      </c>
    </row>
    <row r="51" spans="1:5" x14ac:dyDescent="0.35">
      <c r="A51" s="1" t="s">
        <v>64</v>
      </c>
      <c r="B51" s="2">
        <v>31807</v>
      </c>
      <c r="C51" s="1" t="s">
        <v>19</v>
      </c>
      <c r="D51" s="1" t="s">
        <v>57</v>
      </c>
      <c r="E51" s="3">
        <v>52864741</v>
      </c>
    </row>
    <row r="52" spans="1:5" x14ac:dyDescent="0.35">
      <c r="A52" s="1" t="s">
        <v>65</v>
      </c>
      <c r="B52" s="2">
        <v>31842</v>
      </c>
      <c r="C52" s="1" t="s">
        <v>19</v>
      </c>
      <c r="D52" s="1" t="s">
        <v>15</v>
      </c>
      <c r="E52" s="3">
        <v>25411386</v>
      </c>
    </row>
    <row r="53" spans="1:5" x14ac:dyDescent="0.35">
      <c r="A53" s="1" t="s">
        <v>66</v>
      </c>
      <c r="B53" s="2">
        <v>31919</v>
      </c>
      <c r="C53" s="1" t="s">
        <v>19</v>
      </c>
      <c r="D53" s="1" t="s">
        <v>15</v>
      </c>
      <c r="E53" s="3">
        <v>23509382</v>
      </c>
    </row>
    <row r="54" spans="1:5" x14ac:dyDescent="0.35">
      <c r="A54" s="1" t="s">
        <v>67</v>
      </c>
      <c r="B54" s="2">
        <v>31933</v>
      </c>
      <c r="C54" s="1" t="s">
        <v>9</v>
      </c>
      <c r="D54" s="1" t="s">
        <v>15</v>
      </c>
      <c r="E54" s="3">
        <v>15212539</v>
      </c>
    </row>
    <row r="55" spans="1:5" x14ac:dyDescent="0.35">
      <c r="A55" s="1" t="s">
        <v>68</v>
      </c>
      <c r="B55" s="2">
        <v>31961</v>
      </c>
      <c r="C55" s="1" t="s">
        <v>19</v>
      </c>
      <c r="D55" s="1" t="s">
        <v>15</v>
      </c>
      <c r="E55" s="3">
        <v>33790923</v>
      </c>
    </row>
    <row r="56" spans="1:5" x14ac:dyDescent="0.35">
      <c r="A56" s="1" t="s">
        <v>69</v>
      </c>
      <c r="B56" s="2">
        <v>31994</v>
      </c>
      <c r="C56" s="1" t="s">
        <v>19</v>
      </c>
      <c r="D56" s="1" t="s">
        <v>57</v>
      </c>
      <c r="E56" s="3">
        <v>65673233</v>
      </c>
    </row>
    <row r="57" spans="1:5" x14ac:dyDescent="0.35">
      <c r="A57" s="1" t="s">
        <v>70</v>
      </c>
      <c r="B57" s="2">
        <v>32003</v>
      </c>
      <c r="C57" s="1" t="s">
        <v>71</v>
      </c>
      <c r="D57" s="1" t="s">
        <v>15</v>
      </c>
      <c r="E57" s="3">
        <v>31623833</v>
      </c>
    </row>
    <row r="58" spans="1:5" x14ac:dyDescent="0.35">
      <c r="A58" s="1" t="s">
        <v>72</v>
      </c>
      <c r="B58" s="2">
        <v>32087</v>
      </c>
      <c r="C58" s="1" t="s">
        <v>19</v>
      </c>
      <c r="D58" s="1" t="s">
        <v>15</v>
      </c>
      <c r="E58" s="3">
        <v>20419446</v>
      </c>
    </row>
    <row r="59" spans="1:5" x14ac:dyDescent="0.35">
      <c r="A59" s="1" t="s">
        <v>73</v>
      </c>
      <c r="B59" s="2">
        <v>32106</v>
      </c>
      <c r="C59" s="1" t="s">
        <v>19</v>
      </c>
      <c r="D59" s="1" t="s">
        <v>48</v>
      </c>
      <c r="E59" s="3">
        <v>167780960</v>
      </c>
    </row>
    <row r="60" spans="1:5" x14ac:dyDescent="0.35">
      <c r="A60" s="1" t="s">
        <v>74</v>
      </c>
      <c r="B60" s="2">
        <v>32134</v>
      </c>
      <c r="C60" s="1" t="s">
        <v>19</v>
      </c>
      <c r="D60" s="1" t="s">
        <v>57</v>
      </c>
      <c r="E60" s="3">
        <v>123922370</v>
      </c>
    </row>
    <row r="61" spans="1:5" x14ac:dyDescent="0.35">
      <c r="A61" s="1" t="s">
        <v>75</v>
      </c>
      <c r="B61" s="2">
        <v>32185</v>
      </c>
      <c r="C61" s="1" t="s">
        <v>40</v>
      </c>
      <c r="D61" s="1" t="s">
        <v>15</v>
      </c>
      <c r="E61" s="3">
        <v>29300000</v>
      </c>
    </row>
    <row r="62" spans="1:5" x14ac:dyDescent="0.35">
      <c r="A62" s="1" t="s">
        <v>76</v>
      </c>
      <c r="B62" s="2">
        <v>32220</v>
      </c>
      <c r="C62" s="1" t="s">
        <v>77</v>
      </c>
      <c r="D62" s="1" t="s">
        <v>15</v>
      </c>
      <c r="E62" s="3">
        <v>12706478</v>
      </c>
    </row>
    <row r="63" spans="1:5" x14ac:dyDescent="0.35">
      <c r="A63" s="1" t="s">
        <v>78</v>
      </c>
      <c r="B63" s="2">
        <v>32248</v>
      </c>
      <c r="C63" s="1" t="s">
        <v>9</v>
      </c>
      <c r="D63" s="1" t="s">
        <v>48</v>
      </c>
      <c r="E63" s="3">
        <v>13687027</v>
      </c>
    </row>
    <row r="64" spans="1:5" x14ac:dyDescent="0.35">
      <c r="A64" s="1" t="s">
        <v>79</v>
      </c>
      <c r="B64" s="2">
        <v>32304</v>
      </c>
      <c r="C64" s="1" t="s">
        <v>19</v>
      </c>
      <c r="D64" s="1" t="s">
        <v>48</v>
      </c>
      <c r="E64" s="3">
        <v>40150487</v>
      </c>
    </row>
    <row r="65" spans="1:5" x14ac:dyDescent="0.35">
      <c r="A65" s="1" t="s">
        <v>80</v>
      </c>
      <c r="B65" s="2">
        <v>32316</v>
      </c>
      <c r="C65" s="1" t="s">
        <v>19</v>
      </c>
      <c r="D65" s="1" t="s">
        <v>48</v>
      </c>
      <c r="E65" s="3">
        <v>154112492</v>
      </c>
    </row>
    <row r="66" spans="1:5" x14ac:dyDescent="0.35">
      <c r="A66" s="1" t="s">
        <v>81</v>
      </c>
      <c r="B66" s="2">
        <v>32353</v>
      </c>
      <c r="C66" s="1" t="s">
        <v>13</v>
      </c>
      <c r="D66" s="1" t="s">
        <v>57</v>
      </c>
      <c r="E66" s="3">
        <v>78222753</v>
      </c>
    </row>
    <row r="67" spans="1:5" x14ac:dyDescent="0.35">
      <c r="A67" s="1" t="s">
        <v>82</v>
      </c>
      <c r="B67" s="2">
        <v>32360</v>
      </c>
      <c r="C67" s="1" t="s">
        <v>40</v>
      </c>
      <c r="D67" s="1" t="s">
        <v>15</v>
      </c>
      <c r="E67" s="3">
        <v>5855392</v>
      </c>
    </row>
    <row r="68" spans="1:5" x14ac:dyDescent="0.35">
      <c r="A68" s="1" t="s">
        <v>83</v>
      </c>
      <c r="B68" s="2">
        <v>32416</v>
      </c>
      <c r="C68" s="1" t="s">
        <v>19</v>
      </c>
      <c r="D68" s="1" t="s">
        <v>15</v>
      </c>
      <c r="E68" s="3">
        <v>5509417</v>
      </c>
    </row>
    <row r="69" spans="1:5" x14ac:dyDescent="0.35">
      <c r="A69" s="1" t="s">
        <v>84</v>
      </c>
      <c r="B69" s="2">
        <v>32451</v>
      </c>
      <c r="C69" s="1" t="s">
        <v>13</v>
      </c>
      <c r="D69" s="1" t="s">
        <v>15</v>
      </c>
      <c r="E69" s="3">
        <v>4764606</v>
      </c>
    </row>
    <row r="70" spans="1:5" x14ac:dyDescent="0.35">
      <c r="A70" s="1" t="s">
        <v>85</v>
      </c>
      <c r="B70" s="2">
        <v>32458</v>
      </c>
      <c r="C70" s="1" t="s">
        <v>19</v>
      </c>
      <c r="D70" s="1" t="s">
        <v>48</v>
      </c>
      <c r="E70" s="3">
        <v>28202109</v>
      </c>
    </row>
    <row r="71" spans="1:5" x14ac:dyDescent="0.35">
      <c r="A71" s="1" t="s">
        <v>86</v>
      </c>
      <c r="B71" s="2">
        <v>32465</v>
      </c>
      <c r="C71" s="1" t="s">
        <v>9</v>
      </c>
      <c r="D71" s="1" t="s">
        <v>7</v>
      </c>
      <c r="E71" s="3">
        <v>49576671</v>
      </c>
    </row>
    <row r="72" spans="1:5" x14ac:dyDescent="0.35">
      <c r="A72" s="1" t="s">
        <v>87</v>
      </c>
      <c r="B72" s="2">
        <v>32498</v>
      </c>
      <c r="C72" s="1" t="s">
        <v>13</v>
      </c>
      <c r="D72" s="1" t="s">
        <v>88</v>
      </c>
      <c r="E72" s="3">
        <v>57041866</v>
      </c>
    </row>
    <row r="73" spans="1:5" x14ac:dyDescent="0.35">
      <c r="A73" s="1" t="s">
        <v>89</v>
      </c>
      <c r="B73" s="2">
        <v>32535</v>
      </c>
      <c r="C73" s="1" t="s">
        <v>19</v>
      </c>
      <c r="D73" s="1" t="s">
        <v>88</v>
      </c>
      <c r="E73" s="3">
        <v>40590000</v>
      </c>
    </row>
    <row r="74" spans="1:5" x14ac:dyDescent="0.35">
      <c r="A74" s="1" t="s">
        <v>90</v>
      </c>
      <c r="B74" s="2">
        <v>32568</v>
      </c>
      <c r="C74" s="1" t="s">
        <v>13</v>
      </c>
      <c r="D74" s="1" t="s">
        <v>48</v>
      </c>
      <c r="E74" s="3">
        <v>10763469</v>
      </c>
    </row>
    <row r="75" spans="1:5" x14ac:dyDescent="0.35">
      <c r="A75" s="1" t="s">
        <v>91</v>
      </c>
      <c r="B75" s="2">
        <v>32612</v>
      </c>
      <c r="C75" s="1" t="s">
        <v>19</v>
      </c>
      <c r="D75" s="1" t="s">
        <v>15</v>
      </c>
      <c r="E75" s="3">
        <v>7210149</v>
      </c>
    </row>
    <row r="76" spans="1:5" x14ac:dyDescent="0.35">
      <c r="A76" s="1" t="s">
        <v>92</v>
      </c>
      <c r="B76" s="2">
        <v>32661</v>
      </c>
      <c r="C76" s="1" t="s">
        <v>13</v>
      </c>
      <c r="D76" s="1" t="s">
        <v>48</v>
      </c>
      <c r="E76" s="3">
        <v>95860116</v>
      </c>
    </row>
    <row r="77" spans="1:5" x14ac:dyDescent="0.35">
      <c r="A77" s="1" t="s">
        <v>93</v>
      </c>
      <c r="B77" s="2">
        <v>32682</v>
      </c>
      <c r="C77" s="1" t="s">
        <v>9</v>
      </c>
      <c r="D77" s="1" t="s">
        <v>48</v>
      </c>
      <c r="E77" s="3">
        <v>130724172</v>
      </c>
    </row>
    <row r="78" spans="1:5" x14ac:dyDescent="0.35">
      <c r="A78" s="1" t="s">
        <v>94</v>
      </c>
      <c r="B78" s="2">
        <v>32717</v>
      </c>
      <c r="C78" s="1" t="s">
        <v>19</v>
      </c>
      <c r="D78" s="1" t="s">
        <v>48</v>
      </c>
      <c r="E78" s="3">
        <v>71079915</v>
      </c>
    </row>
    <row r="79" spans="1:5" x14ac:dyDescent="0.35">
      <c r="A79" s="1" t="s">
        <v>95</v>
      </c>
      <c r="B79" s="2">
        <v>32738</v>
      </c>
      <c r="C79" s="1" t="s">
        <v>9</v>
      </c>
      <c r="D79" s="1" t="s">
        <v>15</v>
      </c>
      <c r="E79" s="3">
        <v>7882250</v>
      </c>
    </row>
    <row r="80" spans="1:5" x14ac:dyDescent="0.35">
      <c r="A80" s="1" t="s">
        <v>96</v>
      </c>
      <c r="B80" s="2">
        <v>32787</v>
      </c>
      <c r="C80" s="1" t="s">
        <v>13</v>
      </c>
      <c r="D80" s="1" t="s">
        <v>57</v>
      </c>
      <c r="E80" s="3">
        <v>19397847</v>
      </c>
    </row>
    <row r="81" spans="1:5" x14ac:dyDescent="0.35">
      <c r="A81" s="1" t="s">
        <v>97</v>
      </c>
      <c r="B81" s="2">
        <v>32801</v>
      </c>
      <c r="C81" s="1" t="s">
        <v>13</v>
      </c>
      <c r="D81" s="1" t="s">
        <v>88</v>
      </c>
      <c r="E81" s="3">
        <v>11346186</v>
      </c>
    </row>
    <row r="82" spans="1:5" x14ac:dyDescent="0.35">
      <c r="A82" s="1" t="s">
        <v>98</v>
      </c>
      <c r="B82" s="2">
        <v>32827</v>
      </c>
      <c r="C82" s="1" t="s">
        <v>9</v>
      </c>
      <c r="D82" s="1" t="s">
        <v>7</v>
      </c>
      <c r="E82" s="3">
        <v>111543479</v>
      </c>
    </row>
    <row r="83" spans="1:5" x14ac:dyDescent="0.35">
      <c r="A83" s="1" t="s">
        <v>99</v>
      </c>
      <c r="B83" s="2">
        <v>32855</v>
      </c>
      <c r="C83" s="1" t="s">
        <v>13</v>
      </c>
      <c r="D83" s="1" t="s">
        <v>57</v>
      </c>
      <c r="E83" s="3">
        <v>19049727</v>
      </c>
    </row>
    <row r="84" spans="1:5" x14ac:dyDescent="0.35">
      <c r="A84" s="1" t="s">
        <v>100</v>
      </c>
      <c r="B84" s="2">
        <v>32906</v>
      </c>
      <c r="C84" s="1" t="s">
        <v>13</v>
      </c>
      <c r="D84" s="1" t="s">
        <v>88</v>
      </c>
      <c r="E84" s="3">
        <v>20062347</v>
      </c>
    </row>
    <row r="85" spans="1:5" x14ac:dyDescent="0.35">
      <c r="A85" s="1" t="s">
        <v>101</v>
      </c>
      <c r="B85" s="2">
        <v>32927</v>
      </c>
      <c r="C85" s="1" t="s">
        <v>19</v>
      </c>
      <c r="D85" s="1" t="s">
        <v>15</v>
      </c>
      <c r="E85" s="3">
        <v>1106475</v>
      </c>
    </row>
    <row r="86" spans="1:5" x14ac:dyDescent="0.35">
      <c r="A86" s="1" t="s">
        <v>102</v>
      </c>
      <c r="B86" s="2">
        <v>32955</v>
      </c>
      <c r="C86" s="1" t="s">
        <v>71</v>
      </c>
      <c r="D86" s="1" t="s">
        <v>57</v>
      </c>
      <c r="E86" s="3">
        <v>178406268</v>
      </c>
    </row>
    <row r="87" spans="1:5" x14ac:dyDescent="0.35">
      <c r="A87" s="1" t="s">
        <v>103</v>
      </c>
      <c r="B87" s="2">
        <v>32969</v>
      </c>
      <c r="C87" s="1" t="s">
        <v>19</v>
      </c>
      <c r="D87" s="1" t="s">
        <v>48</v>
      </c>
      <c r="E87" s="3">
        <v>25029569</v>
      </c>
    </row>
    <row r="88" spans="1:5" x14ac:dyDescent="0.35">
      <c r="A88" s="1" t="s">
        <v>104</v>
      </c>
      <c r="B88" s="2">
        <v>32990</v>
      </c>
      <c r="C88" s="1" t="s">
        <v>19</v>
      </c>
      <c r="D88" s="1" t="s">
        <v>48</v>
      </c>
      <c r="E88" s="3">
        <v>15000000</v>
      </c>
    </row>
    <row r="89" spans="1:5" x14ac:dyDescent="0.35">
      <c r="A89" s="1" t="s">
        <v>105</v>
      </c>
      <c r="B89" s="2">
        <v>33017</v>
      </c>
      <c r="C89" s="1" t="s">
        <v>40</v>
      </c>
      <c r="D89" s="1" t="s">
        <v>88</v>
      </c>
      <c r="E89" s="3">
        <v>14760451</v>
      </c>
    </row>
    <row r="90" spans="1:5" x14ac:dyDescent="0.35">
      <c r="A90" s="1" t="s">
        <v>106</v>
      </c>
      <c r="B90" s="2">
        <v>33039</v>
      </c>
      <c r="C90" s="1" t="s">
        <v>40</v>
      </c>
      <c r="D90" s="1" t="s">
        <v>48</v>
      </c>
      <c r="E90" s="3">
        <v>103738726</v>
      </c>
    </row>
    <row r="91" spans="1:5" x14ac:dyDescent="0.35">
      <c r="A91" s="1" t="s">
        <v>107</v>
      </c>
      <c r="B91" s="2">
        <v>33046</v>
      </c>
      <c r="C91" s="1" t="s">
        <v>19</v>
      </c>
      <c r="D91" s="1" t="s">
        <v>57</v>
      </c>
      <c r="E91" s="3">
        <v>19740070</v>
      </c>
    </row>
    <row r="92" spans="1:5" x14ac:dyDescent="0.35">
      <c r="A92" s="1" t="s">
        <v>108</v>
      </c>
      <c r="B92" s="2">
        <v>33072</v>
      </c>
      <c r="C92" s="1" t="s">
        <v>77</v>
      </c>
      <c r="D92" s="1" t="s">
        <v>88</v>
      </c>
      <c r="E92" s="3">
        <v>53208180</v>
      </c>
    </row>
    <row r="93" spans="1:5" x14ac:dyDescent="0.35">
      <c r="A93" s="1" t="s">
        <v>109</v>
      </c>
      <c r="B93" s="2">
        <v>33088</v>
      </c>
      <c r="C93" s="1" t="s">
        <v>9</v>
      </c>
      <c r="D93" s="1" t="s">
        <v>7</v>
      </c>
      <c r="E93" s="3">
        <v>18075331</v>
      </c>
    </row>
    <row r="94" spans="1:5" x14ac:dyDescent="0.35">
      <c r="A94" s="1" t="s">
        <v>110</v>
      </c>
      <c r="B94" s="2">
        <v>33102</v>
      </c>
      <c r="C94" s="1" t="s">
        <v>19</v>
      </c>
      <c r="D94" s="1" t="s">
        <v>57</v>
      </c>
      <c r="E94" s="3">
        <v>20005435</v>
      </c>
    </row>
    <row r="95" spans="1:5" x14ac:dyDescent="0.35">
      <c r="A95" s="1" t="s">
        <v>111</v>
      </c>
      <c r="B95" s="2">
        <v>33158</v>
      </c>
      <c r="C95" s="1" t="s">
        <v>19</v>
      </c>
      <c r="D95" s="1" t="s">
        <v>88</v>
      </c>
      <c r="E95" s="3">
        <v>15379253</v>
      </c>
    </row>
    <row r="96" spans="1:5" x14ac:dyDescent="0.35">
      <c r="A96" s="1" t="s">
        <v>112</v>
      </c>
      <c r="B96" s="2">
        <v>33193</v>
      </c>
      <c r="C96" s="1" t="s">
        <v>9</v>
      </c>
      <c r="D96" s="1" t="s">
        <v>7</v>
      </c>
      <c r="E96" s="3">
        <v>27931461</v>
      </c>
    </row>
    <row r="97" spans="1:5" x14ac:dyDescent="0.35">
      <c r="A97" s="1" t="s">
        <v>113</v>
      </c>
      <c r="B97" s="2">
        <v>33198</v>
      </c>
      <c r="C97" s="1" t="s">
        <v>19</v>
      </c>
      <c r="D97" s="1" t="s">
        <v>48</v>
      </c>
      <c r="E97" s="3">
        <v>71609321</v>
      </c>
    </row>
    <row r="98" spans="1:5" x14ac:dyDescent="0.35">
      <c r="A98" s="1" t="s">
        <v>114</v>
      </c>
      <c r="B98" s="2">
        <v>33232</v>
      </c>
      <c r="C98" s="1" t="s">
        <v>71</v>
      </c>
      <c r="D98" s="1" t="s">
        <v>88</v>
      </c>
      <c r="E98" s="3">
        <v>29804169</v>
      </c>
    </row>
    <row r="99" spans="1:5" x14ac:dyDescent="0.35">
      <c r="A99" s="1" t="s">
        <v>115</v>
      </c>
      <c r="B99" s="2">
        <v>33256</v>
      </c>
      <c r="C99" s="1" t="s">
        <v>9</v>
      </c>
      <c r="D99" s="1" t="s">
        <v>48</v>
      </c>
      <c r="E99" s="3">
        <v>34729091</v>
      </c>
    </row>
    <row r="100" spans="1:5" x14ac:dyDescent="0.35">
      <c r="A100" s="1" t="s">
        <v>116</v>
      </c>
      <c r="B100" s="2">
        <v>33291</v>
      </c>
      <c r="C100" s="1" t="s">
        <v>19</v>
      </c>
      <c r="D100" s="1" t="s">
        <v>15</v>
      </c>
      <c r="E100" s="3">
        <v>9563393</v>
      </c>
    </row>
    <row r="101" spans="1:5" x14ac:dyDescent="0.35">
      <c r="A101" s="1" t="s">
        <v>117</v>
      </c>
      <c r="B101" s="2">
        <v>33298</v>
      </c>
      <c r="C101" s="1" t="s">
        <v>9</v>
      </c>
      <c r="D101" s="1" t="s">
        <v>48</v>
      </c>
      <c r="E101" s="3">
        <v>15024232</v>
      </c>
    </row>
    <row r="102" spans="1:5" x14ac:dyDescent="0.35">
      <c r="A102" s="1" t="s">
        <v>118</v>
      </c>
      <c r="B102" s="2">
        <v>33333</v>
      </c>
      <c r="C102" s="1" t="s">
        <v>71</v>
      </c>
      <c r="D102" s="1" t="s">
        <v>57</v>
      </c>
      <c r="E102" s="3">
        <v>12454768</v>
      </c>
    </row>
    <row r="103" spans="1:5" x14ac:dyDescent="0.35">
      <c r="A103" s="1" t="s">
        <v>119</v>
      </c>
      <c r="B103" s="2">
        <v>33354</v>
      </c>
      <c r="C103" s="1" t="s">
        <v>19</v>
      </c>
      <c r="D103" s="1" t="s">
        <v>48</v>
      </c>
      <c r="E103" s="3">
        <v>23562716</v>
      </c>
    </row>
    <row r="104" spans="1:5" x14ac:dyDescent="0.35">
      <c r="A104" s="1" t="s">
        <v>120</v>
      </c>
      <c r="B104" s="2">
        <v>33361</v>
      </c>
      <c r="C104" s="1" t="s">
        <v>40</v>
      </c>
      <c r="D104" s="1" t="s">
        <v>57</v>
      </c>
      <c r="E104" s="3">
        <v>11276846</v>
      </c>
    </row>
    <row r="105" spans="1:5" x14ac:dyDescent="0.35">
      <c r="A105" s="1" t="s">
        <v>121</v>
      </c>
      <c r="B105" s="2">
        <v>33375</v>
      </c>
      <c r="C105" s="1" t="s">
        <v>19</v>
      </c>
      <c r="D105" s="1" t="s">
        <v>48</v>
      </c>
      <c r="E105" s="3">
        <v>63710000</v>
      </c>
    </row>
    <row r="106" spans="1:5" x14ac:dyDescent="0.35">
      <c r="A106" s="1" t="s">
        <v>122</v>
      </c>
      <c r="B106" s="2">
        <v>33382</v>
      </c>
      <c r="C106" s="1" t="s">
        <v>13</v>
      </c>
      <c r="D106" s="1" t="s">
        <v>15</v>
      </c>
      <c r="E106" s="3">
        <v>7300000</v>
      </c>
    </row>
    <row r="107" spans="1:5" x14ac:dyDescent="0.35">
      <c r="A107" s="1" t="s">
        <v>123</v>
      </c>
      <c r="B107" s="2">
        <v>33410</v>
      </c>
      <c r="C107" s="1" t="s">
        <v>40</v>
      </c>
      <c r="D107" s="1" t="s">
        <v>48</v>
      </c>
      <c r="E107" s="3">
        <v>46573027</v>
      </c>
    </row>
    <row r="108" spans="1:5" x14ac:dyDescent="0.35">
      <c r="A108" s="1" t="s">
        <v>124</v>
      </c>
      <c r="B108" s="2">
        <v>33443</v>
      </c>
      <c r="C108" s="1" t="s">
        <v>13</v>
      </c>
      <c r="D108" s="1" t="s">
        <v>88</v>
      </c>
      <c r="E108" s="3">
        <v>37497480</v>
      </c>
    </row>
    <row r="109" spans="1:5" x14ac:dyDescent="0.35">
      <c r="A109" s="1" t="s">
        <v>125</v>
      </c>
      <c r="B109" s="2">
        <v>33499</v>
      </c>
      <c r="C109" s="1" t="s">
        <v>13</v>
      </c>
      <c r="D109" s="1" t="s">
        <v>88</v>
      </c>
      <c r="E109" s="3">
        <v>18634643</v>
      </c>
    </row>
    <row r="110" spans="1:5" x14ac:dyDescent="0.35">
      <c r="A110" s="1" t="s">
        <v>126</v>
      </c>
      <c r="B110" s="2">
        <v>33508</v>
      </c>
      <c r="C110" s="1" t="s">
        <v>77</v>
      </c>
      <c r="D110" s="1" t="s">
        <v>88</v>
      </c>
      <c r="E110" s="3">
        <v>28738096</v>
      </c>
    </row>
    <row r="111" spans="1:5" x14ac:dyDescent="0.35">
      <c r="A111" s="1" t="s">
        <v>127</v>
      </c>
      <c r="B111" s="2">
        <v>33522</v>
      </c>
      <c r="C111" s="1" t="s">
        <v>19</v>
      </c>
      <c r="D111" s="1" t="s">
        <v>48</v>
      </c>
      <c r="E111" s="3">
        <v>14143280</v>
      </c>
    </row>
    <row r="112" spans="1:5" x14ac:dyDescent="0.35">
      <c r="A112" s="1" t="s">
        <v>128</v>
      </c>
      <c r="B112" s="2">
        <v>33543</v>
      </c>
      <c r="C112" s="1" t="s">
        <v>13</v>
      </c>
      <c r="D112" s="1" t="s">
        <v>57</v>
      </c>
      <c r="E112" s="3">
        <v>15565363</v>
      </c>
    </row>
    <row r="113" spans="1:5" x14ac:dyDescent="0.35">
      <c r="A113" s="1" t="s">
        <v>129</v>
      </c>
      <c r="B113" s="2">
        <v>33555</v>
      </c>
      <c r="C113" s="1" t="s">
        <v>6</v>
      </c>
      <c r="D113" s="1" t="s">
        <v>7</v>
      </c>
      <c r="E113" s="3">
        <v>218951625</v>
      </c>
    </row>
    <row r="114" spans="1:5" x14ac:dyDescent="0.35">
      <c r="A114" s="1" t="s">
        <v>130</v>
      </c>
      <c r="B114" s="2">
        <v>33592</v>
      </c>
      <c r="C114" s="1" t="s">
        <v>19</v>
      </c>
      <c r="D114" s="1" t="s">
        <v>48</v>
      </c>
      <c r="E114" s="3">
        <v>89325780</v>
      </c>
    </row>
    <row r="115" spans="1:5" x14ac:dyDescent="0.35">
      <c r="A115" s="1" t="s">
        <v>131</v>
      </c>
      <c r="B115" s="2">
        <v>33613</v>
      </c>
      <c r="C115" s="1" t="s">
        <v>77</v>
      </c>
      <c r="D115" s="1" t="s">
        <v>57</v>
      </c>
      <c r="E115" s="3">
        <v>88036683</v>
      </c>
    </row>
    <row r="116" spans="1:5" x14ac:dyDescent="0.35">
      <c r="A116" s="1" t="s">
        <v>132</v>
      </c>
      <c r="B116" s="2">
        <v>33641</v>
      </c>
      <c r="C116" s="1" t="s">
        <v>13</v>
      </c>
      <c r="D116" s="1" t="s">
        <v>88</v>
      </c>
      <c r="E116" s="3">
        <v>44948240</v>
      </c>
    </row>
    <row r="117" spans="1:5" x14ac:dyDescent="0.35">
      <c r="A117" s="1" t="s">
        <v>133</v>
      </c>
      <c r="B117" s="2">
        <v>33669</v>
      </c>
      <c r="C117" s="1" t="s">
        <v>19</v>
      </c>
      <c r="D117" s="1" t="s">
        <v>88</v>
      </c>
      <c r="E117" s="3">
        <v>2891055</v>
      </c>
    </row>
    <row r="118" spans="1:5" x14ac:dyDescent="0.35">
      <c r="A118" s="1" t="s">
        <v>134</v>
      </c>
      <c r="B118" s="2">
        <v>33683</v>
      </c>
      <c r="C118" s="1" t="s">
        <v>19</v>
      </c>
      <c r="D118" s="1" t="s">
        <v>88</v>
      </c>
      <c r="E118" s="3">
        <v>2280148</v>
      </c>
    </row>
    <row r="119" spans="1:5" x14ac:dyDescent="0.35">
      <c r="A119" s="1" t="s">
        <v>135</v>
      </c>
      <c r="B119" s="2">
        <v>33697</v>
      </c>
      <c r="C119" s="1" t="s">
        <v>19</v>
      </c>
      <c r="D119" s="1" t="s">
        <v>48</v>
      </c>
      <c r="E119" s="3">
        <v>21202099</v>
      </c>
    </row>
    <row r="120" spans="1:5" x14ac:dyDescent="0.35">
      <c r="A120" s="1" t="s">
        <v>136</v>
      </c>
      <c r="B120" s="2">
        <v>33702</v>
      </c>
      <c r="C120" s="1" t="s">
        <v>6</v>
      </c>
      <c r="D120" s="1" t="s">
        <v>48</v>
      </c>
      <c r="E120" s="3">
        <v>2706352</v>
      </c>
    </row>
    <row r="121" spans="1:5" x14ac:dyDescent="0.35">
      <c r="A121" s="1" t="s">
        <v>137</v>
      </c>
      <c r="B121" s="2">
        <v>33718</v>
      </c>
      <c r="C121" s="1" t="s">
        <v>19</v>
      </c>
      <c r="D121" s="1" t="s">
        <v>88</v>
      </c>
      <c r="E121" s="3">
        <v>4030793</v>
      </c>
    </row>
    <row r="122" spans="1:5" x14ac:dyDescent="0.35">
      <c r="A122" s="1" t="s">
        <v>138</v>
      </c>
      <c r="B122" s="2">
        <v>33746</v>
      </c>
      <c r="C122" s="1" t="s">
        <v>19</v>
      </c>
      <c r="D122" s="1" t="s">
        <v>48</v>
      </c>
      <c r="E122" s="3">
        <v>40057130</v>
      </c>
    </row>
    <row r="123" spans="1:5" x14ac:dyDescent="0.35">
      <c r="A123" s="1" t="s">
        <v>139</v>
      </c>
      <c r="B123" s="2">
        <v>33753</v>
      </c>
      <c r="C123" s="1" t="s">
        <v>19</v>
      </c>
      <c r="D123" s="1" t="s">
        <v>48</v>
      </c>
      <c r="E123" s="3">
        <v>139605150</v>
      </c>
    </row>
    <row r="124" spans="1:5" x14ac:dyDescent="0.35">
      <c r="A124" s="1" t="s">
        <v>140</v>
      </c>
      <c r="B124" s="2">
        <v>33802</v>
      </c>
      <c r="C124" s="1" t="s">
        <v>19</v>
      </c>
      <c r="D124" s="1" t="s">
        <v>48</v>
      </c>
      <c r="E124" s="3">
        <v>58662452</v>
      </c>
    </row>
    <row r="125" spans="1:5" x14ac:dyDescent="0.35">
      <c r="A125" s="1" t="s">
        <v>141</v>
      </c>
      <c r="B125" s="2">
        <v>33802</v>
      </c>
      <c r="C125" s="1" t="s">
        <v>13</v>
      </c>
      <c r="D125" s="1" t="s">
        <v>88</v>
      </c>
      <c r="E125" s="3">
        <v>12282994</v>
      </c>
    </row>
    <row r="126" spans="1:5" x14ac:dyDescent="0.35">
      <c r="A126" s="1" t="s">
        <v>142</v>
      </c>
      <c r="B126" s="2">
        <v>33823</v>
      </c>
      <c r="C126" s="1" t="s">
        <v>40</v>
      </c>
      <c r="D126" s="1" t="s">
        <v>48</v>
      </c>
      <c r="E126" s="3">
        <v>29028000</v>
      </c>
    </row>
    <row r="127" spans="1:5" x14ac:dyDescent="0.35">
      <c r="A127" s="1" t="s">
        <v>143</v>
      </c>
      <c r="B127" s="2">
        <v>33837</v>
      </c>
      <c r="C127" s="1" t="s">
        <v>19</v>
      </c>
      <c r="D127" s="1" t="s">
        <v>88</v>
      </c>
      <c r="E127" s="3">
        <v>3591460</v>
      </c>
    </row>
    <row r="128" spans="1:5" x14ac:dyDescent="0.35">
      <c r="A128" s="1" t="s">
        <v>144</v>
      </c>
      <c r="B128" s="2">
        <v>33865</v>
      </c>
      <c r="C128" s="1" t="s">
        <v>19</v>
      </c>
      <c r="D128" s="1" t="s">
        <v>88</v>
      </c>
      <c r="E128" s="3">
        <v>22518097</v>
      </c>
    </row>
    <row r="129" spans="1:5" x14ac:dyDescent="0.35">
      <c r="A129" s="1" t="s">
        <v>145</v>
      </c>
      <c r="B129" s="2">
        <v>33865</v>
      </c>
      <c r="C129" s="1" t="s">
        <v>13</v>
      </c>
      <c r="D129" s="1" t="s">
        <v>88</v>
      </c>
      <c r="E129" s="3">
        <v>7306242</v>
      </c>
    </row>
    <row r="130" spans="1:5" x14ac:dyDescent="0.35">
      <c r="A130" s="1" t="s">
        <v>146</v>
      </c>
      <c r="B130" s="2">
        <v>33872</v>
      </c>
      <c r="C130" s="1" t="s">
        <v>44</v>
      </c>
      <c r="D130" s="1" t="s">
        <v>57</v>
      </c>
      <c r="E130" s="3">
        <v>4877567</v>
      </c>
    </row>
    <row r="131" spans="1:5" x14ac:dyDescent="0.35">
      <c r="A131" s="1" t="s">
        <v>147</v>
      </c>
      <c r="B131" s="2">
        <v>33879</v>
      </c>
      <c r="C131" s="1" t="s">
        <v>19</v>
      </c>
      <c r="D131" s="1" t="s">
        <v>48</v>
      </c>
      <c r="E131" s="3">
        <v>50752337</v>
      </c>
    </row>
    <row r="132" spans="1:5" x14ac:dyDescent="0.35">
      <c r="A132" s="1" t="s">
        <v>148</v>
      </c>
      <c r="B132" s="2">
        <v>33886</v>
      </c>
      <c r="C132" s="1" t="s">
        <v>9</v>
      </c>
      <c r="D132" s="1" t="s">
        <v>88</v>
      </c>
      <c r="E132" s="3">
        <v>7099531</v>
      </c>
    </row>
    <row r="133" spans="1:5" x14ac:dyDescent="0.35">
      <c r="A133" s="1" t="s">
        <v>149</v>
      </c>
      <c r="B133" s="2">
        <v>33893</v>
      </c>
      <c r="C133" s="1" t="s">
        <v>13</v>
      </c>
      <c r="D133" s="1" t="s">
        <v>57</v>
      </c>
      <c r="E133" s="3">
        <v>21591728</v>
      </c>
    </row>
    <row r="134" spans="1:5" x14ac:dyDescent="0.35">
      <c r="A134" s="1" t="s">
        <v>150</v>
      </c>
      <c r="B134" s="2">
        <v>33919</v>
      </c>
      <c r="C134" s="1" t="s">
        <v>19</v>
      </c>
      <c r="D134" s="1" t="s">
        <v>7</v>
      </c>
      <c r="E134" s="3">
        <v>217350219</v>
      </c>
    </row>
    <row r="135" spans="1:5" x14ac:dyDescent="0.35">
      <c r="A135" s="1" t="s">
        <v>151</v>
      </c>
      <c r="B135" s="2">
        <v>33942</v>
      </c>
      <c r="C135" s="1" t="s">
        <v>19</v>
      </c>
      <c r="D135" s="1" t="s">
        <v>57</v>
      </c>
      <c r="E135" s="3">
        <v>46434570</v>
      </c>
    </row>
    <row r="136" spans="1:5" x14ac:dyDescent="0.35">
      <c r="A136" s="1" t="s">
        <v>152</v>
      </c>
      <c r="B136" s="2">
        <v>33949</v>
      </c>
      <c r="C136" s="1" t="s">
        <v>19</v>
      </c>
      <c r="D136" s="1" t="s">
        <v>7</v>
      </c>
      <c r="E136" s="3">
        <v>27281507</v>
      </c>
    </row>
    <row r="137" spans="1:5" x14ac:dyDescent="0.35">
      <c r="A137" s="1" t="s">
        <v>153</v>
      </c>
      <c r="B137" s="2">
        <v>33984</v>
      </c>
      <c r="C137" s="1" t="s">
        <v>9</v>
      </c>
      <c r="D137" s="1" t="s">
        <v>57</v>
      </c>
      <c r="E137" s="3">
        <v>36299670</v>
      </c>
    </row>
    <row r="138" spans="1:5" x14ac:dyDescent="0.35">
      <c r="A138" s="1" t="s">
        <v>154</v>
      </c>
      <c r="B138" s="2">
        <v>33991</v>
      </c>
      <c r="C138" s="1" t="s">
        <v>71</v>
      </c>
      <c r="D138" s="1" t="s">
        <v>88</v>
      </c>
      <c r="E138" s="3">
        <v>7843388</v>
      </c>
    </row>
    <row r="139" spans="1:5" x14ac:dyDescent="0.35">
      <c r="A139" s="1" t="s">
        <v>155</v>
      </c>
      <c r="B139" s="2">
        <v>34003</v>
      </c>
      <c r="C139" s="1" t="s">
        <v>9</v>
      </c>
      <c r="D139" s="1" t="s">
        <v>7</v>
      </c>
      <c r="E139" s="3">
        <v>41833324</v>
      </c>
    </row>
    <row r="140" spans="1:5" x14ac:dyDescent="0.35">
      <c r="A140" s="1" t="s">
        <v>156</v>
      </c>
      <c r="B140" s="2">
        <v>34003</v>
      </c>
      <c r="C140" s="1" t="s">
        <v>19</v>
      </c>
      <c r="D140" s="1" t="s">
        <v>88</v>
      </c>
      <c r="E140" s="3">
        <v>5583621</v>
      </c>
    </row>
    <row r="141" spans="1:5" x14ac:dyDescent="0.35">
      <c r="A141" s="1" t="s">
        <v>157</v>
      </c>
      <c r="B141" s="2">
        <v>34033</v>
      </c>
      <c r="C141" s="1" t="s">
        <v>6</v>
      </c>
      <c r="D141" s="1" t="s">
        <v>88</v>
      </c>
      <c r="E141" s="3">
        <v>5632086</v>
      </c>
    </row>
    <row r="142" spans="1:5" x14ac:dyDescent="0.35">
      <c r="A142" s="1" t="s">
        <v>158</v>
      </c>
      <c r="B142" s="2">
        <v>34040</v>
      </c>
      <c r="C142" s="1" t="s">
        <v>9</v>
      </c>
      <c r="D142" s="1" t="s">
        <v>48</v>
      </c>
      <c r="E142" s="3">
        <v>12890752</v>
      </c>
    </row>
    <row r="143" spans="1:5" x14ac:dyDescent="0.35">
      <c r="A143" s="1" t="s">
        <v>159</v>
      </c>
      <c r="B143" s="2">
        <v>34054</v>
      </c>
      <c r="C143" s="1" t="s">
        <v>71</v>
      </c>
      <c r="D143" s="1" t="s">
        <v>48</v>
      </c>
      <c r="E143" s="3">
        <v>17760754</v>
      </c>
    </row>
    <row r="144" spans="1:5" x14ac:dyDescent="0.35">
      <c r="A144" s="1" t="s">
        <v>160</v>
      </c>
      <c r="B144" s="2">
        <v>34061</v>
      </c>
      <c r="C144" s="1" t="s">
        <v>9</v>
      </c>
      <c r="D144" s="1" t="s">
        <v>48</v>
      </c>
      <c r="E144" s="3">
        <v>24103594</v>
      </c>
    </row>
    <row r="145" spans="1:5" x14ac:dyDescent="0.35">
      <c r="A145" s="1" t="s">
        <v>161</v>
      </c>
      <c r="B145" s="2">
        <v>34082</v>
      </c>
      <c r="C145" s="1" t="s">
        <v>19</v>
      </c>
      <c r="D145" s="1" t="s">
        <v>57</v>
      </c>
      <c r="E145" s="3">
        <v>14717851</v>
      </c>
    </row>
    <row r="146" spans="1:5" x14ac:dyDescent="0.35">
      <c r="A146" s="1" t="s">
        <v>162</v>
      </c>
      <c r="B146" s="2">
        <v>34117</v>
      </c>
      <c r="C146" s="1" t="s">
        <v>40</v>
      </c>
      <c r="D146" s="1" t="s">
        <v>48</v>
      </c>
      <c r="E146" s="3">
        <v>20844907</v>
      </c>
    </row>
    <row r="147" spans="1:5" x14ac:dyDescent="0.35">
      <c r="A147" s="1" t="s">
        <v>163</v>
      </c>
      <c r="B147" s="2">
        <v>34124</v>
      </c>
      <c r="C147" s="1" t="s">
        <v>77</v>
      </c>
      <c r="D147" s="1" t="s">
        <v>57</v>
      </c>
      <c r="E147" s="3">
        <v>22622537</v>
      </c>
    </row>
    <row r="148" spans="1:5" x14ac:dyDescent="0.35">
      <c r="A148" s="1" t="s">
        <v>164</v>
      </c>
      <c r="B148" s="2">
        <v>34124</v>
      </c>
      <c r="C148" s="1" t="s">
        <v>19</v>
      </c>
      <c r="D148" s="1" t="s">
        <v>48</v>
      </c>
      <c r="E148" s="3">
        <v>12349549</v>
      </c>
    </row>
    <row r="149" spans="1:5" x14ac:dyDescent="0.35">
      <c r="A149" s="1" t="s">
        <v>165</v>
      </c>
      <c r="B149" s="2">
        <v>34129</v>
      </c>
      <c r="C149" s="1" t="s">
        <v>13</v>
      </c>
      <c r="D149" s="1" t="s">
        <v>57</v>
      </c>
      <c r="E149" s="3">
        <v>39100956</v>
      </c>
    </row>
    <row r="150" spans="1:5" x14ac:dyDescent="0.35">
      <c r="A150" s="1" t="s">
        <v>166</v>
      </c>
      <c r="B150" s="2">
        <v>34152</v>
      </c>
      <c r="C150" s="1" t="s">
        <v>19</v>
      </c>
      <c r="D150" s="1" t="s">
        <v>88</v>
      </c>
      <c r="E150" s="3">
        <v>25989889</v>
      </c>
    </row>
    <row r="151" spans="1:5" x14ac:dyDescent="0.35">
      <c r="A151" s="1" t="s">
        <v>167</v>
      </c>
      <c r="B151" s="2">
        <v>34166</v>
      </c>
      <c r="C151" s="1" t="s">
        <v>19</v>
      </c>
      <c r="D151" s="1" t="s">
        <v>48</v>
      </c>
      <c r="E151" s="3">
        <v>39360491</v>
      </c>
    </row>
    <row r="152" spans="1:5" x14ac:dyDescent="0.35">
      <c r="A152" s="1" t="s">
        <v>168</v>
      </c>
      <c r="B152" s="2">
        <v>34173</v>
      </c>
      <c r="C152" s="1" t="s">
        <v>19</v>
      </c>
      <c r="D152" s="1" t="s">
        <v>88</v>
      </c>
      <c r="E152" s="3">
        <v>20107504</v>
      </c>
    </row>
    <row r="153" spans="1:5" x14ac:dyDescent="0.35">
      <c r="A153" s="1" t="s">
        <v>169</v>
      </c>
      <c r="B153" s="2">
        <v>34187</v>
      </c>
      <c r="C153" s="1" t="s">
        <v>19</v>
      </c>
      <c r="D153" s="1" t="s">
        <v>88</v>
      </c>
      <c r="E153" s="3">
        <v>3218882</v>
      </c>
    </row>
    <row r="154" spans="1:5" x14ac:dyDescent="0.35">
      <c r="A154" s="1" t="s">
        <v>170</v>
      </c>
      <c r="B154" s="2">
        <v>34208</v>
      </c>
      <c r="C154" s="1" t="s">
        <v>13</v>
      </c>
      <c r="D154" s="1" t="s">
        <v>88</v>
      </c>
      <c r="E154" s="3">
        <v>3268203</v>
      </c>
    </row>
    <row r="155" spans="1:5" x14ac:dyDescent="0.35">
      <c r="A155" s="1" t="s">
        <v>171</v>
      </c>
      <c r="B155" s="2">
        <v>34220</v>
      </c>
      <c r="C155" s="1" t="s">
        <v>13</v>
      </c>
      <c r="D155" s="1" t="s">
        <v>57</v>
      </c>
      <c r="E155" s="3">
        <v>32790064</v>
      </c>
    </row>
    <row r="156" spans="1:5" x14ac:dyDescent="0.35">
      <c r="A156" s="1" t="s">
        <v>172</v>
      </c>
      <c r="B156" s="2">
        <v>34222</v>
      </c>
      <c r="C156" s="1" t="s">
        <v>19</v>
      </c>
      <c r="D156" s="1" t="s">
        <v>57</v>
      </c>
      <c r="E156" s="3">
        <v>1044824</v>
      </c>
    </row>
    <row r="157" spans="1:5" x14ac:dyDescent="0.35">
      <c r="A157" s="1" t="s">
        <v>173</v>
      </c>
      <c r="B157" s="2">
        <v>34236</v>
      </c>
      <c r="C157" s="1" t="s">
        <v>40</v>
      </c>
      <c r="D157" s="1" t="s">
        <v>57</v>
      </c>
      <c r="E157" s="3">
        <v>23042200</v>
      </c>
    </row>
    <row r="158" spans="1:5" x14ac:dyDescent="0.35">
      <c r="A158" s="1" t="s">
        <v>174</v>
      </c>
      <c r="B158" s="2">
        <v>34243</v>
      </c>
      <c r="C158" s="1" t="s">
        <v>19</v>
      </c>
      <c r="D158" s="1" t="s">
        <v>48</v>
      </c>
      <c r="E158" s="3">
        <v>68856263</v>
      </c>
    </row>
    <row r="159" spans="1:5" x14ac:dyDescent="0.35">
      <c r="A159" s="1" t="s">
        <v>175</v>
      </c>
      <c r="B159" s="2">
        <v>34255</v>
      </c>
      <c r="C159" s="1" t="s">
        <v>6</v>
      </c>
      <c r="D159" s="1" t="s">
        <v>48</v>
      </c>
      <c r="E159" s="3">
        <v>50408318</v>
      </c>
    </row>
    <row r="160" spans="1:5" x14ac:dyDescent="0.35">
      <c r="A160" s="1" t="s">
        <v>176</v>
      </c>
      <c r="B160" s="2">
        <v>34285</v>
      </c>
      <c r="C160" s="1" t="s">
        <v>9</v>
      </c>
      <c r="D160" s="1" t="s">
        <v>48</v>
      </c>
      <c r="E160" s="3">
        <v>53661805</v>
      </c>
    </row>
    <row r="161" spans="1:5" x14ac:dyDescent="0.35">
      <c r="A161" s="1" t="s">
        <v>177</v>
      </c>
      <c r="B161" s="2">
        <v>34313</v>
      </c>
      <c r="C161" s="1" t="s">
        <v>19</v>
      </c>
      <c r="D161" s="1" t="s">
        <v>48</v>
      </c>
      <c r="E161" s="3">
        <v>57319029</v>
      </c>
    </row>
    <row r="162" spans="1:5" x14ac:dyDescent="0.35">
      <c r="A162" s="1" t="s">
        <v>178</v>
      </c>
      <c r="B162" s="2">
        <v>34328</v>
      </c>
      <c r="C162" s="1" t="s">
        <v>179</v>
      </c>
      <c r="D162" s="1" t="s">
        <v>57</v>
      </c>
      <c r="E162" s="3">
        <v>56505065</v>
      </c>
    </row>
    <row r="163" spans="1:5" x14ac:dyDescent="0.35">
      <c r="A163" s="1" t="s">
        <v>180</v>
      </c>
      <c r="B163" s="2">
        <v>34341</v>
      </c>
      <c r="C163" s="1" t="s">
        <v>19</v>
      </c>
      <c r="D163" s="1" t="s">
        <v>48</v>
      </c>
      <c r="E163" s="3">
        <v>20782439</v>
      </c>
    </row>
    <row r="164" spans="1:5" x14ac:dyDescent="0.35">
      <c r="A164" s="1" t="s">
        <v>181</v>
      </c>
      <c r="B164" s="2">
        <v>34341</v>
      </c>
      <c r="C164" s="1" t="s">
        <v>19</v>
      </c>
      <c r="D164" s="1" t="s">
        <v>88</v>
      </c>
      <c r="E164" s="3">
        <v>3469493</v>
      </c>
    </row>
    <row r="165" spans="1:5" x14ac:dyDescent="0.35">
      <c r="A165" s="1" t="s">
        <v>182</v>
      </c>
      <c r="B165" s="2">
        <v>34348</v>
      </c>
      <c r="C165" s="1" t="s">
        <v>13</v>
      </c>
      <c r="D165" s="1" t="s">
        <v>48</v>
      </c>
      <c r="E165" s="3">
        <v>20623071</v>
      </c>
    </row>
    <row r="166" spans="1:5" x14ac:dyDescent="0.35">
      <c r="A166" s="1" t="s">
        <v>183</v>
      </c>
      <c r="B166" s="2">
        <v>34362</v>
      </c>
      <c r="C166" s="1" t="s">
        <v>77</v>
      </c>
      <c r="D166" s="1" t="s">
        <v>57</v>
      </c>
      <c r="E166" s="3">
        <v>2502551</v>
      </c>
    </row>
    <row r="167" spans="1:5" x14ac:dyDescent="0.35">
      <c r="A167" s="1" t="s">
        <v>184</v>
      </c>
      <c r="B167" s="2">
        <v>34376</v>
      </c>
      <c r="C167" s="1" t="s">
        <v>19</v>
      </c>
      <c r="D167" s="1" t="s">
        <v>48</v>
      </c>
      <c r="E167" s="3">
        <v>30573770</v>
      </c>
    </row>
    <row r="168" spans="1:5" x14ac:dyDescent="0.35">
      <c r="A168" s="1" t="s">
        <v>185</v>
      </c>
      <c r="B168" s="2">
        <v>34397</v>
      </c>
      <c r="C168" s="1" t="s">
        <v>19</v>
      </c>
      <c r="D168" s="1" t="s">
        <v>57</v>
      </c>
      <c r="E168" s="3">
        <v>9252349</v>
      </c>
    </row>
    <row r="169" spans="1:5" x14ac:dyDescent="0.35">
      <c r="A169" s="1" t="s">
        <v>186</v>
      </c>
      <c r="B169" s="2">
        <v>34402</v>
      </c>
      <c r="C169" s="1" t="s">
        <v>19</v>
      </c>
      <c r="D169" s="1" t="s">
        <v>57</v>
      </c>
      <c r="E169" s="3">
        <v>11325885</v>
      </c>
    </row>
    <row r="170" spans="1:5" x14ac:dyDescent="0.35">
      <c r="A170" s="1" t="s">
        <v>187</v>
      </c>
      <c r="B170" s="2">
        <v>34418</v>
      </c>
      <c r="C170" s="1" t="s">
        <v>19</v>
      </c>
      <c r="D170" s="1" t="s">
        <v>48</v>
      </c>
      <c r="E170" s="3">
        <v>45604206</v>
      </c>
    </row>
    <row r="171" spans="1:5" x14ac:dyDescent="0.35">
      <c r="A171" s="1" t="s">
        <v>188</v>
      </c>
      <c r="B171" s="2">
        <v>34432</v>
      </c>
      <c r="C171" s="1" t="s">
        <v>19</v>
      </c>
      <c r="D171" s="1" t="s">
        <v>15</v>
      </c>
      <c r="E171" s="3">
        <v>713234</v>
      </c>
    </row>
    <row r="172" spans="1:5" x14ac:dyDescent="0.35">
      <c r="A172" s="1" t="s">
        <v>189</v>
      </c>
      <c r="B172" s="2">
        <v>34439</v>
      </c>
      <c r="C172" s="1" t="s">
        <v>9</v>
      </c>
      <c r="D172" s="1" t="s">
        <v>48</v>
      </c>
      <c r="E172" s="3">
        <v>8752399</v>
      </c>
    </row>
    <row r="173" spans="1:5" x14ac:dyDescent="0.35">
      <c r="A173" s="1" t="s">
        <v>190</v>
      </c>
      <c r="B173" s="2">
        <v>34446</v>
      </c>
      <c r="C173" s="1" t="s">
        <v>19</v>
      </c>
      <c r="D173" s="1" t="s">
        <v>57</v>
      </c>
      <c r="E173" s="3">
        <v>8864699</v>
      </c>
    </row>
    <row r="174" spans="1:5" x14ac:dyDescent="0.35">
      <c r="A174" s="1" t="s">
        <v>191</v>
      </c>
      <c r="B174" s="2">
        <v>34453</v>
      </c>
      <c r="C174" s="1" t="s">
        <v>13</v>
      </c>
      <c r="D174" s="1" t="s">
        <v>57</v>
      </c>
      <c r="E174" s="3">
        <v>50021959</v>
      </c>
    </row>
    <row r="175" spans="1:5" x14ac:dyDescent="0.35">
      <c r="A175" s="1" t="s">
        <v>192</v>
      </c>
      <c r="B175" s="2">
        <v>34460</v>
      </c>
      <c r="C175" s="1" t="s">
        <v>40</v>
      </c>
      <c r="D175" s="1" t="s">
        <v>48</v>
      </c>
      <c r="E175" s="3">
        <v>11744960</v>
      </c>
    </row>
    <row r="176" spans="1:5" x14ac:dyDescent="0.35">
      <c r="A176" s="1" t="s">
        <v>193</v>
      </c>
      <c r="B176" s="2">
        <v>34488</v>
      </c>
      <c r="C176" s="1" t="s">
        <v>19</v>
      </c>
      <c r="D176" s="1" t="s">
        <v>88</v>
      </c>
      <c r="E176" s="3">
        <v>24172899</v>
      </c>
    </row>
    <row r="177" spans="1:5" x14ac:dyDescent="0.35">
      <c r="A177" s="1" t="s">
        <v>194</v>
      </c>
      <c r="B177" s="2">
        <v>34500</v>
      </c>
      <c r="C177" s="1" t="s">
        <v>9</v>
      </c>
      <c r="D177" s="1" t="s">
        <v>7</v>
      </c>
      <c r="E177" s="3">
        <v>422780140</v>
      </c>
    </row>
    <row r="178" spans="1:5" x14ac:dyDescent="0.35">
      <c r="A178" s="1" t="s">
        <v>195</v>
      </c>
      <c r="B178" s="2">
        <v>34514</v>
      </c>
      <c r="C178" s="1" t="s">
        <v>71</v>
      </c>
      <c r="D178" s="1" t="s">
        <v>48</v>
      </c>
      <c r="E178" s="3">
        <v>30806194</v>
      </c>
    </row>
    <row r="179" spans="1:5" x14ac:dyDescent="0.35">
      <c r="A179" s="1" t="s">
        <v>196</v>
      </c>
      <c r="B179" s="2">
        <v>34530</v>
      </c>
      <c r="C179" s="1" t="s">
        <v>19</v>
      </c>
      <c r="D179" s="1" t="s">
        <v>48</v>
      </c>
      <c r="E179" s="3">
        <v>50236831</v>
      </c>
    </row>
    <row r="180" spans="1:5" x14ac:dyDescent="0.35">
      <c r="A180" s="1" t="s">
        <v>197</v>
      </c>
      <c r="B180" s="2">
        <v>34558</v>
      </c>
      <c r="C180" s="1" t="s">
        <v>19</v>
      </c>
      <c r="D180" s="1" t="s">
        <v>48</v>
      </c>
      <c r="E180" s="3">
        <v>28881266</v>
      </c>
    </row>
    <row r="181" spans="1:5" x14ac:dyDescent="0.35">
      <c r="A181" s="1" t="s">
        <v>198</v>
      </c>
      <c r="B181" s="2">
        <v>34565</v>
      </c>
      <c r="C181" s="1" t="s">
        <v>77</v>
      </c>
      <c r="D181" s="1" t="s">
        <v>57</v>
      </c>
      <c r="E181" s="3">
        <v>19750470</v>
      </c>
    </row>
    <row r="182" spans="1:5" x14ac:dyDescent="0.35">
      <c r="A182" s="1" t="s">
        <v>199</v>
      </c>
      <c r="B182" s="2">
        <v>34572</v>
      </c>
      <c r="C182" s="1" t="s">
        <v>19</v>
      </c>
      <c r="D182" s="1" t="s">
        <v>48</v>
      </c>
      <c r="E182" s="3">
        <v>10442641</v>
      </c>
    </row>
    <row r="183" spans="1:5" x14ac:dyDescent="0.35">
      <c r="A183" s="1" t="s">
        <v>200</v>
      </c>
      <c r="B183" s="2">
        <v>34572</v>
      </c>
      <c r="C183" s="1" t="s">
        <v>19</v>
      </c>
      <c r="D183" s="1" t="s">
        <v>15</v>
      </c>
      <c r="E183" s="3">
        <v>60822</v>
      </c>
    </row>
    <row r="184" spans="1:5" x14ac:dyDescent="0.35">
      <c r="A184" s="1" t="s">
        <v>201</v>
      </c>
      <c r="B184" s="2">
        <v>34579</v>
      </c>
      <c r="C184" s="1" t="s">
        <v>13</v>
      </c>
      <c r="D184" s="1" t="s">
        <v>88</v>
      </c>
      <c r="E184" s="3">
        <v>3404935</v>
      </c>
    </row>
    <row r="185" spans="1:5" x14ac:dyDescent="0.35">
      <c r="A185" s="1" t="s">
        <v>202</v>
      </c>
      <c r="B185" s="2">
        <v>34591</v>
      </c>
      <c r="C185" s="1" t="s">
        <v>13</v>
      </c>
      <c r="D185" s="1" t="s">
        <v>88</v>
      </c>
      <c r="E185" s="3">
        <v>24787282</v>
      </c>
    </row>
    <row r="186" spans="1:5" x14ac:dyDescent="0.35">
      <c r="A186" s="1" t="s">
        <v>203</v>
      </c>
      <c r="B186" s="2">
        <v>34600</v>
      </c>
      <c r="C186" s="1" t="s">
        <v>40</v>
      </c>
      <c r="D186" s="1" t="s">
        <v>88</v>
      </c>
      <c r="E186" s="3">
        <v>16478900</v>
      </c>
    </row>
    <row r="187" spans="1:5" x14ac:dyDescent="0.35">
      <c r="A187" s="1" t="s">
        <v>204</v>
      </c>
      <c r="B187" s="2">
        <v>34607</v>
      </c>
      <c r="C187" s="1" t="s">
        <v>19</v>
      </c>
      <c r="D187" s="1" t="s">
        <v>57</v>
      </c>
      <c r="E187" s="3">
        <v>5828466</v>
      </c>
    </row>
    <row r="188" spans="1:5" x14ac:dyDescent="0.35">
      <c r="A188" s="1" t="s">
        <v>205</v>
      </c>
      <c r="B188" s="2">
        <v>34628</v>
      </c>
      <c r="C188" s="1" t="s">
        <v>44</v>
      </c>
      <c r="D188" s="1" t="s">
        <v>57</v>
      </c>
      <c r="E188" s="3">
        <v>8579626</v>
      </c>
    </row>
    <row r="189" spans="1:5" x14ac:dyDescent="0.35">
      <c r="A189" s="1" t="s">
        <v>206</v>
      </c>
      <c r="B189" s="2">
        <v>34635</v>
      </c>
      <c r="C189" s="1" t="s">
        <v>13</v>
      </c>
      <c r="D189" s="1" t="s">
        <v>48</v>
      </c>
      <c r="E189" s="3">
        <v>3319344</v>
      </c>
    </row>
    <row r="190" spans="1:5" x14ac:dyDescent="0.35">
      <c r="A190" s="1" t="s">
        <v>207</v>
      </c>
      <c r="B190" s="2">
        <v>34649</v>
      </c>
      <c r="C190" s="1" t="s">
        <v>19</v>
      </c>
      <c r="D190" s="1" t="s">
        <v>48</v>
      </c>
      <c r="E190" s="3">
        <v>144833357</v>
      </c>
    </row>
    <row r="191" spans="1:5" x14ac:dyDescent="0.35">
      <c r="A191" s="1" t="s">
        <v>208</v>
      </c>
      <c r="B191" s="2">
        <v>34661</v>
      </c>
      <c r="C191" s="1" t="s">
        <v>40</v>
      </c>
      <c r="D191" s="1" t="s">
        <v>57</v>
      </c>
      <c r="E191" s="3">
        <v>29317886</v>
      </c>
    </row>
    <row r="192" spans="1:5" x14ac:dyDescent="0.35">
      <c r="A192" s="1" t="s">
        <v>24</v>
      </c>
      <c r="B192" s="2">
        <v>34693</v>
      </c>
      <c r="C192" s="1" t="s">
        <v>9</v>
      </c>
      <c r="D192" s="1" t="s">
        <v>48</v>
      </c>
      <c r="E192" s="3">
        <v>44342956</v>
      </c>
    </row>
    <row r="193" spans="1:5" x14ac:dyDescent="0.35">
      <c r="A193" s="1" t="s">
        <v>209</v>
      </c>
      <c r="B193" s="2">
        <v>34705</v>
      </c>
      <c r="C193" s="1" t="s">
        <v>19</v>
      </c>
      <c r="D193" s="1" t="s">
        <v>48</v>
      </c>
      <c r="E193" s="3">
        <v>26325256</v>
      </c>
    </row>
    <row r="194" spans="1:5" x14ac:dyDescent="0.35">
      <c r="A194" s="1" t="s">
        <v>210</v>
      </c>
      <c r="B194" s="2">
        <v>34719</v>
      </c>
      <c r="C194" s="1" t="s">
        <v>77</v>
      </c>
      <c r="D194" s="1" t="s">
        <v>57</v>
      </c>
      <c r="E194" s="3">
        <v>3523909</v>
      </c>
    </row>
    <row r="195" spans="1:5" x14ac:dyDescent="0.35">
      <c r="A195" s="1" t="s">
        <v>211</v>
      </c>
      <c r="B195" s="2">
        <v>34726</v>
      </c>
      <c r="C195" s="1" t="s">
        <v>71</v>
      </c>
      <c r="D195" s="1" t="s">
        <v>88</v>
      </c>
      <c r="E195" s="3">
        <v>5086578</v>
      </c>
    </row>
    <row r="196" spans="1:5" x14ac:dyDescent="0.35">
      <c r="A196" s="1" t="s">
        <v>212</v>
      </c>
      <c r="B196" s="2">
        <v>34733</v>
      </c>
      <c r="C196" s="1" t="s">
        <v>19</v>
      </c>
      <c r="D196" s="1" t="s">
        <v>57</v>
      </c>
      <c r="E196" s="3">
        <v>7555256</v>
      </c>
    </row>
    <row r="197" spans="1:5" x14ac:dyDescent="0.35">
      <c r="A197" s="1" t="s">
        <v>213</v>
      </c>
      <c r="B197" s="2">
        <v>34747</v>
      </c>
      <c r="C197" s="1" t="s">
        <v>19</v>
      </c>
      <c r="D197" s="1" t="s">
        <v>48</v>
      </c>
      <c r="E197" s="3">
        <v>17671310</v>
      </c>
    </row>
    <row r="198" spans="1:5" x14ac:dyDescent="0.35">
      <c r="A198" s="1" t="s">
        <v>214</v>
      </c>
      <c r="B198" s="2">
        <v>34761</v>
      </c>
      <c r="C198" s="1" t="s">
        <v>19</v>
      </c>
      <c r="D198" s="1" t="s">
        <v>48</v>
      </c>
      <c r="E198" s="3">
        <v>40029009</v>
      </c>
    </row>
    <row r="199" spans="1:5" x14ac:dyDescent="0.35">
      <c r="A199" s="1" t="s">
        <v>215</v>
      </c>
      <c r="B199" s="2">
        <v>34761</v>
      </c>
      <c r="C199" s="1" t="s">
        <v>19</v>
      </c>
      <c r="D199" s="1" t="s">
        <v>48</v>
      </c>
      <c r="E199" s="3">
        <v>12076989</v>
      </c>
    </row>
    <row r="200" spans="1:5" x14ac:dyDescent="0.35">
      <c r="A200" s="1" t="s">
        <v>216</v>
      </c>
      <c r="B200" s="2">
        <v>34782</v>
      </c>
      <c r="C200" s="1" t="s">
        <v>179</v>
      </c>
      <c r="D200" s="1" t="s">
        <v>48</v>
      </c>
      <c r="E200" s="3">
        <v>8247627</v>
      </c>
    </row>
    <row r="201" spans="1:5" x14ac:dyDescent="0.35">
      <c r="A201" s="1" t="s">
        <v>217</v>
      </c>
      <c r="B201" s="2">
        <v>34786</v>
      </c>
      <c r="C201" s="1" t="s">
        <v>71</v>
      </c>
      <c r="D201" s="1" t="s">
        <v>48</v>
      </c>
      <c r="E201" s="3">
        <v>468240</v>
      </c>
    </row>
    <row r="202" spans="1:5" x14ac:dyDescent="0.35">
      <c r="A202" s="1" t="s">
        <v>218</v>
      </c>
      <c r="B202" s="2">
        <v>34789</v>
      </c>
      <c r="C202" s="1" t="s">
        <v>13</v>
      </c>
      <c r="D202" s="1" t="s">
        <v>88</v>
      </c>
      <c r="E202" s="3">
        <v>2461628</v>
      </c>
    </row>
    <row r="203" spans="1:5" x14ac:dyDescent="0.35">
      <c r="A203" s="1" t="s">
        <v>219</v>
      </c>
      <c r="B203" s="2">
        <v>34789</v>
      </c>
      <c r="C203" s="1" t="s">
        <v>19</v>
      </c>
      <c r="D203" s="1" t="s">
        <v>57</v>
      </c>
      <c r="E203" s="3">
        <v>529135</v>
      </c>
    </row>
    <row r="204" spans="1:5" x14ac:dyDescent="0.35">
      <c r="A204" s="1" t="s">
        <v>220</v>
      </c>
      <c r="B204" s="2">
        <v>34796</v>
      </c>
      <c r="C204" s="1" t="s">
        <v>19</v>
      </c>
      <c r="D204" s="1" t="s">
        <v>7</v>
      </c>
      <c r="E204" s="3">
        <v>35336439</v>
      </c>
    </row>
    <row r="205" spans="1:5" x14ac:dyDescent="0.35">
      <c r="A205" s="1" t="s">
        <v>221</v>
      </c>
      <c r="B205" s="2">
        <v>34810</v>
      </c>
      <c r="C205" s="1" t="s">
        <v>71</v>
      </c>
      <c r="D205" s="1" t="s">
        <v>48</v>
      </c>
      <c r="E205" s="3">
        <v>81057016</v>
      </c>
    </row>
    <row r="206" spans="1:5" x14ac:dyDescent="0.35">
      <c r="A206" s="1" t="s">
        <v>222</v>
      </c>
      <c r="B206" s="2">
        <v>34831</v>
      </c>
      <c r="C206" s="1" t="s">
        <v>40</v>
      </c>
      <c r="D206" s="1" t="s">
        <v>57</v>
      </c>
      <c r="E206" s="3">
        <v>91387195</v>
      </c>
    </row>
    <row r="207" spans="1:5" x14ac:dyDescent="0.35">
      <c r="A207" s="1" t="s">
        <v>223</v>
      </c>
      <c r="B207" s="2">
        <v>34845</v>
      </c>
      <c r="C207" s="1" t="s">
        <v>13</v>
      </c>
      <c r="D207" s="1" t="s">
        <v>88</v>
      </c>
      <c r="E207" s="3">
        <v>15446532</v>
      </c>
    </row>
    <row r="208" spans="1:5" x14ac:dyDescent="0.35">
      <c r="A208" s="1" t="s">
        <v>224</v>
      </c>
      <c r="B208" s="2">
        <v>34860</v>
      </c>
      <c r="C208" s="1" t="s">
        <v>9</v>
      </c>
      <c r="D208" s="1" t="s">
        <v>7</v>
      </c>
      <c r="E208" s="3">
        <v>141579773</v>
      </c>
    </row>
    <row r="209" spans="1:5" x14ac:dyDescent="0.35">
      <c r="A209" s="1" t="s">
        <v>225</v>
      </c>
      <c r="B209" s="2">
        <v>34880</v>
      </c>
      <c r="C209" s="1" t="s">
        <v>40</v>
      </c>
      <c r="D209" s="1" t="s">
        <v>57</v>
      </c>
      <c r="E209" s="3">
        <v>34687912</v>
      </c>
    </row>
    <row r="210" spans="1:5" x14ac:dyDescent="0.35">
      <c r="A210" s="1" t="s">
        <v>226</v>
      </c>
      <c r="B210" s="2">
        <v>34908</v>
      </c>
      <c r="C210" s="1" t="s">
        <v>9</v>
      </c>
      <c r="D210" s="1" t="s">
        <v>48</v>
      </c>
      <c r="E210" s="3">
        <v>24670346</v>
      </c>
    </row>
    <row r="211" spans="1:5" x14ac:dyDescent="0.35">
      <c r="A211" s="1" t="s">
        <v>227</v>
      </c>
      <c r="B211" s="2">
        <v>34922</v>
      </c>
      <c r="C211" s="1" t="s">
        <v>13</v>
      </c>
      <c r="D211" s="1" t="s">
        <v>57</v>
      </c>
      <c r="E211" s="3">
        <v>84919401</v>
      </c>
    </row>
    <row r="212" spans="1:5" x14ac:dyDescent="0.35">
      <c r="A212" s="1" t="s">
        <v>228</v>
      </c>
      <c r="B212" s="2">
        <v>34922</v>
      </c>
      <c r="C212" s="1" t="s">
        <v>9</v>
      </c>
      <c r="D212" s="1" t="s">
        <v>48</v>
      </c>
      <c r="E212" s="3">
        <v>13406717</v>
      </c>
    </row>
    <row r="213" spans="1:5" x14ac:dyDescent="0.35">
      <c r="A213" s="1" t="s">
        <v>229</v>
      </c>
      <c r="B213" s="2">
        <v>34950</v>
      </c>
      <c r="C213" s="1" t="s">
        <v>77</v>
      </c>
      <c r="D213" s="1" t="s">
        <v>57</v>
      </c>
      <c r="E213" s="3">
        <v>5762795</v>
      </c>
    </row>
    <row r="214" spans="1:5" x14ac:dyDescent="0.35">
      <c r="A214" s="1" t="s">
        <v>230</v>
      </c>
      <c r="B214" s="2">
        <v>34957</v>
      </c>
      <c r="C214" s="1" t="s">
        <v>13</v>
      </c>
      <c r="D214" s="1" t="s">
        <v>48</v>
      </c>
      <c r="E214" s="3">
        <v>7929000</v>
      </c>
    </row>
    <row r="215" spans="1:5" x14ac:dyDescent="0.35">
      <c r="A215" s="1" t="s">
        <v>231</v>
      </c>
      <c r="B215" s="2">
        <v>34971</v>
      </c>
      <c r="C215" s="1" t="s">
        <v>19</v>
      </c>
      <c r="D215" s="1" t="s">
        <v>48</v>
      </c>
      <c r="E215" s="3">
        <v>17736619</v>
      </c>
    </row>
    <row r="216" spans="1:5" x14ac:dyDescent="0.35">
      <c r="A216" s="1" t="s">
        <v>232</v>
      </c>
      <c r="B216" s="2">
        <v>34976</v>
      </c>
      <c r="C216" s="1" t="s">
        <v>13</v>
      </c>
      <c r="D216" s="1" t="s">
        <v>57</v>
      </c>
      <c r="E216" s="3">
        <v>24120194</v>
      </c>
    </row>
    <row r="217" spans="1:5" x14ac:dyDescent="0.35">
      <c r="A217" s="1" t="s">
        <v>233</v>
      </c>
      <c r="B217" s="2">
        <v>34985</v>
      </c>
      <c r="C217" s="1" t="s">
        <v>13</v>
      </c>
      <c r="D217" s="1" t="s">
        <v>57</v>
      </c>
      <c r="E217" s="3">
        <v>10359006</v>
      </c>
    </row>
    <row r="218" spans="1:5" x14ac:dyDescent="0.35">
      <c r="A218" s="1" t="s">
        <v>234</v>
      </c>
      <c r="B218" s="2">
        <v>34985</v>
      </c>
      <c r="C218" s="1" t="s">
        <v>13</v>
      </c>
      <c r="D218" s="1" t="s">
        <v>57</v>
      </c>
      <c r="E218" s="3">
        <v>293274</v>
      </c>
    </row>
    <row r="219" spans="1:5" x14ac:dyDescent="0.35">
      <c r="A219" s="1" t="s">
        <v>235</v>
      </c>
      <c r="B219" s="2">
        <v>34999</v>
      </c>
      <c r="C219" s="1" t="s">
        <v>13</v>
      </c>
      <c r="D219" s="1" t="s">
        <v>88</v>
      </c>
      <c r="E219" s="3">
        <v>30833914</v>
      </c>
    </row>
    <row r="220" spans="1:5" x14ac:dyDescent="0.35">
      <c r="A220" s="1" t="s">
        <v>236</v>
      </c>
      <c r="B220" s="2">
        <v>35025</v>
      </c>
      <c r="C220" s="1" t="s">
        <v>9</v>
      </c>
      <c r="D220" s="1" t="s">
        <v>7</v>
      </c>
      <c r="E220" s="3">
        <v>191796233</v>
      </c>
    </row>
    <row r="221" spans="1:5" x14ac:dyDescent="0.35">
      <c r="A221" s="1" t="s">
        <v>237</v>
      </c>
      <c r="B221" s="2">
        <v>35041</v>
      </c>
      <c r="C221" s="1" t="s">
        <v>19</v>
      </c>
      <c r="D221" s="1" t="s">
        <v>48</v>
      </c>
      <c r="E221" s="3">
        <v>76578911</v>
      </c>
    </row>
    <row r="222" spans="1:5" x14ac:dyDescent="0.35">
      <c r="A222" s="1" t="s">
        <v>238</v>
      </c>
      <c r="B222" s="2">
        <v>35053</v>
      </c>
      <c r="C222" s="1" t="s">
        <v>13</v>
      </c>
      <c r="D222" s="1" t="s">
        <v>57</v>
      </c>
      <c r="E222" s="3">
        <v>13668249</v>
      </c>
    </row>
    <row r="223" spans="1:5" x14ac:dyDescent="0.35">
      <c r="A223" s="1" t="s">
        <v>239</v>
      </c>
      <c r="B223" s="2">
        <v>35055</v>
      </c>
      <c r="C223" s="1" t="s">
        <v>9</v>
      </c>
      <c r="D223" s="1" t="s">
        <v>48</v>
      </c>
      <c r="E223" s="3">
        <v>23837227</v>
      </c>
    </row>
    <row r="224" spans="1:5" x14ac:dyDescent="0.35">
      <c r="A224" s="1" t="s">
        <v>240</v>
      </c>
      <c r="B224" s="2">
        <v>35062</v>
      </c>
      <c r="C224" s="1" t="s">
        <v>13</v>
      </c>
      <c r="D224" s="1" t="s">
        <v>48</v>
      </c>
      <c r="E224" s="3">
        <v>82582604</v>
      </c>
    </row>
    <row r="225" spans="1:5" x14ac:dyDescent="0.35">
      <c r="A225" s="1" t="s">
        <v>241</v>
      </c>
      <c r="B225" s="2">
        <v>35097</v>
      </c>
      <c r="C225" s="1" t="s">
        <v>9</v>
      </c>
      <c r="D225" s="1" t="s">
        <v>88</v>
      </c>
      <c r="E225" s="3">
        <v>10229300</v>
      </c>
    </row>
    <row r="226" spans="1:5" x14ac:dyDescent="0.35">
      <c r="A226" s="1" t="s">
        <v>242</v>
      </c>
      <c r="B226" s="2">
        <v>35111</v>
      </c>
      <c r="C226" s="1" t="s">
        <v>9</v>
      </c>
      <c r="D226" s="1" t="s">
        <v>7</v>
      </c>
      <c r="E226" s="3">
        <v>34327391</v>
      </c>
    </row>
    <row r="227" spans="1:5" x14ac:dyDescent="0.35">
      <c r="A227" s="1" t="s">
        <v>243</v>
      </c>
      <c r="B227" s="2">
        <v>35111</v>
      </c>
      <c r="C227" s="1" t="s">
        <v>71</v>
      </c>
      <c r="D227" s="1" t="s">
        <v>88</v>
      </c>
      <c r="E227" s="3">
        <v>12805071</v>
      </c>
    </row>
    <row r="228" spans="1:5" x14ac:dyDescent="0.35">
      <c r="A228" s="1" t="s">
        <v>244</v>
      </c>
      <c r="B228" s="2">
        <v>35118</v>
      </c>
      <c r="C228" s="1" t="s">
        <v>13</v>
      </c>
      <c r="D228" s="1" t="s">
        <v>88</v>
      </c>
      <c r="E228" s="3">
        <v>8642118</v>
      </c>
    </row>
    <row r="229" spans="1:5" x14ac:dyDescent="0.35">
      <c r="A229" s="1" t="s">
        <v>245</v>
      </c>
      <c r="B229" s="2">
        <v>35125</v>
      </c>
      <c r="C229" s="1" t="s">
        <v>13</v>
      </c>
      <c r="D229" s="1" t="s">
        <v>88</v>
      </c>
      <c r="E229" s="3">
        <v>51045801</v>
      </c>
    </row>
    <row r="230" spans="1:5" x14ac:dyDescent="0.35">
      <c r="A230" s="1" t="s">
        <v>246</v>
      </c>
      <c r="B230" s="2">
        <v>35132</v>
      </c>
      <c r="C230" s="1" t="s">
        <v>9</v>
      </c>
      <c r="D230" s="1" t="s">
        <v>7</v>
      </c>
      <c r="E230" s="3">
        <v>32709423</v>
      </c>
    </row>
    <row r="231" spans="1:5" x14ac:dyDescent="0.35">
      <c r="A231" s="1" t="s">
        <v>247</v>
      </c>
      <c r="B231" s="2">
        <v>35139</v>
      </c>
      <c r="C231" s="1" t="s">
        <v>71</v>
      </c>
      <c r="D231" s="1" t="s">
        <v>88</v>
      </c>
      <c r="E231" s="3">
        <v>1078555</v>
      </c>
    </row>
    <row r="232" spans="1:5" x14ac:dyDescent="0.35">
      <c r="A232" s="1" t="s">
        <v>248</v>
      </c>
      <c r="B232" s="2">
        <v>35146</v>
      </c>
      <c r="C232" s="1" t="s">
        <v>19</v>
      </c>
      <c r="D232" s="1" t="s">
        <v>48</v>
      </c>
      <c r="E232" s="3">
        <v>1029731</v>
      </c>
    </row>
    <row r="233" spans="1:5" x14ac:dyDescent="0.35">
      <c r="A233" s="1" t="s">
        <v>249</v>
      </c>
      <c r="B233" s="2">
        <v>35167</v>
      </c>
      <c r="C233" s="1" t="s">
        <v>9</v>
      </c>
      <c r="D233" s="1" t="s">
        <v>48</v>
      </c>
      <c r="E233" s="3">
        <v>28921264</v>
      </c>
    </row>
    <row r="234" spans="1:5" x14ac:dyDescent="0.35">
      <c r="A234" s="1" t="s">
        <v>250</v>
      </c>
      <c r="B234" s="2">
        <v>35174</v>
      </c>
      <c r="C234" s="1" t="s">
        <v>19</v>
      </c>
      <c r="D234" s="1" t="s">
        <v>88</v>
      </c>
      <c r="E234" s="3">
        <v>9240378</v>
      </c>
    </row>
    <row r="235" spans="1:5" x14ac:dyDescent="0.35">
      <c r="A235" s="1" t="s">
        <v>251</v>
      </c>
      <c r="B235" s="2">
        <v>35188</v>
      </c>
      <c r="C235" s="1" t="s">
        <v>13</v>
      </c>
      <c r="D235" s="1" t="s">
        <v>57</v>
      </c>
      <c r="E235" s="3">
        <v>5857534</v>
      </c>
    </row>
    <row r="236" spans="1:5" x14ac:dyDescent="0.35">
      <c r="A236" s="1" t="s">
        <v>252</v>
      </c>
      <c r="B236" s="2">
        <v>35195</v>
      </c>
      <c r="C236" s="1" t="s">
        <v>13</v>
      </c>
      <c r="D236" s="1" t="s">
        <v>88</v>
      </c>
      <c r="E236" s="3">
        <v>21930418</v>
      </c>
    </row>
    <row r="237" spans="1:5" x14ac:dyDescent="0.35">
      <c r="A237" s="1" t="s">
        <v>253</v>
      </c>
      <c r="B237" s="2">
        <v>35209</v>
      </c>
      <c r="C237" s="1" t="s">
        <v>19</v>
      </c>
      <c r="D237" s="1" t="s">
        <v>88</v>
      </c>
      <c r="E237" s="3">
        <v>26936265</v>
      </c>
    </row>
    <row r="238" spans="1:5" x14ac:dyDescent="0.35">
      <c r="A238" s="1" t="s">
        <v>254</v>
      </c>
      <c r="B238" s="2">
        <v>35216</v>
      </c>
      <c r="C238" s="1" t="s">
        <v>19</v>
      </c>
      <c r="D238" s="1" t="s">
        <v>88</v>
      </c>
      <c r="E238" s="3">
        <v>31369401</v>
      </c>
    </row>
    <row r="239" spans="1:5" x14ac:dyDescent="0.35">
      <c r="A239" s="1" t="s">
        <v>255</v>
      </c>
      <c r="B239" s="2">
        <v>35223</v>
      </c>
      <c r="C239" s="1" t="s">
        <v>40</v>
      </c>
      <c r="D239" s="1" t="s">
        <v>57</v>
      </c>
      <c r="E239" s="3">
        <v>134069511</v>
      </c>
    </row>
    <row r="240" spans="1:5" x14ac:dyDescent="0.35">
      <c r="A240" s="1" t="s">
        <v>256</v>
      </c>
      <c r="B240" s="2">
        <v>35237</v>
      </c>
      <c r="C240" s="1" t="s">
        <v>9</v>
      </c>
      <c r="D240" s="1" t="s">
        <v>7</v>
      </c>
      <c r="E240" s="3">
        <v>100138851</v>
      </c>
    </row>
    <row r="241" spans="1:5" x14ac:dyDescent="0.35">
      <c r="A241" s="1" t="s">
        <v>257</v>
      </c>
      <c r="B241" s="2">
        <v>35251</v>
      </c>
      <c r="C241" s="1" t="s">
        <v>13</v>
      </c>
      <c r="D241" s="1" t="s">
        <v>48</v>
      </c>
      <c r="E241" s="3">
        <v>104636382</v>
      </c>
    </row>
    <row r="242" spans="1:5" x14ac:dyDescent="0.35">
      <c r="A242" s="1" t="s">
        <v>258</v>
      </c>
      <c r="B242" s="2">
        <v>35263</v>
      </c>
      <c r="C242" s="1" t="s">
        <v>19</v>
      </c>
      <c r="D242" s="1" t="s">
        <v>48</v>
      </c>
      <c r="E242" s="3">
        <v>18880508</v>
      </c>
    </row>
    <row r="243" spans="1:5" x14ac:dyDescent="0.35">
      <c r="A243" s="1" t="s">
        <v>259</v>
      </c>
      <c r="B243" s="2">
        <v>35286</v>
      </c>
      <c r="C243" s="1" t="s">
        <v>13</v>
      </c>
      <c r="D243" s="1" t="s">
        <v>88</v>
      </c>
      <c r="E243" s="3">
        <v>58617334</v>
      </c>
    </row>
    <row r="244" spans="1:5" x14ac:dyDescent="0.35">
      <c r="A244" s="1" t="s">
        <v>260</v>
      </c>
      <c r="B244" s="2">
        <v>35307</v>
      </c>
      <c r="C244" s="1" t="s">
        <v>19</v>
      </c>
      <c r="D244" s="1" t="s">
        <v>48</v>
      </c>
      <c r="E244" s="3">
        <v>26465920</v>
      </c>
    </row>
    <row r="245" spans="1:5" x14ac:dyDescent="0.35">
      <c r="A245" s="1" t="s">
        <v>261</v>
      </c>
      <c r="B245" s="2">
        <v>35321</v>
      </c>
      <c r="C245" s="1" t="s">
        <v>77</v>
      </c>
      <c r="D245" s="1" t="s">
        <v>57</v>
      </c>
      <c r="E245" s="3">
        <v>8538318</v>
      </c>
    </row>
    <row r="246" spans="1:5" x14ac:dyDescent="0.35">
      <c r="A246" s="1" t="s">
        <v>262</v>
      </c>
      <c r="B246" s="2">
        <v>35342</v>
      </c>
      <c r="C246" s="1" t="s">
        <v>19</v>
      </c>
      <c r="D246" s="1" t="s">
        <v>48</v>
      </c>
      <c r="E246" s="3">
        <v>22936273</v>
      </c>
    </row>
    <row r="247" spans="1:5" x14ac:dyDescent="0.35">
      <c r="A247" s="1" t="s">
        <v>263</v>
      </c>
      <c r="B247" s="2">
        <v>35363</v>
      </c>
      <c r="C247" s="1" t="s">
        <v>19</v>
      </c>
      <c r="D247" s="1" t="s">
        <v>88</v>
      </c>
      <c r="E247" s="3">
        <v>12772657</v>
      </c>
    </row>
    <row r="248" spans="1:5" x14ac:dyDescent="0.35">
      <c r="A248" s="1" t="s">
        <v>264</v>
      </c>
      <c r="B248" s="2">
        <v>35377</v>
      </c>
      <c r="C248" s="1" t="s">
        <v>40</v>
      </c>
      <c r="D248" s="1" t="s">
        <v>57</v>
      </c>
      <c r="E248" s="3">
        <v>136492681</v>
      </c>
    </row>
    <row r="249" spans="1:5" x14ac:dyDescent="0.35">
      <c r="A249" s="1" t="s">
        <v>18</v>
      </c>
      <c r="B249" s="2">
        <v>35396</v>
      </c>
      <c r="C249" s="1" t="s">
        <v>19</v>
      </c>
      <c r="D249" s="1" t="s">
        <v>7</v>
      </c>
      <c r="E249" s="3">
        <v>136189294</v>
      </c>
    </row>
    <row r="250" spans="1:5" x14ac:dyDescent="0.35">
      <c r="A250" s="1" t="s">
        <v>265</v>
      </c>
      <c r="B250" s="2">
        <v>35412</v>
      </c>
      <c r="C250" s="1" t="s">
        <v>13</v>
      </c>
      <c r="D250" s="1" t="s">
        <v>48</v>
      </c>
      <c r="E250" s="3">
        <v>48102795</v>
      </c>
    </row>
    <row r="251" spans="1:5" x14ac:dyDescent="0.35">
      <c r="A251" s="1" t="s">
        <v>266</v>
      </c>
      <c r="B251" s="2">
        <v>35424</v>
      </c>
      <c r="C251" s="1" t="s">
        <v>6</v>
      </c>
      <c r="D251" s="1" t="s">
        <v>48</v>
      </c>
      <c r="E251" s="3">
        <v>50047179</v>
      </c>
    </row>
    <row r="252" spans="1:5" x14ac:dyDescent="0.35">
      <c r="A252" s="1" t="s">
        <v>267</v>
      </c>
      <c r="B252" s="2">
        <v>35447</v>
      </c>
      <c r="C252" s="1" t="s">
        <v>40</v>
      </c>
      <c r="D252" s="1" t="s">
        <v>57</v>
      </c>
      <c r="E252" s="3">
        <v>32017895</v>
      </c>
    </row>
    <row r="253" spans="1:5" x14ac:dyDescent="0.35">
      <c r="A253" s="1" t="s">
        <v>268</v>
      </c>
      <c r="B253" s="2">
        <v>35454</v>
      </c>
      <c r="C253" s="1" t="s">
        <v>13</v>
      </c>
      <c r="D253" s="1" t="s">
        <v>88</v>
      </c>
      <c r="E253" s="3">
        <v>590817</v>
      </c>
    </row>
    <row r="254" spans="1:5" x14ac:dyDescent="0.35">
      <c r="A254" s="1" t="s">
        <v>269</v>
      </c>
      <c r="B254" s="2">
        <v>35461</v>
      </c>
      <c r="C254" s="1" t="s">
        <v>77</v>
      </c>
      <c r="D254" s="1" t="s">
        <v>57</v>
      </c>
      <c r="E254" s="3">
        <v>2154540</v>
      </c>
    </row>
    <row r="255" spans="1:5" x14ac:dyDescent="0.35">
      <c r="A255" s="1" t="s">
        <v>270</v>
      </c>
      <c r="B255" s="2">
        <v>35475</v>
      </c>
      <c r="C255" s="1" t="s">
        <v>19</v>
      </c>
      <c r="D255" s="1" t="s">
        <v>48</v>
      </c>
      <c r="E255" s="3">
        <v>18301828</v>
      </c>
    </row>
    <row r="256" spans="1:5" x14ac:dyDescent="0.35">
      <c r="A256" s="1" t="s">
        <v>271</v>
      </c>
      <c r="B256" s="2">
        <v>35496</v>
      </c>
      <c r="C256" s="1" t="s">
        <v>19</v>
      </c>
      <c r="D256" s="1" t="s">
        <v>48</v>
      </c>
      <c r="E256" s="3">
        <v>59925026</v>
      </c>
    </row>
    <row r="257" spans="1:5" x14ac:dyDescent="0.35">
      <c r="A257" s="1" t="s">
        <v>272</v>
      </c>
      <c r="B257" s="2">
        <v>35517</v>
      </c>
      <c r="C257" s="1" t="s">
        <v>19</v>
      </c>
      <c r="D257" s="1" t="s">
        <v>88</v>
      </c>
      <c r="E257" s="3">
        <v>14765099</v>
      </c>
    </row>
    <row r="258" spans="1:5" x14ac:dyDescent="0.35">
      <c r="A258" s="1" t="s">
        <v>273</v>
      </c>
      <c r="B258" s="2">
        <v>35531</v>
      </c>
      <c r="C258" s="1" t="s">
        <v>19</v>
      </c>
      <c r="D258" s="1" t="s">
        <v>57</v>
      </c>
      <c r="E258" s="3">
        <v>28084357</v>
      </c>
    </row>
    <row r="259" spans="1:5" x14ac:dyDescent="0.35">
      <c r="A259" s="1" t="s">
        <v>274</v>
      </c>
      <c r="B259" s="2">
        <v>35545</v>
      </c>
      <c r="C259" s="1" t="s">
        <v>19</v>
      </c>
      <c r="D259" s="1" t="s">
        <v>57</v>
      </c>
      <c r="E259" s="3">
        <v>29235353</v>
      </c>
    </row>
    <row r="260" spans="1:5" x14ac:dyDescent="0.35">
      <c r="A260" s="1" t="s">
        <v>275</v>
      </c>
      <c r="B260" s="2">
        <v>35580</v>
      </c>
      <c r="C260" s="1" t="s">
        <v>19</v>
      </c>
      <c r="D260" s="1" t="s">
        <v>48</v>
      </c>
      <c r="E260" s="3">
        <v>19745922</v>
      </c>
    </row>
    <row r="261" spans="1:5" x14ac:dyDescent="0.35">
      <c r="A261" s="1" t="s">
        <v>276</v>
      </c>
      <c r="B261" s="2">
        <v>35587</v>
      </c>
      <c r="C261" s="1" t="s">
        <v>40</v>
      </c>
      <c r="D261" s="1" t="s">
        <v>57</v>
      </c>
      <c r="E261" s="3">
        <v>101117573</v>
      </c>
    </row>
    <row r="262" spans="1:5" x14ac:dyDescent="0.35">
      <c r="A262" s="1" t="s">
        <v>277</v>
      </c>
      <c r="B262" s="2">
        <v>35594</v>
      </c>
      <c r="C262" s="1" t="s">
        <v>9</v>
      </c>
      <c r="D262" s="1" t="s">
        <v>7</v>
      </c>
      <c r="E262" s="3">
        <v>99112101</v>
      </c>
    </row>
    <row r="263" spans="1:5" x14ac:dyDescent="0.35">
      <c r="A263" s="1" t="s">
        <v>278</v>
      </c>
      <c r="B263" s="2">
        <v>35627</v>
      </c>
      <c r="C263" s="1" t="s">
        <v>19</v>
      </c>
      <c r="D263" s="1" t="s">
        <v>48</v>
      </c>
      <c r="E263" s="3">
        <v>105263257</v>
      </c>
    </row>
    <row r="264" spans="1:5" x14ac:dyDescent="0.35">
      <c r="A264" s="1" t="s">
        <v>279</v>
      </c>
      <c r="B264" s="2">
        <v>35629</v>
      </c>
      <c r="C264" s="1" t="s">
        <v>19</v>
      </c>
      <c r="D264" s="1" t="s">
        <v>57</v>
      </c>
      <c r="E264" s="3">
        <v>44480039</v>
      </c>
    </row>
    <row r="265" spans="1:5" x14ac:dyDescent="0.35">
      <c r="A265" s="1" t="s">
        <v>280</v>
      </c>
      <c r="B265" s="2">
        <v>35643</v>
      </c>
      <c r="C265" s="1" t="s">
        <v>19</v>
      </c>
      <c r="D265" s="1" t="s">
        <v>48</v>
      </c>
      <c r="E265" s="3">
        <v>24646936</v>
      </c>
    </row>
    <row r="266" spans="1:5" x14ac:dyDescent="0.35">
      <c r="A266" s="1" t="s">
        <v>281</v>
      </c>
      <c r="B266" s="2">
        <v>35664</v>
      </c>
      <c r="C266" s="1" t="s">
        <v>13</v>
      </c>
      <c r="D266" s="1" t="s">
        <v>57</v>
      </c>
      <c r="E266" s="3">
        <v>48169156</v>
      </c>
    </row>
    <row r="267" spans="1:5" x14ac:dyDescent="0.35">
      <c r="A267" s="1" t="s">
        <v>282</v>
      </c>
      <c r="B267" s="2">
        <v>35692</v>
      </c>
      <c r="C267" s="1" t="s">
        <v>13</v>
      </c>
      <c r="D267" s="1" t="s">
        <v>57</v>
      </c>
      <c r="E267" s="3">
        <v>7928412</v>
      </c>
    </row>
    <row r="268" spans="1:5" x14ac:dyDescent="0.35">
      <c r="A268" s="1" t="s">
        <v>283</v>
      </c>
      <c r="B268" s="2">
        <v>35708</v>
      </c>
      <c r="C268" s="1" t="s">
        <v>13</v>
      </c>
      <c r="D268" s="1" t="s">
        <v>48</v>
      </c>
      <c r="E268" s="3">
        <v>1775644</v>
      </c>
    </row>
    <row r="269" spans="1:5" x14ac:dyDescent="0.35">
      <c r="A269" s="1" t="s">
        <v>284</v>
      </c>
      <c r="B269" s="2">
        <v>35713</v>
      </c>
      <c r="C269" s="1" t="s">
        <v>19</v>
      </c>
      <c r="D269" s="1" t="s">
        <v>48</v>
      </c>
      <c r="E269" s="3">
        <v>15448043</v>
      </c>
    </row>
    <row r="270" spans="1:5" x14ac:dyDescent="0.35">
      <c r="A270" s="1" t="s">
        <v>285</v>
      </c>
      <c r="B270" s="2">
        <v>35720</v>
      </c>
      <c r="C270" s="1" t="s">
        <v>77</v>
      </c>
      <c r="D270" s="1" t="s">
        <v>57</v>
      </c>
      <c r="E270" s="3">
        <v>4166918</v>
      </c>
    </row>
    <row r="271" spans="1:5" x14ac:dyDescent="0.35">
      <c r="A271" s="1" t="s">
        <v>286</v>
      </c>
      <c r="B271" s="2">
        <v>35760</v>
      </c>
      <c r="C271" s="1" t="s">
        <v>19</v>
      </c>
      <c r="D271" s="1" t="s">
        <v>48</v>
      </c>
      <c r="E271" s="3">
        <v>92993801</v>
      </c>
    </row>
    <row r="272" spans="1:5" x14ac:dyDescent="0.35">
      <c r="A272" s="1" t="s">
        <v>287</v>
      </c>
      <c r="B272" s="2">
        <v>35789</v>
      </c>
      <c r="C272" s="1" t="s">
        <v>44</v>
      </c>
      <c r="D272" s="1" t="s">
        <v>57</v>
      </c>
      <c r="E272" s="3">
        <v>26570463</v>
      </c>
    </row>
    <row r="273" spans="1:5" x14ac:dyDescent="0.35">
      <c r="A273" s="1" t="s">
        <v>288</v>
      </c>
      <c r="B273" s="2">
        <v>35789</v>
      </c>
      <c r="C273" s="1" t="s">
        <v>19</v>
      </c>
      <c r="D273" s="1" t="s">
        <v>48</v>
      </c>
      <c r="E273" s="3">
        <v>21437192</v>
      </c>
    </row>
    <row r="274" spans="1:5" x14ac:dyDescent="0.35">
      <c r="A274" s="1" t="s">
        <v>289</v>
      </c>
      <c r="B274" s="2">
        <v>35789</v>
      </c>
      <c r="C274" s="1" t="s">
        <v>13</v>
      </c>
      <c r="D274" s="1" t="s">
        <v>88</v>
      </c>
      <c r="E274" s="3">
        <v>5686694</v>
      </c>
    </row>
    <row r="275" spans="1:5" x14ac:dyDescent="0.35">
      <c r="A275" s="1" t="s">
        <v>290</v>
      </c>
      <c r="B275" s="2">
        <v>35825</v>
      </c>
      <c r="C275" s="1" t="s">
        <v>40</v>
      </c>
      <c r="D275" s="1" t="s">
        <v>57</v>
      </c>
      <c r="E275" s="3">
        <v>11203026</v>
      </c>
    </row>
    <row r="276" spans="1:5" x14ac:dyDescent="0.35">
      <c r="A276" s="1" t="s">
        <v>291</v>
      </c>
      <c r="B276" s="2">
        <v>35853</v>
      </c>
      <c r="C276" s="1" t="s">
        <v>19</v>
      </c>
      <c r="D276" s="1" t="s">
        <v>88</v>
      </c>
      <c r="E276" s="3">
        <v>7571115</v>
      </c>
    </row>
    <row r="277" spans="1:5" x14ac:dyDescent="0.35">
      <c r="A277" s="1" t="s">
        <v>292</v>
      </c>
      <c r="B277" s="2">
        <v>35853</v>
      </c>
      <c r="C277" s="1" t="s">
        <v>19</v>
      </c>
      <c r="D277" s="1" t="s">
        <v>57</v>
      </c>
      <c r="E277" s="3">
        <v>45779</v>
      </c>
    </row>
    <row r="278" spans="1:5" x14ac:dyDescent="0.35">
      <c r="A278" s="1" t="s">
        <v>293</v>
      </c>
      <c r="B278" s="2">
        <v>35881</v>
      </c>
      <c r="C278" s="1" t="s">
        <v>19</v>
      </c>
      <c r="D278" s="1" t="s">
        <v>48</v>
      </c>
      <c r="E278" s="3">
        <v>4356126</v>
      </c>
    </row>
    <row r="279" spans="1:5" x14ac:dyDescent="0.35">
      <c r="A279" s="1" t="s">
        <v>294</v>
      </c>
      <c r="B279" s="2">
        <v>35916</v>
      </c>
      <c r="C279" s="1" t="s">
        <v>13</v>
      </c>
      <c r="D279" s="1" t="s">
        <v>57</v>
      </c>
      <c r="E279" s="3">
        <v>21567853</v>
      </c>
    </row>
    <row r="280" spans="1:5" x14ac:dyDescent="0.35">
      <c r="A280" s="1" t="s">
        <v>295</v>
      </c>
      <c r="B280" s="2">
        <v>35930</v>
      </c>
      <c r="C280" s="1" t="s">
        <v>13</v>
      </c>
      <c r="D280" s="1" t="s">
        <v>88</v>
      </c>
      <c r="E280" s="3">
        <v>75383563</v>
      </c>
    </row>
    <row r="281" spans="1:5" x14ac:dyDescent="0.35">
      <c r="A281" s="1" t="s">
        <v>296</v>
      </c>
      <c r="B281" s="2">
        <v>35958</v>
      </c>
      <c r="C281" s="1" t="s">
        <v>71</v>
      </c>
      <c r="D281" s="1" t="s">
        <v>88</v>
      </c>
      <c r="E281" s="3">
        <v>74339294</v>
      </c>
    </row>
    <row r="282" spans="1:5" x14ac:dyDescent="0.35">
      <c r="A282" s="1" t="s">
        <v>297</v>
      </c>
      <c r="B282" s="2">
        <v>35965</v>
      </c>
      <c r="C282" s="1" t="s">
        <v>9</v>
      </c>
      <c r="D282" s="1" t="s">
        <v>7</v>
      </c>
      <c r="E282" s="3">
        <v>120620254</v>
      </c>
    </row>
    <row r="283" spans="1:5" x14ac:dyDescent="0.35">
      <c r="A283" s="1" t="s">
        <v>298</v>
      </c>
      <c r="B283" s="2">
        <v>35977</v>
      </c>
      <c r="C283" s="1" t="s">
        <v>9</v>
      </c>
      <c r="D283" s="1" t="s">
        <v>88</v>
      </c>
      <c r="E283" s="3">
        <v>201578182</v>
      </c>
    </row>
    <row r="284" spans="1:5" x14ac:dyDescent="0.35">
      <c r="A284" s="1" t="s">
        <v>299</v>
      </c>
      <c r="B284" s="2">
        <v>36000</v>
      </c>
      <c r="C284" s="1" t="s">
        <v>19</v>
      </c>
      <c r="D284" s="1" t="s">
        <v>88</v>
      </c>
      <c r="E284" s="3">
        <v>19843795</v>
      </c>
    </row>
    <row r="285" spans="1:5" x14ac:dyDescent="0.35">
      <c r="A285" s="1" t="s">
        <v>300</v>
      </c>
      <c r="B285" s="2">
        <v>36005</v>
      </c>
      <c r="C285" s="1" t="s">
        <v>19</v>
      </c>
      <c r="D285" s="1" t="s">
        <v>48</v>
      </c>
      <c r="E285" s="3">
        <v>66308518</v>
      </c>
    </row>
    <row r="286" spans="1:5" x14ac:dyDescent="0.35">
      <c r="A286" s="1" t="s">
        <v>301</v>
      </c>
      <c r="B286" s="2">
        <v>36042</v>
      </c>
      <c r="C286" s="1" t="s">
        <v>13</v>
      </c>
      <c r="D286" s="1" t="s">
        <v>57</v>
      </c>
      <c r="E286" s="3">
        <v>784419</v>
      </c>
    </row>
    <row r="287" spans="1:5" x14ac:dyDescent="0.35">
      <c r="A287" s="1" t="s">
        <v>302</v>
      </c>
      <c r="B287" s="2">
        <v>36049</v>
      </c>
      <c r="C287" s="1" t="s">
        <v>13</v>
      </c>
      <c r="D287" s="1" t="s">
        <v>48</v>
      </c>
      <c r="E287" s="3">
        <v>18253415</v>
      </c>
    </row>
    <row r="288" spans="1:5" x14ac:dyDescent="0.35">
      <c r="A288" s="1" t="s">
        <v>303</v>
      </c>
      <c r="B288" s="2">
        <v>36077</v>
      </c>
      <c r="C288" s="1" t="s">
        <v>19</v>
      </c>
      <c r="D288" s="1" t="s">
        <v>48</v>
      </c>
      <c r="E288" s="3">
        <v>12069719</v>
      </c>
    </row>
    <row r="289" spans="1:5" x14ac:dyDescent="0.35">
      <c r="A289" s="1" t="s">
        <v>304</v>
      </c>
      <c r="B289" s="2">
        <v>36084</v>
      </c>
      <c r="C289" s="1" t="s">
        <v>13</v>
      </c>
      <c r="D289" s="1" t="s">
        <v>57</v>
      </c>
      <c r="E289" s="3">
        <v>22852487</v>
      </c>
    </row>
    <row r="290" spans="1:5" x14ac:dyDescent="0.35">
      <c r="A290" s="1" t="s">
        <v>305</v>
      </c>
      <c r="B290" s="2">
        <v>36105</v>
      </c>
      <c r="C290" s="1" t="s">
        <v>19</v>
      </c>
      <c r="D290" s="1" t="s">
        <v>88</v>
      </c>
      <c r="E290" s="3">
        <v>161491646</v>
      </c>
    </row>
    <row r="291" spans="1:5" x14ac:dyDescent="0.35">
      <c r="A291" s="1" t="s">
        <v>306</v>
      </c>
      <c r="B291" s="2">
        <v>36112</v>
      </c>
      <c r="C291" s="1" t="s">
        <v>19</v>
      </c>
      <c r="D291" s="1" t="s">
        <v>48</v>
      </c>
      <c r="E291" s="3">
        <v>12214338</v>
      </c>
    </row>
    <row r="292" spans="1:5" x14ac:dyDescent="0.35">
      <c r="A292" s="1" t="s">
        <v>307</v>
      </c>
      <c r="B292" s="2">
        <v>36119</v>
      </c>
      <c r="C292" s="1" t="s">
        <v>9</v>
      </c>
      <c r="D292" s="1" t="s">
        <v>7</v>
      </c>
      <c r="E292" s="3">
        <v>162798565</v>
      </c>
    </row>
    <row r="293" spans="1:5" x14ac:dyDescent="0.35">
      <c r="A293" s="1" t="s">
        <v>308</v>
      </c>
      <c r="B293" s="2">
        <v>36119</v>
      </c>
      <c r="C293" s="1" t="s">
        <v>40</v>
      </c>
      <c r="D293" s="1" t="s">
        <v>57</v>
      </c>
      <c r="E293" s="3">
        <v>111549836</v>
      </c>
    </row>
    <row r="294" spans="1:5" x14ac:dyDescent="0.35">
      <c r="A294" s="1" t="s">
        <v>309</v>
      </c>
      <c r="B294" s="2">
        <v>36140</v>
      </c>
      <c r="C294" s="1" t="s">
        <v>19</v>
      </c>
      <c r="D294" s="1" t="s">
        <v>57</v>
      </c>
      <c r="E294" s="3">
        <v>17105219</v>
      </c>
    </row>
    <row r="295" spans="1:5" x14ac:dyDescent="0.35">
      <c r="A295" s="1" t="s">
        <v>310</v>
      </c>
      <c r="B295" s="2">
        <v>36154</v>
      </c>
      <c r="C295" s="1" t="s">
        <v>13</v>
      </c>
      <c r="D295" s="1" t="s">
        <v>88</v>
      </c>
      <c r="E295" s="3">
        <v>56709981</v>
      </c>
    </row>
    <row r="296" spans="1:5" x14ac:dyDescent="0.35">
      <c r="A296" s="1" t="s">
        <v>311</v>
      </c>
      <c r="B296" s="2">
        <v>36154</v>
      </c>
      <c r="C296" s="1" t="s">
        <v>9</v>
      </c>
      <c r="D296" s="1" t="s">
        <v>48</v>
      </c>
      <c r="E296" s="3">
        <v>50632037</v>
      </c>
    </row>
    <row r="297" spans="1:5" x14ac:dyDescent="0.35">
      <c r="A297" s="1" t="s">
        <v>312</v>
      </c>
      <c r="B297" s="2">
        <v>36203</v>
      </c>
      <c r="C297" s="1" t="s">
        <v>19</v>
      </c>
      <c r="D297" s="1" t="s">
        <v>48</v>
      </c>
      <c r="E297" s="3">
        <v>36850101</v>
      </c>
    </row>
    <row r="298" spans="1:5" x14ac:dyDescent="0.35">
      <c r="A298" s="1" t="s">
        <v>313</v>
      </c>
      <c r="B298" s="2">
        <v>36217</v>
      </c>
      <c r="C298" s="1" t="s">
        <v>71</v>
      </c>
      <c r="D298" s="1" t="s">
        <v>88</v>
      </c>
      <c r="E298" s="3">
        <v>27807627</v>
      </c>
    </row>
    <row r="299" spans="1:5" x14ac:dyDescent="0.35">
      <c r="A299" s="1" t="s">
        <v>314</v>
      </c>
      <c r="B299" s="2">
        <v>36245</v>
      </c>
      <c r="C299" s="1" t="s">
        <v>9</v>
      </c>
      <c r="D299" s="1" t="s">
        <v>7</v>
      </c>
      <c r="E299" s="3">
        <v>19421271</v>
      </c>
    </row>
    <row r="300" spans="1:5" x14ac:dyDescent="0.35">
      <c r="A300" s="1" t="s">
        <v>315</v>
      </c>
      <c r="B300" s="2">
        <v>36250</v>
      </c>
      <c r="C300" s="1" t="s">
        <v>71</v>
      </c>
      <c r="D300" s="1" t="s">
        <v>88</v>
      </c>
      <c r="E300" s="3">
        <v>38177966</v>
      </c>
    </row>
    <row r="301" spans="1:5" x14ac:dyDescent="0.35">
      <c r="A301" s="1" t="s">
        <v>316</v>
      </c>
      <c r="B301" s="2">
        <v>36294</v>
      </c>
      <c r="C301" s="1" t="s">
        <v>317</v>
      </c>
      <c r="D301" s="1" t="s">
        <v>48</v>
      </c>
      <c r="E301" s="3">
        <v>229128</v>
      </c>
    </row>
    <row r="302" spans="1:5" x14ac:dyDescent="0.35">
      <c r="A302" s="1" t="s">
        <v>318</v>
      </c>
      <c r="B302" s="2">
        <v>36315</v>
      </c>
      <c r="C302" s="1" t="s">
        <v>13</v>
      </c>
      <c r="D302" s="1" t="s">
        <v>57</v>
      </c>
      <c r="E302" s="3">
        <v>34105207</v>
      </c>
    </row>
    <row r="303" spans="1:5" x14ac:dyDescent="0.35">
      <c r="A303" s="1" t="s">
        <v>319</v>
      </c>
      <c r="B303" s="2">
        <v>36327</v>
      </c>
      <c r="C303" s="1" t="s">
        <v>9</v>
      </c>
      <c r="D303" s="1" t="s">
        <v>7</v>
      </c>
      <c r="E303" s="3">
        <v>171091819</v>
      </c>
    </row>
    <row r="304" spans="1:5" x14ac:dyDescent="0.35">
      <c r="A304" s="1" t="s">
        <v>320</v>
      </c>
      <c r="B304" s="2">
        <v>36343</v>
      </c>
      <c r="C304" s="1" t="s">
        <v>13</v>
      </c>
      <c r="D304" s="1" t="s">
        <v>57</v>
      </c>
      <c r="E304" s="3">
        <v>19288130</v>
      </c>
    </row>
    <row r="305" spans="1:5" x14ac:dyDescent="0.35">
      <c r="A305" s="1" t="s">
        <v>321</v>
      </c>
      <c r="B305" s="2">
        <v>36364</v>
      </c>
      <c r="C305" s="1" t="s">
        <v>19</v>
      </c>
      <c r="D305" s="1" t="s">
        <v>48</v>
      </c>
      <c r="E305" s="3">
        <v>97387965</v>
      </c>
    </row>
    <row r="306" spans="1:5" x14ac:dyDescent="0.35">
      <c r="A306" s="1" t="s">
        <v>322</v>
      </c>
      <c r="B306" s="2">
        <v>36378</v>
      </c>
      <c r="C306" s="1" t="s">
        <v>77</v>
      </c>
      <c r="D306" s="1" t="s">
        <v>88</v>
      </c>
      <c r="E306" s="3">
        <v>293506292</v>
      </c>
    </row>
    <row r="307" spans="1:5" x14ac:dyDescent="0.35">
      <c r="A307" s="1" t="s">
        <v>323</v>
      </c>
      <c r="B307" s="2">
        <v>36399</v>
      </c>
      <c r="C307" s="1" t="s">
        <v>40</v>
      </c>
      <c r="D307" s="1" t="s">
        <v>57</v>
      </c>
      <c r="E307" s="3">
        <v>32698899</v>
      </c>
    </row>
    <row r="308" spans="1:5" x14ac:dyDescent="0.35">
      <c r="A308" s="1" t="s">
        <v>324</v>
      </c>
      <c r="B308" s="2">
        <v>36420</v>
      </c>
      <c r="C308" s="1" t="s">
        <v>19</v>
      </c>
      <c r="D308" s="1" t="s">
        <v>57</v>
      </c>
      <c r="E308" s="3">
        <v>178287</v>
      </c>
    </row>
    <row r="309" spans="1:5" x14ac:dyDescent="0.35">
      <c r="A309" s="1" t="s">
        <v>325</v>
      </c>
      <c r="B309" s="2">
        <v>36427</v>
      </c>
      <c r="C309" s="1" t="s">
        <v>19</v>
      </c>
      <c r="D309" s="1" t="s">
        <v>57</v>
      </c>
      <c r="E309" s="3">
        <v>4559569</v>
      </c>
    </row>
    <row r="310" spans="1:5" x14ac:dyDescent="0.35">
      <c r="A310" s="1" t="s">
        <v>326</v>
      </c>
      <c r="B310" s="2">
        <v>36434</v>
      </c>
      <c r="C310" s="1" t="s">
        <v>19</v>
      </c>
      <c r="D310" s="1" t="s">
        <v>57</v>
      </c>
      <c r="E310" s="3">
        <v>8891623</v>
      </c>
    </row>
    <row r="311" spans="1:5" x14ac:dyDescent="0.35">
      <c r="A311" s="1" t="s">
        <v>327</v>
      </c>
      <c r="B311" s="2">
        <v>36448</v>
      </c>
      <c r="C311" s="1" t="s">
        <v>13</v>
      </c>
      <c r="D311" s="1" t="s">
        <v>7</v>
      </c>
      <c r="E311" s="3">
        <v>6197866</v>
      </c>
    </row>
    <row r="312" spans="1:5" x14ac:dyDescent="0.35">
      <c r="A312" s="1" t="s">
        <v>328</v>
      </c>
      <c r="B312" s="2">
        <v>36469</v>
      </c>
      <c r="C312" s="1" t="s">
        <v>13</v>
      </c>
      <c r="D312" s="1" t="s">
        <v>57</v>
      </c>
      <c r="E312" s="3">
        <v>28965197</v>
      </c>
    </row>
    <row r="313" spans="1:5" x14ac:dyDescent="0.35">
      <c r="A313" s="1" t="s">
        <v>329</v>
      </c>
      <c r="B313" s="2">
        <v>36483</v>
      </c>
      <c r="C313" s="1" t="s">
        <v>9</v>
      </c>
      <c r="D313" s="1" t="s">
        <v>7</v>
      </c>
      <c r="E313" s="3">
        <v>245852179</v>
      </c>
    </row>
    <row r="314" spans="1:5" x14ac:dyDescent="0.35">
      <c r="A314" s="1" t="s">
        <v>330</v>
      </c>
      <c r="B314" s="2">
        <v>36502</v>
      </c>
      <c r="C314" s="1" t="s">
        <v>13</v>
      </c>
      <c r="D314" s="1" t="s">
        <v>57</v>
      </c>
      <c r="E314" s="3">
        <v>2899970</v>
      </c>
    </row>
    <row r="315" spans="1:5" x14ac:dyDescent="0.35">
      <c r="A315" s="1" t="s">
        <v>331</v>
      </c>
      <c r="B315" s="2">
        <v>36504</v>
      </c>
      <c r="C315" s="1" t="s">
        <v>19</v>
      </c>
      <c r="D315" s="1" t="s">
        <v>57</v>
      </c>
      <c r="E315" s="3">
        <v>65535067</v>
      </c>
    </row>
    <row r="316" spans="1:5" x14ac:dyDescent="0.35">
      <c r="A316" s="1" t="s">
        <v>332</v>
      </c>
      <c r="B316" s="2">
        <v>36511</v>
      </c>
      <c r="C316" s="1" t="s">
        <v>13</v>
      </c>
      <c r="D316" s="1" t="s">
        <v>48</v>
      </c>
      <c r="E316" s="3">
        <v>58220776</v>
      </c>
    </row>
    <row r="317" spans="1:5" x14ac:dyDescent="0.35">
      <c r="A317" s="1" t="s">
        <v>333</v>
      </c>
      <c r="B317" s="2">
        <v>36518</v>
      </c>
      <c r="C317" s="1" t="s">
        <v>19</v>
      </c>
      <c r="D317" s="1" t="s">
        <v>57</v>
      </c>
      <c r="E317" s="3">
        <v>8427204</v>
      </c>
    </row>
    <row r="318" spans="1:5" x14ac:dyDescent="0.35">
      <c r="A318" s="1" t="s">
        <v>334</v>
      </c>
      <c r="B318" s="2">
        <v>36526</v>
      </c>
      <c r="C318" s="1" t="s">
        <v>6</v>
      </c>
      <c r="D318" s="1" t="s">
        <v>7</v>
      </c>
      <c r="E318" s="3">
        <v>60507228</v>
      </c>
    </row>
    <row r="319" spans="1:5" x14ac:dyDescent="0.35">
      <c r="A319" s="1" t="s">
        <v>335</v>
      </c>
      <c r="B319" s="2">
        <v>36560</v>
      </c>
      <c r="C319" s="1" t="s">
        <v>19</v>
      </c>
      <c r="D319" s="1" t="s">
        <v>57</v>
      </c>
      <c r="E319" s="3">
        <v>1638202</v>
      </c>
    </row>
    <row r="320" spans="1:5" x14ac:dyDescent="0.35">
      <c r="A320" s="1" t="s">
        <v>336</v>
      </c>
      <c r="B320" s="2">
        <v>36567</v>
      </c>
      <c r="C320" s="1" t="s">
        <v>9</v>
      </c>
      <c r="D320" s="1" t="s">
        <v>7</v>
      </c>
      <c r="E320" s="3">
        <v>45542421</v>
      </c>
    </row>
    <row r="321" spans="1:5" x14ac:dyDescent="0.35">
      <c r="A321" s="1" t="s">
        <v>337</v>
      </c>
      <c r="B321" s="2">
        <v>36595</v>
      </c>
      <c r="C321" s="1" t="s">
        <v>9</v>
      </c>
      <c r="D321" s="1" t="s">
        <v>48</v>
      </c>
      <c r="E321" s="3">
        <v>60874615</v>
      </c>
    </row>
    <row r="322" spans="1:5" x14ac:dyDescent="0.35">
      <c r="A322" s="1" t="s">
        <v>338</v>
      </c>
      <c r="B322" s="2">
        <v>36616</v>
      </c>
      <c r="C322" s="1" t="s">
        <v>19</v>
      </c>
      <c r="D322" s="1" t="s">
        <v>57</v>
      </c>
      <c r="E322" s="3">
        <v>27277055</v>
      </c>
    </row>
    <row r="323" spans="1:5" x14ac:dyDescent="0.35">
      <c r="A323" s="1" t="s">
        <v>339</v>
      </c>
      <c r="B323" s="2">
        <v>36630</v>
      </c>
      <c r="C323" s="1" t="s">
        <v>71</v>
      </c>
      <c r="D323" s="1" t="s">
        <v>88</v>
      </c>
      <c r="E323" s="3">
        <v>37036404</v>
      </c>
    </row>
    <row r="324" spans="1:5" x14ac:dyDescent="0.35">
      <c r="A324" s="1" t="s">
        <v>340</v>
      </c>
      <c r="B324" s="2">
        <v>36665</v>
      </c>
      <c r="C324" s="1" t="s">
        <v>9</v>
      </c>
      <c r="D324" s="1" t="s">
        <v>48</v>
      </c>
      <c r="E324" s="3">
        <v>137748063</v>
      </c>
    </row>
    <row r="325" spans="1:5" x14ac:dyDescent="0.35">
      <c r="A325" s="1" t="s">
        <v>341</v>
      </c>
      <c r="B325" s="2">
        <v>36672</v>
      </c>
      <c r="C325" s="1" t="s">
        <v>179</v>
      </c>
      <c r="D325" s="1" t="s">
        <v>88</v>
      </c>
      <c r="E325" s="3">
        <v>56932305</v>
      </c>
    </row>
    <row r="326" spans="1:5" x14ac:dyDescent="0.35">
      <c r="A326" s="1" t="s">
        <v>342</v>
      </c>
      <c r="B326" s="2">
        <v>36686</v>
      </c>
      <c r="C326" s="1" t="s">
        <v>40</v>
      </c>
      <c r="D326" s="1" t="s">
        <v>88</v>
      </c>
      <c r="E326" s="3">
        <v>101643008</v>
      </c>
    </row>
    <row r="327" spans="1:5" x14ac:dyDescent="0.35">
      <c r="A327" s="1" t="s">
        <v>343</v>
      </c>
      <c r="B327" s="2">
        <v>36693</v>
      </c>
      <c r="C327" s="1" t="s">
        <v>6</v>
      </c>
      <c r="D327" s="1" t="s">
        <v>7</v>
      </c>
      <c r="E327" s="3">
        <v>9103630</v>
      </c>
    </row>
    <row r="328" spans="1:5" x14ac:dyDescent="0.35">
      <c r="A328" s="1" t="s">
        <v>344</v>
      </c>
      <c r="B328" s="2">
        <v>36714</v>
      </c>
      <c r="C328" s="1" t="s">
        <v>19</v>
      </c>
      <c r="D328" s="1" t="s">
        <v>48</v>
      </c>
      <c r="E328" s="3">
        <v>69688384</v>
      </c>
    </row>
    <row r="329" spans="1:5" x14ac:dyDescent="0.35">
      <c r="A329" s="1" t="s">
        <v>345</v>
      </c>
      <c r="B329" s="2">
        <v>36742</v>
      </c>
      <c r="C329" s="1" t="s">
        <v>13</v>
      </c>
      <c r="D329" s="1" t="s">
        <v>88</v>
      </c>
      <c r="E329" s="3">
        <v>60786269</v>
      </c>
    </row>
    <row r="330" spans="1:5" x14ac:dyDescent="0.35">
      <c r="A330" s="1" t="s">
        <v>346</v>
      </c>
      <c r="B330" s="2">
        <v>36763</v>
      </c>
      <c r="C330" s="1" t="s">
        <v>19</v>
      </c>
      <c r="D330" s="1" t="s">
        <v>88</v>
      </c>
      <c r="E330" s="3">
        <v>13019253</v>
      </c>
    </row>
    <row r="331" spans="1:5" x14ac:dyDescent="0.35">
      <c r="A331" s="1" t="s">
        <v>347</v>
      </c>
      <c r="B331" s="2">
        <v>36784</v>
      </c>
      <c r="C331" s="1" t="s">
        <v>13</v>
      </c>
      <c r="D331" s="1" t="s">
        <v>57</v>
      </c>
      <c r="E331" s="3">
        <v>4734235</v>
      </c>
    </row>
    <row r="332" spans="1:5" x14ac:dyDescent="0.35">
      <c r="A332" s="1" t="s">
        <v>348</v>
      </c>
      <c r="B332" s="2">
        <v>36798</v>
      </c>
      <c r="C332" s="1" t="s">
        <v>13</v>
      </c>
      <c r="D332" s="1" t="s">
        <v>48</v>
      </c>
      <c r="E332" s="3">
        <v>115654751</v>
      </c>
    </row>
    <row r="333" spans="1:5" x14ac:dyDescent="0.35">
      <c r="A333" s="1" t="s">
        <v>349</v>
      </c>
      <c r="B333" s="2">
        <v>36852</v>
      </c>
      <c r="C333" s="1" t="s">
        <v>77</v>
      </c>
      <c r="D333" s="1" t="s">
        <v>88</v>
      </c>
      <c r="E333" s="3">
        <v>94999143</v>
      </c>
    </row>
    <row r="334" spans="1:5" x14ac:dyDescent="0.35">
      <c r="A334" s="1" t="s">
        <v>350</v>
      </c>
      <c r="B334" s="2">
        <v>36852</v>
      </c>
      <c r="C334" s="1" t="s">
        <v>19</v>
      </c>
      <c r="D334" s="1" t="s">
        <v>7</v>
      </c>
      <c r="E334" s="3">
        <v>66941559</v>
      </c>
    </row>
    <row r="335" spans="1:5" x14ac:dyDescent="0.35">
      <c r="A335" s="1" t="s">
        <v>351</v>
      </c>
      <c r="B335" s="2">
        <v>36875</v>
      </c>
      <c r="C335" s="1" t="s">
        <v>9</v>
      </c>
      <c r="D335" s="1" t="s">
        <v>7</v>
      </c>
      <c r="E335" s="3">
        <v>89296573</v>
      </c>
    </row>
    <row r="336" spans="1:5" x14ac:dyDescent="0.35">
      <c r="A336" s="1" t="s">
        <v>352</v>
      </c>
      <c r="B336" s="2">
        <v>36882</v>
      </c>
      <c r="C336" s="1" t="s">
        <v>19</v>
      </c>
      <c r="D336" s="1" t="s">
        <v>88</v>
      </c>
      <c r="E336" s="3">
        <v>45506619</v>
      </c>
    </row>
    <row r="337" spans="1:5" x14ac:dyDescent="0.35">
      <c r="A337" s="1" t="s">
        <v>353</v>
      </c>
      <c r="B337" s="2">
        <v>36903</v>
      </c>
      <c r="C337" s="1" t="s">
        <v>40</v>
      </c>
      <c r="D337" s="1" t="s">
        <v>88</v>
      </c>
      <c r="E337" s="3">
        <v>29823162</v>
      </c>
    </row>
    <row r="338" spans="1:5" x14ac:dyDescent="0.35">
      <c r="A338" s="1" t="s">
        <v>354</v>
      </c>
      <c r="B338" s="2">
        <v>36938</v>
      </c>
      <c r="C338" s="1" t="s">
        <v>19</v>
      </c>
      <c r="D338" s="1" t="s">
        <v>7</v>
      </c>
      <c r="E338" s="3">
        <v>36696761</v>
      </c>
    </row>
    <row r="339" spans="1:5" x14ac:dyDescent="0.35">
      <c r="A339" s="1" t="s">
        <v>355</v>
      </c>
      <c r="B339" s="2">
        <v>36987</v>
      </c>
      <c r="C339" s="1" t="s">
        <v>19</v>
      </c>
      <c r="D339" s="1" t="s">
        <v>88</v>
      </c>
      <c r="E339" s="3">
        <v>4777007</v>
      </c>
    </row>
    <row r="340" spans="1:5" x14ac:dyDescent="0.35">
      <c r="A340" s="1" t="s">
        <v>356</v>
      </c>
      <c r="B340" s="2">
        <v>37036</v>
      </c>
      <c r="C340" s="1" t="s">
        <v>40</v>
      </c>
      <c r="D340" s="1" t="s">
        <v>88</v>
      </c>
      <c r="E340" s="3">
        <v>198539855</v>
      </c>
    </row>
    <row r="341" spans="1:5" x14ac:dyDescent="0.35">
      <c r="A341" s="1" t="s">
        <v>357</v>
      </c>
      <c r="B341" s="2">
        <v>37050</v>
      </c>
      <c r="C341" s="1" t="s">
        <v>9</v>
      </c>
      <c r="D341" s="1" t="s">
        <v>48</v>
      </c>
      <c r="E341" s="3">
        <v>84052762</v>
      </c>
    </row>
    <row r="342" spans="1:5" x14ac:dyDescent="0.35">
      <c r="A342" s="1" t="s">
        <v>358</v>
      </c>
      <c r="B342" s="2">
        <v>37071</v>
      </c>
      <c r="C342" s="1" t="s">
        <v>13</v>
      </c>
      <c r="D342" s="1" t="s">
        <v>88</v>
      </c>
      <c r="E342" s="3">
        <v>16929123</v>
      </c>
    </row>
    <row r="343" spans="1:5" x14ac:dyDescent="0.35">
      <c r="A343" s="1" t="s">
        <v>359</v>
      </c>
      <c r="B343" s="2">
        <v>37106</v>
      </c>
      <c r="C343" s="1" t="s">
        <v>19</v>
      </c>
      <c r="D343" s="1" t="s">
        <v>7</v>
      </c>
      <c r="E343" s="3">
        <v>108244774</v>
      </c>
    </row>
    <row r="344" spans="1:5" x14ac:dyDescent="0.35">
      <c r="A344" s="1" t="s">
        <v>360</v>
      </c>
      <c r="B344" s="2">
        <v>37127</v>
      </c>
      <c r="C344" s="1" t="s">
        <v>19</v>
      </c>
      <c r="D344" s="1" t="s">
        <v>88</v>
      </c>
      <c r="E344" s="3">
        <v>5002310</v>
      </c>
    </row>
    <row r="345" spans="1:5" x14ac:dyDescent="0.35">
      <c r="A345" s="1" t="s">
        <v>361</v>
      </c>
      <c r="B345" s="2">
        <v>37169</v>
      </c>
      <c r="C345" s="1" t="s">
        <v>19</v>
      </c>
      <c r="D345" s="1" t="s">
        <v>48</v>
      </c>
      <c r="E345" s="3">
        <v>17292381</v>
      </c>
    </row>
    <row r="346" spans="1:5" x14ac:dyDescent="0.35">
      <c r="A346" s="1" t="s">
        <v>362</v>
      </c>
      <c r="B346" s="2">
        <v>37176</v>
      </c>
      <c r="C346" s="1" t="s">
        <v>19</v>
      </c>
      <c r="D346" s="1" t="s">
        <v>88</v>
      </c>
      <c r="E346" s="3">
        <v>23978402</v>
      </c>
    </row>
    <row r="347" spans="1:5" x14ac:dyDescent="0.35">
      <c r="A347" s="1" t="s">
        <v>363</v>
      </c>
      <c r="B347" s="2">
        <v>37190</v>
      </c>
      <c r="C347" s="1" t="s">
        <v>19</v>
      </c>
      <c r="D347" s="1" t="s">
        <v>57</v>
      </c>
      <c r="E347" s="3">
        <v>226792</v>
      </c>
    </row>
    <row r="348" spans="1:5" x14ac:dyDescent="0.35">
      <c r="A348" s="1" t="s">
        <v>364</v>
      </c>
      <c r="B348" s="2">
        <v>37197</v>
      </c>
      <c r="C348" s="1" t="s">
        <v>9</v>
      </c>
      <c r="D348" s="1" t="s">
        <v>7</v>
      </c>
      <c r="E348" s="3">
        <v>289423425</v>
      </c>
    </row>
    <row r="349" spans="1:5" x14ac:dyDescent="0.35">
      <c r="A349" s="1" t="s">
        <v>365</v>
      </c>
      <c r="B349" s="2">
        <v>37216</v>
      </c>
      <c r="C349" s="1" t="s">
        <v>19</v>
      </c>
      <c r="D349" s="1" t="s">
        <v>88</v>
      </c>
      <c r="E349" s="3">
        <v>13906394</v>
      </c>
    </row>
    <row r="350" spans="1:5" x14ac:dyDescent="0.35">
      <c r="A350" s="1" t="s">
        <v>366</v>
      </c>
      <c r="B350" s="2">
        <v>37239</v>
      </c>
      <c r="C350" s="1" t="s">
        <v>19</v>
      </c>
      <c r="D350" s="1" t="s">
        <v>57</v>
      </c>
      <c r="E350" s="3">
        <v>52353636</v>
      </c>
    </row>
    <row r="351" spans="1:5" x14ac:dyDescent="0.35">
      <c r="A351" s="1" t="s">
        <v>367</v>
      </c>
      <c r="B351" s="2">
        <v>37257</v>
      </c>
      <c r="C351" s="1" t="s">
        <v>6</v>
      </c>
      <c r="D351" s="1" t="s">
        <v>7</v>
      </c>
      <c r="E351" s="3">
        <v>25487028</v>
      </c>
    </row>
    <row r="352" spans="1:5" x14ac:dyDescent="0.35">
      <c r="A352" s="1" t="s">
        <v>368</v>
      </c>
      <c r="B352" s="2">
        <v>37274</v>
      </c>
      <c r="C352" s="1" t="s">
        <v>19</v>
      </c>
      <c r="D352" s="1" t="s">
        <v>48</v>
      </c>
      <c r="E352" s="3">
        <v>81150692</v>
      </c>
    </row>
    <row r="353" spans="1:5" x14ac:dyDescent="0.35">
      <c r="A353" s="1" t="s">
        <v>369</v>
      </c>
      <c r="B353" s="2">
        <v>37281</v>
      </c>
      <c r="C353" s="1" t="s">
        <v>13</v>
      </c>
      <c r="D353" s="1" t="s">
        <v>88</v>
      </c>
      <c r="E353" s="3">
        <v>54228104</v>
      </c>
    </row>
    <row r="354" spans="1:5" x14ac:dyDescent="0.35">
      <c r="A354" s="1" t="s">
        <v>370</v>
      </c>
      <c r="B354" s="2">
        <v>37302</v>
      </c>
      <c r="C354" s="1" t="s">
        <v>9</v>
      </c>
      <c r="D354" s="1" t="s">
        <v>7</v>
      </c>
      <c r="E354" s="3">
        <v>48430258</v>
      </c>
    </row>
    <row r="355" spans="1:5" x14ac:dyDescent="0.35">
      <c r="A355" s="1" t="s">
        <v>371</v>
      </c>
      <c r="B355" s="2">
        <v>37306</v>
      </c>
      <c r="C355" s="1" t="s">
        <v>40</v>
      </c>
      <c r="D355" s="1" t="s">
        <v>88</v>
      </c>
      <c r="E355" s="3">
        <v>43061982</v>
      </c>
    </row>
    <row r="356" spans="1:5" x14ac:dyDescent="0.35">
      <c r="A356" s="1" t="s">
        <v>372</v>
      </c>
      <c r="B356" s="2">
        <v>37337</v>
      </c>
      <c r="C356" s="1" t="s">
        <v>19</v>
      </c>
      <c r="D356" s="1" t="s">
        <v>57</v>
      </c>
      <c r="E356" s="3">
        <v>10198766</v>
      </c>
    </row>
    <row r="357" spans="1:5" x14ac:dyDescent="0.35">
      <c r="A357" s="1" t="s">
        <v>373</v>
      </c>
      <c r="B357" s="2">
        <v>37344</v>
      </c>
      <c r="C357" s="1" t="s">
        <v>13</v>
      </c>
      <c r="D357" s="1" t="s">
        <v>7</v>
      </c>
      <c r="E357" s="3">
        <v>75600072</v>
      </c>
    </row>
    <row r="358" spans="1:5" x14ac:dyDescent="0.35">
      <c r="A358" s="1" t="s">
        <v>374</v>
      </c>
      <c r="B358" s="2">
        <v>37351</v>
      </c>
      <c r="C358" s="1" t="s">
        <v>19</v>
      </c>
      <c r="D358" s="1" t="s">
        <v>88</v>
      </c>
      <c r="E358" s="3">
        <v>7262288</v>
      </c>
    </row>
    <row r="359" spans="1:5" x14ac:dyDescent="0.35">
      <c r="A359" s="1" t="s">
        <v>375</v>
      </c>
      <c r="B359" s="2">
        <v>37386</v>
      </c>
      <c r="C359" s="1" t="s">
        <v>317</v>
      </c>
      <c r="D359" s="1" t="s">
        <v>48</v>
      </c>
      <c r="E359" s="3">
        <v>4197175</v>
      </c>
    </row>
    <row r="360" spans="1:5" x14ac:dyDescent="0.35">
      <c r="A360" s="1" t="s">
        <v>210</v>
      </c>
      <c r="B360" s="2">
        <v>37414</v>
      </c>
      <c r="C360" s="1" t="s">
        <v>40</v>
      </c>
      <c r="D360" s="1" t="s">
        <v>88</v>
      </c>
      <c r="E360" s="3">
        <v>30157016</v>
      </c>
    </row>
    <row r="361" spans="1:5" x14ac:dyDescent="0.35">
      <c r="A361" s="1" t="s">
        <v>376</v>
      </c>
      <c r="B361" s="2">
        <v>37428</v>
      </c>
      <c r="C361" s="1" t="s">
        <v>9</v>
      </c>
      <c r="D361" s="1" t="s">
        <v>48</v>
      </c>
      <c r="E361" s="3">
        <v>145771527</v>
      </c>
    </row>
    <row r="362" spans="1:5" x14ac:dyDescent="0.35">
      <c r="A362" s="1" t="s">
        <v>377</v>
      </c>
      <c r="B362" s="2">
        <v>37463</v>
      </c>
      <c r="C362" s="1" t="s">
        <v>9</v>
      </c>
      <c r="D362" s="1" t="s">
        <v>7</v>
      </c>
      <c r="E362" s="3">
        <v>16988996</v>
      </c>
    </row>
    <row r="363" spans="1:5" x14ac:dyDescent="0.35">
      <c r="A363" s="1" t="s">
        <v>378</v>
      </c>
      <c r="B363" s="2">
        <v>37470</v>
      </c>
      <c r="C363" s="1" t="s">
        <v>77</v>
      </c>
      <c r="D363" s="1" t="s">
        <v>88</v>
      </c>
      <c r="E363" s="3">
        <v>227965690</v>
      </c>
    </row>
    <row r="364" spans="1:5" x14ac:dyDescent="0.35">
      <c r="A364" s="1" t="s">
        <v>379</v>
      </c>
      <c r="B364" s="2">
        <v>37519</v>
      </c>
      <c r="C364" s="1" t="s">
        <v>9</v>
      </c>
      <c r="D364" s="1" t="s">
        <v>48</v>
      </c>
      <c r="E364" s="3">
        <v>10049886</v>
      </c>
    </row>
    <row r="365" spans="1:5" x14ac:dyDescent="0.35">
      <c r="A365" s="1" t="s">
        <v>380</v>
      </c>
      <c r="B365" s="2">
        <v>37526</v>
      </c>
      <c r="C365" s="1" t="s">
        <v>19</v>
      </c>
      <c r="D365" s="1" t="s">
        <v>88</v>
      </c>
      <c r="E365" s="3">
        <v>127214072</v>
      </c>
    </row>
    <row r="366" spans="1:5" x14ac:dyDescent="0.35">
      <c r="A366" s="1" t="s">
        <v>381</v>
      </c>
      <c r="B366" s="2">
        <v>37526</v>
      </c>
      <c r="C366" s="1" t="s">
        <v>13</v>
      </c>
      <c r="D366" s="1" t="s">
        <v>88</v>
      </c>
      <c r="E366" s="3">
        <v>6830957</v>
      </c>
    </row>
    <row r="367" spans="1:5" x14ac:dyDescent="0.35">
      <c r="A367" s="1" t="s">
        <v>382</v>
      </c>
      <c r="B367" s="2">
        <v>37540</v>
      </c>
      <c r="C367" s="1" t="s">
        <v>13</v>
      </c>
      <c r="D367" s="1" t="s">
        <v>48</v>
      </c>
      <c r="E367" s="3">
        <v>19161999</v>
      </c>
    </row>
    <row r="368" spans="1:5" x14ac:dyDescent="0.35">
      <c r="A368" s="1" t="s">
        <v>383</v>
      </c>
      <c r="B368" s="2">
        <v>37561</v>
      </c>
      <c r="C368" s="1" t="s">
        <v>19</v>
      </c>
      <c r="D368" s="1" t="s">
        <v>7</v>
      </c>
      <c r="E368" s="3">
        <v>139225854</v>
      </c>
    </row>
    <row r="369" spans="1:5" x14ac:dyDescent="0.35">
      <c r="A369" s="1" t="s">
        <v>384</v>
      </c>
      <c r="B369" s="2">
        <v>37587</v>
      </c>
      <c r="C369" s="1" t="s">
        <v>9</v>
      </c>
      <c r="D369" s="1" t="s">
        <v>48</v>
      </c>
      <c r="E369" s="3">
        <v>38120554</v>
      </c>
    </row>
    <row r="370" spans="1:5" x14ac:dyDescent="0.35">
      <c r="A370" s="1" t="s">
        <v>385</v>
      </c>
      <c r="B370" s="2">
        <v>37603</v>
      </c>
      <c r="C370" s="1" t="s">
        <v>19</v>
      </c>
      <c r="D370" s="1" t="s">
        <v>88</v>
      </c>
      <c r="E370" s="3">
        <v>35081550</v>
      </c>
    </row>
    <row r="371" spans="1:5" x14ac:dyDescent="0.35">
      <c r="A371" s="1" t="s">
        <v>386</v>
      </c>
      <c r="B371" s="2">
        <v>37609</v>
      </c>
      <c r="C371" s="1" t="s">
        <v>13</v>
      </c>
      <c r="D371" s="1" t="s">
        <v>57</v>
      </c>
      <c r="E371" s="3">
        <v>13084595</v>
      </c>
    </row>
    <row r="372" spans="1:5" x14ac:dyDescent="0.35">
      <c r="A372" s="1" t="s">
        <v>387</v>
      </c>
      <c r="B372" s="2">
        <v>37652</v>
      </c>
      <c r="C372" s="1" t="s">
        <v>77</v>
      </c>
      <c r="D372" s="1" t="s">
        <v>88</v>
      </c>
      <c r="E372" s="3">
        <v>52784696</v>
      </c>
    </row>
    <row r="373" spans="1:5" x14ac:dyDescent="0.35">
      <c r="A373" s="1" t="s">
        <v>388</v>
      </c>
      <c r="B373" s="2">
        <v>37659</v>
      </c>
      <c r="C373" s="1" t="s">
        <v>9</v>
      </c>
      <c r="D373" s="1" t="s">
        <v>88</v>
      </c>
      <c r="E373" s="3">
        <v>60470220</v>
      </c>
    </row>
    <row r="374" spans="1:5" x14ac:dyDescent="0.35">
      <c r="A374" s="1" t="s">
        <v>389</v>
      </c>
      <c r="B374" s="2">
        <v>37666</v>
      </c>
      <c r="C374" s="1" t="s">
        <v>9</v>
      </c>
      <c r="D374" s="1" t="s">
        <v>7</v>
      </c>
      <c r="E374" s="3">
        <v>47901582</v>
      </c>
    </row>
    <row r="375" spans="1:5" x14ac:dyDescent="0.35">
      <c r="A375" s="1" t="s">
        <v>390</v>
      </c>
      <c r="B375" s="2">
        <v>37687</v>
      </c>
      <c r="C375" s="1" t="s">
        <v>19</v>
      </c>
      <c r="D375" s="1" t="s">
        <v>88</v>
      </c>
      <c r="E375" s="3">
        <v>132675402</v>
      </c>
    </row>
    <row r="376" spans="1:5" x14ac:dyDescent="0.35">
      <c r="A376" s="1" t="s">
        <v>391</v>
      </c>
      <c r="B376" s="2">
        <v>37701</v>
      </c>
      <c r="C376" s="1" t="s">
        <v>19</v>
      </c>
      <c r="D376" s="1" t="s">
        <v>7</v>
      </c>
      <c r="E376" s="3">
        <v>23103423</v>
      </c>
    </row>
    <row r="377" spans="1:5" x14ac:dyDescent="0.35">
      <c r="A377" s="1" t="s">
        <v>392</v>
      </c>
      <c r="B377" s="2">
        <v>37722</v>
      </c>
      <c r="C377" s="1" t="s">
        <v>317</v>
      </c>
      <c r="D377" s="1" t="s">
        <v>7</v>
      </c>
      <c r="E377" s="3">
        <v>17093668</v>
      </c>
    </row>
    <row r="378" spans="1:5" x14ac:dyDescent="0.35">
      <c r="A378" s="1" t="s">
        <v>393</v>
      </c>
      <c r="B378" s="2">
        <v>37729</v>
      </c>
      <c r="C378" s="1" t="s">
        <v>13</v>
      </c>
      <c r="D378" s="1" t="s">
        <v>48</v>
      </c>
      <c r="E378" s="3">
        <v>67383924</v>
      </c>
    </row>
    <row r="379" spans="1:5" x14ac:dyDescent="0.35">
      <c r="A379" s="1" t="s">
        <v>394</v>
      </c>
      <c r="B379" s="2">
        <v>37743</v>
      </c>
      <c r="C379" s="1" t="s">
        <v>19</v>
      </c>
      <c r="D379" s="1" t="s">
        <v>48</v>
      </c>
      <c r="E379" s="3">
        <v>42734455</v>
      </c>
    </row>
    <row r="380" spans="1:5" x14ac:dyDescent="0.35">
      <c r="A380" s="1" t="s">
        <v>395</v>
      </c>
      <c r="B380" s="2">
        <v>37771</v>
      </c>
      <c r="C380" s="1" t="s">
        <v>9</v>
      </c>
      <c r="D380" s="1" t="s">
        <v>7</v>
      </c>
      <c r="E380" s="3">
        <v>380529370</v>
      </c>
    </row>
    <row r="381" spans="1:5" x14ac:dyDescent="0.35">
      <c r="A381" s="1" t="s">
        <v>396</v>
      </c>
      <c r="B381" s="2">
        <v>37811</v>
      </c>
      <c r="C381" s="1" t="s">
        <v>9</v>
      </c>
      <c r="D381" s="1" t="s">
        <v>88</v>
      </c>
      <c r="E381" s="3">
        <v>305411224</v>
      </c>
    </row>
    <row r="382" spans="1:5" x14ac:dyDescent="0.35">
      <c r="A382" s="1" t="s">
        <v>30</v>
      </c>
      <c r="B382" s="2">
        <v>37839</v>
      </c>
      <c r="C382" s="1" t="s">
        <v>19</v>
      </c>
      <c r="D382" s="1" t="s">
        <v>48</v>
      </c>
      <c r="E382" s="3">
        <v>110222438</v>
      </c>
    </row>
    <row r="383" spans="1:5" x14ac:dyDescent="0.35">
      <c r="A383" s="1" t="s">
        <v>397</v>
      </c>
      <c r="B383" s="2">
        <v>37848</v>
      </c>
      <c r="C383" s="1" t="s">
        <v>179</v>
      </c>
      <c r="D383" s="1" t="s">
        <v>57</v>
      </c>
      <c r="E383" s="3">
        <v>58331254</v>
      </c>
    </row>
    <row r="384" spans="1:5" x14ac:dyDescent="0.35">
      <c r="A384" s="1" t="s">
        <v>398</v>
      </c>
      <c r="B384" s="2">
        <v>37883</v>
      </c>
      <c r="C384" s="1" t="s">
        <v>77</v>
      </c>
      <c r="D384" s="1" t="s">
        <v>57</v>
      </c>
      <c r="E384" s="3">
        <v>21384035</v>
      </c>
    </row>
    <row r="385" spans="1:5" x14ac:dyDescent="0.35">
      <c r="A385" s="1" t="s">
        <v>399</v>
      </c>
      <c r="B385" s="2">
        <v>37890</v>
      </c>
      <c r="C385" s="1" t="s">
        <v>19</v>
      </c>
      <c r="D385" s="1" t="s">
        <v>88</v>
      </c>
      <c r="E385" s="3">
        <v>43601508</v>
      </c>
    </row>
    <row r="386" spans="1:5" x14ac:dyDescent="0.35">
      <c r="A386" s="1" t="s">
        <v>400</v>
      </c>
      <c r="B386" s="2">
        <v>37911</v>
      </c>
      <c r="C386" s="1" t="s">
        <v>13</v>
      </c>
      <c r="D386" s="1" t="s">
        <v>57</v>
      </c>
      <c r="E386" s="3">
        <v>1569918</v>
      </c>
    </row>
    <row r="387" spans="1:5" x14ac:dyDescent="0.35">
      <c r="A387" s="1" t="s">
        <v>401</v>
      </c>
      <c r="B387" s="2">
        <v>37918</v>
      </c>
      <c r="C387" s="1" t="s">
        <v>9</v>
      </c>
      <c r="D387" s="1" t="s">
        <v>7</v>
      </c>
      <c r="E387" s="3">
        <v>85336277</v>
      </c>
    </row>
    <row r="388" spans="1:5" x14ac:dyDescent="0.35">
      <c r="A388" s="1" t="s">
        <v>402</v>
      </c>
      <c r="B388" s="2">
        <v>37951</v>
      </c>
      <c r="C388" s="1" t="s">
        <v>19</v>
      </c>
      <c r="D388" s="1" t="s">
        <v>48</v>
      </c>
      <c r="E388" s="3">
        <v>75817994</v>
      </c>
    </row>
    <row r="389" spans="1:5" x14ac:dyDescent="0.35">
      <c r="A389" s="1" t="s">
        <v>403</v>
      </c>
      <c r="B389" s="2">
        <v>37974</v>
      </c>
      <c r="C389" s="1" t="s">
        <v>19</v>
      </c>
      <c r="D389" s="1" t="s">
        <v>88</v>
      </c>
      <c r="E389" s="3">
        <v>31011616</v>
      </c>
    </row>
    <row r="390" spans="1:5" x14ac:dyDescent="0.35">
      <c r="A390" s="1" t="s">
        <v>404</v>
      </c>
      <c r="B390" s="2">
        <v>37980</v>
      </c>
      <c r="C390" s="1" t="s">
        <v>9</v>
      </c>
      <c r="D390" s="1" t="s">
        <v>7</v>
      </c>
      <c r="E390" s="3">
        <v>6751389</v>
      </c>
    </row>
    <row r="391" spans="1:5" x14ac:dyDescent="0.35">
      <c r="A391" s="1" t="s">
        <v>405</v>
      </c>
      <c r="B391" s="2">
        <v>38002</v>
      </c>
      <c r="C391" s="1" t="s">
        <v>19</v>
      </c>
      <c r="D391" s="1" t="s">
        <v>48</v>
      </c>
      <c r="E391" s="3">
        <v>6491969</v>
      </c>
    </row>
    <row r="392" spans="1:5" x14ac:dyDescent="0.35">
      <c r="A392" s="1" t="s">
        <v>406</v>
      </c>
      <c r="B392" s="2">
        <v>38023</v>
      </c>
      <c r="C392" s="1" t="s">
        <v>13</v>
      </c>
      <c r="D392" s="1" t="s">
        <v>48</v>
      </c>
      <c r="E392" s="3">
        <v>64378093</v>
      </c>
    </row>
    <row r="393" spans="1:5" x14ac:dyDescent="0.35">
      <c r="A393" s="1" t="s">
        <v>407</v>
      </c>
      <c r="B393" s="2">
        <v>38037</v>
      </c>
      <c r="C393" s="1" t="s">
        <v>19</v>
      </c>
      <c r="D393" s="1" t="s">
        <v>48</v>
      </c>
      <c r="E393" s="3">
        <v>29331068</v>
      </c>
    </row>
    <row r="394" spans="1:5" x14ac:dyDescent="0.35">
      <c r="A394" s="1" t="s">
        <v>408</v>
      </c>
      <c r="B394" s="2">
        <v>38051</v>
      </c>
      <c r="C394" s="1" t="s">
        <v>179</v>
      </c>
      <c r="D394" s="1" t="s">
        <v>88</v>
      </c>
      <c r="E394" s="3">
        <v>67286731</v>
      </c>
    </row>
    <row r="395" spans="1:5" x14ac:dyDescent="0.35">
      <c r="A395" s="1" t="s">
        <v>409</v>
      </c>
      <c r="B395" s="2">
        <v>38072</v>
      </c>
      <c r="C395" s="1" t="s">
        <v>19</v>
      </c>
      <c r="D395" s="1" t="s">
        <v>57</v>
      </c>
      <c r="E395" s="3">
        <v>39692139</v>
      </c>
    </row>
    <row r="396" spans="1:5" x14ac:dyDescent="0.35">
      <c r="A396" s="1" t="s">
        <v>410</v>
      </c>
      <c r="B396" s="2">
        <v>38079</v>
      </c>
      <c r="C396" s="1" t="s">
        <v>19</v>
      </c>
      <c r="D396" s="1" t="s">
        <v>48</v>
      </c>
      <c r="E396" s="3">
        <v>50026353</v>
      </c>
    </row>
    <row r="397" spans="1:5" x14ac:dyDescent="0.35">
      <c r="A397" s="1" t="s">
        <v>411</v>
      </c>
      <c r="B397" s="2">
        <v>38086</v>
      </c>
      <c r="C397" s="1" t="s">
        <v>179</v>
      </c>
      <c r="D397" s="1" t="s">
        <v>88</v>
      </c>
      <c r="E397" s="3">
        <v>22406362</v>
      </c>
    </row>
    <row r="398" spans="1:5" x14ac:dyDescent="0.35">
      <c r="A398" s="1" t="s">
        <v>412</v>
      </c>
      <c r="B398" s="2">
        <v>38135</v>
      </c>
      <c r="C398" s="1" t="s">
        <v>19</v>
      </c>
      <c r="D398" s="1" t="s">
        <v>88</v>
      </c>
      <c r="E398" s="3">
        <v>37485528</v>
      </c>
    </row>
    <row r="399" spans="1:5" x14ac:dyDescent="0.35">
      <c r="A399" s="1" t="s">
        <v>413</v>
      </c>
      <c r="B399" s="2">
        <v>38154</v>
      </c>
      <c r="C399" s="1" t="s">
        <v>9</v>
      </c>
      <c r="D399" s="1" t="s">
        <v>48</v>
      </c>
      <c r="E399" s="3">
        <v>24004159</v>
      </c>
    </row>
    <row r="400" spans="1:5" x14ac:dyDescent="0.35">
      <c r="A400" s="1" t="s">
        <v>414</v>
      </c>
      <c r="B400" s="2">
        <v>38170</v>
      </c>
      <c r="C400" s="1" t="s">
        <v>317</v>
      </c>
      <c r="D400" s="1" t="s">
        <v>15</v>
      </c>
      <c r="E400" s="3">
        <v>314000</v>
      </c>
    </row>
    <row r="401" spans="1:5" x14ac:dyDescent="0.35">
      <c r="A401" s="1" t="s">
        <v>415</v>
      </c>
      <c r="B401" s="2">
        <v>38175</v>
      </c>
      <c r="C401" s="1" t="s">
        <v>9</v>
      </c>
      <c r="D401" s="1" t="s">
        <v>88</v>
      </c>
      <c r="E401" s="3">
        <v>51877963</v>
      </c>
    </row>
    <row r="402" spans="1:5" x14ac:dyDescent="0.35">
      <c r="A402" s="1" t="s">
        <v>416</v>
      </c>
      <c r="B402" s="2">
        <v>38198</v>
      </c>
      <c r="C402" s="1" t="s">
        <v>77</v>
      </c>
      <c r="D402" s="1" t="s">
        <v>88</v>
      </c>
      <c r="E402" s="3">
        <v>114197520</v>
      </c>
    </row>
    <row r="403" spans="1:5" x14ac:dyDescent="0.35">
      <c r="A403" s="1" t="s">
        <v>417</v>
      </c>
      <c r="B403" s="2">
        <v>38210</v>
      </c>
      <c r="C403" s="1" t="s">
        <v>71</v>
      </c>
      <c r="D403" s="1" t="s">
        <v>7</v>
      </c>
      <c r="E403" s="3">
        <v>95149435</v>
      </c>
    </row>
    <row r="404" spans="1:5" x14ac:dyDescent="0.35">
      <c r="A404" s="1" t="s">
        <v>418</v>
      </c>
      <c r="B404" s="2">
        <v>38247</v>
      </c>
      <c r="C404" s="1" t="s">
        <v>19</v>
      </c>
      <c r="D404" s="1" t="s">
        <v>88</v>
      </c>
      <c r="E404" s="3">
        <v>21800302</v>
      </c>
    </row>
    <row r="405" spans="1:5" x14ac:dyDescent="0.35">
      <c r="A405" s="1" t="s">
        <v>419</v>
      </c>
      <c r="B405" s="2">
        <v>38254</v>
      </c>
      <c r="C405" s="1" t="s">
        <v>19</v>
      </c>
      <c r="D405" s="1" t="s">
        <v>57</v>
      </c>
      <c r="E405" s="3">
        <v>463730</v>
      </c>
    </row>
    <row r="406" spans="1:5" x14ac:dyDescent="0.35">
      <c r="A406" s="1" t="s">
        <v>420</v>
      </c>
      <c r="B406" s="2">
        <v>38261</v>
      </c>
      <c r="C406" s="1" t="s">
        <v>40</v>
      </c>
      <c r="D406" s="1" t="s">
        <v>88</v>
      </c>
      <c r="E406" s="3">
        <v>74541707</v>
      </c>
    </row>
    <row r="407" spans="1:5" x14ac:dyDescent="0.35">
      <c r="A407" s="1" t="s">
        <v>421</v>
      </c>
      <c r="B407" s="2">
        <v>38296</v>
      </c>
      <c r="C407" s="1" t="s">
        <v>9</v>
      </c>
      <c r="D407" s="1" t="s">
        <v>48</v>
      </c>
      <c r="E407" s="3">
        <v>261441092</v>
      </c>
    </row>
    <row r="408" spans="1:5" x14ac:dyDescent="0.35">
      <c r="A408" s="1" t="s">
        <v>422</v>
      </c>
      <c r="B408" s="2">
        <v>38310</v>
      </c>
      <c r="C408" s="1" t="s">
        <v>9</v>
      </c>
      <c r="D408" s="1" t="s">
        <v>48</v>
      </c>
      <c r="E408" s="3">
        <v>173005002</v>
      </c>
    </row>
    <row r="409" spans="1:5" x14ac:dyDescent="0.35">
      <c r="A409" s="1" t="s">
        <v>423</v>
      </c>
      <c r="B409" s="2">
        <v>38331</v>
      </c>
      <c r="C409" s="1" t="s">
        <v>19</v>
      </c>
      <c r="D409" s="1" t="s">
        <v>57</v>
      </c>
      <c r="E409" s="3">
        <v>24006726</v>
      </c>
    </row>
    <row r="410" spans="1:5" x14ac:dyDescent="0.35">
      <c r="A410" s="1" t="s">
        <v>424</v>
      </c>
      <c r="B410" s="2">
        <v>38380</v>
      </c>
      <c r="C410" s="1" t="s">
        <v>317</v>
      </c>
      <c r="D410" s="1" t="s">
        <v>7</v>
      </c>
      <c r="E410" s="3">
        <v>8968684</v>
      </c>
    </row>
    <row r="411" spans="1:5" x14ac:dyDescent="0.35">
      <c r="A411" s="1" t="s">
        <v>425</v>
      </c>
      <c r="B411" s="2">
        <v>38394</v>
      </c>
      <c r="C411" s="1" t="s">
        <v>9</v>
      </c>
      <c r="D411" s="1" t="s">
        <v>7</v>
      </c>
      <c r="E411" s="3">
        <v>18098433</v>
      </c>
    </row>
    <row r="412" spans="1:5" x14ac:dyDescent="0.35">
      <c r="A412" s="1" t="s">
        <v>426</v>
      </c>
      <c r="B412" s="2">
        <v>38415</v>
      </c>
      <c r="C412" s="1" t="s">
        <v>19</v>
      </c>
      <c r="D412" s="1" t="s">
        <v>48</v>
      </c>
      <c r="E412" s="3">
        <v>113006880</v>
      </c>
    </row>
    <row r="413" spans="1:5" x14ac:dyDescent="0.35">
      <c r="A413" s="1" t="s">
        <v>427</v>
      </c>
      <c r="B413" s="2">
        <v>38429</v>
      </c>
      <c r="C413" s="1" t="s">
        <v>19</v>
      </c>
      <c r="D413" s="1" t="s">
        <v>7</v>
      </c>
      <c r="E413" s="3">
        <v>24381334</v>
      </c>
    </row>
    <row r="414" spans="1:5" x14ac:dyDescent="0.35">
      <c r="A414" s="1" t="s">
        <v>428</v>
      </c>
      <c r="B414" s="2">
        <v>38464</v>
      </c>
      <c r="C414" s="1" t="s">
        <v>19</v>
      </c>
      <c r="D414" s="1" t="s">
        <v>88</v>
      </c>
      <c r="E414" s="3">
        <v>21835784</v>
      </c>
    </row>
    <row r="415" spans="1:5" x14ac:dyDescent="0.35">
      <c r="A415" s="1" t="s">
        <v>429</v>
      </c>
      <c r="B415" s="2">
        <v>38471</v>
      </c>
      <c r="C415" s="1" t="s">
        <v>19</v>
      </c>
      <c r="D415" s="1" t="s">
        <v>48</v>
      </c>
      <c r="E415" s="3">
        <v>51019112</v>
      </c>
    </row>
    <row r="416" spans="1:5" x14ac:dyDescent="0.35">
      <c r="A416" s="1" t="s">
        <v>430</v>
      </c>
      <c r="B416" s="2">
        <v>38513</v>
      </c>
      <c r="C416" s="1" t="s">
        <v>9</v>
      </c>
      <c r="D416" s="1" t="s">
        <v>48</v>
      </c>
      <c r="E416" s="3">
        <v>4710455</v>
      </c>
    </row>
    <row r="417" spans="1:5" x14ac:dyDescent="0.35">
      <c r="A417" s="1" t="s">
        <v>431</v>
      </c>
      <c r="B417" s="2">
        <v>38525</v>
      </c>
      <c r="C417" s="1" t="s">
        <v>19</v>
      </c>
      <c r="D417" s="1" t="s">
        <v>7</v>
      </c>
      <c r="E417" s="3">
        <v>66010682</v>
      </c>
    </row>
    <row r="418" spans="1:5" x14ac:dyDescent="0.35">
      <c r="A418" s="1" t="s">
        <v>432</v>
      </c>
      <c r="B418" s="2">
        <v>38541</v>
      </c>
      <c r="C418" s="1" t="s">
        <v>77</v>
      </c>
      <c r="D418" s="1" t="s">
        <v>88</v>
      </c>
      <c r="E418" s="3">
        <v>25473093</v>
      </c>
    </row>
    <row r="419" spans="1:5" x14ac:dyDescent="0.35">
      <c r="A419" s="1" t="s">
        <v>433</v>
      </c>
      <c r="B419" s="2">
        <v>38562</v>
      </c>
      <c r="C419" s="1" t="s">
        <v>9</v>
      </c>
      <c r="D419" s="1" t="s">
        <v>48</v>
      </c>
      <c r="E419" s="3">
        <v>63939454</v>
      </c>
    </row>
    <row r="420" spans="1:5" x14ac:dyDescent="0.35">
      <c r="A420" s="1" t="s">
        <v>434</v>
      </c>
      <c r="B420" s="2">
        <v>38583</v>
      </c>
      <c r="C420" s="1" t="s">
        <v>9</v>
      </c>
      <c r="D420" s="1" t="s">
        <v>7</v>
      </c>
      <c r="E420" s="3">
        <v>19478106</v>
      </c>
    </row>
    <row r="421" spans="1:5" x14ac:dyDescent="0.35">
      <c r="A421" s="1" t="s">
        <v>435</v>
      </c>
      <c r="B421" s="2">
        <v>38618</v>
      </c>
      <c r="C421" s="1" t="s">
        <v>77</v>
      </c>
      <c r="D421" s="1" t="s">
        <v>88</v>
      </c>
      <c r="E421" s="3">
        <v>89706988</v>
      </c>
    </row>
    <row r="422" spans="1:5" x14ac:dyDescent="0.35">
      <c r="A422" s="1" t="s">
        <v>436</v>
      </c>
      <c r="B422" s="2">
        <v>38625</v>
      </c>
      <c r="C422" s="1" t="s">
        <v>13</v>
      </c>
      <c r="D422" s="1" t="s">
        <v>48</v>
      </c>
      <c r="E422" s="3">
        <v>15331289</v>
      </c>
    </row>
    <row r="423" spans="1:5" x14ac:dyDescent="0.35">
      <c r="A423" s="1" t="s">
        <v>437</v>
      </c>
      <c r="B423" s="2">
        <v>38646</v>
      </c>
      <c r="C423" s="1" t="s">
        <v>13</v>
      </c>
      <c r="D423" s="1" t="s">
        <v>57</v>
      </c>
      <c r="E423" s="3">
        <v>10284523</v>
      </c>
    </row>
    <row r="424" spans="1:5" x14ac:dyDescent="0.35">
      <c r="A424" s="1" t="s">
        <v>438</v>
      </c>
      <c r="B424" s="2">
        <v>38660</v>
      </c>
      <c r="C424" s="1" t="s">
        <v>9</v>
      </c>
      <c r="D424" s="1" t="s">
        <v>7</v>
      </c>
      <c r="E424" s="3">
        <v>135386665</v>
      </c>
    </row>
    <row r="425" spans="1:5" x14ac:dyDescent="0.35">
      <c r="A425" s="1" t="s">
        <v>439</v>
      </c>
      <c r="B425" s="2">
        <v>38695</v>
      </c>
      <c r="C425" s="1" t="s">
        <v>9</v>
      </c>
      <c r="D425" s="1" t="s">
        <v>48</v>
      </c>
      <c r="E425" s="3">
        <v>291710957</v>
      </c>
    </row>
    <row r="426" spans="1:5" x14ac:dyDescent="0.35">
      <c r="A426" s="1" t="s">
        <v>440</v>
      </c>
      <c r="B426" s="2">
        <v>38711</v>
      </c>
      <c r="C426" s="1" t="s">
        <v>13</v>
      </c>
      <c r="D426" s="1" t="s">
        <v>57</v>
      </c>
      <c r="E426" s="3">
        <v>11304403</v>
      </c>
    </row>
    <row r="427" spans="1:5" x14ac:dyDescent="0.35">
      <c r="A427" s="1" t="s">
        <v>441</v>
      </c>
      <c r="B427" s="2">
        <v>38730</v>
      </c>
      <c r="C427" s="1" t="s">
        <v>13</v>
      </c>
      <c r="D427" s="1" t="s">
        <v>48</v>
      </c>
      <c r="E427" s="3">
        <v>42647449</v>
      </c>
    </row>
    <row r="428" spans="1:5" x14ac:dyDescent="0.35">
      <c r="A428" s="1" t="s">
        <v>442</v>
      </c>
      <c r="B428" s="2">
        <v>38744</v>
      </c>
      <c r="C428" s="1" t="s">
        <v>13</v>
      </c>
      <c r="D428" s="1" t="s">
        <v>88</v>
      </c>
      <c r="E428" s="3">
        <v>17127992</v>
      </c>
    </row>
    <row r="429" spans="1:5" x14ac:dyDescent="0.35">
      <c r="A429" s="1" t="s">
        <v>443</v>
      </c>
      <c r="B429" s="2">
        <v>38744</v>
      </c>
      <c r="C429" s="1" t="s">
        <v>317</v>
      </c>
      <c r="D429" s="1" t="s">
        <v>7</v>
      </c>
      <c r="E429" s="3">
        <v>10407978</v>
      </c>
    </row>
    <row r="430" spans="1:5" x14ac:dyDescent="0.35">
      <c r="A430" s="1" t="s">
        <v>444</v>
      </c>
      <c r="B430" s="2">
        <v>38765</v>
      </c>
      <c r="C430" s="1" t="s">
        <v>9</v>
      </c>
      <c r="D430" s="1" t="s">
        <v>48</v>
      </c>
      <c r="E430" s="3">
        <v>81612565</v>
      </c>
    </row>
    <row r="431" spans="1:5" x14ac:dyDescent="0.35">
      <c r="A431" s="1" t="s">
        <v>445</v>
      </c>
      <c r="B431" s="2">
        <v>38786</v>
      </c>
      <c r="C431" s="1" t="s">
        <v>19</v>
      </c>
      <c r="D431" s="1" t="s">
        <v>48</v>
      </c>
      <c r="E431" s="3">
        <v>61123569</v>
      </c>
    </row>
    <row r="432" spans="1:5" x14ac:dyDescent="0.35">
      <c r="A432" s="1" t="s">
        <v>446</v>
      </c>
      <c r="B432" s="2">
        <v>38800</v>
      </c>
      <c r="C432" s="1" t="s">
        <v>44</v>
      </c>
      <c r="D432" s="1" t="s">
        <v>88</v>
      </c>
      <c r="E432" s="3">
        <v>23086480</v>
      </c>
    </row>
    <row r="433" spans="1:5" x14ac:dyDescent="0.35">
      <c r="A433" s="1" t="s">
        <v>447</v>
      </c>
      <c r="B433" s="2">
        <v>38821</v>
      </c>
      <c r="C433" s="1" t="s">
        <v>9</v>
      </c>
      <c r="D433" s="1" t="s">
        <v>7</v>
      </c>
      <c r="E433" s="3">
        <v>37384046</v>
      </c>
    </row>
    <row r="434" spans="1:5" x14ac:dyDescent="0.35">
      <c r="A434" s="1" t="s">
        <v>448</v>
      </c>
      <c r="B434" s="2">
        <v>38835</v>
      </c>
      <c r="C434" s="1" t="s">
        <v>19</v>
      </c>
      <c r="D434" s="1" t="s">
        <v>88</v>
      </c>
      <c r="E434" s="3">
        <v>26910736</v>
      </c>
    </row>
    <row r="435" spans="1:5" x14ac:dyDescent="0.35">
      <c r="A435" s="1" t="s">
        <v>449</v>
      </c>
      <c r="B435" s="2">
        <v>38849</v>
      </c>
      <c r="C435" s="1" t="s">
        <v>13</v>
      </c>
      <c r="D435" s="1" t="s">
        <v>48</v>
      </c>
      <c r="E435" s="3">
        <v>4283255</v>
      </c>
    </row>
    <row r="436" spans="1:5" x14ac:dyDescent="0.35">
      <c r="A436" s="1" t="s">
        <v>450</v>
      </c>
      <c r="B436" s="2">
        <v>38877</v>
      </c>
      <c r="C436" s="1" t="s">
        <v>19</v>
      </c>
      <c r="D436" s="1" t="s">
        <v>7</v>
      </c>
      <c r="E436" s="3">
        <v>244082982</v>
      </c>
    </row>
    <row r="437" spans="1:5" x14ac:dyDescent="0.35">
      <c r="A437" s="1" t="s">
        <v>451</v>
      </c>
      <c r="B437" s="2">
        <v>38905</v>
      </c>
      <c r="C437" s="1" t="s">
        <v>9</v>
      </c>
      <c r="D437" s="1" t="s">
        <v>88</v>
      </c>
      <c r="E437" s="3">
        <v>423315812</v>
      </c>
    </row>
    <row r="438" spans="1:5" x14ac:dyDescent="0.35">
      <c r="A438" s="1" t="s">
        <v>452</v>
      </c>
      <c r="B438" s="2">
        <v>38940</v>
      </c>
      <c r="C438" s="1" t="s">
        <v>13</v>
      </c>
      <c r="D438" s="1" t="s">
        <v>88</v>
      </c>
      <c r="E438" s="3">
        <v>65328121</v>
      </c>
    </row>
    <row r="439" spans="1:5" x14ac:dyDescent="0.35">
      <c r="A439" s="1" t="s">
        <v>453</v>
      </c>
      <c r="B439" s="2">
        <v>38954</v>
      </c>
      <c r="C439" s="1" t="s">
        <v>13</v>
      </c>
      <c r="D439" s="1" t="s">
        <v>48</v>
      </c>
      <c r="E439" s="3">
        <v>57806952</v>
      </c>
    </row>
    <row r="440" spans="1:5" x14ac:dyDescent="0.35">
      <c r="A440" s="1" t="s">
        <v>454</v>
      </c>
      <c r="B440" s="2">
        <v>38989</v>
      </c>
      <c r="C440" s="1" t="s">
        <v>40</v>
      </c>
      <c r="D440" s="1" t="s">
        <v>88</v>
      </c>
      <c r="E440" s="3">
        <v>55011732</v>
      </c>
    </row>
    <row r="441" spans="1:5" x14ac:dyDescent="0.35">
      <c r="A441" s="1" t="s">
        <v>455</v>
      </c>
      <c r="B441" s="2">
        <v>39010</v>
      </c>
      <c r="C441" s="1" t="s">
        <v>77</v>
      </c>
      <c r="D441" s="1" t="s">
        <v>88</v>
      </c>
      <c r="E441" s="3">
        <v>53089891</v>
      </c>
    </row>
    <row r="442" spans="1:5" x14ac:dyDescent="0.35">
      <c r="A442" s="1" t="s">
        <v>456</v>
      </c>
      <c r="B442" s="2">
        <v>39010</v>
      </c>
      <c r="C442" s="1" t="s">
        <v>6</v>
      </c>
      <c r="D442" s="1" t="s">
        <v>48</v>
      </c>
      <c r="E442" s="3">
        <v>24732041</v>
      </c>
    </row>
    <row r="443" spans="1:5" x14ac:dyDescent="0.35">
      <c r="A443" s="1" t="s">
        <v>457</v>
      </c>
      <c r="B443" s="2">
        <v>39024</v>
      </c>
      <c r="C443" s="1" t="s">
        <v>19</v>
      </c>
      <c r="D443" s="1" t="s">
        <v>7</v>
      </c>
      <c r="E443" s="3">
        <v>84500122</v>
      </c>
    </row>
    <row r="444" spans="1:5" x14ac:dyDescent="0.35">
      <c r="A444" s="1" t="s">
        <v>458</v>
      </c>
      <c r="B444" s="2">
        <v>39043</v>
      </c>
      <c r="C444" s="1" t="s">
        <v>77</v>
      </c>
      <c r="D444" s="1" t="s">
        <v>88</v>
      </c>
      <c r="E444" s="3">
        <v>64038616</v>
      </c>
    </row>
    <row r="445" spans="1:5" x14ac:dyDescent="0.35">
      <c r="A445" s="1" t="s">
        <v>459</v>
      </c>
      <c r="B445" s="2">
        <v>39059</v>
      </c>
      <c r="C445" s="1" t="s">
        <v>9</v>
      </c>
      <c r="D445" s="1" t="s">
        <v>57</v>
      </c>
      <c r="E445" s="3">
        <v>50866635</v>
      </c>
    </row>
    <row r="446" spans="1:5" x14ac:dyDescent="0.35">
      <c r="A446" s="1" t="s">
        <v>460</v>
      </c>
      <c r="B446" s="2">
        <v>39094</v>
      </c>
      <c r="C446" s="1" t="s">
        <v>9</v>
      </c>
      <c r="D446" s="1" t="s">
        <v>57</v>
      </c>
      <c r="E446" s="3">
        <v>10597734</v>
      </c>
    </row>
    <row r="447" spans="1:5" x14ac:dyDescent="0.35">
      <c r="A447" s="1" t="s">
        <v>461</v>
      </c>
      <c r="B447" s="2">
        <v>39129</v>
      </c>
      <c r="C447" s="1" t="s">
        <v>13</v>
      </c>
      <c r="D447" s="1" t="s">
        <v>48</v>
      </c>
      <c r="E447" s="3">
        <v>82234139</v>
      </c>
    </row>
    <row r="448" spans="1:5" x14ac:dyDescent="0.35">
      <c r="A448" s="1" t="s">
        <v>462</v>
      </c>
      <c r="B448" s="2">
        <v>39143</v>
      </c>
      <c r="C448" s="1" t="s">
        <v>19</v>
      </c>
      <c r="D448" s="1" t="s">
        <v>88</v>
      </c>
      <c r="E448" s="3">
        <v>168213584</v>
      </c>
    </row>
    <row r="449" spans="1:5" x14ac:dyDescent="0.35">
      <c r="A449" s="1" t="s">
        <v>463</v>
      </c>
      <c r="B449" s="2">
        <v>39171</v>
      </c>
      <c r="C449" s="1" t="s">
        <v>9</v>
      </c>
      <c r="D449" s="1" t="s">
        <v>7</v>
      </c>
      <c r="E449" s="3">
        <v>97822171</v>
      </c>
    </row>
    <row r="450" spans="1:5" x14ac:dyDescent="0.35">
      <c r="A450" s="1" t="s">
        <v>464</v>
      </c>
      <c r="B450" s="2">
        <v>39171</v>
      </c>
      <c r="C450" s="1" t="s">
        <v>13</v>
      </c>
      <c r="D450" s="1" t="s">
        <v>57</v>
      </c>
      <c r="E450" s="3">
        <v>4600585</v>
      </c>
    </row>
    <row r="451" spans="1:5" x14ac:dyDescent="0.35">
      <c r="A451" s="1" t="s">
        <v>465</v>
      </c>
      <c r="B451" s="2">
        <v>39178</v>
      </c>
      <c r="C451" s="1" t="s">
        <v>13</v>
      </c>
      <c r="D451" s="1" t="s">
        <v>57</v>
      </c>
      <c r="E451" s="3">
        <v>7164995</v>
      </c>
    </row>
    <row r="452" spans="1:5" x14ac:dyDescent="0.35">
      <c r="A452" s="1" t="s">
        <v>466</v>
      </c>
      <c r="B452" s="2">
        <v>39199</v>
      </c>
      <c r="C452" s="1" t="s">
        <v>77</v>
      </c>
      <c r="D452" s="1" t="s">
        <v>88</v>
      </c>
      <c r="E452" s="3">
        <v>20568319</v>
      </c>
    </row>
    <row r="453" spans="1:5" x14ac:dyDescent="0.35">
      <c r="A453" s="1" t="s">
        <v>467</v>
      </c>
      <c r="B453" s="2">
        <v>39226</v>
      </c>
      <c r="C453" s="1" t="s">
        <v>9</v>
      </c>
      <c r="D453" s="1" t="s">
        <v>88</v>
      </c>
      <c r="E453" s="3">
        <v>309420425</v>
      </c>
    </row>
    <row r="454" spans="1:5" x14ac:dyDescent="0.35">
      <c r="A454" s="1" t="s">
        <v>468</v>
      </c>
      <c r="B454" s="2">
        <v>39262</v>
      </c>
      <c r="C454" s="1" t="s">
        <v>19</v>
      </c>
      <c r="D454" s="1" t="s">
        <v>7</v>
      </c>
      <c r="E454" s="3">
        <v>206445654</v>
      </c>
    </row>
    <row r="455" spans="1:5" x14ac:dyDescent="0.35">
      <c r="A455" s="1" t="s">
        <v>469</v>
      </c>
      <c r="B455" s="2">
        <v>39297</v>
      </c>
      <c r="C455" s="1" t="s">
        <v>9</v>
      </c>
      <c r="D455" s="1" t="s">
        <v>48</v>
      </c>
      <c r="E455" s="3">
        <v>43760605</v>
      </c>
    </row>
    <row r="456" spans="1:5" x14ac:dyDescent="0.35">
      <c r="A456" s="1" t="s">
        <v>470</v>
      </c>
      <c r="B456" s="2">
        <v>39347</v>
      </c>
      <c r="C456" s="1" t="s">
        <v>19</v>
      </c>
      <c r="D456" s="1" t="s">
        <v>48</v>
      </c>
      <c r="E456" s="3">
        <v>90648202</v>
      </c>
    </row>
    <row r="457" spans="1:5" x14ac:dyDescent="0.35">
      <c r="A457" s="1" t="s">
        <v>471</v>
      </c>
      <c r="B457" s="2">
        <v>39375</v>
      </c>
      <c r="C457" s="1" t="s">
        <v>71</v>
      </c>
      <c r="D457" s="1" t="s">
        <v>88</v>
      </c>
      <c r="E457" s="3">
        <v>47642963</v>
      </c>
    </row>
    <row r="458" spans="1:5" x14ac:dyDescent="0.35">
      <c r="A458" s="1" t="s">
        <v>472</v>
      </c>
      <c r="B458" s="2">
        <v>39407</v>
      </c>
      <c r="C458" s="1" t="s">
        <v>71</v>
      </c>
      <c r="D458" s="1" t="s">
        <v>48</v>
      </c>
      <c r="E458" s="3">
        <v>127706877</v>
      </c>
    </row>
    <row r="459" spans="1:5" x14ac:dyDescent="0.35">
      <c r="A459" s="1" t="s">
        <v>473</v>
      </c>
      <c r="B459" s="2">
        <v>39437</v>
      </c>
      <c r="C459" s="1" t="s">
        <v>9</v>
      </c>
      <c r="D459" s="1" t="s">
        <v>48</v>
      </c>
      <c r="E459" s="3">
        <v>219961501</v>
      </c>
    </row>
    <row r="460" spans="1:5" x14ac:dyDescent="0.35">
      <c r="A460" s="1" t="s">
        <v>474</v>
      </c>
      <c r="B460" s="2">
        <v>39479</v>
      </c>
      <c r="C460" s="1" t="s">
        <v>475</v>
      </c>
      <c r="D460" s="1" t="s">
        <v>7</v>
      </c>
      <c r="E460" s="3">
        <v>65281781</v>
      </c>
    </row>
    <row r="461" spans="1:5" x14ac:dyDescent="0.35">
      <c r="A461" s="1" t="s">
        <v>476</v>
      </c>
      <c r="B461" s="2">
        <v>39492</v>
      </c>
      <c r="C461" s="1" t="s">
        <v>13</v>
      </c>
      <c r="D461" s="1" t="s">
        <v>88</v>
      </c>
      <c r="E461" s="3">
        <v>58017783</v>
      </c>
    </row>
    <row r="462" spans="1:5" x14ac:dyDescent="0.35">
      <c r="A462" s="1" t="s">
        <v>477</v>
      </c>
      <c r="B462" s="2">
        <v>39514</v>
      </c>
      <c r="C462" s="1" t="s">
        <v>19</v>
      </c>
      <c r="D462" s="1" t="s">
        <v>7</v>
      </c>
      <c r="E462" s="3">
        <v>45610425</v>
      </c>
    </row>
    <row r="463" spans="1:5" x14ac:dyDescent="0.35">
      <c r="A463" s="1" t="s">
        <v>478</v>
      </c>
      <c r="B463" s="2">
        <v>39584</v>
      </c>
      <c r="C463" s="1" t="s">
        <v>9</v>
      </c>
      <c r="D463" s="1" t="s">
        <v>48</v>
      </c>
      <c r="E463" s="3">
        <v>141621490</v>
      </c>
    </row>
    <row r="464" spans="1:5" x14ac:dyDescent="0.35">
      <c r="A464" s="1" t="s">
        <v>479</v>
      </c>
      <c r="B464" s="2">
        <v>39626</v>
      </c>
      <c r="C464" s="1" t="s">
        <v>9</v>
      </c>
      <c r="D464" s="1" t="s">
        <v>7</v>
      </c>
      <c r="E464" s="3">
        <v>223808164</v>
      </c>
    </row>
    <row r="465" spans="1:5" x14ac:dyDescent="0.35">
      <c r="A465" s="1" t="s">
        <v>480</v>
      </c>
      <c r="B465" s="2">
        <v>39661</v>
      </c>
      <c r="C465" s="1" t="s">
        <v>19</v>
      </c>
      <c r="D465" s="1" t="s">
        <v>88</v>
      </c>
      <c r="E465" s="3">
        <v>16289867</v>
      </c>
    </row>
    <row r="466" spans="1:5" x14ac:dyDescent="0.35">
      <c r="A466" s="1" t="s">
        <v>481</v>
      </c>
      <c r="B466" s="2">
        <v>39689</v>
      </c>
      <c r="C466" s="1" t="s">
        <v>13</v>
      </c>
      <c r="D466" s="1" t="s">
        <v>88</v>
      </c>
      <c r="E466" s="3">
        <v>225067</v>
      </c>
    </row>
    <row r="467" spans="1:5" x14ac:dyDescent="0.35">
      <c r="A467" s="1" t="s">
        <v>482</v>
      </c>
      <c r="B467" s="2">
        <v>39717</v>
      </c>
      <c r="C467" s="1" t="s">
        <v>13</v>
      </c>
      <c r="D467" s="1" t="s">
        <v>57</v>
      </c>
      <c r="E467" s="3">
        <v>7916887</v>
      </c>
    </row>
    <row r="468" spans="1:5" x14ac:dyDescent="0.35">
      <c r="A468" s="1" t="s">
        <v>483</v>
      </c>
      <c r="B468" s="2">
        <v>39724</v>
      </c>
      <c r="C468" s="1" t="s">
        <v>19</v>
      </c>
      <c r="D468" s="1" t="s">
        <v>48</v>
      </c>
      <c r="E468" s="3">
        <v>94514402</v>
      </c>
    </row>
    <row r="469" spans="1:5" x14ac:dyDescent="0.35">
      <c r="A469" s="1" t="s">
        <v>484</v>
      </c>
      <c r="B469" s="2">
        <v>39738</v>
      </c>
      <c r="C469" s="1" t="s">
        <v>317</v>
      </c>
      <c r="D469" s="1" t="s">
        <v>48</v>
      </c>
      <c r="E469" s="3">
        <v>275093</v>
      </c>
    </row>
    <row r="470" spans="1:5" x14ac:dyDescent="0.35">
      <c r="A470" s="1" t="s">
        <v>485</v>
      </c>
      <c r="B470" s="2">
        <v>39745</v>
      </c>
      <c r="C470" s="1" t="s">
        <v>6</v>
      </c>
      <c r="D470" s="1" t="s">
        <v>7</v>
      </c>
      <c r="E470" s="3">
        <v>90559416</v>
      </c>
    </row>
    <row r="471" spans="1:5" x14ac:dyDescent="0.35">
      <c r="A471" s="1" t="s">
        <v>486</v>
      </c>
      <c r="B471" s="2">
        <v>39773</v>
      </c>
      <c r="C471" s="1" t="s">
        <v>19</v>
      </c>
      <c r="D471" s="1" t="s">
        <v>48</v>
      </c>
      <c r="E471" s="3">
        <v>114053759</v>
      </c>
    </row>
    <row r="472" spans="1:5" x14ac:dyDescent="0.35">
      <c r="A472" s="1" t="s">
        <v>487</v>
      </c>
      <c r="B472" s="2">
        <v>39807</v>
      </c>
      <c r="C472" s="1" t="s">
        <v>19</v>
      </c>
      <c r="D472" s="1" t="s">
        <v>48</v>
      </c>
      <c r="E472" s="3">
        <v>110101975</v>
      </c>
    </row>
    <row r="473" spans="1:5" x14ac:dyDescent="0.35">
      <c r="A473" s="1" t="s">
        <v>488</v>
      </c>
      <c r="B473" s="2">
        <v>39857</v>
      </c>
      <c r="C473" s="1" t="s">
        <v>71</v>
      </c>
      <c r="D473" s="1" t="s">
        <v>48</v>
      </c>
      <c r="E473" s="3">
        <v>44277350</v>
      </c>
    </row>
    <row r="474" spans="1:5" x14ac:dyDescent="0.35">
      <c r="A474" s="1" t="s">
        <v>489</v>
      </c>
      <c r="B474" s="2">
        <v>39871</v>
      </c>
      <c r="C474" s="1" t="s">
        <v>475</v>
      </c>
      <c r="D474" s="1" t="s">
        <v>7</v>
      </c>
      <c r="E474" s="3">
        <v>38174685</v>
      </c>
    </row>
    <row r="475" spans="1:5" x14ac:dyDescent="0.35">
      <c r="A475" s="1" t="s">
        <v>490</v>
      </c>
      <c r="B475" s="2">
        <v>39885</v>
      </c>
      <c r="C475" s="1" t="s">
        <v>9</v>
      </c>
      <c r="D475" s="1" t="s">
        <v>48</v>
      </c>
      <c r="E475" s="3">
        <v>67172594</v>
      </c>
    </row>
    <row r="476" spans="1:5" x14ac:dyDescent="0.35">
      <c r="A476" s="1" t="s">
        <v>491</v>
      </c>
      <c r="B476" s="2">
        <v>39913</v>
      </c>
      <c r="C476" s="1" t="s">
        <v>13</v>
      </c>
      <c r="D476" s="1" t="s">
        <v>7</v>
      </c>
      <c r="E476" s="3">
        <v>79576189</v>
      </c>
    </row>
    <row r="477" spans="1:5" x14ac:dyDescent="0.35">
      <c r="A477" s="1" t="s">
        <v>492</v>
      </c>
      <c r="B477" s="2">
        <v>39925</v>
      </c>
      <c r="C477" s="1" t="s">
        <v>317</v>
      </c>
      <c r="D477" s="1" t="s">
        <v>7</v>
      </c>
      <c r="E477" s="3">
        <v>32011576</v>
      </c>
    </row>
    <row r="478" spans="1:5" x14ac:dyDescent="0.35">
      <c r="A478" s="1" t="s">
        <v>493</v>
      </c>
      <c r="B478" s="2">
        <v>39962</v>
      </c>
      <c r="C478" s="1" t="s">
        <v>9</v>
      </c>
      <c r="D478" s="1" t="s">
        <v>48</v>
      </c>
      <c r="E478" s="3">
        <v>293004164</v>
      </c>
    </row>
    <row r="479" spans="1:5" x14ac:dyDescent="0.35">
      <c r="A479" s="1" t="s">
        <v>494</v>
      </c>
      <c r="B479" s="2">
        <v>39983</v>
      </c>
      <c r="C479" s="1" t="s">
        <v>71</v>
      </c>
      <c r="D479" s="1" t="s">
        <v>88</v>
      </c>
      <c r="E479" s="3">
        <v>163958031</v>
      </c>
    </row>
    <row r="480" spans="1:5" x14ac:dyDescent="0.35">
      <c r="A480" s="1" t="s">
        <v>495</v>
      </c>
      <c r="B480" s="2">
        <v>40018</v>
      </c>
      <c r="C480" s="1" t="s">
        <v>9</v>
      </c>
      <c r="D480" s="1" t="s">
        <v>48</v>
      </c>
      <c r="E480" s="3">
        <v>119436770</v>
      </c>
    </row>
    <row r="481" spans="1:5" x14ac:dyDescent="0.35">
      <c r="A481" s="1" t="s">
        <v>496</v>
      </c>
      <c r="B481" s="2">
        <v>40039</v>
      </c>
      <c r="C481" s="1" t="s">
        <v>9</v>
      </c>
      <c r="D481" s="1" t="s">
        <v>7</v>
      </c>
      <c r="E481" s="3">
        <v>15090399</v>
      </c>
    </row>
    <row r="482" spans="1:5" x14ac:dyDescent="0.35">
      <c r="A482" s="1" t="s">
        <v>497</v>
      </c>
      <c r="B482" s="2">
        <v>40046</v>
      </c>
      <c r="C482" s="1" t="s">
        <v>317</v>
      </c>
      <c r="D482" s="1" t="s">
        <v>48</v>
      </c>
      <c r="E482" s="3">
        <v>1391434</v>
      </c>
    </row>
    <row r="483" spans="1:5" x14ac:dyDescent="0.35">
      <c r="A483" s="1" t="s">
        <v>498</v>
      </c>
      <c r="B483" s="2">
        <v>40066</v>
      </c>
      <c r="C483" s="1" t="s">
        <v>317</v>
      </c>
      <c r="D483" s="1" t="s">
        <v>48</v>
      </c>
      <c r="E483" s="3">
        <v>20521</v>
      </c>
    </row>
    <row r="484" spans="1:5" x14ac:dyDescent="0.35">
      <c r="A484" s="1" t="s">
        <v>499</v>
      </c>
      <c r="B484" s="2">
        <v>40081</v>
      </c>
      <c r="C484" s="1" t="s">
        <v>40</v>
      </c>
      <c r="D484" s="1" t="s">
        <v>88</v>
      </c>
      <c r="E484" s="3">
        <v>38577772</v>
      </c>
    </row>
    <row r="485" spans="1:5" x14ac:dyDescent="0.35">
      <c r="A485" s="1" t="s">
        <v>500</v>
      </c>
      <c r="B485" s="2">
        <v>40088</v>
      </c>
      <c r="C485" s="1" t="s">
        <v>9</v>
      </c>
      <c r="D485" s="1" t="s">
        <v>7</v>
      </c>
      <c r="E485" s="3">
        <v>30702446</v>
      </c>
    </row>
    <row r="486" spans="1:5" x14ac:dyDescent="0.35">
      <c r="A486" s="1" t="s">
        <v>501</v>
      </c>
      <c r="B486" s="2">
        <v>40123</v>
      </c>
      <c r="C486" s="1" t="s">
        <v>13</v>
      </c>
      <c r="D486" s="1" t="s">
        <v>48</v>
      </c>
      <c r="E486" s="3">
        <v>137855863</v>
      </c>
    </row>
    <row r="487" spans="1:5" x14ac:dyDescent="0.35">
      <c r="A487" s="1" t="s">
        <v>502</v>
      </c>
      <c r="B487" s="2">
        <v>40142</v>
      </c>
      <c r="C487" s="1" t="s">
        <v>9</v>
      </c>
      <c r="D487" s="1" t="s">
        <v>7</v>
      </c>
      <c r="E487" s="3">
        <v>104400899</v>
      </c>
    </row>
    <row r="488" spans="1:5" x14ac:dyDescent="0.35">
      <c r="A488" s="1" t="s">
        <v>503</v>
      </c>
      <c r="B488" s="2">
        <v>40142</v>
      </c>
      <c r="C488" s="1" t="s">
        <v>19</v>
      </c>
      <c r="D488" s="1" t="s">
        <v>48</v>
      </c>
      <c r="E488" s="3">
        <v>49492060</v>
      </c>
    </row>
    <row r="489" spans="1:5" x14ac:dyDescent="0.35">
      <c r="A489" s="1" t="s">
        <v>504</v>
      </c>
      <c r="B489" s="2">
        <v>40207</v>
      </c>
      <c r="C489" s="1" t="s">
        <v>71</v>
      </c>
      <c r="D489" s="1" t="s">
        <v>88</v>
      </c>
      <c r="E489" s="3">
        <v>32680633</v>
      </c>
    </row>
    <row r="490" spans="1:5" x14ac:dyDescent="0.35">
      <c r="A490" s="1" t="s">
        <v>505</v>
      </c>
      <c r="B490" s="2">
        <v>40242</v>
      </c>
      <c r="C490" s="1" t="s">
        <v>9</v>
      </c>
      <c r="D490" s="1" t="s">
        <v>48</v>
      </c>
      <c r="E490" s="3">
        <v>334191110</v>
      </c>
    </row>
    <row r="491" spans="1:5" x14ac:dyDescent="0.35">
      <c r="A491" s="1" t="s">
        <v>506</v>
      </c>
      <c r="B491" s="2">
        <v>40263</v>
      </c>
      <c r="C491" s="1" t="s">
        <v>317</v>
      </c>
      <c r="D491" s="1" t="s">
        <v>48</v>
      </c>
      <c r="E491" s="3">
        <v>80741</v>
      </c>
    </row>
    <row r="492" spans="1:5" x14ac:dyDescent="0.35">
      <c r="A492" s="1" t="s">
        <v>507</v>
      </c>
      <c r="B492" s="2">
        <v>40268</v>
      </c>
      <c r="C492" s="1" t="s">
        <v>13</v>
      </c>
      <c r="D492" s="1" t="s">
        <v>48</v>
      </c>
      <c r="E492" s="3">
        <v>62950384</v>
      </c>
    </row>
    <row r="493" spans="1:5" x14ac:dyDescent="0.35">
      <c r="A493" s="1" t="s">
        <v>508</v>
      </c>
      <c r="B493" s="2">
        <v>40290</v>
      </c>
      <c r="C493" s="1" t="s">
        <v>317</v>
      </c>
      <c r="D493" s="1" t="s">
        <v>7</v>
      </c>
      <c r="E493" s="3">
        <v>19422319</v>
      </c>
    </row>
    <row r="494" spans="1:5" x14ac:dyDescent="0.35">
      <c r="A494" s="1" t="s">
        <v>509</v>
      </c>
      <c r="B494" s="2">
        <v>40326</v>
      </c>
      <c r="C494" s="1" t="s">
        <v>40</v>
      </c>
      <c r="D494" s="1" t="s">
        <v>88</v>
      </c>
      <c r="E494" s="3">
        <v>90759676</v>
      </c>
    </row>
    <row r="495" spans="1:5" x14ac:dyDescent="0.35">
      <c r="A495" s="1" t="s">
        <v>510</v>
      </c>
      <c r="B495" s="2">
        <v>40347</v>
      </c>
      <c r="C495" s="1" t="s">
        <v>9</v>
      </c>
      <c r="D495" s="1" t="s">
        <v>7</v>
      </c>
      <c r="E495" s="3">
        <v>415004880</v>
      </c>
    </row>
    <row r="496" spans="1:5" x14ac:dyDescent="0.35">
      <c r="A496" s="1" t="s">
        <v>511</v>
      </c>
      <c r="B496" s="2">
        <v>40373</v>
      </c>
      <c r="C496" s="1" t="s">
        <v>9</v>
      </c>
      <c r="D496" s="1" t="s">
        <v>48</v>
      </c>
      <c r="E496" s="3">
        <v>63150991</v>
      </c>
    </row>
    <row r="497" spans="1:5" x14ac:dyDescent="0.35">
      <c r="A497" s="1" t="s">
        <v>512</v>
      </c>
      <c r="B497" s="2">
        <v>40396</v>
      </c>
      <c r="C497" s="1" t="s">
        <v>13</v>
      </c>
      <c r="D497" s="1" t="s">
        <v>88</v>
      </c>
      <c r="E497" s="3">
        <v>42400223</v>
      </c>
    </row>
    <row r="498" spans="1:5" x14ac:dyDescent="0.35">
      <c r="A498" s="1" t="s">
        <v>513</v>
      </c>
      <c r="B498" s="2">
        <v>40403</v>
      </c>
      <c r="C498" s="1" t="s">
        <v>9</v>
      </c>
      <c r="D498" s="1" t="s">
        <v>88</v>
      </c>
      <c r="E498" s="3">
        <v>48658</v>
      </c>
    </row>
    <row r="499" spans="1:5" x14ac:dyDescent="0.35">
      <c r="A499" s="1" t="s">
        <v>514</v>
      </c>
      <c r="B499" s="2">
        <v>40445</v>
      </c>
      <c r="C499" s="1" t="s">
        <v>19</v>
      </c>
      <c r="D499" s="1" t="s">
        <v>48</v>
      </c>
      <c r="E499" s="3">
        <v>25702053</v>
      </c>
    </row>
    <row r="500" spans="1:5" x14ac:dyDescent="0.35">
      <c r="A500" s="1" t="s">
        <v>515</v>
      </c>
      <c r="B500" s="2">
        <v>40459</v>
      </c>
      <c r="C500" s="1" t="s">
        <v>13</v>
      </c>
      <c r="D500" s="1" t="s">
        <v>48</v>
      </c>
      <c r="E500" s="3">
        <v>59699513</v>
      </c>
    </row>
    <row r="501" spans="1:5" x14ac:dyDescent="0.35">
      <c r="A501" s="1" t="s">
        <v>516</v>
      </c>
      <c r="B501" s="2">
        <v>40506</v>
      </c>
      <c r="C501" s="1" t="s">
        <v>9</v>
      </c>
      <c r="D501" s="1" t="s">
        <v>48</v>
      </c>
      <c r="E501" s="3">
        <v>200821936</v>
      </c>
    </row>
    <row r="502" spans="1:5" x14ac:dyDescent="0.35">
      <c r="A502" s="1" t="s">
        <v>517</v>
      </c>
      <c r="B502" s="2">
        <v>40529</v>
      </c>
      <c r="C502" s="1" t="s">
        <v>9</v>
      </c>
      <c r="D502" s="1" t="s">
        <v>48</v>
      </c>
      <c r="E502" s="3">
        <v>172062763</v>
      </c>
    </row>
    <row r="503" spans="1:5" x14ac:dyDescent="0.35">
      <c r="A503" s="1" t="s">
        <v>518</v>
      </c>
      <c r="B503" s="2">
        <v>40585</v>
      </c>
      <c r="C503" s="1" t="s">
        <v>19</v>
      </c>
      <c r="D503" s="1" t="s">
        <v>7</v>
      </c>
      <c r="E503" s="3">
        <v>99967670</v>
      </c>
    </row>
    <row r="504" spans="1:5" x14ac:dyDescent="0.35">
      <c r="A504" s="1" t="s">
        <v>519</v>
      </c>
      <c r="B504" s="2">
        <v>40592</v>
      </c>
      <c r="C504" s="1" t="s">
        <v>9</v>
      </c>
      <c r="D504" s="1" t="s">
        <v>88</v>
      </c>
      <c r="E504" s="3">
        <v>55100437</v>
      </c>
    </row>
    <row r="505" spans="1:5" x14ac:dyDescent="0.35">
      <c r="A505" s="1" t="s">
        <v>520</v>
      </c>
      <c r="B505" s="2">
        <v>40613</v>
      </c>
      <c r="C505" s="1" t="s">
        <v>9</v>
      </c>
      <c r="D505" s="1" t="s">
        <v>48</v>
      </c>
      <c r="E505" s="3">
        <v>21392758</v>
      </c>
    </row>
    <row r="506" spans="1:5" x14ac:dyDescent="0.35">
      <c r="A506" s="1" t="s">
        <v>521</v>
      </c>
      <c r="B506" s="2">
        <v>40655</v>
      </c>
      <c r="C506" s="1" t="s">
        <v>317</v>
      </c>
      <c r="D506" s="1" t="s">
        <v>7</v>
      </c>
      <c r="E506" s="3">
        <v>15428747</v>
      </c>
    </row>
    <row r="507" spans="1:5" x14ac:dyDescent="0.35">
      <c r="A507" s="1" t="s">
        <v>522</v>
      </c>
      <c r="B507" s="2">
        <v>40655</v>
      </c>
      <c r="C507" s="1" t="s">
        <v>9</v>
      </c>
      <c r="D507" s="1" t="s">
        <v>48</v>
      </c>
      <c r="E507" s="3">
        <v>2815</v>
      </c>
    </row>
    <row r="508" spans="1:5" x14ac:dyDescent="0.35">
      <c r="A508" s="1" t="s">
        <v>523</v>
      </c>
      <c r="B508" s="2">
        <v>40662</v>
      </c>
      <c r="C508" s="1" t="s">
        <v>19</v>
      </c>
      <c r="D508" s="1" t="s">
        <v>48</v>
      </c>
      <c r="E508" s="3">
        <v>10130219</v>
      </c>
    </row>
    <row r="509" spans="1:5" x14ac:dyDescent="0.35">
      <c r="A509" s="1" t="s">
        <v>524</v>
      </c>
      <c r="B509" s="2">
        <v>40683</v>
      </c>
      <c r="C509" s="1" t="s">
        <v>9</v>
      </c>
      <c r="D509" s="1" t="s">
        <v>88</v>
      </c>
      <c r="E509" s="3">
        <v>241063875</v>
      </c>
    </row>
    <row r="510" spans="1:5" x14ac:dyDescent="0.35">
      <c r="A510" s="1" t="s">
        <v>525</v>
      </c>
      <c r="B510" s="2">
        <v>40718</v>
      </c>
      <c r="C510" s="1" t="s">
        <v>9</v>
      </c>
      <c r="D510" s="1" t="s">
        <v>7</v>
      </c>
      <c r="E510" s="3">
        <v>191450875</v>
      </c>
    </row>
    <row r="511" spans="1:5" x14ac:dyDescent="0.35">
      <c r="A511" s="1" t="s">
        <v>526</v>
      </c>
      <c r="B511" s="2">
        <v>40739</v>
      </c>
      <c r="C511" s="1" t="s">
        <v>9</v>
      </c>
      <c r="D511" s="1" t="s">
        <v>7</v>
      </c>
      <c r="E511" s="3">
        <v>26692846</v>
      </c>
    </row>
    <row r="512" spans="1:5" x14ac:dyDescent="0.35">
      <c r="A512" s="1" t="s">
        <v>527</v>
      </c>
      <c r="B512" s="2">
        <v>40765</v>
      </c>
      <c r="C512" s="1" t="s">
        <v>13</v>
      </c>
      <c r="D512" s="1" t="s">
        <v>88</v>
      </c>
      <c r="E512" s="3">
        <v>169705587</v>
      </c>
    </row>
    <row r="513" spans="1:5" x14ac:dyDescent="0.35">
      <c r="A513" s="1" t="s">
        <v>528</v>
      </c>
      <c r="B513" s="2">
        <v>40774</v>
      </c>
      <c r="C513" s="1" t="s">
        <v>44</v>
      </c>
      <c r="D513" s="1" t="s">
        <v>57</v>
      </c>
      <c r="E513" s="3">
        <v>18298649</v>
      </c>
    </row>
    <row r="514" spans="1:5" x14ac:dyDescent="0.35">
      <c r="A514" s="1" t="s">
        <v>529</v>
      </c>
      <c r="B514" s="2">
        <v>40823</v>
      </c>
      <c r="C514" s="1" t="s">
        <v>40</v>
      </c>
      <c r="D514" s="1" t="s">
        <v>88</v>
      </c>
      <c r="E514" s="3">
        <v>85463309</v>
      </c>
    </row>
    <row r="515" spans="1:5" x14ac:dyDescent="0.35">
      <c r="A515" s="1" t="s">
        <v>530</v>
      </c>
      <c r="B515" s="2">
        <v>40870</v>
      </c>
      <c r="C515" s="1" t="s">
        <v>19</v>
      </c>
      <c r="D515" s="1" t="s">
        <v>48</v>
      </c>
      <c r="E515" s="3">
        <v>88625922</v>
      </c>
    </row>
    <row r="516" spans="1:5" x14ac:dyDescent="0.35">
      <c r="A516" s="1" t="s">
        <v>531</v>
      </c>
      <c r="B516" s="2">
        <v>40902</v>
      </c>
      <c r="C516" s="1" t="s">
        <v>13</v>
      </c>
      <c r="D516" s="1" t="s">
        <v>88</v>
      </c>
      <c r="E516" s="3">
        <v>79883359</v>
      </c>
    </row>
    <row r="517" spans="1:5" x14ac:dyDescent="0.35">
      <c r="A517" s="1" t="s">
        <v>532</v>
      </c>
      <c r="B517" s="2">
        <v>40956</v>
      </c>
      <c r="C517" s="1" t="s">
        <v>9</v>
      </c>
      <c r="D517" s="1" t="s">
        <v>7</v>
      </c>
      <c r="E517" s="3">
        <v>19192510</v>
      </c>
    </row>
    <row r="518" spans="1:5" x14ac:dyDescent="0.35">
      <c r="A518" s="1" t="s">
        <v>533</v>
      </c>
      <c r="B518" s="2">
        <v>40977</v>
      </c>
      <c r="C518" s="1" t="s">
        <v>9</v>
      </c>
      <c r="D518" s="1" t="s">
        <v>88</v>
      </c>
      <c r="E518" s="3">
        <v>73058679</v>
      </c>
    </row>
    <row r="519" spans="1:5" x14ac:dyDescent="0.35">
      <c r="A519" s="1" t="s">
        <v>534</v>
      </c>
      <c r="B519" s="2">
        <v>41019</v>
      </c>
      <c r="C519" s="1" t="s">
        <v>317</v>
      </c>
      <c r="D519" s="1" t="s">
        <v>7</v>
      </c>
      <c r="E519" s="3">
        <v>28965459</v>
      </c>
    </row>
    <row r="520" spans="1:5" x14ac:dyDescent="0.35">
      <c r="A520" s="1" t="s">
        <v>535</v>
      </c>
      <c r="B520" s="2">
        <v>41033</v>
      </c>
      <c r="C520" s="1" t="s">
        <v>40</v>
      </c>
      <c r="D520" s="1" t="s">
        <v>88</v>
      </c>
      <c r="E520" s="3">
        <v>623279547</v>
      </c>
    </row>
    <row r="521" spans="1:5" x14ac:dyDescent="0.35">
      <c r="A521" s="1" t="s">
        <v>536</v>
      </c>
      <c r="B521" s="2">
        <v>41082</v>
      </c>
      <c r="C521" s="1" t="s">
        <v>9</v>
      </c>
      <c r="D521" s="1" t="s">
        <v>48</v>
      </c>
      <c r="E521" s="3">
        <v>237282182</v>
      </c>
    </row>
    <row r="522" spans="1:5" x14ac:dyDescent="0.35">
      <c r="A522" s="1" t="s">
        <v>537</v>
      </c>
      <c r="B522" s="2">
        <v>41089</v>
      </c>
      <c r="C522" s="1" t="s">
        <v>13</v>
      </c>
      <c r="D522" s="1" t="s">
        <v>88</v>
      </c>
      <c r="E522" s="3">
        <v>12431792</v>
      </c>
    </row>
    <row r="523" spans="1:5" x14ac:dyDescent="0.35">
      <c r="A523" s="1" t="s">
        <v>538</v>
      </c>
      <c r="B523" s="2">
        <v>41136</v>
      </c>
      <c r="C523" s="1" t="s">
        <v>13</v>
      </c>
      <c r="D523" s="1" t="s">
        <v>48</v>
      </c>
      <c r="E523" s="3">
        <v>51853450</v>
      </c>
    </row>
    <row r="524" spans="1:5" x14ac:dyDescent="0.35">
      <c r="A524" s="1" t="s">
        <v>539</v>
      </c>
      <c r="B524" s="2">
        <v>41187</v>
      </c>
      <c r="C524" s="1" t="s">
        <v>19</v>
      </c>
      <c r="D524" s="1" t="s">
        <v>48</v>
      </c>
      <c r="E524" s="3">
        <v>35287788</v>
      </c>
    </row>
    <row r="525" spans="1:5" x14ac:dyDescent="0.35">
      <c r="A525" s="1" t="s">
        <v>540</v>
      </c>
      <c r="B525" s="2">
        <v>41215</v>
      </c>
      <c r="C525" s="1" t="s">
        <v>9</v>
      </c>
      <c r="D525" s="1" t="s">
        <v>48</v>
      </c>
      <c r="E525" s="3">
        <v>189412677</v>
      </c>
    </row>
    <row r="526" spans="1:5" x14ac:dyDescent="0.35">
      <c r="A526" s="1" t="s">
        <v>541</v>
      </c>
      <c r="B526" s="2">
        <v>41222</v>
      </c>
      <c r="C526" s="1" t="s">
        <v>13</v>
      </c>
      <c r="D526" s="1" t="s">
        <v>88</v>
      </c>
      <c r="E526" s="3">
        <v>182207973</v>
      </c>
    </row>
    <row r="527" spans="1:5" x14ac:dyDescent="0.35">
      <c r="A527" s="1" t="s">
        <v>542</v>
      </c>
      <c r="B527" s="2">
        <v>41341</v>
      </c>
      <c r="C527" s="1" t="s">
        <v>9</v>
      </c>
      <c r="D527" s="1" t="s">
        <v>48</v>
      </c>
      <c r="E527" s="3">
        <v>234770996</v>
      </c>
    </row>
    <row r="528" spans="1:5" x14ac:dyDescent="0.35">
      <c r="A528" s="1" t="s">
        <v>543</v>
      </c>
      <c r="B528" s="2">
        <v>41397</v>
      </c>
      <c r="C528" s="1" t="s">
        <v>40</v>
      </c>
      <c r="D528" s="1" t="s">
        <v>88</v>
      </c>
      <c r="E528" s="3">
        <v>408992272</v>
      </c>
    </row>
    <row r="529" spans="1:5" x14ac:dyDescent="0.35">
      <c r="A529" s="1" t="s">
        <v>544</v>
      </c>
      <c r="B529" s="2">
        <v>41446</v>
      </c>
      <c r="C529" s="1" t="s">
        <v>9</v>
      </c>
      <c r="D529" s="1" t="s">
        <v>7</v>
      </c>
      <c r="E529" s="3">
        <v>268488329</v>
      </c>
    </row>
    <row r="530" spans="1:5" x14ac:dyDescent="0.35">
      <c r="A530" s="1" t="s">
        <v>545</v>
      </c>
      <c r="B530" s="2">
        <v>41457</v>
      </c>
      <c r="C530" s="1" t="s">
        <v>179</v>
      </c>
      <c r="D530" s="1" t="s">
        <v>88</v>
      </c>
      <c r="E530" s="3">
        <v>89302115</v>
      </c>
    </row>
    <row r="531" spans="1:5" x14ac:dyDescent="0.35">
      <c r="A531" s="1" t="s">
        <v>546</v>
      </c>
      <c r="B531" s="2">
        <v>41495</v>
      </c>
      <c r="C531" s="1" t="s">
        <v>19</v>
      </c>
      <c r="D531" s="1" t="s">
        <v>48</v>
      </c>
      <c r="E531" s="3">
        <v>90282580</v>
      </c>
    </row>
    <row r="532" spans="1:5" x14ac:dyDescent="0.35">
      <c r="A532" s="1" t="s">
        <v>547</v>
      </c>
      <c r="B532" s="2">
        <v>41565</v>
      </c>
      <c r="C532" s="1" t="s">
        <v>13</v>
      </c>
      <c r="D532" s="1" t="s">
        <v>57</v>
      </c>
      <c r="E532" s="3">
        <v>3254172</v>
      </c>
    </row>
    <row r="533" spans="1:5" x14ac:dyDescent="0.35">
      <c r="A533" s="1" t="s">
        <v>548</v>
      </c>
      <c r="B533" s="2">
        <v>41586</v>
      </c>
      <c r="C533" s="1" t="s">
        <v>9</v>
      </c>
      <c r="D533" s="1" t="s">
        <v>88</v>
      </c>
      <c r="E533" s="3">
        <v>206362140</v>
      </c>
    </row>
    <row r="534" spans="1:5" x14ac:dyDescent="0.35">
      <c r="A534" s="1" t="s">
        <v>549</v>
      </c>
      <c r="B534" s="2">
        <v>41586</v>
      </c>
      <c r="C534" s="1" t="s">
        <v>13</v>
      </c>
      <c r="D534" s="1" t="s">
        <v>88</v>
      </c>
      <c r="E534" s="3">
        <v>5201879</v>
      </c>
    </row>
    <row r="535" spans="1:5" x14ac:dyDescent="0.35">
      <c r="A535" s="1" t="s">
        <v>550</v>
      </c>
      <c r="B535" s="2">
        <v>41600</v>
      </c>
      <c r="C535" s="1" t="s">
        <v>9</v>
      </c>
      <c r="D535" s="1" t="s">
        <v>48</v>
      </c>
      <c r="E535" s="3">
        <v>400738009</v>
      </c>
    </row>
    <row r="536" spans="1:5" x14ac:dyDescent="0.35">
      <c r="A536" s="1" t="s">
        <v>551</v>
      </c>
      <c r="B536" s="2">
        <v>41600</v>
      </c>
      <c r="C536" s="1" t="s">
        <v>19</v>
      </c>
      <c r="D536" s="1" t="s">
        <v>88</v>
      </c>
      <c r="E536" s="3">
        <v>30659817</v>
      </c>
    </row>
    <row r="537" spans="1:5" x14ac:dyDescent="0.35">
      <c r="A537" s="1" t="s">
        <v>552</v>
      </c>
      <c r="B537" s="2">
        <v>41621</v>
      </c>
      <c r="C537" s="1" t="s">
        <v>13</v>
      </c>
      <c r="D537" s="1" t="s">
        <v>88</v>
      </c>
      <c r="E537" s="3">
        <v>83299761</v>
      </c>
    </row>
    <row r="538" spans="1:5" x14ac:dyDescent="0.35">
      <c r="A538" s="1" t="s">
        <v>553</v>
      </c>
      <c r="B538" s="2">
        <v>41712</v>
      </c>
      <c r="C538" s="1" t="s">
        <v>40</v>
      </c>
      <c r="D538" s="1" t="s">
        <v>88</v>
      </c>
      <c r="E538" s="3">
        <v>43568507</v>
      </c>
    </row>
    <row r="539" spans="1:5" x14ac:dyDescent="0.35">
      <c r="A539" s="1" t="s">
        <v>554</v>
      </c>
      <c r="B539" s="2">
        <v>41719</v>
      </c>
      <c r="C539" s="1" t="s">
        <v>19</v>
      </c>
      <c r="D539" s="1" t="s">
        <v>48</v>
      </c>
      <c r="E539" s="3">
        <v>51178893</v>
      </c>
    </row>
    <row r="540" spans="1:5" x14ac:dyDescent="0.35">
      <c r="A540" s="1" t="s">
        <v>555</v>
      </c>
      <c r="B540" s="2">
        <v>41733</v>
      </c>
      <c r="C540" s="1" t="s">
        <v>40</v>
      </c>
      <c r="D540" s="1" t="s">
        <v>88</v>
      </c>
      <c r="E540" s="3">
        <v>259746958</v>
      </c>
    </row>
    <row r="541" spans="1:5" x14ac:dyDescent="0.35">
      <c r="A541" s="1" t="s">
        <v>556</v>
      </c>
      <c r="B541" s="2">
        <v>41747</v>
      </c>
      <c r="C541" s="1" t="s">
        <v>317</v>
      </c>
      <c r="D541" s="1" t="s">
        <v>7</v>
      </c>
      <c r="E541" s="3">
        <v>17780194</v>
      </c>
    </row>
    <row r="542" spans="1:5" x14ac:dyDescent="0.35">
      <c r="A542" s="1" t="s">
        <v>557</v>
      </c>
      <c r="B542" s="2">
        <v>41769</v>
      </c>
      <c r="C542" s="1" t="s">
        <v>13</v>
      </c>
      <c r="D542" s="1" t="s">
        <v>48</v>
      </c>
      <c r="E542" s="3">
        <v>36447959</v>
      </c>
    </row>
    <row r="543" spans="1:5" x14ac:dyDescent="0.35">
      <c r="A543" s="1" t="s">
        <v>558</v>
      </c>
      <c r="B543" s="2">
        <v>41789</v>
      </c>
      <c r="C543" s="1" t="s">
        <v>9</v>
      </c>
      <c r="D543" s="1" t="s">
        <v>48</v>
      </c>
      <c r="E543" s="3">
        <v>241407328</v>
      </c>
    </row>
    <row r="544" spans="1:5" x14ac:dyDescent="0.35">
      <c r="A544" s="1" t="s">
        <v>559</v>
      </c>
      <c r="B544" s="2">
        <v>41838</v>
      </c>
      <c r="C544" s="1" t="s">
        <v>9</v>
      </c>
      <c r="D544" s="1" t="s">
        <v>48</v>
      </c>
      <c r="E544" s="3">
        <v>59157732</v>
      </c>
    </row>
    <row r="545" spans="1:5" x14ac:dyDescent="0.35">
      <c r="A545" s="1" t="s">
        <v>560</v>
      </c>
      <c r="B545" s="2">
        <v>41852</v>
      </c>
      <c r="C545" s="1" t="s">
        <v>9</v>
      </c>
      <c r="D545" s="1" t="s">
        <v>88</v>
      </c>
      <c r="E545" s="3">
        <v>333172112</v>
      </c>
    </row>
    <row r="546" spans="1:5" x14ac:dyDescent="0.35">
      <c r="A546" s="1" t="s">
        <v>561</v>
      </c>
      <c r="B546" s="2">
        <v>41859</v>
      </c>
      <c r="C546" s="1" t="s">
        <v>71</v>
      </c>
      <c r="D546" s="1" t="s">
        <v>48</v>
      </c>
      <c r="E546" s="3">
        <v>54235441</v>
      </c>
    </row>
    <row r="547" spans="1:5" x14ac:dyDescent="0.35">
      <c r="A547" s="1" t="s">
        <v>562</v>
      </c>
      <c r="B547" s="2">
        <v>41922</v>
      </c>
      <c r="C547" s="1" t="s">
        <v>19</v>
      </c>
      <c r="D547" s="1" t="s">
        <v>48</v>
      </c>
      <c r="E547" s="3">
        <v>66954149</v>
      </c>
    </row>
    <row r="548" spans="1:5" x14ac:dyDescent="0.35">
      <c r="A548" s="1" t="s">
        <v>563</v>
      </c>
      <c r="B548" s="2">
        <v>41950</v>
      </c>
      <c r="C548" s="1" t="s">
        <v>9</v>
      </c>
      <c r="D548" s="1" t="s">
        <v>48</v>
      </c>
      <c r="E548" s="3">
        <v>222527828</v>
      </c>
    </row>
    <row r="549" spans="1:5" x14ac:dyDescent="0.35">
      <c r="A549" s="1" t="s">
        <v>564</v>
      </c>
      <c r="B549" s="2">
        <v>41998</v>
      </c>
      <c r="C549" s="1" t="s">
        <v>6</v>
      </c>
      <c r="D549" s="1" t="s">
        <v>48</v>
      </c>
      <c r="E549" s="3">
        <v>128002372</v>
      </c>
    </row>
    <row r="550" spans="1:5" x14ac:dyDescent="0.35">
      <c r="A550" s="1" t="s">
        <v>565</v>
      </c>
      <c r="B550" s="2">
        <v>42027</v>
      </c>
      <c r="C550" s="1" t="s">
        <v>9</v>
      </c>
      <c r="D550" s="1" t="s">
        <v>48</v>
      </c>
      <c r="E550" s="3">
        <v>12429583</v>
      </c>
    </row>
    <row r="551" spans="1:5" x14ac:dyDescent="0.35">
      <c r="A551" s="1" t="s">
        <v>566</v>
      </c>
      <c r="B551" s="2">
        <v>42055</v>
      </c>
      <c r="C551" s="1" t="s">
        <v>13</v>
      </c>
      <c r="D551" s="1" t="s">
        <v>48</v>
      </c>
      <c r="E551" s="3">
        <v>44480275</v>
      </c>
    </row>
    <row r="552" spans="1:5" x14ac:dyDescent="0.35">
      <c r="A552" s="1" t="s">
        <v>12</v>
      </c>
      <c r="B552" s="2">
        <v>42076</v>
      </c>
      <c r="C552" s="1" t="s">
        <v>13</v>
      </c>
      <c r="D552" s="1" t="s">
        <v>48</v>
      </c>
      <c r="E552" s="3">
        <v>201151353</v>
      </c>
    </row>
    <row r="553" spans="1:5" x14ac:dyDescent="0.35">
      <c r="A553" s="1" t="s">
        <v>567</v>
      </c>
      <c r="B553" s="2">
        <v>42111</v>
      </c>
      <c r="C553" s="1" t="s">
        <v>317</v>
      </c>
      <c r="D553" s="1" t="s">
        <v>7</v>
      </c>
      <c r="E553" s="3">
        <v>16432322</v>
      </c>
    </row>
    <row r="554" spans="1:5" x14ac:dyDescent="0.35">
      <c r="A554" s="1" t="s">
        <v>568</v>
      </c>
      <c r="B554" s="2">
        <v>42125</v>
      </c>
      <c r="C554" s="1" t="s">
        <v>40</v>
      </c>
      <c r="D554" s="1" t="s">
        <v>88</v>
      </c>
      <c r="E554" s="3">
        <v>459005868</v>
      </c>
    </row>
    <row r="555" spans="1:5" x14ac:dyDescent="0.35">
      <c r="A555" s="1" t="s">
        <v>569</v>
      </c>
      <c r="B555" s="2">
        <v>42146</v>
      </c>
      <c r="C555" s="1" t="s">
        <v>9</v>
      </c>
      <c r="D555" s="1" t="s">
        <v>48</v>
      </c>
      <c r="E555" s="3">
        <v>93436322</v>
      </c>
    </row>
    <row r="556" spans="1:5" x14ac:dyDescent="0.35">
      <c r="A556" s="1" t="s">
        <v>570</v>
      </c>
      <c r="B556" s="2">
        <v>42174</v>
      </c>
      <c r="C556" s="1" t="s">
        <v>9</v>
      </c>
      <c r="D556" s="1" t="s">
        <v>48</v>
      </c>
      <c r="E556" s="3">
        <v>356461711</v>
      </c>
    </row>
    <row r="557" spans="1:5" x14ac:dyDescent="0.35">
      <c r="A557" s="1" t="s">
        <v>571</v>
      </c>
      <c r="B557" s="2">
        <v>42202</v>
      </c>
      <c r="C557" s="1" t="s">
        <v>40</v>
      </c>
      <c r="D557" s="1" t="s">
        <v>88</v>
      </c>
      <c r="E557" s="3">
        <v>180202163</v>
      </c>
    </row>
    <row r="558" spans="1:5" x14ac:dyDescent="0.35">
      <c r="A558" s="1" t="s">
        <v>572</v>
      </c>
      <c r="B558" s="2">
        <v>42293</v>
      </c>
      <c r="C558" s="1" t="s">
        <v>77</v>
      </c>
      <c r="D558" s="1" t="s">
        <v>88</v>
      </c>
      <c r="E558" s="3">
        <v>72313754</v>
      </c>
    </row>
    <row r="559" spans="1:5" x14ac:dyDescent="0.35">
      <c r="A559" s="1" t="s">
        <v>573</v>
      </c>
      <c r="B559" s="2">
        <v>42333</v>
      </c>
      <c r="C559" s="1" t="s">
        <v>9</v>
      </c>
      <c r="D559" s="1" t="s">
        <v>48</v>
      </c>
      <c r="E559" s="3">
        <v>123087120</v>
      </c>
    </row>
    <row r="560" spans="1:5" x14ac:dyDescent="0.35">
      <c r="A560" s="1" t="s">
        <v>574</v>
      </c>
      <c r="B560" s="2">
        <v>42356</v>
      </c>
      <c r="C560" s="1" t="s">
        <v>9</v>
      </c>
      <c r="D560" s="1" t="s">
        <v>88</v>
      </c>
      <c r="E560" s="3">
        <v>936662225</v>
      </c>
    </row>
    <row r="561" spans="1:5" x14ac:dyDescent="0.35">
      <c r="A561" s="1" t="s">
        <v>575</v>
      </c>
      <c r="B561" s="2">
        <v>42398</v>
      </c>
      <c r="C561" s="1" t="s">
        <v>77</v>
      </c>
      <c r="D561" s="1" t="s">
        <v>48</v>
      </c>
      <c r="E561" s="3">
        <v>27569558</v>
      </c>
    </row>
    <row r="562" spans="1:5" x14ac:dyDescent="0.35">
      <c r="A562" s="1" t="s">
        <v>576</v>
      </c>
      <c r="B562" s="2">
        <v>42433</v>
      </c>
      <c r="C562" s="1" t="s">
        <v>9</v>
      </c>
      <c r="D562" s="1" t="s">
        <v>48</v>
      </c>
      <c r="E562" s="3">
        <v>341268248</v>
      </c>
    </row>
    <row r="563" spans="1:5" x14ac:dyDescent="0.35">
      <c r="A563" s="1" t="s">
        <v>24</v>
      </c>
      <c r="B563" s="2">
        <v>42475</v>
      </c>
      <c r="C563" s="1" t="s">
        <v>9</v>
      </c>
      <c r="D563" s="1" t="s">
        <v>48</v>
      </c>
      <c r="E563" s="3">
        <v>364001123</v>
      </c>
    </row>
    <row r="564" spans="1:5" x14ac:dyDescent="0.35">
      <c r="A564" s="1" t="s">
        <v>577</v>
      </c>
      <c r="B564" s="2">
        <v>42489</v>
      </c>
      <c r="C564" s="1" t="s">
        <v>317</v>
      </c>
      <c r="D564" s="1" t="s">
        <v>7</v>
      </c>
      <c r="E564" s="3">
        <v>7895708</v>
      </c>
    </row>
    <row r="565" spans="1:5" x14ac:dyDescent="0.35">
      <c r="A565" s="1" t="s">
        <v>578</v>
      </c>
      <c r="B565" s="2">
        <v>42496</v>
      </c>
      <c r="C565" s="1" t="s">
        <v>40</v>
      </c>
      <c r="D565" s="1" t="s">
        <v>88</v>
      </c>
      <c r="E565" s="3">
        <v>408084349</v>
      </c>
    </row>
    <row r="566" spans="1:5" x14ac:dyDescent="0.35">
      <c r="A566" s="1" t="s">
        <v>579</v>
      </c>
      <c r="B566" s="2">
        <v>42517</v>
      </c>
      <c r="C566" s="1" t="s">
        <v>9</v>
      </c>
      <c r="D566" s="1" t="s">
        <v>48</v>
      </c>
      <c r="E566" s="3">
        <v>77042381</v>
      </c>
    </row>
    <row r="567" spans="1:5" x14ac:dyDescent="0.35">
      <c r="A567" s="1" t="s">
        <v>580</v>
      </c>
      <c r="B567" s="2">
        <v>42538</v>
      </c>
      <c r="C567" s="1" t="s">
        <v>9</v>
      </c>
      <c r="D567" s="1" t="s">
        <v>48</v>
      </c>
      <c r="E567" s="3">
        <v>486295561</v>
      </c>
    </row>
    <row r="568" spans="1:5" x14ac:dyDescent="0.35">
      <c r="A568" s="1" t="s">
        <v>581</v>
      </c>
      <c r="B568" s="2">
        <v>42552</v>
      </c>
      <c r="C568" s="1" t="s">
        <v>9</v>
      </c>
      <c r="D568" s="1" t="s">
        <v>48</v>
      </c>
      <c r="E568" s="3">
        <v>55483770</v>
      </c>
    </row>
    <row r="569" spans="1:5" x14ac:dyDescent="0.35">
      <c r="A569" s="1" t="s">
        <v>582</v>
      </c>
      <c r="B569" s="2">
        <v>42594</v>
      </c>
      <c r="C569" s="1" t="s">
        <v>9</v>
      </c>
      <c r="D569" s="1" t="s">
        <v>48</v>
      </c>
      <c r="E569" s="3">
        <v>76233151</v>
      </c>
    </row>
    <row r="570" spans="1:5" x14ac:dyDescent="0.35">
      <c r="A570" s="1" t="s">
        <v>583</v>
      </c>
      <c r="B570" s="2">
        <v>42615</v>
      </c>
      <c r="C570" s="1" t="s">
        <v>13</v>
      </c>
      <c r="D570" s="1" t="s">
        <v>88</v>
      </c>
      <c r="E570" s="3">
        <v>12545979</v>
      </c>
    </row>
    <row r="571" spans="1:5" x14ac:dyDescent="0.35">
      <c r="A571" s="1" t="s">
        <v>584</v>
      </c>
      <c r="B571" s="2">
        <v>42636</v>
      </c>
      <c r="C571" s="1" t="s">
        <v>13</v>
      </c>
      <c r="D571" s="1" t="s">
        <v>48</v>
      </c>
      <c r="E571" s="3">
        <v>8874389</v>
      </c>
    </row>
    <row r="572" spans="1:5" x14ac:dyDescent="0.35">
      <c r="A572" s="1" t="s">
        <v>585</v>
      </c>
      <c r="B572" s="2">
        <v>42678</v>
      </c>
      <c r="C572" s="1" t="s">
        <v>9</v>
      </c>
      <c r="D572" s="1" t="s">
        <v>88</v>
      </c>
      <c r="E572" s="3">
        <v>232532923</v>
      </c>
    </row>
    <row r="573" spans="1:5" x14ac:dyDescent="0.35">
      <c r="A573" s="1" t="s">
        <v>586</v>
      </c>
      <c r="B573" s="2">
        <v>42697</v>
      </c>
      <c r="C573" s="1" t="s">
        <v>9</v>
      </c>
      <c r="D573" s="1" t="s">
        <v>48</v>
      </c>
      <c r="E573" s="3">
        <v>246082029</v>
      </c>
    </row>
    <row r="574" spans="1:5" x14ac:dyDescent="0.35">
      <c r="A574" s="1" t="s">
        <v>587</v>
      </c>
      <c r="B574" s="2">
        <v>42720</v>
      </c>
      <c r="C574" s="1" t="s">
        <v>9</v>
      </c>
      <c r="D574" s="1" t="s">
        <v>88</v>
      </c>
      <c r="E574" s="3">
        <v>529483936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B6571-4CA5-4D45-A496-81B312E85C0D}">
  <dimension ref="A1:G109"/>
  <sheetViews>
    <sheetView zoomScale="89" workbookViewId="0">
      <selection activeCell="H94" sqref="H94"/>
    </sheetView>
  </sheetViews>
  <sheetFormatPr defaultRowHeight="14.5" x14ac:dyDescent="0.35"/>
  <cols>
    <col min="1" max="1" width="7.08984375" customWidth="1"/>
    <col min="2" max="2" width="9" bestFit="1" customWidth="1"/>
    <col min="3" max="3" width="12.453125" bestFit="1" customWidth="1"/>
    <col min="5" max="5" width="8.54296875" bestFit="1" customWidth="1"/>
  </cols>
  <sheetData>
    <row r="1" spans="1:7" x14ac:dyDescent="0.35">
      <c r="A1" t="s">
        <v>606</v>
      </c>
      <c r="B1" t="s">
        <v>607</v>
      </c>
      <c r="C1" t="s">
        <v>608</v>
      </c>
      <c r="F1" s="1"/>
      <c r="G1" s="8"/>
    </row>
    <row r="2" spans="1:7" x14ac:dyDescent="0.35">
      <c r="A2">
        <v>1914</v>
      </c>
      <c r="B2">
        <v>6</v>
      </c>
      <c r="C2" t="s">
        <v>609</v>
      </c>
      <c r="F2" s="1"/>
      <c r="G2" s="8"/>
    </row>
    <row r="3" spans="1:7" x14ac:dyDescent="0.35">
      <c r="A3">
        <v>1915</v>
      </c>
      <c r="B3">
        <v>6.1</v>
      </c>
      <c r="C3" s="16">
        <f>((B3-B2)/B2)*100</f>
        <v>1.6666666666666607</v>
      </c>
      <c r="F3" s="1"/>
      <c r="G3" s="8"/>
    </row>
    <row r="4" spans="1:7" x14ac:dyDescent="0.35">
      <c r="A4">
        <v>1916</v>
      </c>
      <c r="B4">
        <v>6.7</v>
      </c>
      <c r="C4" s="16">
        <f t="shared" ref="C4:C67" si="0">((B4-B3)/B3)*100</f>
        <v>9.8360655737705009</v>
      </c>
      <c r="F4" s="1"/>
      <c r="G4" s="8"/>
    </row>
    <row r="5" spans="1:7" x14ac:dyDescent="0.35">
      <c r="A5">
        <v>1917</v>
      </c>
      <c r="B5">
        <v>7.9</v>
      </c>
      <c r="C5" s="16">
        <f t="shared" si="0"/>
        <v>17.910447761194032</v>
      </c>
      <c r="F5" s="1"/>
      <c r="G5" s="8"/>
    </row>
    <row r="6" spans="1:7" x14ac:dyDescent="0.35">
      <c r="A6">
        <v>1918</v>
      </c>
      <c r="B6">
        <v>8.9</v>
      </c>
      <c r="C6" s="16">
        <f t="shared" si="0"/>
        <v>12.658227848101264</v>
      </c>
      <c r="F6" s="1"/>
      <c r="G6" s="8"/>
    </row>
    <row r="7" spans="1:7" x14ac:dyDescent="0.35">
      <c r="A7">
        <v>1919</v>
      </c>
      <c r="B7">
        <v>9.8000000000000007</v>
      </c>
      <c r="C7" s="16">
        <f t="shared" si="0"/>
        <v>10.112359550561802</v>
      </c>
      <c r="F7" s="1"/>
      <c r="G7" s="8"/>
    </row>
    <row r="8" spans="1:7" x14ac:dyDescent="0.35">
      <c r="A8">
        <v>1920</v>
      </c>
      <c r="B8">
        <v>11.4</v>
      </c>
      <c r="C8" s="16">
        <f t="shared" si="0"/>
        <v>16.326530612244895</v>
      </c>
      <c r="F8" s="1"/>
      <c r="G8" s="8"/>
    </row>
    <row r="9" spans="1:7" x14ac:dyDescent="0.35">
      <c r="A9">
        <v>1921</v>
      </c>
      <c r="B9">
        <v>10</v>
      </c>
      <c r="C9" s="16">
        <f t="shared" si="0"/>
        <v>-12.280701754385968</v>
      </c>
      <c r="F9" s="1"/>
      <c r="G9" s="8"/>
    </row>
    <row r="10" spans="1:7" x14ac:dyDescent="0.35">
      <c r="A10">
        <v>1922</v>
      </c>
      <c r="B10">
        <v>9.1999999999999993</v>
      </c>
      <c r="C10" s="16">
        <f t="shared" si="0"/>
        <v>-8.0000000000000071</v>
      </c>
      <c r="F10" s="1"/>
      <c r="G10" s="8"/>
    </row>
    <row r="11" spans="1:7" x14ac:dyDescent="0.35">
      <c r="A11">
        <v>1923</v>
      </c>
      <c r="B11">
        <v>9.1999999999999993</v>
      </c>
      <c r="C11" s="16">
        <f t="shared" si="0"/>
        <v>0</v>
      </c>
      <c r="F11" s="1"/>
      <c r="G11" s="8"/>
    </row>
    <row r="12" spans="1:7" x14ac:dyDescent="0.35">
      <c r="A12">
        <v>1924</v>
      </c>
      <c r="B12">
        <v>9</v>
      </c>
      <c r="C12" s="16">
        <f t="shared" si="0"/>
        <v>-2.1739130434782532</v>
      </c>
      <c r="F12" s="1"/>
      <c r="G12" s="8"/>
    </row>
    <row r="13" spans="1:7" x14ac:dyDescent="0.35">
      <c r="A13">
        <v>1925</v>
      </c>
      <c r="B13">
        <v>9.1</v>
      </c>
      <c r="C13" s="16">
        <f t="shared" si="0"/>
        <v>1.1111111111111072</v>
      </c>
      <c r="F13" s="1"/>
      <c r="G13" s="8"/>
    </row>
    <row r="14" spans="1:7" x14ac:dyDescent="0.35">
      <c r="A14">
        <v>1926</v>
      </c>
      <c r="B14">
        <v>9.1999999999999993</v>
      </c>
      <c r="C14" s="16">
        <f t="shared" si="0"/>
        <v>1.098901098901095</v>
      </c>
      <c r="F14" s="1"/>
      <c r="G14" s="8"/>
    </row>
    <row r="15" spans="1:7" x14ac:dyDescent="0.35">
      <c r="A15">
        <v>1927</v>
      </c>
      <c r="B15">
        <v>9.1</v>
      </c>
      <c r="C15" s="16">
        <f t="shared" si="0"/>
        <v>-1.0869565217391266</v>
      </c>
      <c r="F15" s="1"/>
      <c r="G15" s="8"/>
    </row>
    <row r="16" spans="1:7" x14ac:dyDescent="0.35">
      <c r="A16">
        <v>1928</v>
      </c>
      <c r="B16">
        <v>9.1</v>
      </c>
      <c r="C16" s="16">
        <f t="shared" si="0"/>
        <v>0</v>
      </c>
      <c r="F16" s="1"/>
      <c r="G16" s="8"/>
    </row>
    <row r="17" spans="1:7" x14ac:dyDescent="0.35">
      <c r="A17">
        <v>1929</v>
      </c>
      <c r="B17">
        <v>9.1999999999999993</v>
      </c>
      <c r="C17" s="16">
        <f t="shared" si="0"/>
        <v>1.098901098901095</v>
      </c>
      <c r="F17" s="1"/>
      <c r="G17" s="8"/>
    </row>
    <row r="18" spans="1:7" x14ac:dyDescent="0.35">
      <c r="A18">
        <v>1930</v>
      </c>
      <c r="B18">
        <v>9.1</v>
      </c>
      <c r="C18" s="16">
        <f t="shared" si="0"/>
        <v>-1.0869565217391266</v>
      </c>
      <c r="F18" s="1"/>
      <c r="G18" s="8"/>
    </row>
    <row r="19" spans="1:7" x14ac:dyDescent="0.35">
      <c r="A19">
        <v>1931</v>
      </c>
      <c r="B19">
        <v>8.1999999999999993</v>
      </c>
      <c r="C19" s="16">
        <f t="shared" si="0"/>
        <v>-9.8901098901098941</v>
      </c>
      <c r="F19" s="1"/>
      <c r="G19" s="8"/>
    </row>
    <row r="20" spans="1:7" x14ac:dyDescent="0.35">
      <c r="A20">
        <v>1932</v>
      </c>
      <c r="B20">
        <v>7.5</v>
      </c>
      <c r="C20" s="16">
        <f t="shared" si="0"/>
        <v>-8.5365853658536501</v>
      </c>
      <c r="F20" s="1"/>
      <c r="G20" s="8"/>
    </row>
    <row r="21" spans="1:7" x14ac:dyDescent="0.35">
      <c r="A21">
        <v>1933</v>
      </c>
      <c r="B21">
        <v>7.1</v>
      </c>
      <c r="C21" s="16">
        <f t="shared" si="0"/>
        <v>-5.3333333333333375</v>
      </c>
      <c r="F21" s="1"/>
      <c r="G21" s="8"/>
    </row>
    <row r="22" spans="1:7" x14ac:dyDescent="0.35">
      <c r="A22">
        <v>1934</v>
      </c>
      <c r="B22">
        <v>7.2</v>
      </c>
      <c r="C22" s="16">
        <f t="shared" si="0"/>
        <v>1.4084507042253596</v>
      </c>
      <c r="F22" s="1"/>
      <c r="G22" s="8"/>
    </row>
    <row r="23" spans="1:7" x14ac:dyDescent="0.35">
      <c r="A23">
        <v>1935</v>
      </c>
      <c r="B23">
        <v>7.3</v>
      </c>
      <c r="C23" s="16">
        <f t="shared" si="0"/>
        <v>1.388888888888884</v>
      </c>
      <c r="F23" s="1"/>
      <c r="G23" s="8"/>
    </row>
    <row r="24" spans="1:7" x14ac:dyDescent="0.35">
      <c r="A24">
        <v>1936</v>
      </c>
      <c r="B24">
        <v>7.4</v>
      </c>
      <c r="C24" s="16">
        <f t="shared" si="0"/>
        <v>1.3698630136986376</v>
      </c>
      <c r="F24" s="1"/>
      <c r="G24" s="8"/>
    </row>
    <row r="25" spans="1:7" x14ac:dyDescent="0.35">
      <c r="A25">
        <v>1937</v>
      </c>
      <c r="B25">
        <v>7.7</v>
      </c>
      <c r="C25" s="16">
        <f t="shared" si="0"/>
        <v>4.0540540540540517</v>
      </c>
      <c r="F25" s="1"/>
      <c r="G25" s="8"/>
    </row>
    <row r="26" spans="1:7" x14ac:dyDescent="0.35">
      <c r="A26">
        <v>1938</v>
      </c>
      <c r="B26">
        <v>7.7</v>
      </c>
      <c r="C26" s="16">
        <f t="shared" si="0"/>
        <v>0</v>
      </c>
      <c r="F26" s="1"/>
      <c r="G26" s="8"/>
    </row>
    <row r="27" spans="1:7" x14ac:dyDescent="0.35">
      <c r="A27">
        <v>1939</v>
      </c>
      <c r="B27">
        <v>7.7</v>
      </c>
      <c r="C27" s="16">
        <f t="shared" si="0"/>
        <v>0</v>
      </c>
      <c r="F27" s="1"/>
      <c r="G27" s="8"/>
    </row>
    <row r="28" spans="1:7" x14ac:dyDescent="0.35">
      <c r="A28">
        <v>1940</v>
      </c>
      <c r="B28">
        <v>8</v>
      </c>
      <c r="C28" s="16">
        <f t="shared" si="0"/>
        <v>3.8961038961038938</v>
      </c>
      <c r="F28" s="1"/>
      <c r="G28" s="8"/>
    </row>
    <row r="29" spans="1:7" x14ac:dyDescent="0.35">
      <c r="A29">
        <v>1941</v>
      </c>
      <c r="B29">
        <v>8.5</v>
      </c>
      <c r="C29" s="16">
        <f t="shared" si="0"/>
        <v>6.25</v>
      </c>
      <c r="F29" s="1"/>
      <c r="G29" s="8"/>
    </row>
    <row r="30" spans="1:7" x14ac:dyDescent="0.35">
      <c r="A30">
        <v>1942</v>
      </c>
      <c r="B30">
        <v>8.8000000000000007</v>
      </c>
      <c r="C30" s="16">
        <f t="shared" si="0"/>
        <v>3.5294117647058907</v>
      </c>
      <c r="F30" s="1"/>
      <c r="G30" s="8"/>
    </row>
    <row r="31" spans="1:7" x14ac:dyDescent="0.35">
      <c r="A31">
        <v>1943</v>
      </c>
      <c r="B31">
        <v>9</v>
      </c>
      <c r="C31" s="16">
        <f t="shared" si="0"/>
        <v>2.2727272727272645</v>
      </c>
      <c r="F31" s="1"/>
      <c r="G31" s="8"/>
    </row>
    <row r="32" spans="1:7" x14ac:dyDescent="0.35">
      <c r="A32">
        <v>1944</v>
      </c>
      <c r="B32">
        <v>9.1</v>
      </c>
      <c r="C32" s="16">
        <f t="shared" si="0"/>
        <v>1.1111111111111072</v>
      </c>
      <c r="F32" s="1"/>
      <c r="G32" s="8"/>
    </row>
    <row r="33" spans="1:7" x14ac:dyDescent="0.35">
      <c r="A33">
        <v>1945</v>
      </c>
      <c r="B33">
        <v>9.1999999999999993</v>
      </c>
      <c r="C33" s="16">
        <f t="shared" si="0"/>
        <v>1.098901098901095</v>
      </c>
      <c r="F33" s="1"/>
      <c r="G33" s="8"/>
    </row>
    <row r="34" spans="1:7" x14ac:dyDescent="0.35">
      <c r="A34">
        <v>1946</v>
      </c>
      <c r="B34">
        <v>9.4</v>
      </c>
      <c r="C34" s="16">
        <f t="shared" si="0"/>
        <v>2.1739130434782727</v>
      </c>
      <c r="F34" s="1"/>
      <c r="G34" s="8"/>
    </row>
    <row r="35" spans="1:7" x14ac:dyDescent="0.35">
      <c r="A35">
        <v>1947</v>
      </c>
      <c r="B35">
        <v>10.3</v>
      </c>
      <c r="C35" s="16">
        <f t="shared" si="0"/>
        <v>9.5744680851063872</v>
      </c>
      <c r="F35" s="1"/>
      <c r="G35" s="8"/>
    </row>
    <row r="36" spans="1:7" x14ac:dyDescent="0.35">
      <c r="A36">
        <v>1948</v>
      </c>
      <c r="B36">
        <v>11.8</v>
      </c>
      <c r="C36" s="16">
        <f t="shared" si="0"/>
        <v>14.563106796116504</v>
      </c>
      <c r="F36" s="1"/>
      <c r="G36" s="8"/>
    </row>
    <row r="37" spans="1:7" x14ac:dyDescent="0.35">
      <c r="A37">
        <v>1949</v>
      </c>
      <c r="B37">
        <v>12.2</v>
      </c>
      <c r="C37" s="16">
        <f t="shared" si="0"/>
        <v>3.3898305084745637</v>
      </c>
      <c r="F37" s="1"/>
      <c r="G37" s="8"/>
    </row>
    <row r="38" spans="1:7" x14ac:dyDescent="0.35">
      <c r="A38">
        <v>1950</v>
      </c>
      <c r="B38">
        <v>12.5</v>
      </c>
      <c r="C38" s="16">
        <f t="shared" si="0"/>
        <v>2.4590163934426288</v>
      </c>
      <c r="F38" s="1"/>
      <c r="G38" s="8"/>
    </row>
    <row r="39" spans="1:7" x14ac:dyDescent="0.35">
      <c r="A39">
        <v>1951</v>
      </c>
      <c r="B39">
        <v>13.8</v>
      </c>
      <c r="C39" s="16">
        <f t="shared" si="0"/>
        <v>10.400000000000006</v>
      </c>
      <c r="F39" s="1"/>
      <c r="G39" s="8"/>
    </row>
    <row r="40" spans="1:7" x14ac:dyDescent="0.35">
      <c r="A40">
        <v>1952</v>
      </c>
      <c r="B40">
        <v>14.2</v>
      </c>
      <c r="C40" s="16">
        <f t="shared" si="0"/>
        <v>2.8985507246376709</v>
      </c>
      <c r="F40" s="1"/>
      <c r="G40" s="8"/>
    </row>
    <row r="41" spans="1:7" x14ac:dyDescent="0.35">
      <c r="A41">
        <v>1953</v>
      </c>
      <c r="B41">
        <v>14</v>
      </c>
      <c r="C41" s="16">
        <f t="shared" si="0"/>
        <v>-1.4084507042253471</v>
      </c>
      <c r="F41" s="1"/>
      <c r="G41" s="8"/>
    </row>
    <row r="42" spans="1:7" x14ac:dyDescent="0.35">
      <c r="A42">
        <v>1954</v>
      </c>
      <c r="B42">
        <v>14.1</v>
      </c>
      <c r="C42" s="16">
        <f t="shared" si="0"/>
        <v>0.71428571428571175</v>
      </c>
      <c r="F42" s="1"/>
      <c r="G42" s="8"/>
    </row>
    <row r="43" spans="1:7" x14ac:dyDescent="0.35">
      <c r="A43">
        <v>1955</v>
      </c>
      <c r="B43">
        <v>14.1</v>
      </c>
      <c r="C43" s="16">
        <f t="shared" si="0"/>
        <v>0</v>
      </c>
      <c r="F43" s="1"/>
      <c r="G43" s="8"/>
    </row>
    <row r="44" spans="1:7" x14ac:dyDescent="0.35">
      <c r="A44">
        <v>1956</v>
      </c>
      <c r="B44">
        <v>14.3</v>
      </c>
      <c r="C44" s="16">
        <f t="shared" si="0"/>
        <v>1.4184397163120643</v>
      </c>
      <c r="F44" s="1"/>
      <c r="G44" s="8"/>
    </row>
    <row r="45" spans="1:7" x14ac:dyDescent="0.35">
      <c r="A45">
        <v>1957</v>
      </c>
      <c r="B45">
        <v>14.8</v>
      </c>
      <c r="C45" s="16">
        <f t="shared" si="0"/>
        <v>3.4965034965034962</v>
      </c>
      <c r="F45" s="1"/>
      <c r="G45" s="8"/>
    </row>
    <row r="46" spans="1:7" x14ac:dyDescent="0.35">
      <c r="A46">
        <v>1958</v>
      </c>
      <c r="B46">
        <v>15.2</v>
      </c>
      <c r="C46" s="16">
        <f t="shared" si="0"/>
        <v>2.7027027027026933</v>
      </c>
      <c r="F46" s="1"/>
      <c r="G46" s="8"/>
    </row>
    <row r="47" spans="1:7" x14ac:dyDescent="0.35">
      <c r="A47">
        <v>1959</v>
      </c>
      <c r="B47">
        <v>15.3</v>
      </c>
      <c r="C47" s="16">
        <f t="shared" si="0"/>
        <v>0.65789473684211464</v>
      </c>
      <c r="F47" s="1"/>
      <c r="G47" s="8"/>
    </row>
    <row r="48" spans="1:7" x14ac:dyDescent="0.35">
      <c r="A48">
        <v>1960</v>
      </c>
      <c r="B48">
        <v>15.5</v>
      </c>
      <c r="C48" s="16">
        <f t="shared" si="0"/>
        <v>1.3071895424836555</v>
      </c>
      <c r="F48" s="1"/>
      <c r="G48" s="8"/>
    </row>
    <row r="49" spans="1:7" x14ac:dyDescent="0.35">
      <c r="A49">
        <v>1961</v>
      </c>
      <c r="B49">
        <v>15.7</v>
      </c>
      <c r="C49" s="16">
        <f t="shared" si="0"/>
        <v>1.2903225806451568</v>
      </c>
      <c r="F49" s="1"/>
      <c r="G49" s="8"/>
    </row>
    <row r="50" spans="1:7" x14ac:dyDescent="0.35">
      <c r="A50">
        <v>1962</v>
      </c>
      <c r="B50">
        <v>15.9</v>
      </c>
      <c r="C50" s="16">
        <f t="shared" si="0"/>
        <v>1.2738853503184782</v>
      </c>
      <c r="F50" s="1"/>
      <c r="G50" s="8"/>
    </row>
    <row r="51" spans="1:7" x14ac:dyDescent="0.35">
      <c r="A51">
        <v>1963</v>
      </c>
      <c r="B51">
        <v>16.100000000000001</v>
      </c>
      <c r="C51" s="16">
        <f t="shared" si="0"/>
        <v>1.2578616352201324</v>
      </c>
      <c r="F51" s="1"/>
      <c r="G51" s="8"/>
    </row>
    <row r="52" spans="1:7" x14ac:dyDescent="0.35">
      <c r="A52">
        <v>1964</v>
      </c>
      <c r="B52">
        <v>16.399999999999999</v>
      </c>
      <c r="C52" s="16">
        <f t="shared" si="0"/>
        <v>1.8633540372670632</v>
      </c>
      <c r="F52" s="1"/>
      <c r="G52" s="8"/>
    </row>
    <row r="53" spans="1:7" x14ac:dyDescent="0.35">
      <c r="A53">
        <v>1965</v>
      </c>
      <c r="B53">
        <v>16.8</v>
      </c>
      <c r="C53" s="16">
        <f t="shared" si="0"/>
        <v>2.4390243902439157</v>
      </c>
      <c r="F53" s="1"/>
      <c r="G53" s="8"/>
    </row>
    <row r="54" spans="1:7" x14ac:dyDescent="0.35">
      <c r="A54">
        <v>1966</v>
      </c>
      <c r="B54">
        <v>17.5</v>
      </c>
      <c r="C54" s="16">
        <f t="shared" si="0"/>
        <v>4.1666666666666625</v>
      </c>
      <c r="F54" s="1"/>
      <c r="G54" s="8"/>
    </row>
    <row r="55" spans="1:7" x14ac:dyDescent="0.35">
      <c r="A55">
        <v>1967</v>
      </c>
      <c r="B55">
        <v>18.100000000000001</v>
      </c>
      <c r="C55" s="16">
        <f t="shared" si="0"/>
        <v>3.4285714285714364</v>
      </c>
      <c r="F55" s="1"/>
      <c r="G55" s="8"/>
    </row>
    <row r="56" spans="1:7" x14ac:dyDescent="0.35">
      <c r="A56">
        <v>1968</v>
      </c>
      <c r="B56">
        <v>18.8</v>
      </c>
      <c r="C56" s="16">
        <f t="shared" si="0"/>
        <v>3.867403314917123</v>
      </c>
      <c r="F56" s="1"/>
      <c r="G56" s="8"/>
    </row>
    <row r="57" spans="1:7" x14ac:dyDescent="0.35">
      <c r="A57">
        <v>1969</v>
      </c>
      <c r="B57">
        <v>19.7</v>
      </c>
      <c r="C57" s="16">
        <f t="shared" si="0"/>
        <v>4.7872340425531839</v>
      </c>
      <c r="F57" s="1"/>
      <c r="G57" s="8"/>
    </row>
    <row r="58" spans="1:7" x14ac:dyDescent="0.35">
      <c r="A58">
        <v>1970</v>
      </c>
      <c r="B58">
        <v>20.3</v>
      </c>
      <c r="C58" s="16">
        <f t="shared" si="0"/>
        <v>3.0456852791878246</v>
      </c>
      <c r="F58" s="1"/>
      <c r="G58" s="8"/>
    </row>
    <row r="59" spans="1:7" x14ac:dyDescent="0.35">
      <c r="A59">
        <v>1971</v>
      </c>
      <c r="B59">
        <v>20.9</v>
      </c>
      <c r="C59" s="16">
        <f t="shared" si="0"/>
        <v>2.9556650246305312</v>
      </c>
      <c r="F59" s="1"/>
      <c r="G59" s="8"/>
    </row>
    <row r="60" spans="1:7" x14ac:dyDescent="0.35">
      <c r="A60">
        <v>1972</v>
      </c>
      <c r="B60">
        <v>21.9</v>
      </c>
      <c r="C60" s="16">
        <f t="shared" si="0"/>
        <v>4.7846889952153111</v>
      </c>
      <c r="F60" s="1"/>
      <c r="G60" s="8"/>
    </row>
    <row r="61" spans="1:7" x14ac:dyDescent="0.35">
      <c r="A61">
        <v>1973</v>
      </c>
      <c r="B61">
        <v>23.6</v>
      </c>
      <c r="C61" s="16">
        <f t="shared" si="0"/>
        <v>7.7625570776255843</v>
      </c>
      <c r="F61" s="1"/>
      <c r="G61" s="8"/>
    </row>
    <row r="62" spans="1:7" x14ac:dyDescent="0.35">
      <c r="A62">
        <v>1974</v>
      </c>
      <c r="B62">
        <v>26.2</v>
      </c>
      <c r="C62" s="16">
        <f t="shared" si="0"/>
        <v>11.016949152542363</v>
      </c>
      <c r="F62" s="1"/>
      <c r="G62" s="8"/>
    </row>
    <row r="63" spans="1:7" x14ac:dyDescent="0.35">
      <c r="A63">
        <v>1975</v>
      </c>
      <c r="B63">
        <v>29</v>
      </c>
      <c r="C63" s="16">
        <f t="shared" si="0"/>
        <v>10.687022900763361</v>
      </c>
      <c r="F63" s="1"/>
      <c r="G63" s="8"/>
    </row>
    <row r="64" spans="1:7" x14ac:dyDescent="0.35">
      <c r="A64">
        <v>1976</v>
      </c>
      <c r="B64">
        <v>31.1</v>
      </c>
      <c r="C64" s="16">
        <f t="shared" si="0"/>
        <v>7.2413793103448327</v>
      </c>
      <c r="F64" s="1"/>
      <c r="G64" s="8"/>
    </row>
    <row r="65" spans="1:7" x14ac:dyDescent="0.35">
      <c r="A65">
        <v>1977</v>
      </c>
      <c r="B65">
        <v>33.6</v>
      </c>
      <c r="C65" s="16">
        <f t="shared" si="0"/>
        <v>8.0385852090032159</v>
      </c>
      <c r="F65" s="1"/>
      <c r="G65" s="8"/>
    </row>
    <row r="66" spans="1:7" x14ac:dyDescent="0.35">
      <c r="A66">
        <v>1978</v>
      </c>
      <c r="B66">
        <v>36.6</v>
      </c>
      <c r="C66" s="16">
        <f t="shared" si="0"/>
        <v>8.9285714285714288</v>
      </c>
      <c r="F66" s="1"/>
      <c r="G66" s="8"/>
    </row>
    <row r="67" spans="1:7" x14ac:dyDescent="0.35">
      <c r="A67">
        <v>1979</v>
      </c>
      <c r="B67">
        <v>40</v>
      </c>
      <c r="C67" s="16">
        <f t="shared" si="0"/>
        <v>9.2896174863387948</v>
      </c>
      <c r="F67" s="1"/>
      <c r="G67" s="8"/>
    </row>
    <row r="68" spans="1:7" x14ac:dyDescent="0.35">
      <c r="A68">
        <v>1980</v>
      </c>
      <c r="B68">
        <v>44</v>
      </c>
      <c r="C68" s="16">
        <f t="shared" ref="C68:C109" si="1">((B68-B67)/B67)*100</f>
        <v>10</v>
      </c>
      <c r="F68" s="1"/>
      <c r="G68" s="8"/>
    </row>
    <row r="69" spans="1:7" x14ac:dyDescent="0.35">
      <c r="A69">
        <v>1981</v>
      </c>
      <c r="B69">
        <v>49.5</v>
      </c>
      <c r="C69" s="16">
        <f t="shared" si="1"/>
        <v>12.5</v>
      </c>
      <c r="F69" s="1"/>
      <c r="G69" s="8"/>
    </row>
    <row r="70" spans="1:7" x14ac:dyDescent="0.35">
      <c r="A70">
        <v>1982</v>
      </c>
      <c r="B70">
        <v>54.9</v>
      </c>
      <c r="C70" s="16">
        <f t="shared" si="1"/>
        <v>10.909090909090907</v>
      </c>
      <c r="F70" s="1"/>
      <c r="G70" s="8"/>
    </row>
    <row r="71" spans="1:7" x14ac:dyDescent="0.35">
      <c r="A71">
        <v>1983</v>
      </c>
      <c r="B71">
        <v>58.1</v>
      </c>
      <c r="C71" s="16">
        <f t="shared" si="1"/>
        <v>5.8287795992714084</v>
      </c>
      <c r="F71" s="1"/>
      <c r="G71" s="8"/>
    </row>
    <row r="72" spans="1:7" x14ac:dyDescent="0.35">
      <c r="A72">
        <v>1984</v>
      </c>
      <c r="B72">
        <v>60.6</v>
      </c>
      <c r="C72" s="16">
        <f t="shared" si="1"/>
        <v>4.3029259896729775</v>
      </c>
      <c r="F72" s="1"/>
      <c r="G72" s="8"/>
    </row>
    <row r="73" spans="1:7" x14ac:dyDescent="0.35">
      <c r="A73">
        <v>1985</v>
      </c>
      <c r="B73">
        <v>63</v>
      </c>
      <c r="C73" s="16">
        <f t="shared" si="1"/>
        <v>3.9603960396039577</v>
      </c>
      <c r="F73" s="1"/>
      <c r="G73" s="8"/>
    </row>
    <row r="74" spans="1:7" x14ac:dyDescent="0.35">
      <c r="A74">
        <v>1986</v>
      </c>
      <c r="B74">
        <v>65.599999999999994</v>
      </c>
      <c r="C74" s="16">
        <f t="shared" si="1"/>
        <v>4.1269841269841177</v>
      </c>
      <c r="F74" s="1"/>
      <c r="G74" s="8"/>
    </row>
    <row r="75" spans="1:7" x14ac:dyDescent="0.35">
      <c r="A75">
        <v>1987</v>
      </c>
      <c r="B75">
        <v>68.5</v>
      </c>
      <c r="C75" s="16">
        <f t="shared" si="1"/>
        <v>4.4207317073170822</v>
      </c>
      <c r="F75" s="1"/>
      <c r="G75" s="8"/>
    </row>
    <row r="76" spans="1:7" x14ac:dyDescent="0.35">
      <c r="A76">
        <v>1988</v>
      </c>
      <c r="B76">
        <v>71.2</v>
      </c>
      <c r="C76" s="16">
        <f t="shared" si="1"/>
        <v>3.9416058394160625</v>
      </c>
      <c r="F76" s="1"/>
      <c r="G76" s="8"/>
    </row>
    <row r="77" spans="1:7" x14ac:dyDescent="0.35">
      <c r="A77">
        <v>1989</v>
      </c>
      <c r="B77">
        <v>74.8</v>
      </c>
      <c r="C77" s="16">
        <f t="shared" si="1"/>
        <v>5.0561797752808904</v>
      </c>
      <c r="F77" s="1"/>
      <c r="G77" s="8"/>
    </row>
    <row r="78" spans="1:7" x14ac:dyDescent="0.35">
      <c r="A78">
        <v>1990</v>
      </c>
      <c r="B78">
        <v>78.400000000000006</v>
      </c>
      <c r="C78" s="16">
        <f t="shared" si="1"/>
        <v>4.8128342245989417</v>
      </c>
      <c r="F78" s="1"/>
      <c r="G78" s="8"/>
    </row>
    <row r="79" spans="1:7" x14ac:dyDescent="0.35">
      <c r="A79">
        <v>1991</v>
      </c>
      <c r="B79">
        <v>82.8</v>
      </c>
      <c r="C79" s="16">
        <f t="shared" si="1"/>
        <v>5.6122448979591724</v>
      </c>
      <c r="F79" s="1"/>
      <c r="G79" s="8"/>
    </row>
    <row r="80" spans="1:7" x14ac:dyDescent="0.35">
      <c r="A80">
        <v>1992</v>
      </c>
      <c r="B80">
        <v>84</v>
      </c>
      <c r="C80" s="16">
        <f t="shared" si="1"/>
        <v>1.4492753623188441</v>
      </c>
      <c r="F80" s="1"/>
      <c r="G80" s="8"/>
    </row>
    <row r="81" spans="1:7" x14ac:dyDescent="0.35">
      <c r="A81">
        <v>1993</v>
      </c>
      <c r="B81">
        <v>85.6</v>
      </c>
      <c r="C81" s="16">
        <f t="shared" si="1"/>
        <v>1.904761904761898</v>
      </c>
      <c r="F81" s="1"/>
      <c r="G81" s="8"/>
    </row>
    <row r="82" spans="1:7" x14ac:dyDescent="0.35">
      <c r="A82">
        <v>1994</v>
      </c>
      <c r="B82">
        <v>85.7</v>
      </c>
      <c r="C82" s="16">
        <f t="shared" si="1"/>
        <v>0.11682242990655202</v>
      </c>
      <c r="F82" s="1"/>
      <c r="G82" s="8"/>
    </row>
    <row r="83" spans="1:7" x14ac:dyDescent="0.35">
      <c r="A83">
        <v>1995</v>
      </c>
      <c r="B83">
        <v>87.6</v>
      </c>
      <c r="C83" s="16">
        <f t="shared" si="1"/>
        <v>2.2170361726954391</v>
      </c>
      <c r="F83" s="1"/>
      <c r="G83" s="8"/>
    </row>
    <row r="84" spans="1:7" x14ac:dyDescent="0.35">
      <c r="A84">
        <v>1996</v>
      </c>
      <c r="B84">
        <v>88.9</v>
      </c>
      <c r="C84" s="16">
        <f t="shared" si="1"/>
        <v>1.4840182648401958</v>
      </c>
      <c r="F84" s="1"/>
      <c r="G84" s="8"/>
    </row>
    <row r="85" spans="1:7" x14ac:dyDescent="0.35">
      <c r="A85">
        <v>1997</v>
      </c>
      <c r="B85">
        <v>90.4</v>
      </c>
      <c r="C85" s="16">
        <f t="shared" si="1"/>
        <v>1.6872890888638918</v>
      </c>
      <c r="F85" s="1"/>
      <c r="G85" s="8"/>
    </row>
    <row r="86" spans="1:7" x14ac:dyDescent="0.35">
      <c r="A86">
        <v>1998</v>
      </c>
      <c r="B86">
        <v>91.3</v>
      </c>
      <c r="C86" s="16">
        <f t="shared" si="1"/>
        <v>0.9955752212389285</v>
      </c>
      <c r="F86" s="1"/>
      <c r="G86" s="8"/>
    </row>
    <row r="87" spans="1:7" x14ac:dyDescent="0.35">
      <c r="A87">
        <v>1999</v>
      </c>
      <c r="B87">
        <v>92.9</v>
      </c>
      <c r="C87" s="16">
        <f t="shared" si="1"/>
        <v>1.7524644030668219</v>
      </c>
      <c r="F87" s="1"/>
      <c r="G87" s="8"/>
    </row>
    <row r="88" spans="1:7" x14ac:dyDescent="0.35">
      <c r="A88">
        <v>2000</v>
      </c>
      <c r="B88">
        <v>95.4</v>
      </c>
      <c r="C88" s="16">
        <f t="shared" si="1"/>
        <v>2.6910656620021527</v>
      </c>
      <c r="F88" s="1"/>
      <c r="G88" s="8"/>
    </row>
    <row r="89" spans="1:7" x14ac:dyDescent="0.35">
      <c r="A89">
        <v>2001</v>
      </c>
      <c r="B89">
        <v>97.8</v>
      </c>
      <c r="C89" s="16">
        <f t="shared" si="1"/>
        <v>2.5157232704402421</v>
      </c>
      <c r="F89" s="1"/>
      <c r="G89" s="8"/>
    </row>
    <row r="90" spans="1:7" x14ac:dyDescent="0.35">
      <c r="A90">
        <v>2002</v>
      </c>
      <c r="B90">
        <v>100</v>
      </c>
      <c r="C90" s="16">
        <f t="shared" si="1"/>
        <v>2.2494887525562399</v>
      </c>
      <c r="F90" s="1"/>
      <c r="G90" s="8"/>
    </row>
    <row r="91" spans="1:7" x14ac:dyDescent="0.35">
      <c r="A91">
        <v>2003</v>
      </c>
      <c r="B91">
        <v>102.8</v>
      </c>
      <c r="C91" s="16">
        <f t="shared" si="1"/>
        <v>2.7999999999999972</v>
      </c>
      <c r="F91" s="1"/>
      <c r="G91" s="8"/>
    </row>
    <row r="92" spans="1:7" x14ac:dyDescent="0.35">
      <c r="A92">
        <v>2004</v>
      </c>
      <c r="B92">
        <v>104.7</v>
      </c>
      <c r="C92" s="16">
        <f t="shared" si="1"/>
        <v>1.8482490272373597</v>
      </c>
      <c r="F92" s="1"/>
      <c r="G92" s="8"/>
    </row>
    <row r="93" spans="1:7" x14ac:dyDescent="0.35">
      <c r="A93">
        <v>2005</v>
      </c>
      <c r="B93">
        <v>107</v>
      </c>
      <c r="C93" s="16">
        <f t="shared" si="1"/>
        <v>2.1967526265520507</v>
      </c>
      <c r="F93" s="1"/>
      <c r="G93" s="8"/>
    </row>
    <row r="94" spans="1:7" x14ac:dyDescent="0.35">
      <c r="A94">
        <v>2006</v>
      </c>
      <c r="B94">
        <v>109.1</v>
      </c>
      <c r="C94" s="16">
        <f t="shared" si="1"/>
        <v>1.9626168224299012</v>
      </c>
      <c r="F94" s="1"/>
      <c r="G94" s="8"/>
    </row>
    <row r="95" spans="1:7" x14ac:dyDescent="0.35">
      <c r="A95">
        <v>2007</v>
      </c>
      <c r="B95">
        <v>111.5</v>
      </c>
      <c r="C95" s="16">
        <f t="shared" si="1"/>
        <v>2.1998166819431768</v>
      </c>
      <c r="F95" s="1"/>
      <c r="G95" s="8"/>
    </row>
    <row r="96" spans="1:7" x14ac:dyDescent="0.35">
      <c r="A96">
        <v>2008</v>
      </c>
      <c r="B96">
        <v>114.1</v>
      </c>
      <c r="C96" s="16">
        <f t="shared" si="1"/>
        <v>2.3318385650224163</v>
      </c>
      <c r="F96" s="1"/>
      <c r="G96" s="8"/>
    </row>
    <row r="97" spans="1:7" x14ac:dyDescent="0.35">
      <c r="A97">
        <v>2009</v>
      </c>
      <c r="B97">
        <v>114.4</v>
      </c>
      <c r="C97" s="16">
        <f t="shared" si="1"/>
        <v>0.26292725679229745</v>
      </c>
      <c r="F97" s="1"/>
      <c r="G97" s="8"/>
    </row>
    <row r="98" spans="1:7" x14ac:dyDescent="0.35">
      <c r="A98">
        <v>2010</v>
      </c>
      <c r="B98">
        <v>116.5</v>
      </c>
      <c r="C98" s="16">
        <f t="shared" si="1"/>
        <v>1.8356643356643307</v>
      </c>
      <c r="F98" s="1"/>
      <c r="G98" s="8"/>
    </row>
    <row r="99" spans="1:7" x14ac:dyDescent="0.35">
      <c r="A99">
        <v>2011</v>
      </c>
      <c r="B99">
        <v>119.9</v>
      </c>
      <c r="C99" s="16">
        <f t="shared" si="1"/>
        <v>2.9184549356223224</v>
      </c>
      <c r="F99" s="1"/>
      <c r="G99" s="8"/>
    </row>
    <row r="100" spans="1:7" x14ac:dyDescent="0.35">
      <c r="A100">
        <v>2012</v>
      </c>
      <c r="B100">
        <v>121.7</v>
      </c>
      <c r="C100" s="16">
        <f t="shared" si="1"/>
        <v>1.5012510425354437</v>
      </c>
      <c r="F100" s="1"/>
      <c r="G100" s="8"/>
    </row>
    <row r="101" spans="1:7" x14ac:dyDescent="0.35">
      <c r="A101">
        <v>2013</v>
      </c>
      <c r="B101">
        <v>122.8</v>
      </c>
      <c r="C101" s="16">
        <f t="shared" si="1"/>
        <v>0.90386195562859017</v>
      </c>
      <c r="F101" s="1"/>
      <c r="G101" s="8"/>
    </row>
    <row r="102" spans="1:7" x14ac:dyDescent="0.35">
      <c r="A102">
        <v>2014</v>
      </c>
      <c r="B102">
        <v>125.2</v>
      </c>
      <c r="C102" s="16">
        <f t="shared" si="1"/>
        <v>1.9543973941368125</v>
      </c>
      <c r="F102" s="1"/>
      <c r="G102" s="8"/>
    </row>
    <row r="103" spans="1:7" x14ac:dyDescent="0.35">
      <c r="A103">
        <v>2015</v>
      </c>
      <c r="B103">
        <v>126.6</v>
      </c>
      <c r="C103" s="16">
        <f t="shared" si="1"/>
        <v>1.1182108626198015</v>
      </c>
      <c r="F103" s="1"/>
      <c r="G103" s="8"/>
    </row>
    <row r="104" spans="1:7" x14ac:dyDescent="0.35">
      <c r="A104">
        <v>2016</v>
      </c>
      <c r="B104">
        <v>127</v>
      </c>
      <c r="C104" s="16">
        <f t="shared" si="1"/>
        <v>0.31595576619273752</v>
      </c>
      <c r="F104" s="1"/>
      <c r="G104" s="8"/>
    </row>
    <row r="105" spans="1:7" x14ac:dyDescent="0.35">
      <c r="A105">
        <v>2017</v>
      </c>
      <c r="B105">
        <v>130.4</v>
      </c>
      <c r="C105" s="16">
        <f t="shared" si="1"/>
        <v>2.6771653543307132</v>
      </c>
      <c r="F105" s="1"/>
      <c r="G105" s="8"/>
    </row>
    <row r="106" spans="1:7" x14ac:dyDescent="0.35">
      <c r="A106">
        <v>2018</v>
      </c>
      <c r="B106">
        <v>132.6</v>
      </c>
      <c r="C106" s="16">
        <f t="shared" si="1"/>
        <v>1.6871165644171693</v>
      </c>
      <c r="F106" s="1"/>
      <c r="G106" s="8"/>
    </row>
    <row r="107" spans="1:7" x14ac:dyDescent="0.35">
      <c r="A107">
        <v>2019</v>
      </c>
      <c r="B107">
        <v>134.5</v>
      </c>
      <c r="C107" s="16">
        <f t="shared" si="1"/>
        <v>1.4328808446455548</v>
      </c>
      <c r="F107" s="1"/>
      <c r="G107" s="8"/>
    </row>
    <row r="108" spans="1:7" x14ac:dyDescent="0.35">
      <c r="A108">
        <v>2020</v>
      </c>
      <c r="B108">
        <v>136.80000000000001</v>
      </c>
      <c r="C108" s="16">
        <f t="shared" si="1"/>
        <v>1.710037174721198</v>
      </c>
      <c r="F108" s="1"/>
      <c r="G108" s="8"/>
    </row>
    <row r="109" spans="1:7" x14ac:dyDescent="0.35">
      <c r="A109">
        <v>2021</v>
      </c>
      <c r="B109">
        <v>138.19999999999999</v>
      </c>
      <c r="C109" s="16">
        <f t="shared" si="1"/>
        <v>1.0233918128654804</v>
      </c>
      <c r="F109" s="1"/>
      <c r="G109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52A8-C5B8-4185-B2A2-21AFF70E311C}">
  <dimension ref="A1:B13"/>
  <sheetViews>
    <sheetView workbookViewId="0">
      <selection activeCell="B5" sqref="B5"/>
    </sheetView>
  </sheetViews>
  <sheetFormatPr defaultRowHeight="14.5" x14ac:dyDescent="0.35"/>
  <cols>
    <col min="1" max="1" width="19" bestFit="1" customWidth="1"/>
    <col min="2" max="2" width="19.7265625" bestFit="1" customWidth="1"/>
  </cols>
  <sheetData>
    <row r="1" spans="1:2" x14ac:dyDescent="0.35">
      <c r="A1" s="9" t="s">
        <v>617</v>
      </c>
      <c r="B1" t="s">
        <v>620</v>
      </c>
    </row>
    <row r="2" spans="1:2" x14ac:dyDescent="0.35">
      <c r="A2" s="4" t="s">
        <v>40</v>
      </c>
      <c r="B2" s="11">
        <v>107296494.41025642</v>
      </c>
    </row>
    <row r="3" spans="1:2" x14ac:dyDescent="0.35">
      <c r="A3" s="4" t="s">
        <v>9</v>
      </c>
      <c r="B3" s="11">
        <v>125464972.16793893</v>
      </c>
    </row>
    <row r="4" spans="1:2" x14ac:dyDescent="0.35">
      <c r="A4" s="4" t="s">
        <v>19</v>
      </c>
      <c r="B4" s="11">
        <v>43099639.671875</v>
      </c>
    </row>
    <row r="5" spans="1:2" x14ac:dyDescent="0.35">
      <c r="A5" s="4" t="s">
        <v>475</v>
      </c>
      <c r="B5" s="11">
        <v>51728233</v>
      </c>
    </row>
    <row r="6" spans="1:2" x14ac:dyDescent="0.35">
      <c r="A6" s="4" t="s">
        <v>317</v>
      </c>
      <c r="B6" s="11">
        <v>10642043.94117647</v>
      </c>
    </row>
    <row r="7" spans="1:2" x14ac:dyDescent="0.35">
      <c r="A7" s="4" t="s">
        <v>13</v>
      </c>
      <c r="B7" s="11">
        <v>36054747.131578945</v>
      </c>
    </row>
    <row r="8" spans="1:2" x14ac:dyDescent="0.35">
      <c r="A8" s="4" t="s">
        <v>44</v>
      </c>
      <c r="B8" s="11">
        <v>14511478.666666666</v>
      </c>
    </row>
    <row r="9" spans="1:2" x14ac:dyDescent="0.35">
      <c r="A9" s="4" t="s">
        <v>6</v>
      </c>
      <c r="B9" s="11">
        <v>68234735.705882356</v>
      </c>
    </row>
    <row r="10" spans="1:2" x14ac:dyDescent="0.35">
      <c r="A10" s="4" t="s">
        <v>71</v>
      </c>
      <c r="B10" s="11">
        <v>50095950.217391305</v>
      </c>
    </row>
    <row r="11" spans="1:2" x14ac:dyDescent="0.35">
      <c r="A11" s="4" t="s">
        <v>77</v>
      </c>
      <c r="B11" s="11">
        <v>56372362.799999997</v>
      </c>
    </row>
    <row r="12" spans="1:2" x14ac:dyDescent="0.35">
      <c r="A12" s="4" t="s">
        <v>179</v>
      </c>
      <c r="B12" s="11">
        <v>51287351.285714284</v>
      </c>
    </row>
    <row r="13" spans="1:2" x14ac:dyDescent="0.35">
      <c r="A13" s="4" t="s">
        <v>619</v>
      </c>
      <c r="B13" s="11">
        <v>65371386.739965096</v>
      </c>
    </row>
  </sheetData>
  <conditionalFormatting sqref="A1:B12">
    <cfRule type="top10" dxfId="2" priority="1" rank="3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48343-853A-45A3-BA6E-AFD449CF98FA}">
  <dimension ref="A1:H574"/>
  <sheetViews>
    <sheetView workbookViewId="0">
      <selection activeCell="D2" sqref="D2"/>
    </sheetView>
  </sheetViews>
  <sheetFormatPr defaultRowHeight="14.5" x14ac:dyDescent="0.35"/>
  <cols>
    <col min="1" max="1" width="45.6328125" bestFit="1" customWidth="1"/>
    <col min="2" max="2" width="13.6328125" bestFit="1" customWidth="1"/>
    <col min="3" max="3" width="15.36328125" customWidth="1"/>
    <col min="4" max="6" width="18" bestFit="1" customWidth="1"/>
  </cols>
  <sheetData>
    <row r="1" spans="1:8" x14ac:dyDescent="0.35">
      <c r="A1" s="12" t="s">
        <v>616</v>
      </c>
      <c r="B1" s="12" t="s">
        <v>610</v>
      </c>
      <c r="C1" s="12" t="s">
        <v>611</v>
      </c>
      <c r="D1" s="12" t="s">
        <v>612</v>
      </c>
      <c r="E1" s="12" t="s">
        <v>613</v>
      </c>
      <c r="F1" s="12" t="s">
        <v>614</v>
      </c>
      <c r="H1" s="1"/>
    </row>
    <row r="2" spans="1:8" x14ac:dyDescent="0.35">
      <c r="A2" t="str" cm="1">
        <f t="array" ref="A2:A574">Table3[movie_title]</f>
        <v>Snow White and the Seven Dwarfs</v>
      </c>
      <c r="B2" s="10" cm="1">
        <f t="array" ref="B2:B574">YEAR(Table3[release_date])</f>
        <v>1937</v>
      </c>
      <c r="C2" s="13" cm="1">
        <f t="array" ref="C2:C574">Table3[total_gross]</f>
        <v>184925485</v>
      </c>
      <c r="D2" s="14">
        <f>(C2*(CPI!$B$109))/(VLOOKUP('Inflated Amts'!B2,CPI!A:C,2,FALSE))</f>
        <v>3319052211.2987008</v>
      </c>
      <c r="E2" s="14">
        <f>(C2*(CPI!$B$108))/(VLOOKUP('Inflated Amts'!B2,CPI!A:C,2,FALSE))</f>
        <v>3285429395.8441563</v>
      </c>
      <c r="F2" s="14">
        <f>(C2*(CPI!$B$107))/(VLOOKUP('Inflated Amts'!B2,CPI!A:C,2,FALSE))</f>
        <v>3230191913.3116884</v>
      </c>
    </row>
    <row r="3" spans="1:8" x14ac:dyDescent="0.35">
      <c r="A3" t="str">
        <v>Pinocchio</v>
      </c>
      <c r="B3" s="10">
        <v>1940</v>
      </c>
      <c r="C3" s="13">
        <v>84300000</v>
      </c>
      <c r="D3" s="14">
        <f>(C3*(CPI!$B$109))/(VLOOKUP('Inflated Amts'!B3,CPI!A:C,2,FALSE))</f>
        <v>1456282499.9999998</v>
      </c>
      <c r="E3" s="14">
        <f>(C3*(CPI!$B$108))/(VLOOKUP('Inflated Amts'!B3,CPI!A:C,2,FALSE))</f>
        <v>1441530000.0000002</v>
      </c>
      <c r="F3" s="14">
        <f>(C3*(CPI!$B$107))/(VLOOKUP('Inflated Amts'!B3,CPI!A:C,2,FALSE))</f>
        <v>1417293750</v>
      </c>
    </row>
    <row r="4" spans="1:8" x14ac:dyDescent="0.35">
      <c r="A4" t="str">
        <v>Fantasia</v>
      </c>
      <c r="B4" s="10">
        <v>1940</v>
      </c>
      <c r="C4" s="13">
        <v>83320000</v>
      </c>
      <c r="D4" s="14">
        <f>(C4*(CPI!$B$109))/(VLOOKUP('Inflated Amts'!B4,CPI!A:C,2,FALSE))</f>
        <v>1439353000</v>
      </c>
      <c r="E4" s="14">
        <f>(C4*(CPI!$B$108))/(VLOOKUP('Inflated Amts'!B4,CPI!A:C,2,FALSE))</f>
        <v>1424772000</v>
      </c>
      <c r="F4" s="14">
        <f>(C4*(CPI!$B$107))/(VLOOKUP('Inflated Amts'!B4,CPI!A:C,2,FALSE))</f>
        <v>1400817500</v>
      </c>
    </row>
    <row r="5" spans="1:8" x14ac:dyDescent="0.35">
      <c r="A5" t="str">
        <v>Song of the South</v>
      </c>
      <c r="B5" s="10">
        <v>1946</v>
      </c>
      <c r="C5" s="13">
        <v>65000000</v>
      </c>
      <c r="D5" s="14">
        <f>(C5*(CPI!$B$109))/(VLOOKUP('Inflated Amts'!B5,CPI!A:C,2,FALSE))</f>
        <v>955638297.87234044</v>
      </c>
      <c r="E5" s="14">
        <f>(C5*(CPI!$B$108))/(VLOOKUP('Inflated Amts'!B5,CPI!A:C,2,FALSE))</f>
        <v>945957446.80851066</v>
      </c>
      <c r="F5" s="14">
        <f>(C5*(CPI!$B$107))/(VLOOKUP('Inflated Amts'!B5,CPI!A:C,2,FALSE))</f>
        <v>930053191.48936164</v>
      </c>
    </row>
    <row r="6" spans="1:8" x14ac:dyDescent="0.35">
      <c r="A6" t="str">
        <v>Cinderella</v>
      </c>
      <c r="B6" s="10">
        <v>1950</v>
      </c>
      <c r="C6" s="13">
        <v>85000000</v>
      </c>
      <c r="D6" s="14">
        <f>(C6*(CPI!$B$109))/(VLOOKUP('Inflated Amts'!B6,CPI!A:C,2,FALSE))</f>
        <v>939759999.99999988</v>
      </c>
      <c r="E6" s="14">
        <f>(C6*(CPI!$B$108))/(VLOOKUP('Inflated Amts'!B6,CPI!A:C,2,FALSE))</f>
        <v>930240000.00000012</v>
      </c>
      <c r="F6" s="14">
        <f>(C6*(CPI!$B$107))/(VLOOKUP('Inflated Amts'!B6,CPI!A:C,2,FALSE))</f>
        <v>914600000</v>
      </c>
    </row>
    <row r="7" spans="1:8" x14ac:dyDescent="0.35">
      <c r="A7" t="str">
        <v>20,000 Leagues Under the Sea</v>
      </c>
      <c r="B7" s="10">
        <v>1954</v>
      </c>
      <c r="C7" s="13">
        <v>28200000</v>
      </c>
      <c r="D7" s="14">
        <f>(C7*(CPI!$B$109))/(VLOOKUP('Inflated Amts'!B7,CPI!A:C,2,FALSE))</f>
        <v>276400000</v>
      </c>
      <c r="E7" s="14">
        <f>(C7*(CPI!$B$108))/(VLOOKUP('Inflated Amts'!B7,CPI!A:C,2,FALSE))</f>
        <v>273600000.00000006</v>
      </c>
      <c r="F7" s="14">
        <f>(C7*(CPI!$B$107))/(VLOOKUP('Inflated Amts'!B7,CPI!A:C,2,FALSE))</f>
        <v>269000000</v>
      </c>
    </row>
    <row r="8" spans="1:8" x14ac:dyDescent="0.35">
      <c r="A8" t="str">
        <v>Lady and the Tramp</v>
      </c>
      <c r="B8" s="10">
        <v>1955</v>
      </c>
      <c r="C8" s="13">
        <v>93600000</v>
      </c>
      <c r="D8" s="14">
        <f>(C8*(CPI!$B$109))/(VLOOKUP('Inflated Amts'!B8,CPI!A:C,2,FALSE))</f>
        <v>917412765.95744669</v>
      </c>
      <c r="E8" s="14">
        <f>(C8*(CPI!$B$108))/(VLOOKUP('Inflated Amts'!B8,CPI!A:C,2,FALSE))</f>
        <v>908119148.93617034</v>
      </c>
      <c r="F8" s="14">
        <f>(C8*(CPI!$B$107))/(VLOOKUP('Inflated Amts'!B8,CPI!A:C,2,FALSE))</f>
        <v>892851063.82978725</v>
      </c>
    </row>
    <row r="9" spans="1:8" x14ac:dyDescent="0.35">
      <c r="A9" t="str">
        <v>Sleeping Beauty</v>
      </c>
      <c r="B9" s="10">
        <v>1959</v>
      </c>
      <c r="C9" s="13">
        <v>9464608</v>
      </c>
      <c r="D9" s="14">
        <f>(C9*(CPI!$B$109))/(VLOOKUP('Inflated Amts'!B9,CPI!A:C,2,FALSE))</f>
        <v>85490772.91503267</v>
      </c>
      <c r="E9" s="14">
        <f>(C9*(CPI!$B$108))/(VLOOKUP('Inflated Amts'!B9,CPI!A:C,2,FALSE))</f>
        <v>84624730.352941185</v>
      </c>
      <c r="F9" s="14">
        <f>(C9*(CPI!$B$107))/(VLOOKUP('Inflated Amts'!B9,CPI!A:C,2,FALSE))</f>
        <v>83201946.143790841</v>
      </c>
    </row>
    <row r="10" spans="1:8" x14ac:dyDescent="0.35">
      <c r="A10" t="str">
        <v>101 Dalmatians</v>
      </c>
      <c r="B10" s="10">
        <v>1961</v>
      </c>
      <c r="C10" s="13">
        <v>153000000</v>
      </c>
      <c r="D10" s="14">
        <f>(C10*(CPI!$B$109))/(VLOOKUP('Inflated Amts'!B10,CPI!A:C,2,FALSE))</f>
        <v>1346789808.9171975</v>
      </c>
      <c r="E10" s="14">
        <f>(C10*(CPI!$B$108))/(VLOOKUP('Inflated Amts'!B10,CPI!A:C,2,FALSE))</f>
        <v>1333146496.8152866</v>
      </c>
      <c r="F10" s="14">
        <f>(C10*(CPI!$B$107))/(VLOOKUP('Inflated Amts'!B10,CPI!A:C,2,FALSE))</f>
        <v>1310732484.0764332</v>
      </c>
    </row>
    <row r="11" spans="1:8" x14ac:dyDescent="0.35">
      <c r="A11" t="str">
        <v>The Absent Minded Professor</v>
      </c>
      <c r="B11" s="10">
        <v>1961</v>
      </c>
      <c r="C11" s="13">
        <v>25381407</v>
      </c>
      <c r="D11" s="14">
        <f>(C11*(CPI!$B$109))/(VLOOKUP('Inflated Amts'!B11,CPI!A:C,2,FALSE))</f>
        <v>223421047.60509554</v>
      </c>
      <c r="E11" s="14">
        <f>(C11*(CPI!$B$108))/(VLOOKUP('Inflated Amts'!B11,CPI!A:C,2,FALSE))</f>
        <v>221157737.42675161</v>
      </c>
      <c r="F11" s="14">
        <f>(C11*(CPI!$B$107))/(VLOOKUP('Inflated Amts'!B11,CPI!A:C,2,FALSE))</f>
        <v>217439442.13375798</v>
      </c>
    </row>
    <row r="12" spans="1:8" x14ac:dyDescent="0.35">
      <c r="A12" t="str">
        <v>Babes in Toyland</v>
      </c>
      <c r="B12" s="10">
        <v>1961</v>
      </c>
      <c r="C12" s="13">
        <v>10218316</v>
      </c>
      <c r="D12" s="14">
        <f>(C12*(CPI!$B$109))/(VLOOKUP('Inflated Amts'!B12,CPI!A:C,2,FALSE))</f>
        <v>89947214.726114646</v>
      </c>
      <c r="E12" s="14">
        <f>(C12*(CPI!$B$108))/(VLOOKUP('Inflated Amts'!B12,CPI!A:C,2,FALSE))</f>
        <v>89036027.31210193</v>
      </c>
      <c r="F12" s="14">
        <f>(C12*(CPI!$B$107))/(VLOOKUP('Inflated Amts'!B12,CPI!A:C,2,FALSE))</f>
        <v>87539076.560509562</v>
      </c>
    </row>
    <row r="13" spans="1:8" x14ac:dyDescent="0.35">
      <c r="A13" t="str">
        <v>Bon Voyage!</v>
      </c>
      <c r="B13" s="10">
        <v>1962</v>
      </c>
      <c r="C13" s="13">
        <v>9230769</v>
      </c>
      <c r="D13" s="14">
        <f>(C13*(CPI!$B$109))/(VLOOKUP('Inflated Amts'!B13,CPI!A:C,2,FALSE))</f>
        <v>80232218.603773579</v>
      </c>
      <c r="E13" s="14">
        <f>(C13*(CPI!$B$108))/(VLOOKUP('Inflated Amts'!B13,CPI!A:C,2,FALSE))</f>
        <v>79419446.490566045</v>
      </c>
      <c r="F13" s="14">
        <f>(C13*(CPI!$B$107))/(VLOOKUP('Inflated Amts'!B13,CPI!A:C,2,FALSE))</f>
        <v>78084178.018867925</v>
      </c>
    </row>
    <row r="14" spans="1:8" x14ac:dyDescent="0.35">
      <c r="A14" t="str">
        <v>The Sword in the Stone</v>
      </c>
      <c r="B14" s="10">
        <v>1963</v>
      </c>
      <c r="C14" s="13">
        <v>22182353</v>
      </c>
      <c r="D14" s="14">
        <f>(C14*(CPI!$B$109))/(VLOOKUP('Inflated Amts'!B14,CPI!A:C,2,FALSE))</f>
        <v>190410011.46583849</v>
      </c>
      <c r="E14" s="14">
        <f>(C14*(CPI!$B$108))/(VLOOKUP('Inflated Amts'!B14,CPI!A:C,2,FALSE))</f>
        <v>188481111.20496893</v>
      </c>
      <c r="F14" s="14">
        <f>(C14*(CPI!$B$107))/(VLOOKUP('Inflated Amts'!B14,CPI!A:C,2,FALSE))</f>
        <v>185312203.63354036</v>
      </c>
    </row>
    <row r="15" spans="1:8" x14ac:dyDescent="0.35">
      <c r="A15" t="str">
        <v>The Jungle Book</v>
      </c>
      <c r="B15" s="10">
        <v>1967</v>
      </c>
      <c r="C15" s="13">
        <v>141843000</v>
      </c>
      <c r="D15" s="14">
        <f>(C15*(CPI!$B$109))/(VLOOKUP('Inflated Amts'!B15,CPI!A:C,2,FALSE))</f>
        <v>1083022243.0939226</v>
      </c>
      <c r="E15" s="14">
        <f>(C15*(CPI!$B$108))/(VLOOKUP('Inflated Amts'!B15,CPI!A:C,2,FALSE))</f>
        <v>1072050961.3259667</v>
      </c>
      <c r="F15" s="14">
        <f>(C15*(CPI!$B$107))/(VLOOKUP('Inflated Amts'!B15,CPI!A:C,2,FALSE))</f>
        <v>1054026712.7071823</v>
      </c>
    </row>
    <row r="16" spans="1:8" x14ac:dyDescent="0.35">
      <c r="A16" t="str">
        <v>Blackbeard's Ghost</v>
      </c>
      <c r="B16" s="10">
        <v>1968</v>
      </c>
      <c r="C16" s="13">
        <v>21540050</v>
      </c>
      <c r="D16" s="14">
        <f>(C16*(CPI!$B$109))/(VLOOKUP('Inflated Amts'!B16,CPI!A:C,2,FALSE))</f>
        <v>158342282.44680849</v>
      </c>
      <c r="E16" s="14">
        <f>(C16*(CPI!$B$108))/(VLOOKUP('Inflated Amts'!B16,CPI!A:C,2,FALSE))</f>
        <v>156738236.17021278</v>
      </c>
      <c r="F16" s="14">
        <f>(C16*(CPI!$B$107))/(VLOOKUP('Inflated Amts'!B16,CPI!A:C,2,FALSE))</f>
        <v>154103017.28723404</v>
      </c>
    </row>
    <row r="17" spans="1:6" x14ac:dyDescent="0.35">
      <c r="A17" t="str">
        <v>The Aristocats</v>
      </c>
      <c r="B17" s="10">
        <v>1970</v>
      </c>
      <c r="C17" s="13">
        <v>55675257</v>
      </c>
      <c r="D17" s="14">
        <f>(C17*(CPI!$B$109))/(VLOOKUP('Inflated Amts'!B17,CPI!A:C,2,FALSE))</f>
        <v>379030567.35960591</v>
      </c>
      <c r="E17" s="14">
        <f>(C17*(CPI!$B$108))/(VLOOKUP('Inflated Amts'!B17,CPI!A:C,2,FALSE))</f>
        <v>375190894.46305418</v>
      </c>
      <c r="F17" s="14">
        <f>(C17*(CPI!$B$107))/(VLOOKUP('Inflated Amts'!B17,CPI!A:C,2,FALSE))</f>
        <v>368882860.41871917</v>
      </c>
    </row>
    <row r="18" spans="1:6" x14ac:dyDescent="0.35">
      <c r="A18" t="str">
        <v>The Boatniks</v>
      </c>
      <c r="B18" s="10">
        <v>1970</v>
      </c>
      <c r="C18" s="13">
        <v>18607492</v>
      </c>
      <c r="D18" s="14">
        <f>(C18*(CPI!$B$109))/(VLOOKUP('Inflated Amts'!B18,CPI!A:C,2,FALSE))</f>
        <v>126677605.63546796</v>
      </c>
      <c r="E18" s="14">
        <f>(C18*(CPI!$B$108))/(VLOOKUP('Inflated Amts'!B18,CPI!A:C,2,FALSE))</f>
        <v>125394330.32512316</v>
      </c>
      <c r="F18" s="14">
        <f>(C18*(CPI!$B$107))/(VLOOKUP('Inflated Amts'!B18,CPI!A:C,2,FALSE))</f>
        <v>123286092.31527093</v>
      </c>
    </row>
    <row r="19" spans="1:6" x14ac:dyDescent="0.35">
      <c r="A19" t="str">
        <v>Bedknobs and Broomsticks</v>
      </c>
      <c r="B19" s="10">
        <v>1971</v>
      </c>
      <c r="C19" s="13">
        <v>17871174</v>
      </c>
      <c r="D19" s="14">
        <f>(C19*(CPI!$B$109))/(VLOOKUP('Inflated Amts'!B19,CPI!A:C,2,FALSE))</f>
        <v>118172069.22488038</v>
      </c>
      <c r="E19" s="14">
        <f>(C19*(CPI!$B$108))/(VLOOKUP('Inflated Amts'!B19,CPI!A:C,2,FALSE))</f>
        <v>116974957.09090911</v>
      </c>
      <c r="F19" s="14">
        <f>(C19*(CPI!$B$107))/(VLOOKUP('Inflated Amts'!B19,CPI!A:C,2,FALSE))</f>
        <v>115008272.8708134</v>
      </c>
    </row>
    <row r="20" spans="1:6" x14ac:dyDescent="0.35">
      <c r="A20" t="str">
        <v>The Apple Dumpling Gang</v>
      </c>
      <c r="B20" s="10">
        <v>1975</v>
      </c>
      <c r="C20" s="13">
        <v>31916500</v>
      </c>
      <c r="D20" s="14">
        <f>(C20*(CPI!$B$109))/(VLOOKUP('Inflated Amts'!B20,CPI!A:C,2,FALSE))</f>
        <v>152098631.03448275</v>
      </c>
      <c r="E20" s="14">
        <f>(C20*(CPI!$B$108))/(VLOOKUP('Inflated Amts'!B20,CPI!A:C,2,FALSE))</f>
        <v>150557834.48275861</v>
      </c>
      <c r="F20" s="14">
        <f>(C20*(CPI!$B$107))/(VLOOKUP('Inflated Amts'!B20,CPI!A:C,2,FALSE))</f>
        <v>148026525.86206895</v>
      </c>
    </row>
    <row r="21" spans="1:6" x14ac:dyDescent="0.35">
      <c r="A21" t="str">
        <v>Freaky Friday</v>
      </c>
      <c r="B21" s="10">
        <v>1977</v>
      </c>
      <c r="C21" s="13">
        <v>25942000</v>
      </c>
      <c r="D21" s="14">
        <f>(C21*(CPI!$B$109))/(VLOOKUP('Inflated Amts'!B21,CPI!A:C,2,FALSE))</f>
        <v>106701916.66666664</v>
      </c>
      <c r="E21" s="14">
        <f>(C21*(CPI!$B$108))/(VLOOKUP('Inflated Amts'!B21,CPI!A:C,2,FALSE))</f>
        <v>105621000.00000001</v>
      </c>
      <c r="F21" s="14">
        <f>(C21*(CPI!$B$107))/(VLOOKUP('Inflated Amts'!B21,CPI!A:C,2,FALSE))</f>
        <v>103845208.33333333</v>
      </c>
    </row>
    <row r="22" spans="1:6" x14ac:dyDescent="0.35">
      <c r="A22" t="str">
        <v>The Rescuers</v>
      </c>
      <c r="B22" s="10">
        <v>1977</v>
      </c>
      <c r="C22" s="13">
        <v>48775599</v>
      </c>
      <c r="D22" s="14">
        <f>(C22*(CPI!$B$109))/(VLOOKUP('Inflated Amts'!B22,CPI!A:C,2,FALSE))</f>
        <v>200618683.98214284</v>
      </c>
      <c r="E22" s="14">
        <f>(C22*(CPI!$B$108))/(VLOOKUP('Inflated Amts'!B22,CPI!A:C,2,FALSE))</f>
        <v>198586367.35714287</v>
      </c>
      <c r="F22" s="14">
        <f>(C22*(CPI!$B$107))/(VLOOKUP('Inflated Amts'!B22,CPI!A:C,2,FALSE))</f>
        <v>195247561.47321427</v>
      </c>
    </row>
    <row r="23" spans="1:6" x14ac:dyDescent="0.35">
      <c r="A23" t="str">
        <v>Herbie Goes to Monte Carlo</v>
      </c>
      <c r="B23" s="10">
        <v>1977</v>
      </c>
      <c r="C23" s="13">
        <v>28000000</v>
      </c>
      <c r="D23" s="14">
        <f>(C23*(CPI!$B$109))/(VLOOKUP('Inflated Amts'!B23,CPI!A:C,2,FALSE))</f>
        <v>115166666.66666664</v>
      </c>
      <c r="E23" s="14">
        <f>(C23*(CPI!$B$108))/(VLOOKUP('Inflated Amts'!B23,CPI!A:C,2,FALSE))</f>
        <v>114000000.00000001</v>
      </c>
      <c r="F23" s="14">
        <f>(C23*(CPI!$B$107))/(VLOOKUP('Inflated Amts'!B23,CPI!A:C,2,FALSE))</f>
        <v>112083333.33333333</v>
      </c>
    </row>
    <row r="24" spans="1:6" x14ac:dyDescent="0.35">
      <c r="A24" t="str">
        <v>The Black Hole</v>
      </c>
      <c r="B24" s="10">
        <v>1979</v>
      </c>
      <c r="C24" s="13">
        <v>35841901</v>
      </c>
      <c r="D24" s="14">
        <f>(C24*(CPI!$B$109))/(VLOOKUP('Inflated Amts'!B24,CPI!A:C,2,FALSE))</f>
        <v>123833767.955</v>
      </c>
      <c r="E24" s="14">
        <f>(C24*(CPI!$B$108))/(VLOOKUP('Inflated Amts'!B24,CPI!A:C,2,FALSE))</f>
        <v>122579301.42</v>
      </c>
      <c r="F24" s="14">
        <f>(C24*(CPI!$B$107))/(VLOOKUP('Inflated Amts'!B24,CPI!A:C,2,FALSE))</f>
        <v>120518392.1125</v>
      </c>
    </row>
    <row r="25" spans="1:6" x14ac:dyDescent="0.35">
      <c r="A25" t="str">
        <v>Midnight Madness</v>
      </c>
      <c r="B25" s="10">
        <v>1980</v>
      </c>
      <c r="C25" s="13">
        <v>2900000</v>
      </c>
      <c r="D25" s="14">
        <f>(C25*(CPI!$B$109))/(VLOOKUP('Inflated Amts'!B25,CPI!A:C,2,FALSE))</f>
        <v>9108636.3636363614</v>
      </c>
      <c r="E25" s="14">
        <f>(C25*(CPI!$B$108))/(VLOOKUP('Inflated Amts'!B25,CPI!A:C,2,FALSE))</f>
        <v>9016363.6363636386</v>
      </c>
      <c r="F25" s="14">
        <f>(C25*(CPI!$B$107))/(VLOOKUP('Inflated Amts'!B25,CPI!A:C,2,FALSE))</f>
        <v>8864772.7272727266</v>
      </c>
    </row>
    <row r="26" spans="1:6" x14ac:dyDescent="0.35">
      <c r="A26" t="str">
        <v>The Last Flight of Noah's Ark</v>
      </c>
      <c r="B26" s="10">
        <v>1980</v>
      </c>
      <c r="C26" s="13">
        <v>11000000</v>
      </c>
      <c r="D26" s="14">
        <f>(C26*(CPI!$B$109))/(VLOOKUP('Inflated Amts'!B26,CPI!A:C,2,FALSE))</f>
        <v>34549999.999999993</v>
      </c>
      <c r="E26" s="14">
        <f>(C26*(CPI!$B$108))/(VLOOKUP('Inflated Amts'!B26,CPI!A:C,2,FALSE))</f>
        <v>34200000.000000007</v>
      </c>
      <c r="F26" s="14">
        <f>(C26*(CPI!$B$107))/(VLOOKUP('Inflated Amts'!B26,CPI!A:C,2,FALSE))</f>
        <v>33625000</v>
      </c>
    </row>
    <row r="27" spans="1:6" x14ac:dyDescent="0.35">
      <c r="A27" t="str">
        <v>The Devil and Max Devlin</v>
      </c>
      <c r="B27" s="10">
        <v>1981</v>
      </c>
      <c r="C27" s="13">
        <v>16000000</v>
      </c>
      <c r="D27" s="14">
        <f>(C27*(CPI!$B$109))/(VLOOKUP('Inflated Amts'!B27,CPI!A:C,2,FALSE))</f>
        <v>44670707.070707068</v>
      </c>
      <c r="E27" s="14">
        <f>(C27*(CPI!$B$108))/(VLOOKUP('Inflated Amts'!B27,CPI!A:C,2,FALSE))</f>
        <v>44218181.81818182</v>
      </c>
      <c r="F27" s="14">
        <f>(C27*(CPI!$B$107))/(VLOOKUP('Inflated Amts'!B27,CPI!A:C,2,FALSE))</f>
        <v>43474747.474747472</v>
      </c>
    </row>
    <row r="28" spans="1:6" x14ac:dyDescent="0.35">
      <c r="A28" t="str">
        <v>The Fox and the Hound</v>
      </c>
      <c r="B28" s="10">
        <v>1981</v>
      </c>
      <c r="C28" s="13">
        <v>43899231</v>
      </c>
      <c r="D28" s="14">
        <f>(C28*(CPI!$B$109))/(VLOOKUP('Inflated Amts'!B28,CPI!A:C,2,FALSE))</f>
        <v>122563105.53939393</v>
      </c>
      <c r="E28" s="14">
        <f>(C28*(CPI!$B$108))/(VLOOKUP('Inflated Amts'!B28,CPI!A:C,2,FALSE))</f>
        <v>121321511.12727273</v>
      </c>
      <c r="F28" s="14">
        <f>(C28*(CPI!$B$107))/(VLOOKUP('Inflated Amts'!B28,CPI!A:C,2,FALSE))</f>
        <v>119281748.87878788</v>
      </c>
    </row>
    <row r="29" spans="1:6" x14ac:dyDescent="0.35">
      <c r="A29" t="str">
        <v>Night Crossing</v>
      </c>
      <c r="B29" s="10">
        <v>1982</v>
      </c>
      <c r="C29" s="13">
        <v>4500000</v>
      </c>
      <c r="D29" s="14">
        <f>(C29*(CPI!$B$109))/(VLOOKUP('Inflated Amts'!B29,CPI!A:C,2,FALSE))</f>
        <v>11327868.852459017</v>
      </c>
      <c r="E29" s="14">
        <f>(C29*(CPI!$B$108))/(VLOOKUP('Inflated Amts'!B29,CPI!A:C,2,FALSE))</f>
        <v>11213114.754098361</v>
      </c>
      <c r="F29" s="14">
        <f>(C29*(CPI!$B$107))/(VLOOKUP('Inflated Amts'!B29,CPI!A:C,2,FALSE))</f>
        <v>11024590.163934426</v>
      </c>
    </row>
    <row r="30" spans="1:6" x14ac:dyDescent="0.35">
      <c r="A30" t="str">
        <v>Tron</v>
      </c>
      <c r="B30" s="10">
        <v>1982</v>
      </c>
      <c r="C30" s="13">
        <v>26918576</v>
      </c>
      <c r="D30" s="14">
        <f>(C30*(CPI!$B$109))/(VLOOKUP('Inflated Amts'!B30,CPI!A:C,2,FALSE))</f>
        <v>67762244.138433516</v>
      </c>
      <c r="E30" s="14">
        <f>(C30*(CPI!$B$108))/(VLOOKUP('Inflated Amts'!B30,CPI!A:C,2,FALSE))</f>
        <v>67075795.934426233</v>
      </c>
      <c r="F30" s="14">
        <f>(C30*(CPI!$B$107))/(VLOOKUP('Inflated Amts'!B30,CPI!A:C,2,FALSE))</f>
        <v>65948059.599271402</v>
      </c>
    </row>
    <row r="31" spans="1:6" x14ac:dyDescent="0.35">
      <c r="A31" t="str">
        <v>Tex</v>
      </c>
      <c r="B31" s="10">
        <v>1982</v>
      </c>
      <c r="C31" s="13">
        <v>7199408</v>
      </c>
      <c r="D31" s="14">
        <f>(C31*(CPI!$B$109))/(VLOOKUP('Inflated Amts'!B31,CPI!A:C,2,FALSE))</f>
        <v>18123099.91985428</v>
      </c>
      <c r="E31" s="14">
        <f>(C31*(CPI!$B$108))/(VLOOKUP('Inflated Amts'!B31,CPI!A:C,2,FALSE))</f>
        <v>17939508.459016394</v>
      </c>
      <c r="F31" s="14">
        <f>(C31*(CPI!$B$107))/(VLOOKUP('Inflated Amts'!B31,CPI!A:C,2,FALSE))</f>
        <v>17637893.916211292</v>
      </c>
    </row>
    <row r="32" spans="1:6" x14ac:dyDescent="0.35">
      <c r="A32" t="str">
        <v>Trenchcoat</v>
      </c>
      <c r="B32" s="10">
        <v>1983</v>
      </c>
      <c r="C32" s="13">
        <v>4304286</v>
      </c>
      <c r="D32" s="14">
        <f>(C32*(CPI!$B$109))/(VLOOKUP('Inflated Amts'!B32,CPI!A:C,2,FALSE))</f>
        <v>10238422.120481927</v>
      </c>
      <c r="E32" s="14">
        <f>(C32*(CPI!$B$108))/(VLOOKUP('Inflated Amts'!B32,CPI!A:C,2,FALSE))</f>
        <v>10134704.385542169</v>
      </c>
      <c r="F32" s="14">
        <f>(C32*(CPI!$B$107))/(VLOOKUP('Inflated Amts'!B32,CPI!A:C,2,FALSE))</f>
        <v>9964310.9638554212</v>
      </c>
    </row>
    <row r="33" spans="1:6" x14ac:dyDescent="0.35">
      <c r="A33" t="str">
        <v>Something Wicked This Way Comes</v>
      </c>
      <c r="B33" s="10">
        <v>1983</v>
      </c>
      <c r="C33" s="13">
        <v>5656087</v>
      </c>
      <c r="D33" s="14">
        <f>(C33*(CPI!$B$109))/(VLOOKUP('Inflated Amts'!B33,CPI!A:C,2,FALSE))</f>
        <v>13453893.690189328</v>
      </c>
      <c r="E33" s="14">
        <f>(C33*(CPI!$B$108))/(VLOOKUP('Inflated Amts'!B33,CPI!A:C,2,FALSE))</f>
        <v>13317602.43717728</v>
      </c>
      <c r="F33" s="14">
        <f>(C33*(CPI!$B$107))/(VLOOKUP('Inflated Amts'!B33,CPI!A:C,2,FALSE))</f>
        <v>13093695.378657486</v>
      </c>
    </row>
    <row r="34" spans="1:6" x14ac:dyDescent="0.35">
      <c r="A34" t="str">
        <v>Never Cry Wolf</v>
      </c>
      <c r="B34" s="10">
        <v>1983</v>
      </c>
      <c r="C34" s="13">
        <v>27668764</v>
      </c>
      <c r="D34" s="14">
        <f>(C34*(CPI!$B$109))/(VLOOKUP('Inflated Amts'!B34,CPI!A:C,2,FALSE))</f>
        <v>65814512.647160061</v>
      </c>
      <c r="E34" s="14">
        <f>(C34*(CPI!$B$108))/(VLOOKUP('Inflated Amts'!B34,CPI!A:C,2,FALSE))</f>
        <v>65147795.442340799</v>
      </c>
      <c r="F34" s="14">
        <f>(C34*(CPI!$B$107))/(VLOOKUP('Inflated Amts'!B34,CPI!A:C,2,FALSE))</f>
        <v>64052474.320137694</v>
      </c>
    </row>
    <row r="35" spans="1:6" x14ac:dyDescent="0.35">
      <c r="A35" t="str">
        <v>Running Brave</v>
      </c>
      <c r="B35" s="10">
        <v>1983</v>
      </c>
      <c r="C35" s="13">
        <v>1204595</v>
      </c>
      <c r="D35" s="14">
        <f>(C35*(CPI!$B$109))/(VLOOKUP('Inflated Amts'!B35,CPI!A:C,2,FALSE))</f>
        <v>2865318.9156626505</v>
      </c>
      <c r="E35" s="14">
        <f>(C35*(CPI!$B$108))/(VLOOKUP('Inflated Amts'!B35,CPI!A:C,2,FALSE))</f>
        <v>2836292.5301204817</v>
      </c>
      <c r="F35" s="14">
        <f>(C35*(CPI!$B$107))/(VLOOKUP('Inflated Amts'!B35,CPI!A:C,2,FALSE))</f>
        <v>2788606.3253012048</v>
      </c>
    </row>
    <row r="36" spans="1:6" x14ac:dyDescent="0.35">
      <c r="A36" t="str">
        <v>Splash</v>
      </c>
      <c r="B36" s="10">
        <v>1984</v>
      </c>
      <c r="C36" s="13">
        <v>62599495</v>
      </c>
      <c r="D36" s="14">
        <f>(C36*(CPI!$B$109))/(VLOOKUP('Inflated Amts'!B36,CPI!A:C,2,FALSE))</f>
        <v>142759904.43894389</v>
      </c>
      <c r="E36" s="14">
        <f>(C36*(CPI!$B$108))/(VLOOKUP('Inflated Amts'!B36,CPI!A:C,2,FALSE))</f>
        <v>141313711.48514852</v>
      </c>
      <c r="F36" s="14">
        <f>(C36*(CPI!$B$107))/(VLOOKUP('Inflated Amts'!B36,CPI!A:C,2,FALSE))</f>
        <v>138937823.06105611</v>
      </c>
    </row>
    <row r="37" spans="1:6" x14ac:dyDescent="0.35">
      <c r="A37" t="str">
        <v>Country</v>
      </c>
      <c r="B37" s="10">
        <v>1984</v>
      </c>
      <c r="C37" s="13">
        <v>8400000</v>
      </c>
      <c r="D37" s="14">
        <f>(C37*(CPI!$B$109))/(VLOOKUP('Inflated Amts'!B37,CPI!A:C,2,FALSE))</f>
        <v>19156435.643564355</v>
      </c>
      <c r="E37" s="14">
        <f>(C37*(CPI!$B$108))/(VLOOKUP('Inflated Amts'!B37,CPI!A:C,2,FALSE))</f>
        <v>18962376.237623762</v>
      </c>
      <c r="F37" s="14">
        <f>(C37*(CPI!$B$107))/(VLOOKUP('Inflated Amts'!B37,CPI!A:C,2,FALSE))</f>
        <v>18643564.356435642</v>
      </c>
    </row>
    <row r="38" spans="1:6" x14ac:dyDescent="0.35">
      <c r="A38" t="str">
        <v>Baby: Secret of the Lost Legend</v>
      </c>
      <c r="B38" s="10">
        <v>1985</v>
      </c>
      <c r="C38" s="13">
        <v>14276095</v>
      </c>
      <c r="D38" s="14">
        <f>(C38*(CPI!$B$109))/(VLOOKUP('Inflated Amts'!B38,CPI!A:C,2,FALSE))</f>
        <v>31316767.126984123</v>
      </c>
      <c r="E38" s="14">
        <f>(C38*(CPI!$B$108))/(VLOOKUP('Inflated Amts'!B38,CPI!A:C,2,FALSE))</f>
        <v>30999520.571428575</v>
      </c>
      <c r="F38" s="14">
        <f>(C38*(CPI!$B$107))/(VLOOKUP('Inflated Amts'!B38,CPI!A:C,2,FALSE))</f>
        <v>30478329.801587302</v>
      </c>
    </row>
    <row r="39" spans="1:6" x14ac:dyDescent="0.35">
      <c r="A39" t="str">
        <v>Return to Oz</v>
      </c>
      <c r="B39" s="10">
        <v>1985</v>
      </c>
      <c r="C39" s="13">
        <v>10618813</v>
      </c>
      <c r="D39" s="14">
        <f>(C39*(CPI!$B$109))/(VLOOKUP('Inflated Amts'!B39,CPI!A:C,2,FALSE))</f>
        <v>23293967.565079365</v>
      </c>
      <c r="E39" s="14">
        <f>(C39*(CPI!$B$108))/(VLOOKUP('Inflated Amts'!B39,CPI!A:C,2,FALSE))</f>
        <v>23057993.942857143</v>
      </c>
      <c r="F39" s="14">
        <f>(C39*(CPI!$B$107))/(VLOOKUP('Inflated Amts'!B39,CPI!A:C,2,FALSE))</f>
        <v>22670322.992063493</v>
      </c>
    </row>
    <row r="40" spans="1:6" x14ac:dyDescent="0.35">
      <c r="A40" t="str">
        <v>The Black Cauldron</v>
      </c>
      <c r="B40" s="10">
        <v>1985</v>
      </c>
      <c r="C40" s="13">
        <v>21288692</v>
      </c>
      <c r="D40" s="14">
        <f>(C40*(CPI!$B$109))/(VLOOKUP('Inflated Amts'!B40,CPI!A:C,2,FALSE))</f>
        <v>46699956.101587296</v>
      </c>
      <c r="E40" s="14">
        <f>(C40*(CPI!$B$108))/(VLOOKUP('Inflated Amts'!B40,CPI!A:C,2,FALSE))</f>
        <v>46226874.057142861</v>
      </c>
      <c r="F40" s="14">
        <f>(C40*(CPI!$B$107))/(VLOOKUP('Inflated Amts'!B40,CPI!A:C,2,FALSE))</f>
        <v>45449667.841269843</v>
      </c>
    </row>
    <row r="41" spans="1:6" x14ac:dyDescent="0.35">
      <c r="A41" t="str">
        <v>My Science Project</v>
      </c>
      <c r="B41" s="10">
        <v>1985</v>
      </c>
      <c r="C41" s="13">
        <v>4100000</v>
      </c>
      <c r="D41" s="14">
        <f>(C41*(CPI!$B$109))/(VLOOKUP('Inflated Amts'!B41,CPI!A:C,2,FALSE))</f>
        <v>8993968.2539682537</v>
      </c>
      <c r="E41" s="14">
        <f>(C41*(CPI!$B$108))/(VLOOKUP('Inflated Amts'!B41,CPI!A:C,2,FALSE))</f>
        <v>8902857.1428571437</v>
      </c>
      <c r="F41" s="14">
        <f>(C41*(CPI!$B$107))/(VLOOKUP('Inflated Amts'!B41,CPI!A:C,2,FALSE))</f>
        <v>8753174.6031746026</v>
      </c>
    </row>
    <row r="42" spans="1:6" x14ac:dyDescent="0.35">
      <c r="A42" t="str">
        <v>The Journey of Natty Gann</v>
      </c>
      <c r="B42" s="10">
        <v>1985</v>
      </c>
      <c r="C42" s="13">
        <v>9468512</v>
      </c>
      <c r="D42" s="14">
        <f>(C42*(CPI!$B$109))/(VLOOKUP('Inflated Amts'!B42,CPI!A:C,2,FALSE))</f>
        <v>20770608.86349206</v>
      </c>
      <c r="E42" s="14">
        <f>(C42*(CPI!$B$108))/(VLOOKUP('Inflated Amts'!B42,CPI!A:C,2,FALSE))</f>
        <v>20560197.485714287</v>
      </c>
      <c r="F42" s="14">
        <f>(C42*(CPI!$B$107))/(VLOOKUP('Inflated Amts'!B42,CPI!A:C,2,FALSE))</f>
        <v>20214521.650793649</v>
      </c>
    </row>
    <row r="43" spans="1:6" x14ac:dyDescent="0.35">
      <c r="A43" t="str">
        <v>One Magic Christmas</v>
      </c>
      <c r="B43" s="10">
        <v>1985</v>
      </c>
      <c r="C43" s="13">
        <v>13229514</v>
      </c>
      <c r="D43" s="14">
        <f>(C43*(CPI!$B$109))/(VLOOKUP('Inflated Amts'!B43,CPI!A:C,2,FALSE))</f>
        <v>29020933.885714285</v>
      </c>
      <c r="E43" s="14">
        <f>(C43*(CPI!$B$108))/(VLOOKUP('Inflated Amts'!B43,CPI!A:C,2,FALSE))</f>
        <v>28726944.685714286</v>
      </c>
      <c r="F43" s="14">
        <f>(C43*(CPI!$B$107))/(VLOOKUP('Inflated Amts'!B43,CPI!A:C,2,FALSE))</f>
        <v>28243962.428571429</v>
      </c>
    </row>
    <row r="44" spans="1:6" x14ac:dyDescent="0.35">
      <c r="A44" t="str">
        <v>Down and Out in Beverly Hills</v>
      </c>
      <c r="B44" s="10">
        <v>1986</v>
      </c>
      <c r="C44" s="13">
        <v>62134225</v>
      </c>
      <c r="D44" s="14">
        <f>(C44*(CPI!$B$109))/(VLOOKUP('Inflated Amts'!B44,CPI!A:C,2,FALSE))</f>
        <v>130898626.44817072</v>
      </c>
      <c r="E44" s="14">
        <f>(C44*(CPI!$B$108))/(VLOOKUP('Inflated Amts'!B44,CPI!A:C,2,FALSE))</f>
        <v>129572591.15853661</v>
      </c>
      <c r="F44" s="14">
        <f>(C44*(CPI!$B$107))/(VLOOKUP('Inflated Amts'!B44,CPI!A:C,2,FALSE))</f>
        <v>127394104.6112805</v>
      </c>
    </row>
    <row r="45" spans="1:6" x14ac:dyDescent="0.35">
      <c r="A45" t="str">
        <v>Off Beat</v>
      </c>
      <c r="B45" s="10">
        <v>1986</v>
      </c>
      <c r="C45" s="13">
        <v>4842778</v>
      </c>
      <c r="D45" s="14">
        <f>(C45*(CPI!$B$109))/(VLOOKUP('Inflated Amts'!B45,CPI!A:C,2,FALSE))</f>
        <v>10202315.847560976</v>
      </c>
      <c r="E45" s="14">
        <f>(C45*(CPI!$B$108))/(VLOOKUP('Inflated Amts'!B45,CPI!A:C,2,FALSE))</f>
        <v>10098963.878048783</v>
      </c>
      <c r="F45" s="14">
        <f>(C45*(CPI!$B$107))/(VLOOKUP('Inflated Amts'!B45,CPI!A:C,2,FALSE))</f>
        <v>9929171.3567073178</v>
      </c>
    </row>
    <row r="46" spans="1:6" x14ac:dyDescent="0.35">
      <c r="A46" t="str">
        <v>Ruthless People</v>
      </c>
      <c r="B46" s="10">
        <v>1986</v>
      </c>
      <c r="C46" s="13">
        <v>71624879</v>
      </c>
      <c r="D46" s="14">
        <f>(C46*(CPI!$B$109))/(VLOOKUP('Inflated Amts'!B46,CPI!A:C,2,FALSE))</f>
        <v>150892656.6737805</v>
      </c>
      <c r="E46" s="14">
        <f>(C46*(CPI!$B$108))/(VLOOKUP('Inflated Amts'!B46,CPI!A:C,2,FALSE))</f>
        <v>149364076.93902442</v>
      </c>
      <c r="F46" s="14">
        <f>(C46*(CPI!$B$107))/(VLOOKUP('Inflated Amts'!B46,CPI!A:C,2,FALSE))</f>
        <v>146852838.80335367</v>
      </c>
    </row>
    <row r="47" spans="1:6" x14ac:dyDescent="0.35">
      <c r="A47" t="str">
        <v>The Great Mouse Detective</v>
      </c>
      <c r="B47" s="10">
        <v>1986</v>
      </c>
      <c r="C47" s="13">
        <v>23605534</v>
      </c>
      <c r="D47" s="14">
        <f>(C47*(CPI!$B$109))/(VLOOKUP('Inflated Amts'!B47,CPI!A:C,2,FALSE))</f>
        <v>49729951.201219514</v>
      </c>
      <c r="E47" s="14">
        <f>(C47*(CPI!$B$108))/(VLOOKUP('Inflated Amts'!B47,CPI!A:C,2,FALSE))</f>
        <v>49226174.560975619</v>
      </c>
      <c r="F47" s="14">
        <f>(C47*(CPI!$B$107))/(VLOOKUP('Inflated Amts'!B47,CPI!A:C,2,FALSE))</f>
        <v>48398541.509146348</v>
      </c>
    </row>
    <row r="48" spans="1:6" x14ac:dyDescent="0.35">
      <c r="A48" t="str">
        <v>Flight of the Navigator</v>
      </c>
      <c r="B48" s="10">
        <v>1986</v>
      </c>
      <c r="C48" s="13">
        <v>18564613</v>
      </c>
      <c r="D48" s="14">
        <f>(C48*(CPI!$B$109))/(VLOOKUP('Inflated Amts'!B48,CPI!A:C,2,FALSE))</f>
        <v>39110206.045731708</v>
      </c>
      <c r="E48" s="14">
        <f>(C48*(CPI!$B$108))/(VLOOKUP('Inflated Amts'!B48,CPI!A:C,2,FALSE))</f>
        <v>38714010.036585368</v>
      </c>
      <c r="F48" s="14">
        <f>(C48*(CPI!$B$107))/(VLOOKUP('Inflated Amts'!B48,CPI!A:C,2,FALSE))</f>
        <v>38063116.592987806</v>
      </c>
    </row>
    <row r="49" spans="1:6" x14ac:dyDescent="0.35">
      <c r="A49" t="str">
        <v>Tough Guys</v>
      </c>
      <c r="B49" s="10">
        <v>1986</v>
      </c>
      <c r="C49" s="13">
        <v>21458229</v>
      </c>
      <c r="D49" s="14">
        <f>(C49*(CPI!$B$109))/(VLOOKUP('Inflated Amts'!B49,CPI!A:C,2,FALSE))</f>
        <v>45206208.045731708</v>
      </c>
      <c r="E49" s="14">
        <f>(C49*(CPI!$B$108))/(VLOOKUP('Inflated Amts'!B49,CPI!A:C,2,FALSE))</f>
        <v>44748258.036585376</v>
      </c>
      <c r="F49" s="14">
        <f>(C49*(CPI!$B$107))/(VLOOKUP('Inflated Amts'!B49,CPI!A:C,2,FALSE))</f>
        <v>43995911.592987806</v>
      </c>
    </row>
    <row r="50" spans="1:6" x14ac:dyDescent="0.35">
      <c r="A50" t="str">
        <v>The Color of Money</v>
      </c>
      <c r="B50" s="10">
        <v>1986</v>
      </c>
      <c r="C50" s="13">
        <v>52293000</v>
      </c>
      <c r="D50" s="14">
        <f>(C50*(CPI!$B$109))/(VLOOKUP('Inflated Amts'!B50,CPI!A:C,2,FALSE))</f>
        <v>110166045.7317073</v>
      </c>
      <c r="E50" s="14">
        <f>(C50*(CPI!$B$108))/(VLOOKUP('Inflated Amts'!B50,CPI!A:C,2,FALSE))</f>
        <v>109050036.58536588</v>
      </c>
      <c r="F50" s="14">
        <f>(C50*(CPI!$B$107))/(VLOOKUP('Inflated Amts'!B50,CPI!A:C,2,FALSE))</f>
        <v>107216592.98780489</v>
      </c>
    </row>
    <row r="51" spans="1:6" x14ac:dyDescent="0.35">
      <c r="A51" t="str">
        <v>Outrageous Fortune</v>
      </c>
      <c r="B51" s="10">
        <v>1987</v>
      </c>
      <c r="C51" s="13">
        <v>52864741</v>
      </c>
      <c r="D51" s="14">
        <f>(C51*(CPI!$B$109))/(VLOOKUP('Inflated Amts'!B51,CPI!A:C,2,FALSE))</f>
        <v>106655579.65255474</v>
      </c>
      <c r="E51" s="14">
        <f>(C51*(CPI!$B$108))/(VLOOKUP('Inflated Amts'!B51,CPI!A:C,2,FALSE))</f>
        <v>105575132.39124088</v>
      </c>
      <c r="F51" s="14">
        <f>(C51*(CPI!$B$107))/(VLOOKUP('Inflated Amts'!B51,CPI!A:C,2,FALSE))</f>
        <v>103800111.89051095</v>
      </c>
    </row>
    <row r="52" spans="1:6" x14ac:dyDescent="0.35">
      <c r="A52" t="str">
        <v>Tin Men</v>
      </c>
      <c r="B52" s="10">
        <v>1987</v>
      </c>
      <c r="C52" s="13">
        <v>25411386</v>
      </c>
      <c r="D52" s="14">
        <f>(C52*(CPI!$B$109))/(VLOOKUP('Inflated Amts'!B52,CPI!A:C,2,FALSE))</f>
        <v>51267934.966423355</v>
      </c>
      <c r="E52" s="14">
        <f>(C52*(CPI!$B$108))/(VLOOKUP('Inflated Amts'!B52,CPI!A:C,2,FALSE))</f>
        <v>50748578.172262773</v>
      </c>
      <c r="F52" s="14">
        <f>(C52*(CPI!$B$107))/(VLOOKUP('Inflated Amts'!B52,CPI!A:C,2,FALSE))</f>
        <v>49895349.153284669</v>
      </c>
    </row>
    <row r="53" spans="1:6" x14ac:dyDescent="0.35">
      <c r="A53" t="str">
        <v>Ernest Goes to Camp</v>
      </c>
      <c r="B53" s="10">
        <v>1987</v>
      </c>
      <c r="C53" s="13">
        <v>23509382</v>
      </c>
      <c r="D53" s="14">
        <f>(C53*(CPI!$B$109))/(VLOOKUP('Inflated Amts'!B53,CPI!A:C,2,FALSE))</f>
        <v>47430607.188321166</v>
      </c>
      <c r="E53" s="14">
        <f>(C53*(CPI!$B$108))/(VLOOKUP('Inflated Amts'!B53,CPI!A:C,2,FALSE))</f>
        <v>46950123.468613148</v>
      </c>
      <c r="F53" s="14">
        <f>(C53*(CPI!$B$107))/(VLOOKUP('Inflated Amts'!B53,CPI!A:C,2,FALSE))</f>
        <v>46160757.357664235</v>
      </c>
    </row>
    <row r="54" spans="1:6" x14ac:dyDescent="0.35">
      <c r="A54" t="str">
        <v>Benji the Hunted</v>
      </c>
      <c r="B54" s="10">
        <v>1987</v>
      </c>
      <c r="C54" s="13">
        <v>15212539</v>
      </c>
      <c r="D54" s="14">
        <f>(C54*(CPI!$B$109))/(VLOOKUP('Inflated Amts'!B54,CPI!A:C,2,FALSE))</f>
        <v>30691575.033576638</v>
      </c>
      <c r="E54" s="14">
        <f>(C54*(CPI!$B$108))/(VLOOKUP('Inflated Amts'!B54,CPI!A:C,2,FALSE))</f>
        <v>30380661.827737231</v>
      </c>
      <c r="F54" s="14">
        <f>(C54*(CPI!$B$107))/(VLOOKUP('Inflated Amts'!B54,CPI!A:C,2,FALSE))</f>
        <v>29869875.846715327</v>
      </c>
    </row>
    <row r="55" spans="1:6" x14ac:dyDescent="0.35">
      <c r="A55" t="str">
        <v>Adventures in Babysitting</v>
      </c>
      <c r="B55" s="10">
        <v>1987</v>
      </c>
      <c r="C55" s="13">
        <v>33790923</v>
      </c>
      <c r="D55" s="14">
        <f>(C55*(CPI!$B$109))/(VLOOKUP('Inflated Amts'!B55,CPI!A:C,2,FALSE))</f>
        <v>68173803.775182471</v>
      </c>
      <c r="E55" s="14">
        <f>(C55*(CPI!$B$108))/(VLOOKUP('Inflated Amts'!B55,CPI!A:C,2,FALSE))</f>
        <v>67483186.370802924</v>
      </c>
      <c r="F55" s="14">
        <f>(C55*(CPI!$B$107))/(VLOOKUP('Inflated Amts'!B55,CPI!A:C,2,FALSE))</f>
        <v>66348600.635036498</v>
      </c>
    </row>
    <row r="56" spans="1:6" x14ac:dyDescent="0.35">
      <c r="A56" t="str">
        <v>Stakeout</v>
      </c>
      <c r="B56" s="10">
        <v>1987</v>
      </c>
      <c r="C56" s="13">
        <v>65673233</v>
      </c>
      <c r="D56" s="14">
        <f>(C56*(CPI!$B$109))/(VLOOKUP('Inflated Amts'!B56,CPI!A:C,2,FALSE))</f>
        <v>132496945.99416056</v>
      </c>
      <c r="E56" s="14">
        <f>(C56*(CPI!$B$108))/(VLOOKUP('Inflated Amts'!B56,CPI!A:C,2,FALSE))</f>
        <v>131154719.3343066</v>
      </c>
      <c r="F56" s="14">
        <f>(C56*(CPI!$B$107))/(VLOOKUP('Inflated Amts'!B56,CPI!A:C,2,FALSE))</f>
        <v>128949632.67883211</v>
      </c>
    </row>
    <row r="57" spans="1:6" x14ac:dyDescent="0.35">
      <c r="A57" t="str">
        <v>Can't Buy Me Love</v>
      </c>
      <c r="B57" s="10">
        <v>1987</v>
      </c>
      <c r="C57" s="13">
        <v>31623833</v>
      </c>
      <c r="D57" s="14">
        <f>(C57*(CPI!$B$109))/(VLOOKUP('Inflated Amts'!B57,CPI!A:C,2,FALSE))</f>
        <v>63801660.154744521</v>
      </c>
      <c r="E57" s="14">
        <f>(C57*(CPI!$B$108))/(VLOOKUP('Inflated Amts'!B57,CPI!A:C,2,FALSE))</f>
        <v>63155333.640875921</v>
      </c>
      <c r="F57" s="14">
        <f>(C57*(CPI!$B$107))/(VLOOKUP('Inflated Amts'!B57,CPI!A:C,2,FALSE))</f>
        <v>62093511.510948904</v>
      </c>
    </row>
    <row r="58" spans="1:6" x14ac:dyDescent="0.35">
      <c r="A58" t="str">
        <v>Hello Again</v>
      </c>
      <c r="B58" s="10">
        <v>1987</v>
      </c>
      <c r="C58" s="13">
        <v>20419446</v>
      </c>
      <c r="D58" s="14">
        <f>(C58*(CPI!$B$109))/(VLOOKUP('Inflated Amts'!B58,CPI!A:C,2,FALSE))</f>
        <v>41196604.922627732</v>
      </c>
      <c r="E58" s="14">
        <f>(C58*(CPI!$B$108))/(VLOOKUP('Inflated Amts'!B58,CPI!A:C,2,FALSE))</f>
        <v>40779273.179562047</v>
      </c>
      <c r="F58" s="14">
        <f>(C58*(CPI!$B$107))/(VLOOKUP('Inflated Amts'!B58,CPI!A:C,2,FALSE))</f>
        <v>40093656.744525544</v>
      </c>
    </row>
    <row r="59" spans="1:6" x14ac:dyDescent="0.35">
      <c r="A59" t="str">
        <v>3 Men and a Baby</v>
      </c>
      <c r="B59" s="10">
        <v>1987</v>
      </c>
      <c r="C59" s="13">
        <v>167780960</v>
      </c>
      <c r="D59" s="14">
        <f>(C59*(CPI!$B$109))/(VLOOKUP('Inflated Amts'!B59,CPI!A:C,2,FALSE))</f>
        <v>338501148.49635035</v>
      </c>
      <c r="E59" s="14">
        <f>(C59*(CPI!$B$108))/(VLOOKUP('Inflated Amts'!B59,CPI!A:C,2,FALSE))</f>
        <v>335072048.58394158</v>
      </c>
      <c r="F59" s="14">
        <f>(C59*(CPI!$B$107))/(VLOOKUP('Inflated Amts'!B59,CPI!A:C,2,FALSE))</f>
        <v>329438527.29927009</v>
      </c>
    </row>
    <row r="60" spans="1:6" x14ac:dyDescent="0.35">
      <c r="A60" t="str">
        <v>Good Morning Vietnam</v>
      </c>
      <c r="B60" s="10">
        <v>1987</v>
      </c>
      <c r="C60" s="13">
        <v>123922370</v>
      </c>
      <c r="D60" s="14">
        <f>(C60*(CPI!$B$109))/(VLOOKUP('Inflated Amts'!B60,CPI!A:C,2,FALSE))</f>
        <v>250015642.83211675</v>
      </c>
      <c r="E60" s="14">
        <f>(C60*(CPI!$B$108))/(VLOOKUP('Inflated Amts'!B60,CPI!A:C,2,FALSE))</f>
        <v>247482922.86131391</v>
      </c>
      <c r="F60" s="14">
        <f>(C60*(CPI!$B$107))/(VLOOKUP('Inflated Amts'!B60,CPI!A:C,2,FALSE))</f>
        <v>243322025.76642334</v>
      </c>
    </row>
    <row r="61" spans="1:6" x14ac:dyDescent="0.35">
      <c r="A61" t="str">
        <v>Shoot to Kill</v>
      </c>
      <c r="B61" s="10">
        <v>1988</v>
      </c>
      <c r="C61" s="13">
        <v>29300000</v>
      </c>
      <c r="D61" s="14">
        <f>(C61*(CPI!$B$109))/(VLOOKUP('Inflated Amts'!B61,CPI!A:C,2,FALSE))</f>
        <v>56871629.21348314</v>
      </c>
      <c r="E61" s="14">
        <f>(C61*(CPI!$B$108))/(VLOOKUP('Inflated Amts'!B61,CPI!A:C,2,FALSE))</f>
        <v>56295505.61797753</v>
      </c>
      <c r="F61" s="14">
        <f>(C61*(CPI!$B$107))/(VLOOKUP('Inflated Amts'!B61,CPI!A:C,2,FALSE))</f>
        <v>55349016.853932582</v>
      </c>
    </row>
    <row r="62" spans="1:6" x14ac:dyDescent="0.35">
      <c r="A62" t="str">
        <v>D.O.A.</v>
      </c>
      <c r="B62" s="10">
        <v>1988</v>
      </c>
      <c r="C62" s="13">
        <v>12706478</v>
      </c>
      <c r="D62" s="14">
        <f>(C62*(CPI!$B$109))/(VLOOKUP('Inflated Amts'!B62,CPI!A:C,2,FALSE))</f>
        <v>24663416.567415729</v>
      </c>
      <c r="E62" s="14">
        <f>(C62*(CPI!$B$108))/(VLOOKUP('Inflated Amts'!B62,CPI!A:C,2,FALSE))</f>
        <v>24413570.089887641</v>
      </c>
      <c r="F62" s="14">
        <f>(C62*(CPI!$B$107))/(VLOOKUP('Inflated Amts'!B62,CPI!A:C,2,FALSE))</f>
        <v>24003108.01966292</v>
      </c>
    </row>
    <row r="63" spans="1:6" x14ac:dyDescent="0.35">
      <c r="A63" t="str">
        <v>Return to Snowy River</v>
      </c>
      <c r="B63" s="10">
        <v>1988</v>
      </c>
      <c r="C63" s="13">
        <v>13687027</v>
      </c>
      <c r="D63" s="14">
        <f>(C63*(CPI!$B$109))/(VLOOKUP('Inflated Amts'!B63,CPI!A:C,2,FALSE))</f>
        <v>26566673.193820223</v>
      </c>
      <c r="E63" s="14">
        <f>(C63*(CPI!$B$108))/(VLOOKUP('Inflated Amts'!B63,CPI!A:C,2,FALSE))</f>
        <v>26297546.258426968</v>
      </c>
      <c r="F63" s="14">
        <f>(C63*(CPI!$B$107))/(VLOOKUP('Inflated Amts'!B63,CPI!A:C,2,FALSE))</f>
        <v>25855409.150280897</v>
      </c>
    </row>
    <row r="64" spans="1:6" x14ac:dyDescent="0.35">
      <c r="A64" t="str">
        <v>Big Business</v>
      </c>
      <c r="B64" s="10">
        <v>1988</v>
      </c>
      <c r="C64" s="13">
        <v>40150487</v>
      </c>
      <c r="D64" s="14">
        <f>(C64*(CPI!$B$109))/(VLOOKUP('Inflated Amts'!B64,CPI!A:C,2,FALSE))</f>
        <v>77932546.396067411</v>
      </c>
      <c r="E64" s="14">
        <f>(C64*(CPI!$B$108))/(VLOOKUP('Inflated Amts'!B64,CPI!A:C,2,FALSE))</f>
        <v>77143070.528089896</v>
      </c>
      <c r="F64" s="14">
        <f>(C64*(CPI!$B$107))/(VLOOKUP('Inflated Amts'!B64,CPI!A:C,2,FALSE))</f>
        <v>75846074.459269658</v>
      </c>
    </row>
    <row r="65" spans="1:6" x14ac:dyDescent="0.35">
      <c r="A65" t="str">
        <v>Who Framed Roger Rabbit?</v>
      </c>
      <c r="B65" s="10">
        <v>1988</v>
      </c>
      <c r="C65" s="13">
        <v>154112492</v>
      </c>
      <c r="D65" s="14">
        <f>(C65*(CPI!$B$109))/(VLOOKUP('Inflated Amts'!B65,CPI!A:C,2,FALSE))</f>
        <v>299134078.57303369</v>
      </c>
      <c r="E65" s="14">
        <f>(C65*(CPI!$B$108))/(VLOOKUP('Inflated Amts'!B65,CPI!A:C,2,FALSE))</f>
        <v>296103776.76404494</v>
      </c>
      <c r="F65" s="14">
        <f>(C65*(CPI!$B$107))/(VLOOKUP('Inflated Amts'!B65,CPI!A:C,2,FALSE))</f>
        <v>291125423.79213482</v>
      </c>
    </row>
    <row r="66" spans="1:6" x14ac:dyDescent="0.35">
      <c r="A66" t="str">
        <v>Cocktail</v>
      </c>
      <c r="B66" s="10">
        <v>1988</v>
      </c>
      <c r="C66" s="13">
        <v>78222753</v>
      </c>
      <c r="D66" s="14">
        <f>(C66*(CPI!$B$109))/(VLOOKUP('Inflated Amts'!B66,CPI!A:C,2,FALSE))</f>
        <v>151831242.48033705</v>
      </c>
      <c r="E66" s="14">
        <f>(C66*(CPI!$B$108))/(VLOOKUP('Inflated Amts'!B66,CPI!A:C,2,FALSE))</f>
        <v>150293154.64044946</v>
      </c>
      <c r="F66" s="14">
        <f>(C66*(CPI!$B$107))/(VLOOKUP('Inflated Amts'!B66,CPI!A:C,2,FALSE))</f>
        <v>147766296.0463483</v>
      </c>
    </row>
    <row r="67" spans="1:6" x14ac:dyDescent="0.35">
      <c r="A67" t="str">
        <v>The Rescue</v>
      </c>
      <c r="B67" s="10">
        <v>1988</v>
      </c>
      <c r="C67" s="13">
        <v>5855392</v>
      </c>
      <c r="D67" s="14">
        <f>(C67*(CPI!$B$109))/(VLOOKUP('Inflated Amts'!B67,CPI!A:C,2,FALSE))</f>
        <v>11365381.662921347</v>
      </c>
      <c r="E67" s="14">
        <f>(C67*(CPI!$B$108))/(VLOOKUP('Inflated Amts'!B67,CPI!A:C,2,FALSE))</f>
        <v>11250247.550561797</v>
      </c>
      <c r="F67" s="14">
        <f>(C67*(CPI!$B$107))/(VLOOKUP('Inflated Amts'!B67,CPI!A:C,2,FALSE))</f>
        <v>11061098.651685392</v>
      </c>
    </row>
    <row r="68" spans="1:6" x14ac:dyDescent="0.35">
      <c r="A68" t="str">
        <v>Heartbreak Hotel</v>
      </c>
      <c r="B68" s="10">
        <v>1988</v>
      </c>
      <c r="C68" s="13">
        <v>5509417</v>
      </c>
      <c r="D68" s="14">
        <f>(C68*(CPI!$B$109))/(VLOOKUP('Inflated Amts'!B68,CPI!A:C,2,FALSE))</f>
        <v>10693840.300561797</v>
      </c>
      <c r="E68" s="14">
        <f>(C68*(CPI!$B$108))/(VLOOKUP('Inflated Amts'!B68,CPI!A:C,2,FALSE))</f>
        <v>10585509.067415731</v>
      </c>
      <c r="F68" s="14">
        <f>(C68*(CPI!$B$107))/(VLOOKUP('Inflated Amts'!B68,CPI!A:C,2,FALSE))</f>
        <v>10407536.327247191</v>
      </c>
    </row>
    <row r="69" spans="1:6" x14ac:dyDescent="0.35">
      <c r="A69" t="str">
        <v>The Good Mother</v>
      </c>
      <c r="B69" s="10">
        <v>1988</v>
      </c>
      <c r="C69" s="13">
        <v>4764606</v>
      </c>
      <c r="D69" s="14">
        <f>(C69*(CPI!$B$109))/(VLOOKUP('Inflated Amts'!B69,CPI!A:C,2,FALSE))</f>
        <v>9248153.7808988746</v>
      </c>
      <c r="E69" s="14">
        <f>(C69*(CPI!$B$108))/(VLOOKUP('Inflated Amts'!B69,CPI!A:C,2,FALSE))</f>
        <v>9154467.7078651693</v>
      </c>
      <c r="F69" s="14">
        <f>(C69*(CPI!$B$107))/(VLOOKUP('Inflated Amts'!B69,CPI!A:C,2,FALSE))</f>
        <v>9000554.873595506</v>
      </c>
    </row>
    <row r="70" spans="1:6" x14ac:dyDescent="0.35">
      <c r="A70" t="str">
        <v>Ernest Saves Christmas</v>
      </c>
      <c r="B70" s="10">
        <v>1988</v>
      </c>
      <c r="C70" s="13">
        <v>28202109</v>
      </c>
      <c r="D70" s="14">
        <f>(C70*(CPI!$B$109))/(VLOOKUP('Inflated Amts'!B70,CPI!A:C,2,FALSE))</f>
        <v>54740610.446629204</v>
      </c>
      <c r="E70" s="14">
        <f>(C70*(CPI!$B$108))/(VLOOKUP('Inflated Amts'!B70,CPI!A:C,2,FALSE))</f>
        <v>54186074.595505618</v>
      </c>
      <c r="F70" s="14">
        <f>(C70*(CPI!$B$107))/(VLOOKUP('Inflated Amts'!B70,CPI!A:C,2,FALSE))</f>
        <v>53275051.411516853</v>
      </c>
    </row>
    <row r="71" spans="1:6" x14ac:dyDescent="0.35">
      <c r="A71" t="str">
        <v>Oliver &amp; Company</v>
      </c>
      <c r="B71" s="10">
        <v>1988</v>
      </c>
      <c r="C71" s="13">
        <v>49576671</v>
      </c>
      <c r="D71" s="14">
        <f>(C71*(CPI!$B$109))/(VLOOKUP('Inflated Amts'!B71,CPI!A:C,2,FALSE))</f>
        <v>96228875.452247187</v>
      </c>
      <c r="E71" s="14">
        <f>(C71*(CPI!$B$108))/(VLOOKUP('Inflated Amts'!B71,CPI!A:C,2,FALSE))</f>
        <v>95254053.269662917</v>
      </c>
      <c r="F71" s="14">
        <f>(C71*(CPI!$B$107))/(VLOOKUP('Inflated Amts'!B71,CPI!A:C,2,FALSE))</f>
        <v>93652559.683988765</v>
      </c>
    </row>
    <row r="72" spans="1:6" x14ac:dyDescent="0.35">
      <c r="A72" t="str">
        <v>Beaches</v>
      </c>
      <c r="B72" s="10">
        <v>1988</v>
      </c>
      <c r="C72" s="13">
        <v>57041866</v>
      </c>
      <c r="D72" s="14">
        <f>(C72*(CPI!$B$109))/(VLOOKUP('Inflated Amts'!B72,CPI!A:C,2,FALSE))</f>
        <v>110718902.82584269</v>
      </c>
      <c r="E72" s="14">
        <f>(C72*(CPI!$B$108))/(VLOOKUP('Inflated Amts'!B72,CPI!A:C,2,FALSE))</f>
        <v>109597293.1011236</v>
      </c>
      <c r="F72" s="14">
        <f>(C72*(CPI!$B$107))/(VLOOKUP('Inflated Amts'!B72,CPI!A:C,2,FALSE))</f>
        <v>107754648.55337079</v>
      </c>
    </row>
    <row r="73" spans="1:6" x14ac:dyDescent="0.35">
      <c r="A73" t="str">
        <v>Three Fugitives</v>
      </c>
      <c r="B73" s="10">
        <v>1989</v>
      </c>
      <c r="C73" s="13">
        <v>40590000</v>
      </c>
      <c r="D73" s="14">
        <f>(C73*(CPI!$B$109))/(VLOOKUP('Inflated Amts'!B73,CPI!A:C,2,FALSE))</f>
        <v>74993823.529411763</v>
      </c>
      <c r="E73" s="14">
        <f>(C73*(CPI!$B$108))/(VLOOKUP('Inflated Amts'!B73,CPI!A:C,2,FALSE))</f>
        <v>74234117.64705883</v>
      </c>
      <c r="F73" s="14">
        <f>(C73*(CPI!$B$107))/(VLOOKUP('Inflated Amts'!B73,CPI!A:C,2,FALSE))</f>
        <v>72986029.411764711</v>
      </c>
    </row>
    <row r="74" spans="1:6" x14ac:dyDescent="0.35">
      <c r="A74" t="str">
        <v>New York Stories</v>
      </c>
      <c r="B74" s="10">
        <v>1989</v>
      </c>
      <c r="C74" s="13">
        <v>10763469</v>
      </c>
      <c r="D74" s="14">
        <f>(C74*(CPI!$B$109))/(VLOOKUP('Inflated Amts'!B74,CPI!A:C,2,FALSE))</f>
        <v>19886516.254010696</v>
      </c>
      <c r="E74" s="14">
        <f>(C74*(CPI!$B$108))/(VLOOKUP('Inflated Amts'!B74,CPI!A:C,2,FALSE))</f>
        <v>19685060.95187166</v>
      </c>
      <c r="F74" s="14">
        <f>(C74*(CPI!$B$107))/(VLOOKUP('Inflated Amts'!B74,CPI!A:C,2,FALSE))</f>
        <v>19354098.669786096</v>
      </c>
    </row>
    <row r="75" spans="1:6" x14ac:dyDescent="0.35">
      <c r="A75" t="str">
        <v>Disorganized Crime</v>
      </c>
      <c r="B75" s="10">
        <v>1989</v>
      </c>
      <c r="C75" s="13">
        <v>7210149</v>
      </c>
      <c r="D75" s="14">
        <f>(C75*(CPI!$B$109))/(VLOOKUP('Inflated Amts'!B75,CPI!A:C,2,FALSE))</f>
        <v>13321425.02406417</v>
      </c>
      <c r="E75" s="14">
        <f>(C75*(CPI!$B$108))/(VLOOKUP('Inflated Amts'!B75,CPI!A:C,2,FALSE))</f>
        <v>13186475.711229948</v>
      </c>
      <c r="F75" s="14">
        <f>(C75*(CPI!$B$107))/(VLOOKUP('Inflated Amts'!B75,CPI!A:C,2,FALSE))</f>
        <v>12964773.268716577</v>
      </c>
    </row>
    <row r="76" spans="1:6" x14ac:dyDescent="0.35">
      <c r="A76" t="str">
        <v>Dead Poets Society</v>
      </c>
      <c r="B76" s="10">
        <v>1989</v>
      </c>
      <c r="C76" s="13">
        <v>95860116</v>
      </c>
      <c r="D76" s="14">
        <f>(C76*(CPI!$B$109))/(VLOOKUP('Inflated Amts'!B76,CPI!A:C,2,FALSE))</f>
        <v>177110535.17647058</v>
      </c>
      <c r="E76" s="14">
        <f>(C76*(CPI!$B$108))/(VLOOKUP('Inflated Amts'!B76,CPI!A:C,2,FALSE))</f>
        <v>175316361.88235298</v>
      </c>
      <c r="F76" s="14">
        <f>(C76*(CPI!$B$107))/(VLOOKUP('Inflated Amts'!B76,CPI!A:C,2,FALSE))</f>
        <v>172368791.47058824</v>
      </c>
    </row>
    <row r="77" spans="1:6" x14ac:dyDescent="0.35">
      <c r="A77" t="str">
        <v>Honey, I Shrunk the Kids</v>
      </c>
      <c r="B77" s="10">
        <v>1989</v>
      </c>
      <c r="C77" s="13">
        <v>130724172</v>
      </c>
      <c r="D77" s="14">
        <f>(C77*(CPI!$B$109))/(VLOOKUP('Inflated Amts'!B77,CPI!A:C,2,FALSE))</f>
        <v>241525141.31550801</v>
      </c>
      <c r="E77" s="14">
        <f>(C77*(CPI!$B$108))/(VLOOKUP('Inflated Amts'!B77,CPI!A:C,2,FALSE))</f>
        <v>239078432.21390378</v>
      </c>
      <c r="F77" s="14">
        <f>(C77*(CPI!$B$107))/(VLOOKUP('Inflated Amts'!B77,CPI!A:C,2,FALSE))</f>
        <v>235058838.68983957</v>
      </c>
    </row>
    <row r="78" spans="1:6" x14ac:dyDescent="0.35">
      <c r="A78" t="str">
        <v>Turner &amp; Hooch</v>
      </c>
      <c r="B78" s="10">
        <v>1989</v>
      </c>
      <c r="C78" s="13">
        <v>71079915</v>
      </c>
      <c r="D78" s="14">
        <f>(C78*(CPI!$B$109))/(VLOOKUP('Inflated Amts'!B78,CPI!A:C,2,FALSE))</f>
        <v>131326794.82620321</v>
      </c>
      <c r="E78" s="14">
        <f>(C78*(CPI!$B$108))/(VLOOKUP('Inflated Amts'!B78,CPI!A:C,2,FALSE))</f>
        <v>129996422.0855615</v>
      </c>
      <c r="F78" s="14">
        <f>(C78*(CPI!$B$107))/(VLOOKUP('Inflated Amts'!B78,CPI!A:C,2,FALSE))</f>
        <v>127810809.72593583</v>
      </c>
    </row>
    <row r="79" spans="1:6" x14ac:dyDescent="0.35">
      <c r="A79" t="str">
        <v>Cheetah</v>
      </c>
      <c r="B79" s="10">
        <v>1989</v>
      </c>
      <c r="C79" s="13">
        <v>7882250</v>
      </c>
      <c r="D79" s="14">
        <f>(C79*(CPI!$B$109))/(VLOOKUP('Inflated Amts'!B79,CPI!A:C,2,FALSE))</f>
        <v>14563194.518716577</v>
      </c>
      <c r="E79" s="14">
        <f>(C79*(CPI!$B$108))/(VLOOKUP('Inflated Amts'!B79,CPI!A:C,2,FALSE))</f>
        <v>14415665.775401071</v>
      </c>
      <c r="F79" s="14">
        <f>(C79*(CPI!$B$107))/(VLOOKUP('Inflated Amts'!B79,CPI!A:C,2,FALSE))</f>
        <v>14173297.125668449</v>
      </c>
    </row>
    <row r="80" spans="1:6" x14ac:dyDescent="0.35">
      <c r="A80" t="str">
        <v>An Innocent Man</v>
      </c>
      <c r="B80" s="10">
        <v>1989</v>
      </c>
      <c r="C80" s="13">
        <v>19397847</v>
      </c>
      <c r="D80" s="14">
        <f>(C80*(CPI!$B$109))/(VLOOKUP('Inflated Amts'!B80,CPI!A:C,2,FALSE))</f>
        <v>35839337.63903743</v>
      </c>
      <c r="E80" s="14">
        <f>(C80*(CPI!$B$108))/(VLOOKUP('Inflated Amts'!B80,CPI!A:C,2,FALSE))</f>
        <v>35476276.331550807</v>
      </c>
      <c r="F80" s="14">
        <f>(C80*(CPI!$B$107))/(VLOOKUP('Inflated Amts'!B80,CPI!A:C,2,FALSE))</f>
        <v>34879818.469251335</v>
      </c>
    </row>
    <row r="81" spans="1:6" x14ac:dyDescent="0.35">
      <c r="A81" t="str">
        <v>Gross Anatomy</v>
      </c>
      <c r="B81" s="10">
        <v>1989</v>
      </c>
      <c r="C81" s="13">
        <v>11346186</v>
      </c>
      <c r="D81" s="14">
        <f>(C81*(CPI!$B$109))/(VLOOKUP('Inflated Amts'!B81,CPI!A:C,2,FALSE))</f>
        <v>20963140.443850264</v>
      </c>
      <c r="E81" s="14">
        <f>(C81*(CPI!$B$108))/(VLOOKUP('Inflated Amts'!B81,CPI!A:C,2,FALSE))</f>
        <v>20750778.673796795</v>
      </c>
      <c r="F81" s="14">
        <f>(C81*(CPI!$B$107))/(VLOOKUP('Inflated Amts'!B81,CPI!A:C,2,FALSE))</f>
        <v>20401898.622994654</v>
      </c>
    </row>
    <row r="82" spans="1:6" x14ac:dyDescent="0.35">
      <c r="A82" t="str">
        <v>The Little Mermaid</v>
      </c>
      <c r="B82" s="10">
        <v>1989</v>
      </c>
      <c r="C82" s="13">
        <v>111543479</v>
      </c>
      <c r="D82" s="14">
        <f>(C82*(CPI!$B$109))/(VLOOKUP('Inflated Amts'!B82,CPI!A:C,2,FALSE))</f>
        <v>206087016.01336899</v>
      </c>
      <c r="E82" s="14">
        <f>(C82*(CPI!$B$108))/(VLOOKUP('Inflated Amts'!B82,CPI!A:C,2,FALSE))</f>
        <v>203999303.83957222</v>
      </c>
      <c r="F82" s="14">
        <f>(C82*(CPI!$B$107))/(VLOOKUP('Inflated Amts'!B82,CPI!A:C,2,FALSE))</f>
        <v>200569490.98262033</v>
      </c>
    </row>
    <row r="83" spans="1:6" x14ac:dyDescent="0.35">
      <c r="A83" t="str">
        <v>Blaze</v>
      </c>
      <c r="B83" s="10">
        <v>1989</v>
      </c>
      <c r="C83" s="13">
        <v>19049727</v>
      </c>
      <c r="D83" s="14">
        <f>(C83*(CPI!$B$109))/(VLOOKUP('Inflated Amts'!B83,CPI!A:C,2,FALSE))</f>
        <v>35196153.360962562</v>
      </c>
      <c r="E83" s="14">
        <f>(C83*(CPI!$B$108))/(VLOOKUP('Inflated Amts'!B83,CPI!A:C,2,FALSE))</f>
        <v>34839607.668449201</v>
      </c>
      <c r="F83" s="14">
        <f>(C83*(CPI!$B$107))/(VLOOKUP('Inflated Amts'!B83,CPI!A:C,2,FALSE))</f>
        <v>34253854.030748665</v>
      </c>
    </row>
    <row r="84" spans="1:6" x14ac:dyDescent="0.35">
      <c r="A84" t="str">
        <v>Stella</v>
      </c>
      <c r="B84" s="10">
        <v>1990</v>
      </c>
      <c r="C84" s="13">
        <v>20062347</v>
      </c>
      <c r="D84" s="14">
        <f>(C84*(CPI!$B$109))/(VLOOKUP('Inflated Amts'!B84,CPI!A:C,2,FALSE))</f>
        <v>35365004.533163257</v>
      </c>
      <c r="E84" s="14">
        <f>(C84*(CPI!$B$108))/(VLOOKUP('Inflated Amts'!B84,CPI!A:C,2,FALSE))</f>
        <v>35006748.336734697</v>
      </c>
      <c r="F84" s="14">
        <f>(C84*(CPI!$B$107))/(VLOOKUP('Inflated Amts'!B84,CPI!A:C,2,FALSE))</f>
        <v>34418184.58545918</v>
      </c>
    </row>
    <row r="85" spans="1:6" x14ac:dyDescent="0.35">
      <c r="A85" t="str">
        <v>Where the Heart Is</v>
      </c>
      <c r="B85" s="10">
        <v>1990</v>
      </c>
      <c r="C85" s="13">
        <v>1106475</v>
      </c>
      <c r="D85" s="14">
        <f>(C85*(CPI!$B$109))/(VLOOKUP('Inflated Amts'!B85,CPI!A:C,2,FALSE))</f>
        <v>1950444.4515306121</v>
      </c>
      <c r="E85" s="14">
        <f>(C85*(CPI!$B$108))/(VLOOKUP('Inflated Amts'!B85,CPI!A:C,2,FALSE))</f>
        <v>1930685.969387755</v>
      </c>
      <c r="F85" s="14">
        <f>(C85*(CPI!$B$107))/(VLOOKUP('Inflated Amts'!B85,CPI!A:C,2,FALSE))</f>
        <v>1898225.6058673467</v>
      </c>
    </row>
    <row r="86" spans="1:6" x14ac:dyDescent="0.35">
      <c r="A86" t="str">
        <v>Pretty Woman</v>
      </c>
      <c r="B86" s="10">
        <v>1990</v>
      </c>
      <c r="C86" s="13">
        <v>178406268</v>
      </c>
      <c r="D86" s="14">
        <f>(C86*(CPI!$B$109))/(VLOOKUP('Inflated Amts'!B86,CPI!A:C,2,FALSE))</f>
        <v>314486559.15306121</v>
      </c>
      <c r="E86" s="14">
        <f>(C86*(CPI!$B$108))/(VLOOKUP('Inflated Amts'!B86,CPI!A:C,2,FALSE))</f>
        <v>311300732.93877548</v>
      </c>
      <c r="F86" s="14">
        <f>(C86*(CPI!$B$107))/(VLOOKUP('Inflated Amts'!B86,CPI!A:C,2,FALSE))</f>
        <v>306066875.58673465</v>
      </c>
    </row>
    <row r="87" spans="1:6" x14ac:dyDescent="0.35">
      <c r="A87" t="str">
        <v>Ernest Goes to Jail</v>
      </c>
      <c r="B87" s="10">
        <v>1990</v>
      </c>
      <c r="C87" s="13">
        <v>25029569</v>
      </c>
      <c r="D87" s="14">
        <f>(C87*(CPI!$B$109))/(VLOOKUP('Inflated Amts'!B87,CPI!A:C,2,FALSE))</f>
        <v>44121000.456632644</v>
      </c>
      <c r="E87" s="14">
        <f>(C87*(CPI!$B$108))/(VLOOKUP('Inflated Amts'!B87,CPI!A:C,2,FALSE))</f>
        <v>43674043.867346942</v>
      </c>
      <c r="F87" s="14">
        <f>(C87*(CPI!$B$107))/(VLOOKUP('Inflated Amts'!B87,CPI!A:C,2,FALSE))</f>
        <v>42939758.042091832</v>
      </c>
    </row>
    <row r="88" spans="1:6" x14ac:dyDescent="0.35">
      <c r="A88" t="str">
        <v>Spaced Invaders</v>
      </c>
      <c r="B88" s="10">
        <v>1990</v>
      </c>
      <c r="C88" s="13">
        <v>15000000</v>
      </c>
      <c r="D88" s="14">
        <f>(C88*(CPI!$B$109))/(VLOOKUP('Inflated Amts'!B88,CPI!A:C,2,FALSE))</f>
        <v>26441326.530612241</v>
      </c>
      <c r="E88" s="14">
        <f>(C88*(CPI!$B$108))/(VLOOKUP('Inflated Amts'!B88,CPI!A:C,2,FALSE))</f>
        <v>26173469.387755103</v>
      </c>
      <c r="F88" s="14">
        <f>(C88*(CPI!$B$107))/(VLOOKUP('Inflated Amts'!B88,CPI!A:C,2,FALSE))</f>
        <v>25733418.367346939</v>
      </c>
    </row>
    <row r="89" spans="1:6" x14ac:dyDescent="0.35">
      <c r="A89" t="str">
        <v>Fire Birds</v>
      </c>
      <c r="B89" s="10">
        <v>1990</v>
      </c>
      <c r="C89" s="13">
        <v>14760451</v>
      </c>
      <c r="D89" s="14">
        <f>(C89*(CPI!$B$109))/(VLOOKUP('Inflated Amts'!B89,CPI!A:C,2,FALSE))</f>
        <v>26019060.308673464</v>
      </c>
      <c r="E89" s="14">
        <f>(C89*(CPI!$B$108))/(VLOOKUP('Inflated Amts'!B89,CPI!A:C,2,FALSE))</f>
        <v>25755480.826530613</v>
      </c>
      <c r="F89" s="14">
        <f>(C89*(CPI!$B$107))/(VLOOKUP('Inflated Amts'!B89,CPI!A:C,2,FALSE))</f>
        <v>25322457.391581632</v>
      </c>
    </row>
    <row r="90" spans="1:6" x14ac:dyDescent="0.35">
      <c r="A90" t="str">
        <v>Dick Tracy</v>
      </c>
      <c r="B90" s="10">
        <v>1990</v>
      </c>
      <c r="C90" s="13">
        <v>103738726</v>
      </c>
      <c r="D90" s="14">
        <f>(C90*(CPI!$B$109))/(VLOOKUP('Inflated Amts'!B90,CPI!A:C,2,FALSE))</f>
        <v>182865968.53571427</v>
      </c>
      <c r="E90" s="14">
        <f>(C90*(CPI!$B$108))/(VLOOKUP('Inflated Amts'!B90,CPI!A:C,2,FALSE))</f>
        <v>181013491.2857143</v>
      </c>
      <c r="F90" s="14">
        <f>(C90*(CPI!$B$107))/(VLOOKUP('Inflated Amts'!B90,CPI!A:C,2,FALSE))</f>
        <v>177970135.8035714</v>
      </c>
    </row>
    <row r="91" spans="1:6" x14ac:dyDescent="0.35">
      <c r="A91" t="str">
        <v>Betsy's Wedding</v>
      </c>
      <c r="B91" s="10">
        <v>1990</v>
      </c>
      <c r="C91" s="13">
        <v>19740070</v>
      </c>
      <c r="D91" s="14">
        <f>(C91*(CPI!$B$109))/(VLOOKUP('Inflated Amts'!B91,CPI!A:C,2,FALSE))</f>
        <v>34796909.107142858</v>
      </c>
      <c r="E91" s="14">
        <f>(C91*(CPI!$B$108))/(VLOOKUP('Inflated Amts'!B91,CPI!A:C,2,FALSE))</f>
        <v>34444407.857142858</v>
      </c>
      <c r="F91" s="14">
        <f>(C91*(CPI!$B$107))/(VLOOKUP('Inflated Amts'!B91,CPI!A:C,2,FALSE))</f>
        <v>33865298.660714284</v>
      </c>
    </row>
    <row r="92" spans="1:6" x14ac:dyDescent="0.35">
      <c r="A92" t="str">
        <v>Arachnophobia</v>
      </c>
      <c r="B92" s="10">
        <v>1990</v>
      </c>
      <c r="C92" s="13">
        <v>53208180</v>
      </c>
      <c r="D92" s="14">
        <f>(C92*(CPI!$B$109))/(VLOOKUP('Inflated Amts'!B92,CPI!A:C,2,FALSE))</f>
        <v>93792990.7653061</v>
      </c>
      <c r="E92" s="14">
        <f>(C92*(CPI!$B$108))/(VLOOKUP('Inflated Amts'!B92,CPI!A:C,2,FALSE))</f>
        <v>92842844.693877563</v>
      </c>
      <c r="F92" s="14">
        <f>(C92*(CPI!$B$107))/(VLOOKUP('Inflated Amts'!B92,CPI!A:C,2,FALSE))</f>
        <v>91281890.433673456</v>
      </c>
    </row>
    <row r="93" spans="1:6" x14ac:dyDescent="0.35">
      <c r="A93" t="str">
        <v>DuckTales: The Movie - Treasure of thâ€¦</v>
      </c>
      <c r="B93" s="10">
        <v>1990</v>
      </c>
      <c r="C93" s="13">
        <v>18075331</v>
      </c>
      <c r="D93" s="14">
        <f>(C93*(CPI!$B$109))/(VLOOKUP('Inflated Amts'!B93,CPI!A:C,2,FALSE))</f>
        <v>31862381.941326525</v>
      </c>
      <c r="E93" s="14">
        <f>(C93*(CPI!$B$108))/(VLOOKUP('Inflated Amts'!B93,CPI!A:C,2,FALSE))</f>
        <v>31539608.173469387</v>
      </c>
      <c r="F93" s="14">
        <f>(C93*(CPI!$B$107))/(VLOOKUP('Inflated Amts'!B93,CPI!A:C,2,FALSE))</f>
        <v>31009336.983418364</v>
      </c>
    </row>
    <row r="94" spans="1:6" x14ac:dyDescent="0.35">
      <c r="A94" t="str">
        <v>Taking Care of Business</v>
      </c>
      <c r="B94" s="10">
        <v>1990</v>
      </c>
      <c r="C94" s="13">
        <v>20005435</v>
      </c>
      <c r="D94" s="14">
        <f>(C94*(CPI!$B$109))/(VLOOKUP('Inflated Amts'!B94,CPI!A:C,2,FALSE))</f>
        <v>35264682.614795916</v>
      </c>
      <c r="E94" s="14">
        <f>(C94*(CPI!$B$108))/(VLOOKUP('Inflated Amts'!B94,CPI!A:C,2,FALSE))</f>
        <v>34907442.704081632</v>
      </c>
      <c r="F94" s="14">
        <f>(C94*(CPI!$B$107))/(VLOOKUP('Inflated Amts'!B94,CPI!A:C,2,FALSE))</f>
        <v>34320548.565051019</v>
      </c>
    </row>
    <row r="95" spans="1:6" x14ac:dyDescent="0.35">
      <c r="A95" t="str">
        <v>Mr. Destiny</v>
      </c>
      <c r="B95" s="10">
        <v>1990</v>
      </c>
      <c r="C95" s="13">
        <v>15379253</v>
      </c>
      <c r="D95" s="14">
        <f>(C95*(CPI!$B$109))/(VLOOKUP('Inflated Amts'!B95,CPI!A:C,2,FALSE))</f>
        <v>27109856.691326529</v>
      </c>
      <c r="E95" s="14">
        <f>(C95*(CPI!$B$108))/(VLOOKUP('Inflated Amts'!B95,CPI!A:C,2,FALSE))</f>
        <v>26835227.173469387</v>
      </c>
      <c r="F95" s="14">
        <f>(C95*(CPI!$B$107))/(VLOOKUP('Inflated Amts'!B95,CPI!A:C,2,FALSE))</f>
        <v>26384050.108418364</v>
      </c>
    </row>
    <row r="96" spans="1:6" x14ac:dyDescent="0.35">
      <c r="A96" t="str">
        <v>The Rescuers Down Under</v>
      </c>
      <c r="B96" s="10">
        <v>1990</v>
      </c>
      <c r="C96" s="13">
        <v>27931461</v>
      </c>
      <c r="D96" s="14">
        <f>(C96*(CPI!$B$109))/(VLOOKUP('Inflated Amts'!B96,CPI!A:C,2,FALSE))</f>
        <v>49236325.385204077</v>
      </c>
      <c r="E96" s="14">
        <f>(C96*(CPI!$B$108))/(VLOOKUP('Inflated Amts'!B96,CPI!A:C,2,FALSE))</f>
        <v>48737549.295918368</v>
      </c>
      <c r="F96" s="14">
        <f>(C96*(CPI!$B$107))/(VLOOKUP('Inflated Amts'!B96,CPI!A:C,2,FALSE))</f>
        <v>47918131.434948973</v>
      </c>
    </row>
    <row r="97" spans="1:6" x14ac:dyDescent="0.35">
      <c r="A97" t="str">
        <v>3 Men and a Little Lady</v>
      </c>
      <c r="B97" s="10">
        <v>1990</v>
      </c>
      <c r="C97" s="13">
        <v>71609321</v>
      </c>
      <c r="D97" s="14">
        <f>(C97*(CPI!$B$109))/(VLOOKUP('Inflated Amts'!B97,CPI!A:C,2,FALSE))</f>
        <v>126229695.94642855</v>
      </c>
      <c r="E97" s="14">
        <f>(C97*(CPI!$B$108))/(VLOOKUP('Inflated Amts'!B97,CPI!A:C,2,FALSE))</f>
        <v>124950958.07142858</v>
      </c>
      <c r="F97" s="14">
        <f>(C97*(CPI!$B$107))/(VLOOKUP('Inflated Amts'!B97,CPI!A:C,2,FALSE))</f>
        <v>122850174.41964285</v>
      </c>
    </row>
    <row r="98" spans="1:6" x14ac:dyDescent="0.35">
      <c r="A98" t="str">
        <v>Green Card</v>
      </c>
      <c r="B98" s="10">
        <v>1990</v>
      </c>
      <c r="C98" s="13">
        <v>29804169</v>
      </c>
      <c r="D98" s="14">
        <f>(C98*(CPI!$B$109))/(VLOOKUP('Inflated Amts'!B98,CPI!A:C,2,FALSE))</f>
        <v>52537450.966836728</v>
      </c>
      <c r="E98" s="14">
        <f>(C98*(CPI!$B$108))/(VLOOKUP('Inflated Amts'!B98,CPI!A:C,2,FALSE))</f>
        <v>52005233.663265303</v>
      </c>
      <c r="F98" s="14">
        <f>(C98*(CPI!$B$107))/(VLOOKUP('Inflated Amts'!B98,CPI!A:C,2,FALSE))</f>
        <v>51130876.664540812</v>
      </c>
    </row>
    <row r="99" spans="1:6" x14ac:dyDescent="0.35">
      <c r="A99" t="str">
        <v>White Fang</v>
      </c>
      <c r="B99" s="10">
        <v>1991</v>
      </c>
      <c r="C99" s="13">
        <v>34729091</v>
      </c>
      <c r="D99" s="14">
        <f>(C99*(CPI!$B$109))/(VLOOKUP('Inflated Amts'!B99,CPI!A:C,2,FALSE))</f>
        <v>57965705.026570044</v>
      </c>
      <c r="E99" s="14">
        <f>(C99*(CPI!$B$108))/(VLOOKUP('Inflated Amts'!B99,CPI!A:C,2,FALSE))</f>
        <v>57378498.173913047</v>
      </c>
      <c r="F99" s="14">
        <f>(C99*(CPI!$B$107))/(VLOOKUP('Inflated Amts'!B99,CPI!A:C,2,FALSE))</f>
        <v>56413801.201690823</v>
      </c>
    </row>
    <row r="100" spans="1:6" x14ac:dyDescent="0.35">
      <c r="A100" t="str">
        <v>Scenes from a Mall</v>
      </c>
      <c r="B100" s="10">
        <v>1991</v>
      </c>
      <c r="C100" s="13">
        <v>9563393</v>
      </c>
      <c r="D100" s="14">
        <f>(C100*(CPI!$B$109))/(VLOOKUP('Inflated Amts'!B100,CPI!A:C,2,FALSE))</f>
        <v>15962088.31642512</v>
      </c>
      <c r="E100" s="14">
        <f>(C100*(CPI!$B$108))/(VLOOKUP('Inflated Amts'!B100,CPI!A:C,2,FALSE))</f>
        <v>15800388.434782611</v>
      </c>
      <c r="F100" s="14">
        <f>(C100*(CPI!$B$107))/(VLOOKUP('Inflated Amts'!B100,CPI!A:C,2,FALSE))</f>
        <v>15534738.629227053</v>
      </c>
    </row>
    <row r="101" spans="1:6" x14ac:dyDescent="0.35">
      <c r="A101" t="str">
        <v>Haakon Haakonsen</v>
      </c>
      <c r="B101" s="10">
        <v>1991</v>
      </c>
      <c r="C101" s="13">
        <v>15024232</v>
      </c>
      <c r="D101" s="14">
        <f>(C101*(CPI!$B$109))/(VLOOKUP('Inflated Amts'!B101,CPI!A:C,2,FALSE))</f>
        <v>25076677.082125604</v>
      </c>
      <c r="E101" s="14">
        <f>(C101*(CPI!$B$108))/(VLOOKUP('Inflated Amts'!B101,CPI!A:C,2,FALSE))</f>
        <v>24822644.173913047</v>
      </c>
      <c r="F101" s="14">
        <f>(C101*(CPI!$B$107))/(VLOOKUP('Inflated Amts'!B101,CPI!A:C,2,FALSE))</f>
        <v>24405304.396135267</v>
      </c>
    </row>
    <row r="102" spans="1:6" x14ac:dyDescent="0.35">
      <c r="A102" t="str">
        <v>The Marrying Man</v>
      </c>
      <c r="B102" s="10">
        <v>1991</v>
      </c>
      <c r="C102" s="13">
        <v>12454768</v>
      </c>
      <c r="D102" s="14">
        <f>(C102*(CPI!$B$109))/(VLOOKUP('Inflated Amts'!B102,CPI!A:C,2,FALSE))</f>
        <v>20788030.647342995</v>
      </c>
      <c r="E102" s="14">
        <f>(C102*(CPI!$B$108))/(VLOOKUP('Inflated Amts'!B102,CPI!A:C,2,FALSE))</f>
        <v>20577442.782608699</v>
      </c>
      <c r="F102" s="14">
        <f>(C102*(CPI!$B$107))/(VLOOKUP('Inflated Amts'!B102,CPI!A:C,2,FALSE))</f>
        <v>20231477.004830919</v>
      </c>
    </row>
    <row r="103" spans="1:6" x14ac:dyDescent="0.35">
      <c r="A103" t="str">
        <v>Oscar</v>
      </c>
      <c r="B103" s="10">
        <v>1991</v>
      </c>
      <c r="C103" s="13">
        <v>23562716</v>
      </c>
      <c r="D103" s="14">
        <f>(C103*(CPI!$B$109))/(VLOOKUP('Inflated Amts'!B103,CPI!A:C,2,FALSE))</f>
        <v>39328108.106280193</v>
      </c>
      <c r="E103" s="14">
        <f>(C103*(CPI!$B$108))/(VLOOKUP('Inflated Amts'!B103,CPI!A:C,2,FALSE))</f>
        <v>38929704.695652179</v>
      </c>
      <c r="F103" s="14">
        <f>(C103*(CPI!$B$107))/(VLOOKUP('Inflated Amts'!B103,CPI!A:C,2,FALSE))</f>
        <v>38275184.806763284</v>
      </c>
    </row>
    <row r="104" spans="1:6" x14ac:dyDescent="0.35">
      <c r="A104" t="str">
        <v>One Good Cop</v>
      </c>
      <c r="B104" s="10">
        <v>1991</v>
      </c>
      <c r="C104" s="13">
        <v>11276846</v>
      </c>
      <c r="D104" s="14">
        <f>(C104*(CPI!$B$109))/(VLOOKUP('Inflated Amts'!B104,CPI!A:C,2,FALSE))</f>
        <v>18821982.091787439</v>
      </c>
      <c r="E104" s="14">
        <f>(C104*(CPI!$B$108))/(VLOOKUP('Inflated Amts'!B104,CPI!A:C,2,FALSE))</f>
        <v>18631310.782608699</v>
      </c>
      <c r="F104" s="14">
        <f>(C104*(CPI!$B$107))/(VLOOKUP('Inflated Amts'!B104,CPI!A:C,2,FALSE))</f>
        <v>18318065.060386475</v>
      </c>
    </row>
    <row r="105" spans="1:6" x14ac:dyDescent="0.35">
      <c r="A105" t="str">
        <v>What About Bob?</v>
      </c>
      <c r="B105" s="10">
        <v>1991</v>
      </c>
      <c r="C105" s="13">
        <v>63710000</v>
      </c>
      <c r="D105" s="14">
        <f>(C105*(CPI!$B$109))/(VLOOKUP('Inflated Amts'!B105,CPI!A:C,2,FALSE))</f>
        <v>106337222.22222222</v>
      </c>
      <c r="E105" s="14">
        <f>(C105*(CPI!$B$108))/(VLOOKUP('Inflated Amts'!B105,CPI!A:C,2,FALSE))</f>
        <v>105260000</v>
      </c>
      <c r="F105" s="14">
        <f>(C105*(CPI!$B$107))/(VLOOKUP('Inflated Amts'!B105,CPI!A:C,2,FALSE))</f>
        <v>103490277.77777778</v>
      </c>
    </row>
    <row r="106" spans="1:6" x14ac:dyDescent="0.35">
      <c r="A106" t="str">
        <v>Wild Hearts Can't Be Broken</v>
      </c>
      <c r="B106" s="10">
        <v>1991</v>
      </c>
      <c r="C106" s="13">
        <v>7300000</v>
      </c>
      <c r="D106" s="14">
        <f>(C106*(CPI!$B$109))/(VLOOKUP('Inflated Amts'!B106,CPI!A:C,2,FALSE))</f>
        <v>12184299.516908212</v>
      </c>
      <c r="E106" s="14">
        <f>(C106*(CPI!$B$108))/(VLOOKUP('Inflated Amts'!B106,CPI!A:C,2,FALSE))</f>
        <v>12060869.565217393</v>
      </c>
      <c r="F106" s="14">
        <f>(C106*(CPI!$B$107))/(VLOOKUP('Inflated Amts'!B106,CPI!A:C,2,FALSE))</f>
        <v>11858091.787439615</v>
      </c>
    </row>
    <row r="107" spans="1:6" x14ac:dyDescent="0.35">
      <c r="A107" t="str">
        <v>The Rocketeer</v>
      </c>
      <c r="B107" s="10">
        <v>1991</v>
      </c>
      <c r="C107" s="13">
        <v>46573027</v>
      </c>
      <c r="D107" s="14">
        <f>(C107*(CPI!$B$109))/(VLOOKUP('Inflated Amts'!B107,CPI!A:C,2,FALSE))</f>
        <v>77734206.900966182</v>
      </c>
      <c r="E107" s="14">
        <f>(C107*(CPI!$B$108))/(VLOOKUP('Inflated Amts'!B107,CPI!A:C,2,FALSE))</f>
        <v>76946740.260869578</v>
      </c>
      <c r="F107" s="14">
        <f>(C107*(CPI!$B$107))/(VLOOKUP('Inflated Amts'!B107,CPI!A:C,2,FALSE))</f>
        <v>75653045.06642513</v>
      </c>
    </row>
    <row r="108" spans="1:6" x14ac:dyDescent="0.35">
      <c r="A108" t="str">
        <v>The Doctor</v>
      </c>
      <c r="B108" s="10">
        <v>1991</v>
      </c>
      <c r="C108" s="13">
        <v>37497480</v>
      </c>
      <c r="D108" s="14">
        <f>(C108*(CPI!$B$109))/(VLOOKUP('Inflated Amts'!B108,CPI!A:C,2,FALSE))</f>
        <v>62586373.623188406</v>
      </c>
      <c r="E108" s="14">
        <f>(C108*(CPI!$B$108))/(VLOOKUP('Inflated Amts'!B108,CPI!A:C,2,FALSE))</f>
        <v>61952358.26086957</v>
      </c>
      <c r="F108" s="14">
        <f>(C108*(CPI!$B$107))/(VLOOKUP('Inflated Amts'!B108,CPI!A:C,2,FALSE))</f>
        <v>60910761.594202898</v>
      </c>
    </row>
    <row r="109" spans="1:6" x14ac:dyDescent="0.35">
      <c r="A109" t="str">
        <v>Paradise</v>
      </c>
      <c r="B109" s="10">
        <v>1991</v>
      </c>
      <c r="C109" s="13">
        <v>18634643</v>
      </c>
      <c r="D109" s="14">
        <f>(C109*(CPI!$B$109))/(VLOOKUP('Inflated Amts'!B109,CPI!A:C,2,FALSE))</f>
        <v>31102749.548309177</v>
      </c>
      <c r="E109" s="14">
        <f>(C109*(CPI!$B$108))/(VLOOKUP('Inflated Amts'!B109,CPI!A:C,2,FALSE))</f>
        <v>30787671.043478262</v>
      </c>
      <c r="F109" s="14">
        <f>(C109*(CPI!$B$107))/(VLOOKUP('Inflated Amts'!B109,CPI!A:C,2,FALSE))</f>
        <v>30270042.071256042</v>
      </c>
    </row>
    <row r="110" spans="1:6" x14ac:dyDescent="0.35">
      <c r="A110" t="str">
        <v>Deceived</v>
      </c>
      <c r="B110" s="10">
        <v>1991</v>
      </c>
      <c r="C110" s="13">
        <v>28738096</v>
      </c>
      <c r="D110" s="14">
        <f>(C110*(CPI!$B$109))/(VLOOKUP('Inflated Amts'!B110,CPI!A:C,2,FALSE))</f>
        <v>47966242.357487924</v>
      </c>
      <c r="E110" s="14">
        <f>(C110*(CPI!$B$108))/(VLOOKUP('Inflated Amts'!B110,CPI!A:C,2,FALSE))</f>
        <v>47480332.521739133</v>
      </c>
      <c r="F110" s="14">
        <f>(C110*(CPI!$B$107))/(VLOOKUP('Inflated Amts'!B110,CPI!A:C,2,FALSE))</f>
        <v>46682052.077294685</v>
      </c>
    </row>
    <row r="111" spans="1:6" x14ac:dyDescent="0.35">
      <c r="A111" t="str">
        <v>Ernest Scared Stupid</v>
      </c>
      <c r="B111" s="10">
        <v>1991</v>
      </c>
      <c r="C111" s="13">
        <v>14143280</v>
      </c>
      <c r="D111" s="14">
        <f>(C111*(CPI!$B$109))/(VLOOKUP('Inflated Amts'!B111,CPI!A:C,2,FALSE))</f>
        <v>23606295.845410626</v>
      </c>
      <c r="E111" s="14">
        <f>(C111*(CPI!$B$108))/(VLOOKUP('Inflated Amts'!B111,CPI!A:C,2,FALSE))</f>
        <v>23367158.26086957</v>
      </c>
      <c r="F111" s="14">
        <f>(C111*(CPI!$B$107))/(VLOOKUP('Inflated Amts'!B111,CPI!A:C,2,FALSE))</f>
        <v>22974289.371980678</v>
      </c>
    </row>
    <row r="112" spans="1:6" x14ac:dyDescent="0.35">
      <c r="A112" t="str">
        <v>Billy Bathgate</v>
      </c>
      <c r="B112" s="10">
        <v>1991</v>
      </c>
      <c r="C112" s="13">
        <v>15565363</v>
      </c>
      <c r="D112" s="14">
        <f>(C112*(CPI!$B$109))/(VLOOKUP('Inflated Amts'!B112,CPI!A:C,2,FALSE))</f>
        <v>25979869.161835749</v>
      </c>
      <c r="E112" s="14">
        <f>(C112*(CPI!$B$108))/(VLOOKUP('Inflated Amts'!B112,CPI!A:C,2,FALSE))</f>
        <v>25716686.695652176</v>
      </c>
      <c r="F112" s="14">
        <f>(C112*(CPI!$B$107))/(VLOOKUP('Inflated Amts'!B112,CPI!A:C,2,FALSE))</f>
        <v>25284315.501207732</v>
      </c>
    </row>
    <row r="113" spans="1:6" x14ac:dyDescent="0.35">
      <c r="A113" t="str">
        <v>Beauty and the Beast</v>
      </c>
      <c r="B113" s="10">
        <v>1991</v>
      </c>
      <c r="C113" s="13">
        <v>218951625</v>
      </c>
      <c r="D113" s="14">
        <f>(C113*(CPI!$B$109))/(VLOOKUP('Inflated Amts'!B113,CPI!A:C,2,FALSE))</f>
        <v>365448243.65942025</v>
      </c>
      <c r="E113" s="14">
        <f>(C113*(CPI!$B$108))/(VLOOKUP('Inflated Amts'!B113,CPI!A:C,2,FALSE))</f>
        <v>361746163.04347831</v>
      </c>
      <c r="F113" s="14">
        <f>(C113*(CPI!$B$107))/(VLOOKUP('Inflated Amts'!B113,CPI!A:C,2,FALSE))</f>
        <v>355664173.46014494</v>
      </c>
    </row>
    <row r="114" spans="1:6" x14ac:dyDescent="0.35">
      <c r="A114" t="str">
        <v>Father of the Bride</v>
      </c>
      <c r="B114" s="10">
        <v>1991</v>
      </c>
      <c r="C114" s="13">
        <v>89325780</v>
      </c>
      <c r="D114" s="14">
        <f>(C114*(CPI!$B$109))/(VLOOKUP('Inflated Amts'!B114,CPI!A:C,2,FALSE))</f>
        <v>149092062.75362316</v>
      </c>
      <c r="E114" s="14">
        <f>(C114*(CPI!$B$108))/(VLOOKUP('Inflated Amts'!B114,CPI!A:C,2,FALSE))</f>
        <v>147581723.4782609</v>
      </c>
      <c r="F114" s="14">
        <f>(C114*(CPI!$B$107))/(VLOOKUP('Inflated Amts'!B114,CPI!A:C,2,FALSE))</f>
        <v>145100451.81159422</v>
      </c>
    </row>
    <row r="115" spans="1:6" x14ac:dyDescent="0.35">
      <c r="A115" t="str">
        <v>The Hand That Rocks the Cradle</v>
      </c>
      <c r="B115" s="10">
        <v>1992</v>
      </c>
      <c r="C115" s="13">
        <v>88036683</v>
      </c>
      <c r="D115" s="14">
        <f>(C115*(CPI!$B$109))/(VLOOKUP('Inflated Amts'!B115,CPI!A:C,2,FALSE))</f>
        <v>144841304.64999998</v>
      </c>
      <c r="E115" s="14">
        <f>(C115*(CPI!$B$108))/(VLOOKUP('Inflated Amts'!B115,CPI!A:C,2,FALSE))</f>
        <v>143374026.60000002</v>
      </c>
      <c r="F115" s="14">
        <f>(C115*(CPI!$B$107))/(VLOOKUP('Inflated Amts'!B115,CPI!A:C,2,FALSE))</f>
        <v>140963498.375</v>
      </c>
    </row>
    <row r="116" spans="1:6" x14ac:dyDescent="0.35">
      <c r="A116" t="str">
        <v>Medicine Man</v>
      </c>
      <c r="B116" s="10">
        <v>1992</v>
      </c>
      <c r="C116" s="13">
        <v>44948240</v>
      </c>
      <c r="D116" s="14">
        <f>(C116*(CPI!$B$109))/(VLOOKUP('Inflated Amts'!B116,CPI!A:C,2,FALSE))</f>
        <v>73950556.761904746</v>
      </c>
      <c r="E116" s="14">
        <f>(C116*(CPI!$B$108))/(VLOOKUP('Inflated Amts'!B116,CPI!A:C,2,FALSE))</f>
        <v>73201419.428571433</v>
      </c>
      <c r="F116" s="14">
        <f>(C116*(CPI!$B$107))/(VLOOKUP('Inflated Amts'!B116,CPI!A:C,2,FALSE))</f>
        <v>71970693.809523806</v>
      </c>
    </row>
    <row r="117" spans="1:6" x14ac:dyDescent="0.35">
      <c r="A117" t="str">
        <v>Blame it on the Bellboy</v>
      </c>
      <c r="B117" s="10">
        <v>1992</v>
      </c>
      <c r="C117" s="13">
        <v>2891055</v>
      </c>
      <c r="D117" s="14">
        <f>(C117*(CPI!$B$109))/(VLOOKUP('Inflated Amts'!B117,CPI!A:C,2,FALSE))</f>
        <v>4756473.8214285709</v>
      </c>
      <c r="E117" s="14">
        <f>(C117*(CPI!$B$108))/(VLOOKUP('Inflated Amts'!B117,CPI!A:C,2,FALSE))</f>
        <v>4708289.5714285718</v>
      </c>
      <c r="F117" s="14">
        <f>(C117*(CPI!$B$107))/(VLOOKUP('Inflated Amts'!B117,CPI!A:C,2,FALSE))</f>
        <v>4629129.7321428573</v>
      </c>
    </row>
    <row r="118" spans="1:6" x14ac:dyDescent="0.35">
      <c r="A118" t="str">
        <v>Noises Off...</v>
      </c>
      <c r="B118" s="10">
        <v>1992</v>
      </c>
      <c r="C118" s="13">
        <v>2280148</v>
      </c>
      <c r="D118" s="14">
        <f>(C118*(CPI!$B$109))/(VLOOKUP('Inflated Amts'!B118,CPI!A:C,2,FALSE))</f>
        <v>3751386.3523809519</v>
      </c>
      <c r="E118" s="14">
        <f>(C118*(CPI!$B$108))/(VLOOKUP('Inflated Amts'!B118,CPI!A:C,2,FALSE))</f>
        <v>3713383.885714286</v>
      </c>
      <c r="F118" s="14">
        <f>(C118*(CPI!$B$107))/(VLOOKUP('Inflated Amts'!B118,CPI!A:C,2,FALSE))</f>
        <v>3650951.2619047621</v>
      </c>
    </row>
    <row r="119" spans="1:6" x14ac:dyDescent="0.35">
      <c r="A119" t="str">
        <v>Straight Talk</v>
      </c>
      <c r="B119" s="10">
        <v>1992</v>
      </c>
      <c r="C119" s="13">
        <v>21202099</v>
      </c>
      <c r="D119" s="14">
        <f>(C119*(CPI!$B$109))/(VLOOKUP('Inflated Amts'!B119,CPI!A:C,2,FALSE))</f>
        <v>34882500.973809518</v>
      </c>
      <c r="E119" s="14">
        <f>(C119*(CPI!$B$108))/(VLOOKUP('Inflated Amts'!B119,CPI!A:C,2,FALSE))</f>
        <v>34529132.657142863</v>
      </c>
      <c r="F119" s="14">
        <f>(C119*(CPI!$B$107))/(VLOOKUP('Inflated Amts'!B119,CPI!A:C,2,FALSE))</f>
        <v>33948598.994047619</v>
      </c>
    </row>
    <row r="120" spans="1:6" x14ac:dyDescent="0.35">
      <c r="A120" t="str">
        <v>Newsies</v>
      </c>
      <c r="B120" s="10">
        <v>1992</v>
      </c>
      <c r="C120" s="13">
        <v>2706352</v>
      </c>
      <c r="D120" s="14">
        <f>(C120*(CPI!$B$109))/(VLOOKUP('Inflated Amts'!B120,CPI!A:C,2,FALSE))</f>
        <v>4452593.4095238093</v>
      </c>
      <c r="E120" s="14">
        <f>(C120*(CPI!$B$108))/(VLOOKUP('Inflated Amts'!B120,CPI!A:C,2,FALSE))</f>
        <v>4407487.5428571431</v>
      </c>
      <c r="F120" s="14">
        <f>(C120*(CPI!$B$107))/(VLOOKUP('Inflated Amts'!B120,CPI!A:C,2,FALSE))</f>
        <v>4333385.0476190476</v>
      </c>
    </row>
    <row r="121" spans="1:6" x14ac:dyDescent="0.35">
      <c r="A121" t="str">
        <v>Passed Away</v>
      </c>
      <c r="B121" s="10">
        <v>1992</v>
      </c>
      <c r="C121" s="13">
        <v>4030793</v>
      </c>
      <c r="D121" s="14">
        <f>(C121*(CPI!$B$109))/(VLOOKUP('Inflated Amts'!B121,CPI!A:C,2,FALSE))</f>
        <v>6631614.1976190461</v>
      </c>
      <c r="E121" s="14">
        <f>(C121*(CPI!$B$108))/(VLOOKUP('Inflated Amts'!B121,CPI!A:C,2,FALSE))</f>
        <v>6564434.3142857151</v>
      </c>
      <c r="F121" s="14">
        <f>(C121*(CPI!$B$107))/(VLOOKUP('Inflated Amts'!B121,CPI!A:C,2,FALSE))</f>
        <v>6454067.3630952379</v>
      </c>
    </row>
    <row r="122" spans="1:6" x14ac:dyDescent="0.35">
      <c r="A122" t="str">
        <v>Encino Man</v>
      </c>
      <c r="B122" s="10">
        <v>1992</v>
      </c>
      <c r="C122" s="13">
        <v>40057130</v>
      </c>
      <c r="D122" s="14">
        <f>(C122*(CPI!$B$109))/(VLOOKUP('Inflated Amts'!B122,CPI!A:C,2,FALSE))</f>
        <v>65903516.261904761</v>
      </c>
      <c r="E122" s="14">
        <f>(C122*(CPI!$B$108))/(VLOOKUP('Inflated Amts'!B122,CPI!A:C,2,FALSE))</f>
        <v>65235897.428571425</v>
      </c>
      <c r="F122" s="14">
        <f>(C122*(CPI!$B$107))/(VLOOKUP('Inflated Amts'!B122,CPI!A:C,2,FALSE))</f>
        <v>64139095.059523806</v>
      </c>
    </row>
    <row r="123" spans="1:6" x14ac:dyDescent="0.35">
      <c r="A123" t="str">
        <v>Sister Act</v>
      </c>
      <c r="B123" s="10">
        <v>1992</v>
      </c>
      <c r="C123" s="13">
        <v>139605150</v>
      </c>
      <c r="D123" s="14">
        <f>(C123*(CPI!$B$109))/(VLOOKUP('Inflated Amts'!B123,CPI!A:C,2,FALSE))</f>
        <v>229683711.07142857</v>
      </c>
      <c r="E123" s="14">
        <f>(C123*(CPI!$B$108))/(VLOOKUP('Inflated Amts'!B123,CPI!A:C,2,FALSE))</f>
        <v>227356958.57142857</v>
      </c>
      <c r="F123" s="14">
        <f>(C123*(CPI!$B$107))/(VLOOKUP('Inflated Amts'!B123,CPI!A:C,2,FALSE))</f>
        <v>223534436.60714287</v>
      </c>
    </row>
    <row r="124" spans="1:6" x14ac:dyDescent="0.35">
      <c r="A124" t="str">
        <v>Honey I Blew Up the Kid</v>
      </c>
      <c r="B124" s="10">
        <v>1992</v>
      </c>
      <c r="C124" s="13">
        <v>58662452</v>
      </c>
      <c r="D124" s="14">
        <f>(C124*(CPI!$B$109))/(VLOOKUP('Inflated Amts'!B124,CPI!A:C,2,FALSE))</f>
        <v>96513700.790476188</v>
      </c>
      <c r="E124" s="14">
        <f>(C124*(CPI!$B$108))/(VLOOKUP('Inflated Amts'!B124,CPI!A:C,2,FALSE))</f>
        <v>95535993.257142857</v>
      </c>
      <c r="F124" s="14">
        <f>(C124*(CPI!$B$107))/(VLOOKUP('Inflated Amts'!B124,CPI!A:C,2,FALSE))</f>
        <v>93929759.452380955</v>
      </c>
    </row>
    <row r="125" spans="1:6" x14ac:dyDescent="0.35">
      <c r="A125" t="str">
        <v>A Stranger Among Us</v>
      </c>
      <c r="B125" s="10">
        <v>1992</v>
      </c>
      <c r="C125" s="13">
        <v>12282994</v>
      </c>
      <c r="D125" s="14">
        <f>(C125*(CPI!$B$109))/(VLOOKUP('Inflated Amts'!B125,CPI!A:C,2,FALSE))</f>
        <v>20208449.652380951</v>
      </c>
      <c r="E125" s="14">
        <f>(C125*(CPI!$B$108))/(VLOOKUP('Inflated Amts'!B125,CPI!A:C,2,FALSE))</f>
        <v>20003733.085714288</v>
      </c>
      <c r="F125" s="14">
        <f>(C125*(CPI!$B$107))/(VLOOKUP('Inflated Amts'!B125,CPI!A:C,2,FALSE))</f>
        <v>19667413.011904761</v>
      </c>
    </row>
    <row r="126" spans="1:6" x14ac:dyDescent="0.35">
      <c r="A126" t="str">
        <v>3 Ninjas</v>
      </c>
      <c r="B126" s="10">
        <v>1992</v>
      </c>
      <c r="C126" s="13">
        <v>29028000</v>
      </c>
      <c r="D126" s="14">
        <f>(C126*(CPI!$B$109))/(VLOOKUP('Inflated Amts'!B126,CPI!A:C,2,FALSE))</f>
        <v>47757971.428571425</v>
      </c>
      <c r="E126" s="14">
        <f>(C126*(CPI!$B$108))/(VLOOKUP('Inflated Amts'!B126,CPI!A:C,2,FALSE))</f>
        <v>47274171.428571433</v>
      </c>
      <c r="F126" s="14">
        <f>(C126*(CPI!$B$107))/(VLOOKUP('Inflated Amts'!B126,CPI!A:C,2,FALSE))</f>
        <v>46479357.142857142</v>
      </c>
    </row>
    <row r="127" spans="1:6" x14ac:dyDescent="0.35">
      <c r="A127" t="str">
        <v>A Gun in Betty Lou's Handbag</v>
      </c>
      <c r="B127" s="10">
        <v>1992</v>
      </c>
      <c r="C127" s="13">
        <v>3591460</v>
      </c>
      <c r="D127" s="14">
        <f>(C127*(CPI!$B$109))/(VLOOKUP('Inflated Amts'!B127,CPI!A:C,2,FALSE))</f>
        <v>5908806.8095238088</v>
      </c>
      <c r="E127" s="14">
        <f>(C127*(CPI!$B$108))/(VLOOKUP('Inflated Amts'!B127,CPI!A:C,2,FALSE))</f>
        <v>5848949.1428571437</v>
      </c>
      <c r="F127" s="14">
        <f>(C127*(CPI!$B$107))/(VLOOKUP('Inflated Amts'!B127,CPI!A:C,2,FALSE))</f>
        <v>5750611.5476190476</v>
      </c>
    </row>
    <row r="128" spans="1:6" x14ac:dyDescent="0.35">
      <c r="A128" t="str">
        <v>Captain Ron</v>
      </c>
      <c r="B128" s="10">
        <v>1992</v>
      </c>
      <c r="C128" s="13">
        <v>22518097</v>
      </c>
      <c r="D128" s="14">
        <f>(C128*(CPI!$B$109))/(VLOOKUP('Inflated Amts'!B128,CPI!A:C,2,FALSE))</f>
        <v>37047631.016666666</v>
      </c>
      <c r="E128" s="14">
        <f>(C128*(CPI!$B$108))/(VLOOKUP('Inflated Amts'!B128,CPI!A:C,2,FALSE))</f>
        <v>36672329.400000006</v>
      </c>
      <c r="F128" s="14">
        <f>(C128*(CPI!$B$107))/(VLOOKUP('Inflated Amts'!B128,CPI!A:C,2,FALSE))</f>
        <v>36055762.458333336</v>
      </c>
    </row>
    <row r="129" spans="1:6" x14ac:dyDescent="0.35">
      <c r="A129" t="str">
        <v>Sarafina!</v>
      </c>
      <c r="B129" s="10">
        <v>1992</v>
      </c>
      <c r="C129" s="13">
        <v>7306242</v>
      </c>
      <c r="D129" s="14">
        <f>(C129*(CPI!$B$109))/(VLOOKUP('Inflated Amts'!B129,CPI!A:C,2,FALSE))</f>
        <v>12020507.671428571</v>
      </c>
      <c r="E129" s="14">
        <f>(C129*(CPI!$B$108))/(VLOOKUP('Inflated Amts'!B129,CPI!A:C,2,FALSE))</f>
        <v>11898736.971428571</v>
      </c>
      <c r="F129" s="14">
        <f>(C129*(CPI!$B$107))/(VLOOKUP('Inflated Amts'!B129,CPI!A:C,2,FALSE))</f>
        <v>11698685.107142856</v>
      </c>
    </row>
    <row r="130" spans="1:6" x14ac:dyDescent="0.35">
      <c r="A130" t="str">
        <v>Innocent Blood</v>
      </c>
      <c r="B130" s="10">
        <v>1992</v>
      </c>
      <c r="C130" s="13">
        <v>4877567</v>
      </c>
      <c r="D130" s="14">
        <f>(C130*(CPI!$B$109))/(VLOOKUP('Inflated Amts'!B130,CPI!A:C,2,FALSE))</f>
        <v>8024759.0404761899</v>
      </c>
      <c r="E130" s="14">
        <f>(C130*(CPI!$B$108))/(VLOOKUP('Inflated Amts'!B130,CPI!A:C,2,FALSE))</f>
        <v>7943466.2571428576</v>
      </c>
      <c r="F130" s="14">
        <f>(C130*(CPI!$B$107))/(VLOOKUP('Inflated Amts'!B130,CPI!A:C,2,FALSE))</f>
        <v>7809913.8273809524</v>
      </c>
    </row>
    <row r="131" spans="1:6" x14ac:dyDescent="0.35">
      <c r="A131" t="str">
        <v>The Mighty Ducks</v>
      </c>
      <c r="B131" s="10">
        <v>1992</v>
      </c>
      <c r="C131" s="13">
        <v>50752337</v>
      </c>
      <c r="D131" s="14">
        <f>(C131*(CPI!$B$109))/(VLOOKUP('Inflated Amts'!B131,CPI!A:C,2,FALSE))</f>
        <v>83499678.254761904</v>
      </c>
      <c r="E131" s="14">
        <f>(C131*(CPI!$B$108))/(VLOOKUP('Inflated Amts'!B131,CPI!A:C,2,FALSE))</f>
        <v>82653805.971428573</v>
      </c>
      <c r="F131" s="14">
        <f>(C131*(CPI!$B$107))/(VLOOKUP('Inflated Amts'!B131,CPI!A:C,2,FALSE))</f>
        <v>81264158.648809522</v>
      </c>
    </row>
    <row r="132" spans="1:6" x14ac:dyDescent="0.35">
      <c r="A132" t="str">
        <v>1492: Conquest of Paradise</v>
      </c>
      <c r="B132" s="10">
        <v>1992</v>
      </c>
      <c r="C132" s="13">
        <v>7099531</v>
      </c>
      <c r="D132" s="14">
        <f>(C132*(CPI!$B$109))/(VLOOKUP('Inflated Amts'!B132,CPI!A:C,2,FALSE))</f>
        <v>11680418.859523809</v>
      </c>
      <c r="E132" s="14">
        <f>(C132*(CPI!$B$108))/(VLOOKUP('Inflated Amts'!B132,CPI!A:C,2,FALSE))</f>
        <v>11562093.342857143</v>
      </c>
      <c r="F132" s="14">
        <f>(C132*(CPI!$B$107))/(VLOOKUP('Inflated Amts'!B132,CPI!A:C,2,FALSE))</f>
        <v>11367701.422619049</v>
      </c>
    </row>
    <row r="133" spans="1:6" x14ac:dyDescent="0.35">
      <c r="A133" t="str">
        <v>Consenting Adults</v>
      </c>
      <c r="B133" s="10">
        <v>1992</v>
      </c>
      <c r="C133" s="13">
        <v>21591728</v>
      </c>
      <c r="D133" s="14">
        <f>(C133*(CPI!$B$109))/(VLOOKUP('Inflated Amts'!B133,CPI!A:C,2,FALSE))</f>
        <v>35523533.447619043</v>
      </c>
      <c r="E133" s="14">
        <f>(C133*(CPI!$B$108))/(VLOOKUP('Inflated Amts'!B133,CPI!A:C,2,FALSE))</f>
        <v>35163671.314285718</v>
      </c>
      <c r="F133" s="14">
        <f>(C133*(CPI!$B$107))/(VLOOKUP('Inflated Amts'!B133,CPI!A:C,2,FALSE))</f>
        <v>34572469.238095239</v>
      </c>
    </row>
    <row r="134" spans="1:6" x14ac:dyDescent="0.35">
      <c r="A134" t="str">
        <v>Aladdin</v>
      </c>
      <c r="B134" s="10">
        <v>1992</v>
      </c>
      <c r="C134" s="13">
        <v>217350219</v>
      </c>
      <c r="D134" s="14">
        <f>(C134*(CPI!$B$109))/(VLOOKUP('Inflated Amts'!B134,CPI!A:C,2,FALSE))</f>
        <v>357592860.30714285</v>
      </c>
      <c r="E134" s="14">
        <f>(C134*(CPI!$B$108))/(VLOOKUP('Inflated Amts'!B134,CPI!A:C,2,FALSE))</f>
        <v>353970356.65714288</v>
      </c>
      <c r="F134" s="14">
        <f>(C134*(CPI!$B$107))/(VLOOKUP('Inflated Amts'!B134,CPI!A:C,2,FALSE))</f>
        <v>348019100.66071427</v>
      </c>
    </row>
    <row r="135" spans="1:6" x14ac:dyDescent="0.35">
      <c r="A135" t="str">
        <v>The Distinguished Gentleman</v>
      </c>
      <c r="B135" s="10">
        <v>1992</v>
      </c>
      <c r="C135" s="13">
        <v>46434570</v>
      </c>
      <c r="D135" s="14">
        <f>(C135*(CPI!$B$109))/(VLOOKUP('Inflated Amts'!B135,CPI!A:C,2,FALSE))</f>
        <v>76395923.499999985</v>
      </c>
      <c r="E135" s="14">
        <f>(C135*(CPI!$B$108))/(VLOOKUP('Inflated Amts'!B135,CPI!A:C,2,FALSE))</f>
        <v>75622014.000000015</v>
      </c>
      <c r="F135" s="14">
        <f>(C135*(CPI!$B$107))/(VLOOKUP('Inflated Amts'!B135,CPI!A:C,2,FALSE))</f>
        <v>74350591.25</v>
      </c>
    </row>
    <row r="136" spans="1:6" x14ac:dyDescent="0.35">
      <c r="A136" t="str">
        <v>The Muppet Christmas Carol</v>
      </c>
      <c r="B136" s="10">
        <v>1992</v>
      </c>
      <c r="C136" s="13">
        <v>27281507</v>
      </c>
      <c r="D136" s="14">
        <f>(C136*(CPI!$B$109))/(VLOOKUP('Inflated Amts'!B136,CPI!A:C,2,FALSE))</f>
        <v>44884574.611904755</v>
      </c>
      <c r="E136" s="14">
        <f>(C136*(CPI!$B$108))/(VLOOKUP('Inflated Amts'!B136,CPI!A:C,2,FALSE))</f>
        <v>44429882.828571431</v>
      </c>
      <c r="F136" s="14">
        <f>(C136*(CPI!$B$107))/(VLOOKUP('Inflated Amts'!B136,CPI!A:C,2,FALSE))</f>
        <v>43682889.184523806</v>
      </c>
    </row>
    <row r="137" spans="1:6" x14ac:dyDescent="0.35">
      <c r="A137" t="str">
        <v>Alive</v>
      </c>
      <c r="B137" s="10">
        <v>1993</v>
      </c>
      <c r="C137" s="13">
        <v>36299670</v>
      </c>
      <c r="D137" s="14">
        <f>(C137*(CPI!$B$109))/(VLOOKUP('Inflated Amts'!B137,CPI!A:C,2,FALSE))</f>
        <v>58605308.341121502</v>
      </c>
      <c r="E137" s="14">
        <f>(C137*(CPI!$B$108))/(VLOOKUP('Inflated Amts'!B137,CPI!A:C,2,FALSE))</f>
        <v>58011622.149532713</v>
      </c>
      <c r="F137" s="14">
        <f>(C137*(CPI!$B$107))/(VLOOKUP('Inflated Amts'!B137,CPI!A:C,2,FALSE))</f>
        <v>57036280.549065426</v>
      </c>
    </row>
    <row r="138" spans="1:6" x14ac:dyDescent="0.35">
      <c r="A138" t="str">
        <v>Aspen Extreme</v>
      </c>
      <c r="B138" s="10">
        <v>1993</v>
      </c>
      <c r="C138" s="13">
        <v>7843388</v>
      </c>
      <c r="D138" s="14">
        <f>(C138*(CPI!$B$109))/(VLOOKUP('Inflated Amts'!B138,CPI!A:C,2,FALSE))</f>
        <v>12663039.971962616</v>
      </c>
      <c r="E138" s="14">
        <f>(C138*(CPI!$B$108))/(VLOOKUP('Inflated Amts'!B138,CPI!A:C,2,FALSE))</f>
        <v>12534760.261682244</v>
      </c>
      <c r="F138" s="14">
        <f>(C138*(CPI!$B$107))/(VLOOKUP('Inflated Amts'!B138,CPI!A:C,2,FALSE))</f>
        <v>12324015.023364486</v>
      </c>
    </row>
    <row r="139" spans="1:6" x14ac:dyDescent="0.35">
      <c r="A139" t="str">
        <v>Homeward Bound: The Incredible Journey</v>
      </c>
      <c r="B139" s="10">
        <v>1993</v>
      </c>
      <c r="C139" s="13">
        <v>41833324</v>
      </c>
      <c r="D139" s="14">
        <f>(C139*(CPI!$B$109))/(VLOOKUP('Inflated Amts'!B139,CPI!A:C,2,FALSE))</f>
        <v>67539315.149532706</v>
      </c>
      <c r="E139" s="14">
        <f>(C139*(CPI!$B$108))/(VLOOKUP('Inflated Amts'!B139,CPI!A:C,2,FALSE))</f>
        <v>66855125.271028049</v>
      </c>
      <c r="F139" s="14">
        <f>(C139*(CPI!$B$107))/(VLOOKUP('Inflated Amts'!B139,CPI!A:C,2,FALSE))</f>
        <v>65731099.042056076</v>
      </c>
    </row>
    <row r="140" spans="1:6" x14ac:dyDescent="0.35">
      <c r="A140" t="str">
        <v>The Cemetery Club</v>
      </c>
      <c r="B140" s="10">
        <v>1993</v>
      </c>
      <c r="C140" s="13">
        <v>5583621</v>
      </c>
      <c r="D140" s="14">
        <f>(C140*(CPI!$B$109))/(VLOOKUP('Inflated Amts'!B140,CPI!A:C,2,FALSE))</f>
        <v>9014677.8294392526</v>
      </c>
      <c r="E140" s="14">
        <f>(C140*(CPI!$B$108))/(VLOOKUP('Inflated Amts'!B140,CPI!A:C,2,FALSE))</f>
        <v>8923356.9252336454</v>
      </c>
      <c r="F140" s="14">
        <f>(C140*(CPI!$B$107))/(VLOOKUP('Inflated Amts'!B140,CPI!A:C,2,FALSE))</f>
        <v>8773329.7254672907</v>
      </c>
    </row>
    <row r="141" spans="1:6" x14ac:dyDescent="0.35">
      <c r="A141" t="str">
        <v>Swing Kids</v>
      </c>
      <c r="B141" s="10">
        <v>1993</v>
      </c>
      <c r="C141" s="13">
        <v>5632086</v>
      </c>
      <c r="D141" s="14">
        <f>(C141*(CPI!$B$109))/(VLOOKUP('Inflated Amts'!B141,CPI!A:C,2,FALSE))</f>
        <v>9092923.8925233651</v>
      </c>
      <c r="E141" s="14">
        <f>(C141*(CPI!$B$108))/(VLOOKUP('Inflated Amts'!B141,CPI!A:C,2,FALSE))</f>
        <v>9000810.3364485987</v>
      </c>
      <c r="F141" s="14">
        <f>(C141*(CPI!$B$107))/(VLOOKUP('Inflated Amts'!B141,CPI!A:C,2,FALSE))</f>
        <v>8849480.9228971973</v>
      </c>
    </row>
    <row r="142" spans="1:6" x14ac:dyDescent="0.35">
      <c r="A142" t="str">
        <v>A Far Off Place</v>
      </c>
      <c r="B142" s="10">
        <v>1993</v>
      </c>
      <c r="C142" s="13">
        <v>12890752</v>
      </c>
      <c r="D142" s="14">
        <f>(C142*(CPI!$B$109))/(VLOOKUP('Inflated Amts'!B142,CPI!A:C,2,FALSE))</f>
        <v>20811938.392523363</v>
      </c>
      <c r="E142" s="14">
        <f>(C142*(CPI!$B$108))/(VLOOKUP('Inflated Amts'!B142,CPI!A:C,2,FALSE))</f>
        <v>20601108.336448602</v>
      </c>
      <c r="F142" s="14">
        <f>(C142*(CPI!$B$107))/(VLOOKUP('Inflated Amts'!B142,CPI!A:C,2,FALSE))</f>
        <v>20254744.672897197</v>
      </c>
    </row>
    <row r="143" spans="1:6" x14ac:dyDescent="0.35">
      <c r="A143" t="str">
        <v>Born Yesterday</v>
      </c>
      <c r="B143" s="10">
        <v>1993</v>
      </c>
      <c r="C143" s="13">
        <v>17760754</v>
      </c>
      <c r="D143" s="14">
        <f>(C143*(CPI!$B$109))/(VLOOKUP('Inflated Amts'!B143,CPI!A:C,2,FALSE))</f>
        <v>28674488.350467287</v>
      </c>
      <c r="E143" s="14">
        <f>(C143*(CPI!$B$108))/(VLOOKUP('Inflated Amts'!B143,CPI!A:C,2,FALSE))</f>
        <v>28384008.728971969</v>
      </c>
      <c r="F143" s="14">
        <f>(C143*(CPI!$B$107))/(VLOOKUP('Inflated Amts'!B143,CPI!A:C,2,FALSE))</f>
        <v>27906792.207943927</v>
      </c>
    </row>
    <row r="144" spans="1:6" x14ac:dyDescent="0.35">
      <c r="A144" t="str">
        <v>The Adventures of Huck Finn</v>
      </c>
      <c r="B144" s="10">
        <v>1993</v>
      </c>
      <c r="C144" s="13">
        <v>24103594</v>
      </c>
      <c r="D144" s="14">
        <f>(C144*(CPI!$B$109))/(VLOOKUP('Inflated Amts'!B144,CPI!A:C,2,FALSE))</f>
        <v>38914914.612149529</v>
      </c>
      <c r="E144" s="14">
        <f>(C144*(CPI!$B$108))/(VLOOKUP('Inflated Amts'!B144,CPI!A:C,2,FALSE))</f>
        <v>38520696.953271031</v>
      </c>
      <c r="F144" s="14">
        <f>(C144*(CPI!$B$107))/(VLOOKUP('Inflated Amts'!B144,CPI!A:C,2,FALSE))</f>
        <v>37873053.656542055</v>
      </c>
    </row>
    <row r="145" spans="1:6" x14ac:dyDescent="0.35">
      <c r="A145" t="str">
        <v>Indian Summer</v>
      </c>
      <c r="B145" s="10">
        <v>1993</v>
      </c>
      <c r="C145" s="13">
        <v>14717851</v>
      </c>
      <c r="D145" s="14">
        <f>(C145*(CPI!$B$109))/(VLOOKUP('Inflated Amts'!B145,CPI!A:C,2,FALSE))</f>
        <v>23761764.114485979</v>
      </c>
      <c r="E145" s="14">
        <f>(C145*(CPI!$B$108))/(VLOOKUP('Inflated Amts'!B145,CPI!A:C,2,FALSE))</f>
        <v>23521051.598130845</v>
      </c>
      <c r="F145" s="14">
        <f>(C145*(CPI!$B$107))/(VLOOKUP('Inflated Amts'!B145,CPI!A:C,2,FALSE))</f>
        <v>23125595.321261685</v>
      </c>
    </row>
    <row r="146" spans="1:6" x14ac:dyDescent="0.35">
      <c r="A146" t="str">
        <v>Super Mario Bros.</v>
      </c>
      <c r="B146" s="10">
        <v>1993</v>
      </c>
      <c r="C146" s="13">
        <v>20844907</v>
      </c>
      <c r="D146" s="14">
        <f>(C146*(CPI!$B$109))/(VLOOKUP('Inflated Amts'!B146,CPI!A:C,2,FALSE))</f>
        <v>33653810.133177571</v>
      </c>
      <c r="E146" s="14">
        <f>(C146*(CPI!$B$108))/(VLOOKUP('Inflated Amts'!B146,CPI!A:C,2,FALSE))</f>
        <v>33312888.757009353</v>
      </c>
      <c r="F146" s="14">
        <f>(C146*(CPI!$B$107))/(VLOOKUP('Inflated Amts'!B146,CPI!A:C,2,FALSE))</f>
        <v>32752803.639018692</v>
      </c>
    </row>
    <row r="147" spans="1:6" x14ac:dyDescent="0.35">
      <c r="A147" t="str">
        <v>Guilty as Sin</v>
      </c>
      <c r="B147" s="10">
        <v>1993</v>
      </c>
      <c r="C147" s="13">
        <v>22622537</v>
      </c>
      <c r="D147" s="14">
        <f>(C147*(CPI!$B$109))/(VLOOKUP('Inflated Amts'!B147,CPI!A:C,2,FALSE))</f>
        <v>36523768.848130837</v>
      </c>
      <c r="E147" s="14">
        <f>(C147*(CPI!$B$108))/(VLOOKUP('Inflated Amts'!B147,CPI!A:C,2,FALSE))</f>
        <v>36153774.08411216</v>
      </c>
      <c r="F147" s="14">
        <f>(C147*(CPI!$B$107))/(VLOOKUP('Inflated Amts'!B147,CPI!A:C,2,FALSE))</f>
        <v>35545925.543224305</v>
      </c>
    </row>
    <row r="148" spans="1:6" x14ac:dyDescent="0.35">
      <c r="A148" t="str">
        <v>Life With Mikey</v>
      </c>
      <c r="B148" s="10">
        <v>1993</v>
      </c>
      <c r="C148" s="13">
        <v>12349549</v>
      </c>
      <c r="D148" s="14">
        <f>(C148*(CPI!$B$109))/(VLOOKUP('Inflated Amts'!B148,CPI!A:C,2,FALSE))</f>
        <v>19938173.735981308</v>
      </c>
      <c r="E148" s="14">
        <f>(C148*(CPI!$B$108))/(VLOOKUP('Inflated Amts'!B148,CPI!A:C,2,FALSE))</f>
        <v>19736195.130841125</v>
      </c>
      <c r="F148" s="14">
        <f>(C148*(CPI!$B$107))/(VLOOKUP('Inflated Amts'!B148,CPI!A:C,2,FALSE))</f>
        <v>19404373.136682246</v>
      </c>
    </row>
    <row r="149" spans="1:6" x14ac:dyDescent="0.35">
      <c r="A149" t="str">
        <v>What's Love Got to Do With It</v>
      </c>
      <c r="B149" s="10">
        <v>1993</v>
      </c>
      <c r="C149" s="13">
        <v>39100956</v>
      </c>
      <c r="D149" s="14">
        <f>(C149*(CPI!$B$109))/(VLOOKUP('Inflated Amts'!B149,CPI!A:C,2,FALSE))</f>
        <v>63127945.31775701</v>
      </c>
      <c r="E149" s="14">
        <f>(C149*(CPI!$B$108))/(VLOOKUP('Inflated Amts'!B149,CPI!A:C,2,FALSE))</f>
        <v>62488443.700934589</v>
      </c>
      <c r="F149" s="14">
        <f>(C149*(CPI!$B$107))/(VLOOKUP('Inflated Amts'!B149,CPI!A:C,2,FALSE))</f>
        <v>61437833.901869163</v>
      </c>
    </row>
    <row r="150" spans="1:6" x14ac:dyDescent="0.35">
      <c r="A150" t="str">
        <v>Son in Law</v>
      </c>
      <c r="B150" s="10">
        <v>1993</v>
      </c>
      <c r="C150" s="13">
        <v>25989889</v>
      </c>
      <c r="D150" s="14">
        <f>(C150*(CPI!$B$109))/(VLOOKUP('Inflated Amts'!B150,CPI!A:C,2,FALSE))</f>
        <v>41960311.446261682</v>
      </c>
      <c r="E150" s="14">
        <f>(C150*(CPI!$B$108))/(VLOOKUP('Inflated Amts'!B150,CPI!A:C,2,FALSE))</f>
        <v>41535243.168224305</v>
      </c>
      <c r="F150" s="14">
        <f>(C150*(CPI!$B$107))/(VLOOKUP('Inflated Amts'!B150,CPI!A:C,2,FALSE))</f>
        <v>40836916.711448602</v>
      </c>
    </row>
    <row r="151" spans="1:6" x14ac:dyDescent="0.35">
      <c r="A151" t="str">
        <v>Hocus Pocus</v>
      </c>
      <c r="B151" s="10">
        <v>1993</v>
      </c>
      <c r="C151" s="13">
        <v>39360491</v>
      </c>
      <c r="D151" s="14">
        <f>(C151*(CPI!$B$109))/(VLOOKUP('Inflated Amts'!B151,CPI!A:C,2,FALSE))</f>
        <v>63546960.936915889</v>
      </c>
      <c r="E151" s="14">
        <f>(C151*(CPI!$B$108))/(VLOOKUP('Inflated Amts'!B151,CPI!A:C,2,FALSE))</f>
        <v>62903214.588785052</v>
      </c>
      <c r="F151" s="14">
        <f>(C151*(CPI!$B$107))/(VLOOKUP('Inflated Amts'!B151,CPI!A:C,2,FALSE))</f>
        <v>61845631.302570097</v>
      </c>
    </row>
    <row r="152" spans="1:6" x14ac:dyDescent="0.35">
      <c r="A152" t="str">
        <v>Another Stakeout</v>
      </c>
      <c r="B152" s="10">
        <v>1993</v>
      </c>
      <c r="C152" s="13">
        <v>20107504</v>
      </c>
      <c r="D152" s="14">
        <f>(C152*(CPI!$B$109))/(VLOOKUP('Inflated Amts'!B152,CPI!A:C,2,FALSE))</f>
        <v>32463283.327102803</v>
      </c>
      <c r="E152" s="14">
        <f>(C152*(CPI!$B$108))/(VLOOKUP('Inflated Amts'!B152,CPI!A:C,2,FALSE))</f>
        <v>32134422.280373838</v>
      </c>
      <c r="F152" s="14">
        <f>(C152*(CPI!$B$107))/(VLOOKUP('Inflated Amts'!B152,CPI!A:C,2,FALSE))</f>
        <v>31594150.560747664</v>
      </c>
    </row>
    <row r="153" spans="1:6" x14ac:dyDescent="0.35">
      <c r="A153" t="str">
        <v>My Boyfriend's Back</v>
      </c>
      <c r="B153" s="10">
        <v>1993</v>
      </c>
      <c r="C153" s="13">
        <v>3218882</v>
      </c>
      <c r="D153" s="14">
        <f>(C153*(CPI!$B$109))/(VLOOKUP('Inflated Amts'!B153,CPI!A:C,2,FALSE))</f>
        <v>5196839.8644859809</v>
      </c>
      <c r="E153" s="14">
        <f>(C153*(CPI!$B$108))/(VLOOKUP('Inflated Amts'!B153,CPI!A:C,2,FALSE))</f>
        <v>5144194.5981308417</v>
      </c>
      <c r="F153" s="14">
        <f>(C153*(CPI!$B$107))/(VLOOKUP('Inflated Amts'!B153,CPI!A:C,2,FALSE))</f>
        <v>5057705.9462616825</v>
      </c>
    </row>
    <row r="154" spans="1:6" x14ac:dyDescent="0.35">
      <c r="A154" t="str">
        <v>Father Hood</v>
      </c>
      <c r="B154" s="10">
        <v>1993</v>
      </c>
      <c r="C154" s="13">
        <v>3268203</v>
      </c>
      <c r="D154" s="14">
        <f>(C154*(CPI!$B$109))/(VLOOKUP('Inflated Amts'!B154,CPI!A:C,2,FALSE))</f>
        <v>5276467.9275700934</v>
      </c>
      <c r="E154" s="14">
        <f>(C154*(CPI!$B$108))/(VLOOKUP('Inflated Amts'!B154,CPI!A:C,2,FALSE))</f>
        <v>5223016.009345795</v>
      </c>
      <c r="F154" s="14">
        <f>(C154*(CPI!$B$107))/(VLOOKUP('Inflated Amts'!B154,CPI!A:C,2,FALSE))</f>
        <v>5135202.1436915891</v>
      </c>
    </row>
    <row r="155" spans="1:6" x14ac:dyDescent="0.35">
      <c r="A155" t="str">
        <v>The Joy Luck Club</v>
      </c>
      <c r="B155" s="10">
        <v>1993</v>
      </c>
      <c r="C155" s="13">
        <v>32790064</v>
      </c>
      <c r="D155" s="14">
        <f>(C155*(CPI!$B$109))/(VLOOKUP('Inflated Amts'!B155,CPI!A:C,2,FALSE))</f>
        <v>52939098.654205605</v>
      </c>
      <c r="E155" s="14">
        <f>(C155*(CPI!$B$108))/(VLOOKUP('Inflated Amts'!B155,CPI!A:C,2,FALSE))</f>
        <v>52402812.560747676</v>
      </c>
      <c r="F155" s="14">
        <f>(C155*(CPI!$B$107))/(VLOOKUP('Inflated Amts'!B155,CPI!A:C,2,FALSE))</f>
        <v>51521771.121495329</v>
      </c>
    </row>
    <row r="156" spans="1:6" x14ac:dyDescent="0.35">
      <c r="A156" t="str">
        <v>Money for Nothing</v>
      </c>
      <c r="B156" s="10">
        <v>1993</v>
      </c>
      <c r="C156" s="13">
        <v>1044824</v>
      </c>
      <c r="D156" s="14">
        <f>(C156*(CPI!$B$109))/(VLOOKUP('Inflated Amts'!B156,CPI!A:C,2,FALSE))</f>
        <v>1686853.7009345794</v>
      </c>
      <c r="E156" s="14">
        <f>(C156*(CPI!$B$108))/(VLOOKUP('Inflated Amts'!B156,CPI!A:C,2,FALSE))</f>
        <v>1669765.4579439256</v>
      </c>
      <c r="F156" s="14">
        <f>(C156*(CPI!$B$107))/(VLOOKUP('Inflated Amts'!B156,CPI!A:C,2,FALSE))</f>
        <v>1641691.9158878506</v>
      </c>
    </row>
    <row r="157" spans="1:6" x14ac:dyDescent="0.35">
      <c r="A157" t="str">
        <v>The Program</v>
      </c>
      <c r="B157" s="10">
        <v>1993</v>
      </c>
      <c r="C157" s="13">
        <v>23042200</v>
      </c>
      <c r="D157" s="14">
        <f>(C157*(CPI!$B$109))/(VLOOKUP('Inflated Amts'!B157,CPI!A:C,2,FALSE))</f>
        <v>37201308.878504671</v>
      </c>
      <c r="E157" s="14">
        <f>(C157*(CPI!$B$108))/(VLOOKUP('Inflated Amts'!B157,CPI!A:C,2,FALSE))</f>
        <v>36824450.467289731</v>
      </c>
      <c r="F157" s="14">
        <f>(C157*(CPI!$B$107))/(VLOOKUP('Inflated Amts'!B157,CPI!A:C,2,FALSE))</f>
        <v>36205325.934579439</v>
      </c>
    </row>
    <row r="158" spans="1:6" x14ac:dyDescent="0.35">
      <c r="A158" t="str">
        <v>Cool Runnings</v>
      </c>
      <c r="B158" s="10">
        <v>1993</v>
      </c>
      <c r="C158" s="13">
        <v>68856263</v>
      </c>
      <c r="D158" s="14">
        <f>(C158*(CPI!$B$109))/(VLOOKUP('Inflated Amts'!B158,CPI!A:C,2,FALSE))</f>
        <v>111167471.33878504</v>
      </c>
      <c r="E158" s="14">
        <f>(C158*(CPI!$B$108))/(VLOOKUP('Inflated Amts'!B158,CPI!A:C,2,FALSE))</f>
        <v>110041317.50467293</v>
      </c>
      <c r="F158" s="14">
        <f>(C158*(CPI!$B$107))/(VLOOKUP('Inflated Amts'!B158,CPI!A:C,2,FALSE))</f>
        <v>108191207.6343458</v>
      </c>
    </row>
    <row r="159" spans="1:6" x14ac:dyDescent="0.35">
      <c r="A159" t="str">
        <v>The Nightmare Before Christmas</v>
      </c>
      <c r="B159" s="10">
        <v>1993</v>
      </c>
      <c r="C159" s="13">
        <v>50408318</v>
      </c>
      <c r="D159" s="14">
        <f>(C159*(CPI!$B$109))/(VLOOKUP('Inflated Amts'!B159,CPI!A:C,2,FALSE))</f>
        <v>81383522.752336442</v>
      </c>
      <c r="E159" s="14">
        <f>(C159*(CPI!$B$108))/(VLOOKUP('Inflated Amts'!B159,CPI!A:C,2,FALSE))</f>
        <v>80559087.644859821</v>
      </c>
      <c r="F159" s="14">
        <f>(C159*(CPI!$B$107))/(VLOOKUP('Inflated Amts'!B159,CPI!A:C,2,FALSE))</f>
        <v>79204658.539719626</v>
      </c>
    </row>
    <row r="160" spans="1:6" x14ac:dyDescent="0.35">
      <c r="A160" t="str">
        <v>The Three Musketeers</v>
      </c>
      <c r="B160" s="10">
        <v>1993</v>
      </c>
      <c r="C160" s="13">
        <v>53661805</v>
      </c>
      <c r="D160" s="14">
        <f>(C160*(CPI!$B$109))/(VLOOKUP('Inflated Amts'!B160,CPI!A:C,2,FALSE))</f>
        <v>86636231.904205605</v>
      </c>
      <c r="E160" s="14">
        <f>(C160*(CPI!$B$108))/(VLOOKUP('Inflated Amts'!B160,CPI!A:C,2,FALSE))</f>
        <v>85758585.560747683</v>
      </c>
      <c r="F160" s="14">
        <f>(C160*(CPI!$B$107))/(VLOOKUP('Inflated Amts'!B160,CPI!A:C,2,FALSE))</f>
        <v>84316737.996495336</v>
      </c>
    </row>
    <row r="161" spans="1:6" x14ac:dyDescent="0.35">
      <c r="A161" t="str">
        <v>Sister Act 2 Back in the Habit</v>
      </c>
      <c r="B161" s="10">
        <v>1993</v>
      </c>
      <c r="C161" s="13">
        <v>57319029</v>
      </c>
      <c r="D161" s="14">
        <f>(C161*(CPI!$B$109))/(VLOOKUP('Inflated Amts'!B161,CPI!A:C,2,FALSE))</f>
        <v>92540768.782710284</v>
      </c>
      <c r="E161" s="14">
        <f>(C161*(CPI!$B$108))/(VLOOKUP('Inflated Amts'!B161,CPI!A:C,2,FALSE))</f>
        <v>91603308.028037399</v>
      </c>
      <c r="F161" s="14">
        <f>(C161*(CPI!$B$107))/(VLOOKUP('Inflated Amts'!B161,CPI!A:C,2,FALSE))</f>
        <v>90063193.931074768</v>
      </c>
    </row>
    <row r="162" spans="1:6" x14ac:dyDescent="0.35">
      <c r="A162" t="str">
        <v>Tombstone</v>
      </c>
      <c r="B162" s="10">
        <v>1993</v>
      </c>
      <c r="C162" s="13">
        <v>56505065</v>
      </c>
      <c r="D162" s="14">
        <f>(C162*(CPI!$B$109))/(VLOOKUP('Inflated Amts'!B162,CPI!A:C,2,FALSE))</f>
        <v>91226635.315420553</v>
      </c>
      <c r="E162" s="14">
        <f>(C162*(CPI!$B$108))/(VLOOKUP('Inflated Amts'!B162,CPI!A:C,2,FALSE))</f>
        <v>90302487.056074783</v>
      </c>
      <c r="F162" s="14">
        <f>(C162*(CPI!$B$107))/(VLOOKUP('Inflated Amts'!B162,CPI!A:C,2,FALSE))</f>
        <v>88784243.487149537</v>
      </c>
    </row>
    <row r="163" spans="1:6" x14ac:dyDescent="0.35">
      <c r="A163" t="str">
        <v>The Air Up There</v>
      </c>
      <c r="B163" s="10">
        <v>1994</v>
      </c>
      <c r="C163" s="13">
        <v>20782439</v>
      </c>
      <c r="D163" s="14">
        <f>(C163*(CPI!$B$109))/(VLOOKUP('Inflated Amts'!B163,CPI!A:C,2,FALSE))</f>
        <v>33513804.781796962</v>
      </c>
      <c r="E163" s="14">
        <f>(C163*(CPI!$B$108))/(VLOOKUP('Inflated Amts'!B163,CPI!A:C,2,FALSE))</f>
        <v>33174301.694282383</v>
      </c>
      <c r="F163" s="14">
        <f>(C163*(CPI!$B$107))/(VLOOKUP('Inflated Amts'!B163,CPI!A:C,2,FALSE))</f>
        <v>32616546.621936988</v>
      </c>
    </row>
    <row r="164" spans="1:6" x14ac:dyDescent="0.35">
      <c r="A164" t="str">
        <v>Cabin Boy</v>
      </c>
      <c r="B164" s="10">
        <v>1994</v>
      </c>
      <c r="C164" s="13">
        <v>3469493</v>
      </c>
      <c r="D164" s="14">
        <f>(C164*(CPI!$B$109))/(VLOOKUP('Inflated Amts'!B164,CPI!A:C,2,FALSE))</f>
        <v>5594911.6989498241</v>
      </c>
      <c r="E164" s="14">
        <f>(C164*(CPI!$B$108))/(VLOOKUP('Inflated Amts'!B164,CPI!A:C,2,FALSE))</f>
        <v>5538233.8669778295</v>
      </c>
      <c r="F164" s="14">
        <f>(C164*(CPI!$B$107))/(VLOOKUP('Inflated Amts'!B164,CPI!A:C,2,FALSE))</f>
        <v>5445120.2858809801</v>
      </c>
    </row>
    <row r="165" spans="1:6" x14ac:dyDescent="0.35">
      <c r="A165" t="str">
        <v>Iron Will</v>
      </c>
      <c r="B165" s="10">
        <v>1994</v>
      </c>
      <c r="C165" s="13">
        <v>20623071</v>
      </c>
      <c r="D165" s="14">
        <f>(C165*(CPI!$B$109))/(VLOOKUP('Inflated Amts'!B165,CPI!A:C,2,FALSE))</f>
        <v>33256807.610268373</v>
      </c>
      <c r="E165" s="14">
        <f>(C165*(CPI!$B$108))/(VLOOKUP('Inflated Amts'!B165,CPI!A:C,2,FALSE))</f>
        <v>32919907.967327889</v>
      </c>
      <c r="F165" s="14">
        <f>(C165*(CPI!$B$107))/(VLOOKUP('Inflated Amts'!B165,CPI!A:C,2,FALSE))</f>
        <v>32366429.982497081</v>
      </c>
    </row>
    <row r="166" spans="1:6" x14ac:dyDescent="0.35">
      <c r="A166" t="str">
        <v>Red Rock West</v>
      </c>
      <c r="B166" s="10">
        <v>1994</v>
      </c>
      <c r="C166" s="13">
        <v>2502551</v>
      </c>
      <c r="D166" s="14">
        <f>(C166*(CPI!$B$109))/(VLOOKUP('Inflated Amts'!B166,CPI!A:C,2,FALSE))</f>
        <v>4035618.9988331385</v>
      </c>
      <c r="E166" s="14">
        <f>(C166*(CPI!$B$108))/(VLOOKUP('Inflated Amts'!B166,CPI!A:C,2,FALSE))</f>
        <v>3994737.1855309219</v>
      </c>
      <c r="F166" s="14">
        <f>(C166*(CPI!$B$107))/(VLOOKUP('Inflated Amts'!B166,CPI!A:C,2,FALSE))</f>
        <v>3927574.2065344225</v>
      </c>
    </row>
    <row r="167" spans="1:6" x14ac:dyDescent="0.35">
      <c r="A167" t="str">
        <v>Blank Check</v>
      </c>
      <c r="B167" s="10">
        <v>1994</v>
      </c>
      <c r="C167" s="13">
        <v>30573770</v>
      </c>
      <c r="D167" s="14">
        <f>(C167*(CPI!$B$109))/(VLOOKUP('Inflated Amts'!B167,CPI!A:C,2,FALSE))</f>
        <v>49303325.717619598</v>
      </c>
      <c r="E167" s="14">
        <f>(C167*(CPI!$B$108))/(VLOOKUP('Inflated Amts'!B167,CPI!A:C,2,FALSE))</f>
        <v>48803870.898483083</v>
      </c>
      <c r="F167" s="14">
        <f>(C167*(CPI!$B$107))/(VLOOKUP('Inflated Amts'!B167,CPI!A:C,2,FALSE))</f>
        <v>47983337.981330223</v>
      </c>
    </row>
    <row r="168" spans="1:6" x14ac:dyDescent="0.35">
      <c r="A168" t="str">
        <v>Angie</v>
      </c>
      <c r="B168" s="10">
        <v>1994</v>
      </c>
      <c r="C168" s="13">
        <v>9252349</v>
      </c>
      <c r="D168" s="14">
        <f>(C168*(CPI!$B$109))/(VLOOKUP('Inflated Amts'!B168,CPI!A:C,2,FALSE))</f>
        <v>14920357.430571761</v>
      </c>
      <c r="E168" s="14">
        <f>(C168*(CPI!$B$108))/(VLOOKUP('Inflated Amts'!B168,CPI!A:C,2,FALSE))</f>
        <v>14769210.539089849</v>
      </c>
      <c r="F168" s="14">
        <f>(C168*(CPI!$B$107))/(VLOOKUP('Inflated Amts'!B168,CPI!A:C,2,FALSE))</f>
        <v>14520897.788798133</v>
      </c>
    </row>
    <row r="169" spans="1:6" x14ac:dyDescent="0.35">
      <c r="A169" t="str">
        <v>The Ref</v>
      </c>
      <c r="B169" s="10">
        <v>1994</v>
      </c>
      <c r="C169" s="13">
        <v>11325885</v>
      </c>
      <c r="D169" s="14">
        <f>(C169*(CPI!$B$109))/(VLOOKUP('Inflated Amts'!B169,CPI!A:C,2,FALSE))</f>
        <v>18264145.939323217</v>
      </c>
      <c r="E169" s="14">
        <f>(C169*(CPI!$B$108))/(VLOOKUP('Inflated Amts'!B169,CPI!A:C,2,FALSE))</f>
        <v>18079125.647607937</v>
      </c>
      <c r="F169" s="14">
        <f>(C169*(CPI!$B$107))/(VLOOKUP('Inflated Amts'!B169,CPI!A:C,2,FALSE))</f>
        <v>17775163.739789963</v>
      </c>
    </row>
    <row r="170" spans="1:6" x14ac:dyDescent="0.35">
      <c r="A170" t="str">
        <v>D2: The Mighty Ducks</v>
      </c>
      <c r="B170" s="10">
        <v>1994</v>
      </c>
      <c r="C170" s="13">
        <v>45604206</v>
      </c>
      <c r="D170" s="14">
        <f>(C170*(CPI!$B$109))/(VLOOKUP('Inflated Amts'!B170,CPI!A:C,2,FALSE))</f>
        <v>73541438.380396724</v>
      </c>
      <c r="E170" s="14">
        <f>(C170*(CPI!$B$108))/(VLOOKUP('Inflated Amts'!B170,CPI!A:C,2,FALSE))</f>
        <v>72796445.516919494</v>
      </c>
      <c r="F170" s="14">
        <f>(C170*(CPI!$B$107))/(VLOOKUP('Inflated Amts'!B170,CPI!A:C,2,FALSE))</f>
        <v>71572528.669778287</v>
      </c>
    </row>
    <row r="171" spans="1:6" x14ac:dyDescent="0.35">
      <c r="A171" t="str">
        <v>Holy Matrimony</v>
      </c>
      <c r="B171" s="10">
        <v>1994</v>
      </c>
      <c r="C171" s="13">
        <v>713234</v>
      </c>
      <c r="D171" s="14">
        <f>(C171*(CPI!$B$109))/(VLOOKUP('Inflated Amts'!B171,CPI!A:C,2,FALSE))</f>
        <v>1150162.6464410734</v>
      </c>
      <c r="E171" s="14">
        <f>(C171*(CPI!$B$108))/(VLOOKUP('Inflated Amts'!B171,CPI!A:C,2,FALSE))</f>
        <v>1138511.2158693115</v>
      </c>
      <c r="F171" s="14">
        <f>(C171*(CPI!$B$107))/(VLOOKUP('Inflated Amts'!B171,CPI!A:C,2,FALSE))</f>
        <v>1119369.5799299884</v>
      </c>
    </row>
    <row r="172" spans="1:6" x14ac:dyDescent="0.35">
      <c r="A172" t="str">
        <v>White Fang 2: Myth of the White Wolf</v>
      </c>
      <c r="B172" s="10">
        <v>1994</v>
      </c>
      <c r="C172" s="13">
        <v>8752399</v>
      </c>
      <c r="D172" s="14">
        <f>(C172*(CPI!$B$109))/(VLOOKUP('Inflated Amts'!B172,CPI!A:C,2,FALSE))</f>
        <v>14114137.01050175</v>
      </c>
      <c r="E172" s="14">
        <f>(C172*(CPI!$B$108))/(VLOOKUP('Inflated Amts'!B172,CPI!A:C,2,FALSE))</f>
        <v>13971157.330221703</v>
      </c>
      <c r="F172" s="14">
        <f>(C172*(CPI!$B$107))/(VLOOKUP('Inflated Amts'!B172,CPI!A:C,2,FALSE))</f>
        <v>13736262.141190197</v>
      </c>
    </row>
    <row r="173" spans="1:6" x14ac:dyDescent="0.35">
      <c r="A173" t="str">
        <v>The Inkwell</v>
      </c>
      <c r="B173" s="10">
        <v>1994</v>
      </c>
      <c r="C173" s="13">
        <v>8864699</v>
      </c>
      <c r="D173" s="14">
        <f>(C173*(CPI!$B$109))/(VLOOKUP('Inflated Amts'!B173,CPI!A:C,2,FALSE))</f>
        <v>14295232.226371061</v>
      </c>
      <c r="E173" s="14">
        <f>(C173*(CPI!$B$108))/(VLOOKUP('Inflated Amts'!B173,CPI!A:C,2,FALSE))</f>
        <v>14150418.007001167</v>
      </c>
      <c r="F173" s="14">
        <f>(C173*(CPI!$B$107))/(VLOOKUP('Inflated Amts'!B173,CPI!A:C,2,FALSE))</f>
        <v>13912508.932322053</v>
      </c>
    </row>
    <row r="174" spans="1:6" x14ac:dyDescent="0.35">
      <c r="A174" t="str">
        <v>When a Man Loves a Woman</v>
      </c>
      <c r="B174" s="10">
        <v>1994</v>
      </c>
      <c r="C174" s="13">
        <v>50021959</v>
      </c>
      <c r="D174" s="14">
        <f>(C174*(CPI!$B$109))/(VLOOKUP('Inflated Amts'!B174,CPI!A:C,2,FALSE))</f>
        <v>80665516.147024497</v>
      </c>
      <c r="E174" s="14">
        <f>(C174*(CPI!$B$108))/(VLOOKUP('Inflated Amts'!B174,CPI!A:C,2,FALSE))</f>
        <v>79848354.623103857</v>
      </c>
      <c r="F174" s="14">
        <f>(C174*(CPI!$B$107))/(VLOOKUP('Inflated Amts'!B174,CPI!A:C,2,FALSE))</f>
        <v>78505874.97666277</v>
      </c>
    </row>
    <row r="175" spans="1:6" x14ac:dyDescent="0.35">
      <c r="A175" t="str">
        <v>3 Ninjas Kick Back</v>
      </c>
      <c r="B175" s="10">
        <v>1994</v>
      </c>
      <c r="C175" s="13">
        <v>11744960</v>
      </c>
      <c r="D175" s="14">
        <f>(C175*(CPI!$B$109))/(VLOOKUP('Inflated Amts'!B175,CPI!A:C,2,FALSE))</f>
        <v>18939947.164527416</v>
      </c>
      <c r="E175" s="14">
        <f>(C175*(CPI!$B$108))/(VLOOKUP('Inflated Amts'!B175,CPI!A:C,2,FALSE))</f>
        <v>18748080.840140026</v>
      </c>
      <c r="F175" s="14">
        <f>(C175*(CPI!$B$107))/(VLOOKUP('Inflated Amts'!B175,CPI!A:C,2,FALSE))</f>
        <v>18432871.878646441</v>
      </c>
    </row>
    <row r="176" spans="1:6" x14ac:dyDescent="0.35">
      <c r="A176" t="str">
        <v>Renaissance Man</v>
      </c>
      <c r="B176" s="10">
        <v>1994</v>
      </c>
      <c r="C176" s="13">
        <v>24172899</v>
      </c>
      <c r="D176" s="14">
        <f>(C176*(CPI!$B$109))/(VLOOKUP('Inflated Amts'!B176,CPI!A:C,2,FALSE))</f>
        <v>38981267.698949821</v>
      </c>
      <c r="E176" s="14">
        <f>(C176*(CPI!$B$108))/(VLOOKUP('Inflated Amts'!B176,CPI!A:C,2,FALSE))</f>
        <v>38586377.866977833</v>
      </c>
      <c r="F176" s="14">
        <f>(C176*(CPI!$B$107))/(VLOOKUP('Inflated Amts'!B176,CPI!A:C,2,FALSE))</f>
        <v>37937630.285880975</v>
      </c>
    </row>
    <row r="177" spans="1:6" x14ac:dyDescent="0.35">
      <c r="A177" t="str">
        <v>The Lion King</v>
      </c>
      <c r="B177" s="10">
        <v>1994</v>
      </c>
      <c r="C177" s="13">
        <v>422780140</v>
      </c>
      <c r="D177" s="14">
        <f>(C177*(CPI!$B$109))/(VLOOKUP('Inflated Amts'!B177,CPI!A:C,2,FALSE))</f>
        <v>681776141.75029159</v>
      </c>
      <c r="E177" s="14">
        <f>(C177*(CPI!$B$108))/(VLOOKUP('Inflated Amts'!B177,CPI!A:C,2,FALSE))</f>
        <v>674869581.70361733</v>
      </c>
      <c r="F177" s="14">
        <f>(C177*(CPI!$B$107))/(VLOOKUP('Inflated Amts'!B177,CPI!A:C,2,FALSE))</f>
        <v>663523090.1983664</v>
      </c>
    </row>
    <row r="178" spans="1:6" x14ac:dyDescent="0.35">
      <c r="A178" t="str">
        <v>I Love Trouble</v>
      </c>
      <c r="B178" s="10">
        <v>1994</v>
      </c>
      <c r="C178" s="13">
        <v>30806194</v>
      </c>
      <c r="D178" s="14">
        <f>(C178*(CPI!$B$109))/(VLOOKUP('Inflated Amts'!B178,CPI!A:C,2,FALSE))</f>
        <v>49678133.148191363</v>
      </c>
      <c r="E178" s="14">
        <f>(C178*(CPI!$B$108))/(VLOOKUP('Inflated Amts'!B178,CPI!A:C,2,FALSE))</f>
        <v>49174881.437572934</v>
      </c>
      <c r="F178" s="14">
        <f>(C178*(CPI!$B$107))/(VLOOKUP('Inflated Amts'!B178,CPI!A:C,2,FALSE))</f>
        <v>48348110.770128354</v>
      </c>
    </row>
    <row r="179" spans="1:6" x14ac:dyDescent="0.35">
      <c r="A179" t="str">
        <v>Angels in the Outfield</v>
      </c>
      <c r="B179" s="10">
        <v>1994</v>
      </c>
      <c r="C179" s="13">
        <v>50236831</v>
      </c>
      <c r="D179" s="14">
        <f>(C179*(CPI!$B$109))/(VLOOKUP('Inflated Amts'!B179,CPI!A:C,2,FALSE))</f>
        <v>81012019.185530916</v>
      </c>
      <c r="E179" s="14">
        <f>(C179*(CPI!$B$108))/(VLOOKUP('Inflated Amts'!B179,CPI!A:C,2,FALSE))</f>
        <v>80191347.500583425</v>
      </c>
      <c r="F179" s="14">
        <f>(C179*(CPI!$B$107))/(VLOOKUP('Inflated Amts'!B179,CPI!A:C,2,FALSE))</f>
        <v>78843101.161026835</v>
      </c>
    </row>
    <row r="180" spans="1:6" x14ac:dyDescent="0.35">
      <c r="A180" t="str">
        <v>In the Army Now</v>
      </c>
      <c r="B180" s="10">
        <v>1994</v>
      </c>
      <c r="C180" s="13">
        <v>28881266</v>
      </c>
      <c r="D180" s="14">
        <f>(C180*(CPI!$B$109))/(VLOOKUP('Inflated Amts'!B180,CPI!A:C,2,FALSE))</f>
        <v>46573990.212368727</v>
      </c>
      <c r="E180" s="14">
        <f>(C180*(CPI!$B$108))/(VLOOKUP('Inflated Amts'!B180,CPI!A:C,2,FALSE))</f>
        <v>46102184.233372226</v>
      </c>
      <c r="F180" s="14">
        <f>(C180*(CPI!$B$107))/(VLOOKUP('Inflated Amts'!B180,CPI!A:C,2,FALSE))</f>
        <v>45327074.410735123</v>
      </c>
    </row>
    <row r="181" spans="1:6" x14ac:dyDescent="0.35">
      <c r="A181" t="str">
        <v>Color of Night</v>
      </c>
      <c r="B181" s="10">
        <v>1994</v>
      </c>
      <c r="C181" s="13">
        <v>19750470</v>
      </c>
      <c r="D181" s="14">
        <f>(C181*(CPI!$B$109))/(VLOOKUP('Inflated Amts'!B181,CPI!A:C,2,FALSE))</f>
        <v>31849649.404900815</v>
      </c>
      <c r="E181" s="14">
        <f>(C181*(CPI!$B$108))/(VLOOKUP('Inflated Amts'!B181,CPI!A:C,2,FALSE))</f>
        <v>31527004.620770127</v>
      </c>
      <c r="F181" s="14">
        <f>(C181*(CPI!$B$107))/(VLOOKUP('Inflated Amts'!B181,CPI!A:C,2,FALSE))</f>
        <v>30996945.332555424</v>
      </c>
    </row>
    <row r="182" spans="1:6" x14ac:dyDescent="0.35">
      <c r="A182" t="str">
        <v>Camp Nowhere</v>
      </c>
      <c r="B182" s="10">
        <v>1994</v>
      </c>
      <c r="C182" s="13">
        <v>10442641</v>
      </c>
      <c r="D182" s="14">
        <f>(C182*(CPI!$B$109))/(VLOOKUP('Inflated Amts'!B182,CPI!A:C,2,FALSE))</f>
        <v>16839824.809801631</v>
      </c>
      <c r="E182" s="14">
        <f>(C182*(CPI!$B$108))/(VLOOKUP('Inflated Amts'!B182,CPI!A:C,2,FALSE))</f>
        <v>16669233.241540259</v>
      </c>
      <c r="F182" s="14">
        <f>(C182*(CPI!$B$107))/(VLOOKUP('Inflated Amts'!B182,CPI!A:C,2,FALSE))</f>
        <v>16388975.665110851</v>
      </c>
    </row>
    <row r="183" spans="1:6" x14ac:dyDescent="0.35">
      <c r="A183" t="str">
        <v>It's Pat</v>
      </c>
      <c r="B183" s="10">
        <v>1994</v>
      </c>
      <c r="C183" s="13">
        <v>60822</v>
      </c>
      <c r="D183" s="14">
        <f>(C183*(CPI!$B$109))/(VLOOKUP('Inflated Amts'!B183,CPI!A:C,2,FALSE))</f>
        <v>98081.684947491231</v>
      </c>
      <c r="E183" s="14">
        <f>(C183*(CPI!$B$108))/(VLOOKUP('Inflated Amts'!B183,CPI!A:C,2,FALSE))</f>
        <v>97088.093348891489</v>
      </c>
      <c r="F183" s="14">
        <f>(C183*(CPI!$B$107))/(VLOOKUP('Inflated Amts'!B183,CPI!A:C,2,FALSE))</f>
        <v>95455.764294049004</v>
      </c>
    </row>
    <row r="184" spans="1:6" x14ac:dyDescent="0.35">
      <c r="A184" t="str">
        <v>A Simple Twist of Fate</v>
      </c>
      <c r="B184" s="10">
        <v>1994</v>
      </c>
      <c r="C184" s="13">
        <v>3404935</v>
      </c>
      <c r="D184" s="14">
        <f>(C184*(CPI!$B$109))/(VLOOKUP('Inflated Amts'!B184,CPI!A:C,2,FALSE))</f>
        <v>5490805.3325554254</v>
      </c>
      <c r="E184" s="14">
        <f>(C184*(CPI!$B$108))/(VLOOKUP('Inflated Amts'!B184,CPI!A:C,2,FALSE))</f>
        <v>5435182.1236872813</v>
      </c>
      <c r="F184" s="14">
        <f>(C184*(CPI!$B$107))/(VLOOKUP('Inflated Amts'!B184,CPI!A:C,2,FALSE))</f>
        <v>5343801.1376896147</v>
      </c>
    </row>
    <row r="185" spans="1:6" x14ac:dyDescent="0.35">
      <c r="A185" t="str">
        <v>Quiz Show</v>
      </c>
      <c r="B185" s="10">
        <v>1994</v>
      </c>
      <c r="C185" s="13">
        <v>24787282</v>
      </c>
      <c r="D185" s="14">
        <f>(C185*(CPI!$B$109))/(VLOOKUP('Inflated Amts'!B185,CPI!A:C,2,FALSE))</f>
        <v>39972023.015169188</v>
      </c>
      <c r="E185" s="14">
        <f>(C185*(CPI!$B$108))/(VLOOKUP('Inflated Amts'!B185,CPI!A:C,2,FALSE))</f>
        <v>39567096.588098019</v>
      </c>
      <c r="F185" s="14">
        <f>(C185*(CPI!$B$107))/(VLOOKUP('Inflated Amts'!B185,CPI!A:C,2,FALSE))</f>
        <v>38901860.315052509</v>
      </c>
    </row>
    <row r="186" spans="1:6" x14ac:dyDescent="0.35">
      <c r="A186" t="str">
        <v>Terminal Velocity</v>
      </c>
      <c r="B186" s="10">
        <v>1994</v>
      </c>
      <c r="C186" s="13">
        <v>16478900</v>
      </c>
      <c r="D186" s="14">
        <f>(C186*(CPI!$B$109))/(VLOOKUP('Inflated Amts'!B186,CPI!A:C,2,FALSE))</f>
        <v>26573908.751458574</v>
      </c>
      <c r="E186" s="14">
        <f>(C186*(CPI!$B$108))/(VLOOKUP('Inflated Amts'!B186,CPI!A:C,2,FALSE))</f>
        <v>26304708.518086348</v>
      </c>
      <c r="F186" s="14">
        <f>(C186*(CPI!$B$107))/(VLOOKUP('Inflated Amts'!B186,CPI!A:C,2,FALSE))</f>
        <v>25862450.991831969</v>
      </c>
    </row>
    <row r="187" spans="1:6" x14ac:dyDescent="0.35">
      <c r="A187" t="str">
        <v>Ed Wood</v>
      </c>
      <c r="B187" s="10">
        <v>1994</v>
      </c>
      <c r="C187" s="13">
        <v>5828466</v>
      </c>
      <c r="D187" s="14">
        <f>(C187*(CPI!$B$109))/(VLOOKUP('Inflated Amts'!B187,CPI!A:C,2,FALSE))</f>
        <v>9398996.5134189017</v>
      </c>
      <c r="E187" s="14">
        <f>(C187*(CPI!$B$108))/(VLOOKUP('Inflated Amts'!B187,CPI!A:C,2,FALSE))</f>
        <v>9303782.3663943987</v>
      </c>
      <c r="F187" s="14">
        <f>(C187*(CPI!$B$107))/(VLOOKUP('Inflated Amts'!B187,CPI!A:C,2,FALSE))</f>
        <v>9147359.1248541418</v>
      </c>
    </row>
    <row r="188" spans="1:6" x14ac:dyDescent="0.35">
      <c r="A188" t="str">
        <v>The Puppet Masters</v>
      </c>
      <c r="B188" s="10">
        <v>1994</v>
      </c>
      <c r="C188" s="13">
        <v>8579626</v>
      </c>
      <c r="D188" s="14">
        <f>(C188*(CPI!$B$109))/(VLOOKUP('Inflated Amts'!B188,CPI!A:C,2,FALSE))</f>
        <v>13835522.907817967</v>
      </c>
      <c r="E188" s="14">
        <f>(C188*(CPI!$B$108))/(VLOOKUP('Inflated Amts'!B188,CPI!A:C,2,FALSE))</f>
        <v>13695365.656942826</v>
      </c>
      <c r="F188" s="14">
        <f>(C188*(CPI!$B$107))/(VLOOKUP('Inflated Amts'!B188,CPI!A:C,2,FALSE))</f>
        <v>13465107.316219369</v>
      </c>
    </row>
    <row r="189" spans="1:6" x14ac:dyDescent="0.35">
      <c r="A189" t="str">
        <v>Squanto: A Warrior's Tale</v>
      </c>
      <c r="B189" s="10">
        <v>1994</v>
      </c>
      <c r="C189" s="13">
        <v>3319344</v>
      </c>
      <c r="D189" s="14">
        <f>(C189*(CPI!$B$109))/(VLOOKUP('Inflated Amts'!B189,CPI!A:C,2,FALSE))</f>
        <v>5352781.1061843634</v>
      </c>
      <c r="E189" s="14">
        <f>(C189*(CPI!$B$108))/(VLOOKUP('Inflated Amts'!B189,CPI!A:C,2,FALSE))</f>
        <v>5298556.116686115</v>
      </c>
      <c r="F189" s="14">
        <f>(C189*(CPI!$B$107))/(VLOOKUP('Inflated Amts'!B189,CPI!A:C,2,FALSE))</f>
        <v>5209472.2053675614</v>
      </c>
    </row>
    <row r="190" spans="1:6" x14ac:dyDescent="0.35">
      <c r="A190" t="str">
        <v>The Santa Clause</v>
      </c>
      <c r="B190" s="10">
        <v>1994</v>
      </c>
      <c r="C190" s="13">
        <v>144833357</v>
      </c>
      <c r="D190" s="14">
        <f>(C190*(CPI!$B$109))/(VLOOKUP('Inflated Amts'!B190,CPI!A:C,2,FALSE))</f>
        <v>233558575.69894978</v>
      </c>
      <c r="E190" s="14">
        <f>(C190*(CPI!$B$108))/(VLOOKUP('Inflated Amts'!B190,CPI!A:C,2,FALSE))</f>
        <v>231192569.86697784</v>
      </c>
      <c r="F190" s="14">
        <f>(C190*(CPI!$B$107))/(VLOOKUP('Inflated Amts'!B190,CPI!A:C,2,FALSE))</f>
        <v>227305560.28588098</v>
      </c>
    </row>
    <row r="191" spans="1:6" x14ac:dyDescent="0.35">
      <c r="A191" t="str">
        <v>A Low Down Dirty Shame</v>
      </c>
      <c r="B191" s="10">
        <v>1994</v>
      </c>
      <c r="C191" s="13">
        <v>29317886</v>
      </c>
      <c r="D191" s="14">
        <f>(C191*(CPI!$B$109))/(VLOOKUP('Inflated Amts'!B191,CPI!A:C,2,FALSE))</f>
        <v>47278084.541423567</v>
      </c>
      <c r="E191" s="14">
        <f>(C191*(CPI!$B$108))/(VLOOKUP('Inflated Amts'!B191,CPI!A:C,2,FALSE))</f>
        <v>46799145.913652278</v>
      </c>
      <c r="F191" s="14">
        <f>(C191*(CPI!$B$107))/(VLOOKUP('Inflated Amts'!B191,CPI!A:C,2,FALSE))</f>
        <v>46012318.168028004</v>
      </c>
    </row>
    <row r="192" spans="1:6" x14ac:dyDescent="0.35">
      <c r="A192" t="str">
        <v>The Jungle Book</v>
      </c>
      <c r="B192" s="10">
        <v>1994</v>
      </c>
      <c r="C192" s="13">
        <v>44342956</v>
      </c>
      <c r="D192" s="14">
        <f>(C192*(CPI!$B$109))/(VLOOKUP('Inflated Amts'!B192,CPI!A:C,2,FALSE))</f>
        <v>71507543.981330216</v>
      </c>
      <c r="E192" s="14">
        <f>(C192*(CPI!$B$108))/(VLOOKUP('Inflated Amts'!B192,CPI!A:C,2,FALSE))</f>
        <v>70783154.968494743</v>
      </c>
      <c r="F192" s="14">
        <f>(C192*(CPI!$B$107))/(VLOOKUP('Inflated Amts'!B192,CPI!A:C,2,FALSE))</f>
        <v>69593087.304550752</v>
      </c>
    </row>
    <row r="193" spans="1:6" x14ac:dyDescent="0.35">
      <c r="A193" t="str">
        <v>Houseguest</v>
      </c>
      <c r="B193" s="10">
        <v>1995</v>
      </c>
      <c r="C193" s="13">
        <v>26325256</v>
      </c>
      <c r="D193" s="14">
        <f>(C193*(CPI!$B$109))/(VLOOKUP('Inflated Amts'!B193,CPI!A:C,2,FALSE))</f>
        <v>41531397.022831053</v>
      </c>
      <c r="E193" s="14">
        <f>(C193*(CPI!$B$108))/(VLOOKUP('Inflated Amts'!B193,CPI!A:C,2,FALSE))</f>
        <v>41110673.753424659</v>
      </c>
      <c r="F193" s="14">
        <f>(C193*(CPI!$B$107))/(VLOOKUP('Inflated Amts'!B193,CPI!A:C,2,FALSE))</f>
        <v>40419485.525114156</v>
      </c>
    </row>
    <row r="194" spans="1:6" x14ac:dyDescent="0.35">
      <c r="A194" t="str">
        <v>Bad Company</v>
      </c>
      <c r="B194" s="10">
        <v>1995</v>
      </c>
      <c r="C194" s="13">
        <v>3523909</v>
      </c>
      <c r="D194" s="14">
        <f>(C194*(CPI!$B$109))/(VLOOKUP('Inflated Amts'!B194,CPI!A:C,2,FALSE))</f>
        <v>5559408.9474885846</v>
      </c>
      <c r="E194" s="14">
        <f>(C194*(CPI!$B$108))/(VLOOKUP('Inflated Amts'!B194,CPI!A:C,2,FALSE))</f>
        <v>5503090.7671232885</v>
      </c>
      <c r="F194" s="14">
        <f>(C194*(CPI!$B$107))/(VLOOKUP('Inflated Amts'!B194,CPI!A:C,2,FALSE))</f>
        <v>5410568.0422374429</v>
      </c>
    </row>
    <row r="195" spans="1:6" x14ac:dyDescent="0.35">
      <c r="A195" t="str">
        <v>Miami Rhapsody</v>
      </c>
      <c r="B195" s="10">
        <v>1995</v>
      </c>
      <c r="C195" s="13">
        <v>5086578</v>
      </c>
      <c r="D195" s="14">
        <f>(C195*(CPI!$B$109))/(VLOOKUP('Inflated Amts'!B195,CPI!A:C,2,FALSE))</f>
        <v>8024715.5205479451</v>
      </c>
      <c r="E195" s="14">
        <f>(C195*(CPI!$B$108))/(VLOOKUP('Inflated Amts'!B195,CPI!A:C,2,FALSE))</f>
        <v>7943423.1780821932</v>
      </c>
      <c r="F195" s="14">
        <f>(C195*(CPI!$B$107))/(VLOOKUP('Inflated Amts'!B195,CPI!A:C,2,FALSE))</f>
        <v>7809871.4726027399</v>
      </c>
    </row>
    <row r="196" spans="1:6" x14ac:dyDescent="0.35">
      <c r="A196" t="str">
        <v>The Jerky Boys</v>
      </c>
      <c r="B196" s="10">
        <v>1995</v>
      </c>
      <c r="C196" s="13">
        <v>7555256</v>
      </c>
      <c r="D196" s="14">
        <f>(C196*(CPI!$B$109))/(VLOOKUP('Inflated Amts'!B196,CPI!A:C,2,FALSE))</f>
        <v>11919365.059360731</v>
      </c>
      <c r="E196" s="14">
        <f>(C196*(CPI!$B$108))/(VLOOKUP('Inflated Amts'!B196,CPI!A:C,2,FALSE))</f>
        <v>11798618.958904112</v>
      </c>
      <c r="F196" s="14">
        <f>(C196*(CPI!$B$107))/(VLOOKUP('Inflated Amts'!B196,CPI!A:C,2,FALSE))</f>
        <v>11600250.365296805</v>
      </c>
    </row>
    <row r="197" spans="1:6" x14ac:dyDescent="0.35">
      <c r="A197" t="str">
        <v>Heavy Weights</v>
      </c>
      <c r="B197" s="10">
        <v>1995</v>
      </c>
      <c r="C197" s="13">
        <v>17671310</v>
      </c>
      <c r="D197" s="14">
        <f>(C197*(CPI!$B$109))/(VLOOKUP('Inflated Amts'!B197,CPI!A:C,2,FALSE))</f>
        <v>27878710.525114156</v>
      </c>
      <c r="E197" s="14">
        <f>(C197*(CPI!$B$108))/(VLOOKUP('Inflated Amts'!B197,CPI!A:C,2,FALSE))</f>
        <v>27596292.328767125</v>
      </c>
      <c r="F197" s="14">
        <f>(C197*(CPI!$B$107))/(VLOOKUP('Inflated Amts'!B197,CPI!A:C,2,FALSE))</f>
        <v>27132319.577625573</v>
      </c>
    </row>
    <row r="198" spans="1:6" x14ac:dyDescent="0.35">
      <c r="A198" t="str">
        <v>Man of the House</v>
      </c>
      <c r="B198" s="10">
        <v>1995</v>
      </c>
      <c r="C198" s="13">
        <v>40029009</v>
      </c>
      <c r="D198" s="14">
        <f>(C198*(CPI!$B$109))/(VLOOKUP('Inflated Amts'!B198,CPI!A:C,2,FALSE))</f>
        <v>63150788.171232872</v>
      </c>
      <c r="E198" s="14">
        <f>(C198*(CPI!$B$108))/(VLOOKUP('Inflated Amts'!B198,CPI!A:C,2,FALSE))</f>
        <v>62511055.150684945</v>
      </c>
      <c r="F198" s="14">
        <f>(C198*(CPI!$B$107))/(VLOOKUP('Inflated Amts'!B198,CPI!A:C,2,FALSE))</f>
        <v>61460065.188356169</v>
      </c>
    </row>
    <row r="199" spans="1:6" x14ac:dyDescent="0.35">
      <c r="A199" t="str">
        <v>Roommates</v>
      </c>
      <c r="B199" s="10">
        <v>1995</v>
      </c>
      <c r="C199" s="13">
        <v>12076989</v>
      </c>
      <c r="D199" s="14">
        <f>(C199*(CPI!$B$109))/(VLOOKUP('Inflated Amts'!B199,CPI!A:C,2,FALSE))</f>
        <v>19052966.664383564</v>
      </c>
      <c r="E199" s="14">
        <f>(C199*(CPI!$B$108))/(VLOOKUP('Inflated Amts'!B199,CPI!A:C,2,FALSE))</f>
        <v>18859955.424657535</v>
      </c>
      <c r="F199" s="14">
        <f>(C199*(CPI!$B$107))/(VLOOKUP('Inflated Amts'!B199,CPI!A:C,2,FALSE))</f>
        <v>18542865.530821919</v>
      </c>
    </row>
    <row r="200" spans="1:6" x14ac:dyDescent="0.35">
      <c r="A200" t="str">
        <v>Tall Tale</v>
      </c>
      <c r="B200" s="10">
        <v>1995</v>
      </c>
      <c r="C200" s="13">
        <v>8247627</v>
      </c>
      <c r="D200" s="14">
        <f>(C200*(CPI!$B$109))/(VLOOKUP('Inflated Amts'!B200,CPI!A:C,2,FALSE))</f>
        <v>13011667.253424658</v>
      </c>
      <c r="E200" s="14">
        <f>(C200*(CPI!$B$108))/(VLOOKUP('Inflated Amts'!B200,CPI!A:C,2,FALSE))</f>
        <v>12879855.863013702</v>
      </c>
      <c r="F200" s="14">
        <f>(C200*(CPI!$B$107))/(VLOOKUP('Inflated Amts'!B200,CPI!A:C,2,FALSE))</f>
        <v>12663308.578767125</v>
      </c>
    </row>
    <row r="201" spans="1:6" x14ac:dyDescent="0.35">
      <c r="A201" t="str">
        <v>A Pyromaniac's Love Story</v>
      </c>
      <c r="B201" s="10">
        <v>1995</v>
      </c>
      <c r="C201" s="13">
        <v>468240</v>
      </c>
      <c r="D201" s="14">
        <f>(C201*(CPI!$B$109))/(VLOOKUP('Inflated Amts'!B201,CPI!A:C,2,FALSE))</f>
        <v>738707.39726027392</v>
      </c>
      <c r="E201" s="14">
        <f>(C201*(CPI!$B$108))/(VLOOKUP('Inflated Amts'!B201,CPI!A:C,2,FALSE))</f>
        <v>731224.10958904121</v>
      </c>
      <c r="F201" s="14">
        <f>(C201*(CPI!$B$107))/(VLOOKUP('Inflated Amts'!B201,CPI!A:C,2,FALSE))</f>
        <v>718930.1369863014</v>
      </c>
    </row>
    <row r="202" spans="1:6" x14ac:dyDescent="0.35">
      <c r="A202" t="str">
        <v>Jefferson in Paris</v>
      </c>
      <c r="B202" s="10">
        <v>1995</v>
      </c>
      <c r="C202" s="13">
        <v>2461628</v>
      </c>
      <c r="D202" s="14">
        <f>(C202*(CPI!$B$109))/(VLOOKUP('Inflated Amts'!B202,CPI!A:C,2,FALSE))</f>
        <v>3883527.2785388124</v>
      </c>
      <c r="E202" s="14">
        <f>(C202*(CPI!$B$108))/(VLOOKUP('Inflated Amts'!B202,CPI!A:C,2,FALSE))</f>
        <v>3844186.1917808224</v>
      </c>
      <c r="F202" s="14">
        <f>(C202*(CPI!$B$107))/(VLOOKUP('Inflated Amts'!B202,CPI!A:C,2,FALSE))</f>
        <v>3779554.4063926945</v>
      </c>
    </row>
    <row r="203" spans="1:6" x14ac:dyDescent="0.35">
      <c r="A203" t="str">
        <v>Funny Bones</v>
      </c>
      <c r="B203" s="10">
        <v>1995</v>
      </c>
      <c r="C203" s="13">
        <v>529135</v>
      </c>
      <c r="D203" s="14">
        <f>(C203*(CPI!$B$109))/(VLOOKUP('Inflated Amts'!B203,CPI!A:C,2,FALSE))</f>
        <v>834776.9063926941</v>
      </c>
      <c r="E203" s="14">
        <f>(C203*(CPI!$B$108))/(VLOOKUP('Inflated Amts'!B203,CPI!A:C,2,FALSE))</f>
        <v>826320.41095890419</v>
      </c>
      <c r="F203" s="14">
        <f>(C203*(CPI!$B$107))/(VLOOKUP('Inflated Amts'!B203,CPI!A:C,2,FALSE))</f>
        <v>812427.59703196352</v>
      </c>
    </row>
    <row r="204" spans="1:6" x14ac:dyDescent="0.35">
      <c r="A204" t="str">
        <v>A Goofy Movie</v>
      </c>
      <c r="B204" s="10">
        <v>1995</v>
      </c>
      <c r="C204" s="13">
        <v>35336439</v>
      </c>
      <c r="D204" s="14">
        <f>(C204*(CPI!$B$109))/(VLOOKUP('Inflated Amts'!B204,CPI!A:C,2,FALSE))</f>
        <v>55747669.746575341</v>
      </c>
      <c r="E204" s="14">
        <f>(C204*(CPI!$B$108))/(VLOOKUP('Inflated Amts'!B204,CPI!A:C,2,FALSE))</f>
        <v>55182932.136986315</v>
      </c>
      <c r="F204" s="14">
        <f>(C204*(CPI!$B$107))/(VLOOKUP('Inflated Amts'!B204,CPI!A:C,2,FALSE))</f>
        <v>54255148.921232879</v>
      </c>
    </row>
    <row r="205" spans="1:6" x14ac:dyDescent="0.35">
      <c r="A205" t="str">
        <v>While You Were Sleeping</v>
      </c>
      <c r="B205" s="10">
        <v>1995</v>
      </c>
      <c r="C205" s="13">
        <v>81057016</v>
      </c>
      <c r="D205" s="14">
        <f>(C205*(CPI!$B$109))/(VLOOKUP('Inflated Amts'!B205,CPI!A:C,2,FALSE))</f>
        <v>127877621.13242009</v>
      </c>
      <c r="E205" s="14">
        <f>(C205*(CPI!$B$108))/(VLOOKUP('Inflated Amts'!B205,CPI!A:C,2,FALSE))</f>
        <v>126582189.36986303</v>
      </c>
      <c r="F205" s="14">
        <f>(C205*(CPI!$B$107))/(VLOOKUP('Inflated Amts'!B205,CPI!A:C,2,FALSE))</f>
        <v>124453980.04566211</v>
      </c>
    </row>
    <row r="206" spans="1:6" x14ac:dyDescent="0.35">
      <c r="A206" t="str">
        <v>Crimson Tide</v>
      </c>
      <c r="B206" s="10">
        <v>1995</v>
      </c>
      <c r="C206" s="13">
        <v>91387195</v>
      </c>
      <c r="D206" s="14">
        <f>(C206*(CPI!$B$109))/(VLOOKUP('Inflated Amts'!B206,CPI!A:C,2,FALSE))</f>
        <v>144174775.67351598</v>
      </c>
      <c r="E206" s="14">
        <f>(C206*(CPI!$B$108))/(VLOOKUP('Inflated Amts'!B206,CPI!A:C,2,FALSE))</f>
        <v>142714249.72602743</v>
      </c>
      <c r="F206" s="14">
        <f>(C206*(CPI!$B$107))/(VLOOKUP('Inflated Amts'!B206,CPI!A:C,2,FALSE))</f>
        <v>140314814.24086758</v>
      </c>
    </row>
    <row r="207" spans="1:6" x14ac:dyDescent="0.35">
      <c r="A207" t="str">
        <v>Mad Love</v>
      </c>
      <c r="B207" s="10">
        <v>1995</v>
      </c>
      <c r="C207" s="13">
        <v>15446532</v>
      </c>
      <c r="D207" s="14">
        <f>(C207*(CPI!$B$109))/(VLOOKUP('Inflated Amts'!B207,CPI!A:C,2,FALSE))</f>
        <v>24368843.8630137</v>
      </c>
      <c r="E207" s="14">
        <f>(C207*(CPI!$B$108))/(VLOOKUP('Inflated Amts'!B207,CPI!A:C,2,FALSE))</f>
        <v>24121981.479452059</v>
      </c>
      <c r="F207" s="14">
        <f>(C207*(CPI!$B$107))/(VLOOKUP('Inflated Amts'!B207,CPI!A:C,2,FALSE))</f>
        <v>23716421.84931507</v>
      </c>
    </row>
    <row r="208" spans="1:6" x14ac:dyDescent="0.35">
      <c r="A208" t="str">
        <v>Pocahontas</v>
      </c>
      <c r="B208" s="10">
        <v>1995</v>
      </c>
      <c r="C208" s="13">
        <v>141579773</v>
      </c>
      <c r="D208" s="14">
        <f>(C208*(CPI!$B$109))/(VLOOKUP('Inflated Amts'!B208,CPI!A:C,2,FALSE))</f>
        <v>223359870.18949771</v>
      </c>
      <c r="E208" s="14">
        <f>(C208*(CPI!$B$108))/(VLOOKUP('Inflated Amts'!B208,CPI!A:C,2,FALSE))</f>
        <v>221097179.7534247</v>
      </c>
      <c r="F208" s="14">
        <f>(C208*(CPI!$B$107))/(VLOOKUP('Inflated Amts'!B208,CPI!A:C,2,FALSE))</f>
        <v>217379902.60844749</v>
      </c>
    </row>
    <row r="209" spans="1:6" x14ac:dyDescent="0.35">
      <c r="A209" t="str">
        <v>Judge Dredd</v>
      </c>
      <c r="B209" s="10">
        <v>1995</v>
      </c>
      <c r="C209" s="13">
        <v>34687912</v>
      </c>
      <c r="D209" s="14">
        <f>(C209*(CPI!$B$109))/(VLOOKUP('Inflated Amts'!B209,CPI!A:C,2,FALSE))</f>
        <v>54724536.968036532</v>
      </c>
      <c r="E209" s="14">
        <f>(C209*(CPI!$B$108))/(VLOOKUP('Inflated Amts'!B209,CPI!A:C,2,FALSE))</f>
        <v>54170163.945205487</v>
      </c>
      <c r="F209" s="14">
        <f>(C209*(CPI!$B$107))/(VLOOKUP('Inflated Amts'!B209,CPI!A:C,2,FALSE))</f>
        <v>53259408.264840186</v>
      </c>
    </row>
    <row r="210" spans="1:6" x14ac:dyDescent="0.35">
      <c r="A210" t="str">
        <v>Operation Dumbo Drop</v>
      </c>
      <c r="B210" s="10">
        <v>1995</v>
      </c>
      <c r="C210" s="13">
        <v>24670346</v>
      </c>
      <c r="D210" s="14">
        <f>(C210*(CPI!$B$109))/(VLOOKUP('Inflated Amts'!B210,CPI!A:C,2,FALSE))</f>
        <v>38920568.689497717</v>
      </c>
      <c r="E210" s="14">
        <f>(C210*(CPI!$B$108))/(VLOOKUP('Inflated Amts'!B210,CPI!A:C,2,FALSE))</f>
        <v>38526293.753424659</v>
      </c>
      <c r="F210" s="14">
        <f>(C210*(CPI!$B$107))/(VLOOKUP('Inflated Amts'!B210,CPI!A:C,2,FALSE))</f>
        <v>37878556.358447492</v>
      </c>
    </row>
    <row r="211" spans="1:6" x14ac:dyDescent="0.35">
      <c r="A211" t="str">
        <v>Dangerous Minds</v>
      </c>
      <c r="B211" s="10">
        <v>1995</v>
      </c>
      <c r="C211" s="13">
        <v>84919401</v>
      </c>
      <c r="D211" s="14">
        <f>(C211*(CPI!$B$109))/(VLOOKUP('Inflated Amts'!B211,CPI!A:C,2,FALSE))</f>
        <v>133971018.47260274</v>
      </c>
      <c r="E211" s="14">
        <f>(C211*(CPI!$B$108))/(VLOOKUP('Inflated Amts'!B211,CPI!A:C,2,FALSE))</f>
        <v>132613859.09589043</v>
      </c>
      <c r="F211" s="14">
        <f>(C211*(CPI!$B$107))/(VLOOKUP('Inflated Amts'!B211,CPI!A:C,2,FALSE))</f>
        <v>130384240.11986302</v>
      </c>
    </row>
    <row r="212" spans="1:6" x14ac:dyDescent="0.35">
      <c r="A212" t="str">
        <v>A Kid in King Arthur's Court</v>
      </c>
      <c r="B212" s="10">
        <v>1995</v>
      </c>
      <c r="C212" s="13">
        <v>13406717</v>
      </c>
      <c r="D212" s="14">
        <f>(C212*(CPI!$B$109))/(VLOOKUP('Inflated Amts'!B212,CPI!A:C,2,FALSE))</f>
        <v>21150779.559360731</v>
      </c>
      <c r="E212" s="14">
        <f>(C212*(CPI!$B$108))/(VLOOKUP('Inflated Amts'!B212,CPI!A:C,2,FALSE))</f>
        <v>20936516.958904114</v>
      </c>
      <c r="F212" s="14">
        <f>(C212*(CPI!$B$107))/(VLOOKUP('Inflated Amts'!B212,CPI!A:C,2,FALSE))</f>
        <v>20584514.115296803</v>
      </c>
    </row>
    <row r="213" spans="1:6" x14ac:dyDescent="0.35">
      <c r="A213" t="str">
        <v>The Tie That Binds</v>
      </c>
      <c r="B213" s="10">
        <v>1995</v>
      </c>
      <c r="C213" s="13">
        <v>5762795</v>
      </c>
      <c r="D213" s="14">
        <f>(C213*(CPI!$B$109))/(VLOOKUP('Inflated Amts'!B213,CPI!A:C,2,FALSE))</f>
        <v>9091532.7511415519</v>
      </c>
      <c r="E213" s="14">
        <f>(C213*(CPI!$B$108))/(VLOOKUP('Inflated Amts'!B213,CPI!A:C,2,FALSE))</f>
        <v>8999433.2876712345</v>
      </c>
      <c r="F213" s="14">
        <f>(C213*(CPI!$B$107))/(VLOOKUP('Inflated Amts'!B213,CPI!A:C,2,FALSE))</f>
        <v>8848127.0262557082</v>
      </c>
    </row>
    <row r="214" spans="1:6" x14ac:dyDescent="0.35">
      <c r="A214" t="str">
        <v>Unstrung Heroes</v>
      </c>
      <c r="B214" s="10">
        <v>1995</v>
      </c>
      <c r="C214" s="13">
        <v>7929000</v>
      </c>
      <c r="D214" s="14">
        <f>(C214*(CPI!$B$109))/(VLOOKUP('Inflated Amts'!B214,CPI!A:C,2,FALSE))</f>
        <v>12508993.150684932</v>
      </c>
      <c r="E214" s="14">
        <f>(C214*(CPI!$B$108))/(VLOOKUP('Inflated Amts'!B214,CPI!A:C,2,FALSE))</f>
        <v>12382273.97260274</v>
      </c>
      <c r="F214" s="14">
        <f>(C214*(CPI!$B$107))/(VLOOKUP('Inflated Amts'!B214,CPI!A:C,2,FALSE))</f>
        <v>12174092.465753425</v>
      </c>
    </row>
    <row r="215" spans="1:6" x14ac:dyDescent="0.35">
      <c r="A215" t="str">
        <v>The Big Green</v>
      </c>
      <c r="B215" s="10">
        <v>1995</v>
      </c>
      <c r="C215" s="13">
        <v>17736619</v>
      </c>
      <c r="D215" s="14">
        <f>(C215*(CPI!$B$109))/(VLOOKUP('Inflated Amts'!B215,CPI!A:C,2,FALSE))</f>
        <v>27981743.673515979</v>
      </c>
      <c r="E215" s="14">
        <f>(C215*(CPI!$B$108))/(VLOOKUP('Inflated Amts'!B215,CPI!A:C,2,FALSE))</f>
        <v>27698281.726027403</v>
      </c>
      <c r="F215" s="14">
        <f>(C215*(CPI!$B$107))/(VLOOKUP('Inflated Amts'!B215,CPI!A:C,2,FALSE))</f>
        <v>27232594.240867581</v>
      </c>
    </row>
    <row r="216" spans="1:6" x14ac:dyDescent="0.35">
      <c r="A216" t="str">
        <v>Dead Presidents</v>
      </c>
      <c r="B216" s="10">
        <v>1995</v>
      </c>
      <c r="C216" s="13">
        <v>24120194</v>
      </c>
      <c r="D216" s="14">
        <f>(C216*(CPI!$B$109))/(VLOOKUP('Inflated Amts'!B216,CPI!A:C,2,FALSE))</f>
        <v>38052634.826484017</v>
      </c>
      <c r="E216" s="14">
        <f>(C216*(CPI!$B$108))/(VLOOKUP('Inflated Amts'!B216,CPI!A:C,2,FALSE))</f>
        <v>37667152.273972608</v>
      </c>
      <c r="F216" s="14">
        <f>(C216*(CPI!$B$107))/(VLOOKUP('Inflated Amts'!B216,CPI!A:C,2,FALSE))</f>
        <v>37033859.509132423</v>
      </c>
    </row>
    <row r="217" spans="1:6" x14ac:dyDescent="0.35">
      <c r="A217" t="str">
        <v>The Scarlet Letter</v>
      </c>
      <c r="B217" s="10">
        <v>1995</v>
      </c>
      <c r="C217" s="13">
        <v>10359006</v>
      </c>
      <c r="D217" s="14">
        <f>(C217*(CPI!$B$109))/(VLOOKUP('Inflated Amts'!B217,CPI!A:C,2,FALSE))</f>
        <v>16342632.753424656</v>
      </c>
      <c r="E217" s="14">
        <f>(C217*(CPI!$B$108))/(VLOOKUP('Inflated Amts'!B217,CPI!A:C,2,FALSE))</f>
        <v>16177077.863013702</v>
      </c>
      <c r="F217" s="14">
        <f>(C217*(CPI!$B$107))/(VLOOKUP('Inflated Amts'!B217,CPI!A:C,2,FALSE))</f>
        <v>15905094.828767125</v>
      </c>
    </row>
    <row r="218" spans="1:6" x14ac:dyDescent="0.35">
      <c r="A218" t="str">
        <v>Feast of July</v>
      </c>
      <c r="B218" s="10">
        <v>1995</v>
      </c>
      <c r="C218" s="13">
        <v>293274</v>
      </c>
      <c r="D218" s="14">
        <f>(C218*(CPI!$B$109))/(VLOOKUP('Inflated Amts'!B218,CPI!A:C,2,FALSE))</f>
        <v>462676.56164383562</v>
      </c>
      <c r="E218" s="14">
        <f>(C218*(CPI!$B$108))/(VLOOKUP('Inflated Amts'!B218,CPI!A:C,2,FALSE))</f>
        <v>457989.53424657538</v>
      </c>
      <c r="F218" s="14">
        <f>(C218*(CPI!$B$107))/(VLOOKUP('Inflated Amts'!B218,CPI!A:C,2,FALSE))</f>
        <v>450289.41780821921</v>
      </c>
    </row>
    <row r="219" spans="1:6" x14ac:dyDescent="0.35">
      <c r="A219" t="str">
        <v>Powder</v>
      </c>
      <c r="B219" s="10">
        <v>1995</v>
      </c>
      <c r="C219" s="13">
        <v>30833914</v>
      </c>
      <c r="D219" s="14">
        <f>(C219*(CPI!$B$109))/(VLOOKUP('Inflated Amts'!B219,CPI!A:C,2,FALSE))</f>
        <v>48644371.173515983</v>
      </c>
      <c r="E219" s="14">
        <f>(C219*(CPI!$B$108))/(VLOOKUP('Inflated Amts'!B219,CPI!A:C,2,FALSE))</f>
        <v>48151591.726027407</v>
      </c>
      <c r="F219" s="14">
        <f>(C219*(CPI!$B$107))/(VLOOKUP('Inflated Amts'!B219,CPI!A:C,2,FALSE))</f>
        <v>47342025.490867585</v>
      </c>
    </row>
    <row r="220" spans="1:6" x14ac:dyDescent="0.35">
      <c r="A220" t="str">
        <v>Toy Story</v>
      </c>
      <c r="B220" s="10">
        <v>1995</v>
      </c>
      <c r="C220" s="13">
        <v>191796233</v>
      </c>
      <c r="D220" s="14">
        <f>(C220*(CPI!$B$109))/(VLOOKUP('Inflated Amts'!B220,CPI!A:C,2,FALSE))</f>
        <v>302582641.55936074</v>
      </c>
      <c r="E220" s="14">
        <f>(C220*(CPI!$B$108))/(VLOOKUP('Inflated Amts'!B220,CPI!A:C,2,FALSE))</f>
        <v>299517404.95890415</v>
      </c>
      <c r="F220" s="14">
        <f>(C220*(CPI!$B$107))/(VLOOKUP('Inflated Amts'!B220,CPI!A:C,2,FALSE))</f>
        <v>294481659.11529684</v>
      </c>
    </row>
    <row r="221" spans="1:6" x14ac:dyDescent="0.35">
      <c r="A221" t="str">
        <v>Father of the Bride Part II</v>
      </c>
      <c r="B221" s="10">
        <v>1995</v>
      </c>
      <c r="C221" s="13">
        <v>76578911</v>
      </c>
      <c r="D221" s="14">
        <f>(C221*(CPI!$B$109))/(VLOOKUP('Inflated Amts'!B221,CPI!A:C,2,FALSE))</f>
        <v>120812848.17579909</v>
      </c>
      <c r="E221" s="14">
        <f>(C221*(CPI!$B$108))/(VLOOKUP('Inflated Amts'!B221,CPI!A:C,2,FALSE))</f>
        <v>119588984.30136989</v>
      </c>
      <c r="F221" s="14">
        <f>(C221*(CPI!$B$107))/(VLOOKUP('Inflated Amts'!B221,CPI!A:C,2,FALSE))</f>
        <v>117578350.79337901</v>
      </c>
    </row>
    <row r="222" spans="1:6" x14ac:dyDescent="0.35">
      <c r="A222" t="str">
        <v>Nixon</v>
      </c>
      <c r="B222" s="10">
        <v>1995</v>
      </c>
      <c r="C222" s="13">
        <v>13668249</v>
      </c>
      <c r="D222" s="14">
        <f>(C222*(CPI!$B$109))/(VLOOKUP('Inflated Amts'!B222,CPI!A:C,2,FALSE))</f>
        <v>21563379.130136985</v>
      </c>
      <c r="E222" s="14">
        <f>(C222*(CPI!$B$108))/(VLOOKUP('Inflated Amts'!B222,CPI!A:C,2,FALSE))</f>
        <v>21344936.794520549</v>
      </c>
      <c r="F222" s="14">
        <f>(C222*(CPI!$B$107))/(VLOOKUP('Inflated Amts'!B222,CPI!A:C,2,FALSE))</f>
        <v>20986067.243150685</v>
      </c>
    </row>
    <row r="223" spans="1:6" x14ac:dyDescent="0.35">
      <c r="A223" t="str">
        <v>Tom and Huck</v>
      </c>
      <c r="B223" s="10">
        <v>1995</v>
      </c>
      <c r="C223" s="13">
        <v>23837227</v>
      </c>
      <c r="D223" s="14">
        <f>(C223*(CPI!$B$109))/(VLOOKUP('Inflated Amts'!B223,CPI!A:C,2,FALSE))</f>
        <v>37606218.851598173</v>
      </c>
      <c r="E223" s="14">
        <f>(C223*(CPI!$B$108))/(VLOOKUP('Inflated Amts'!B223,CPI!A:C,2,FALSE))</f>
        <v>37225258.602739736</v>
      </c>
      <c r="F223" s="14">
        <f>(C223*(CPI!$B$107))/(VLOOKUP('Inflated Amts'!B223,CPI!A:C,2,FALSE))</f>
        <v>36599395.336757995</v>
      </c>
    </row>
    <row r="224" spans="1:6" x14ac:dyDescent="0.35">
      <c r="A224" t="str">
        <v>Mr. Holland's Opus</v>
      </c>
      <c r="B224" s="10">
        <v>1995</v>
      </c>
      <c r="C224" s="13">
        <v>82582604</v>
      </c>
      <c r="D224" s="14">
        <f>(C224*(CPI!$B$109))/(VLOOKUP('Inflated Amts'!B224,CPI!A:C,2,FALSE))</f>
        <v>130284427.7716895</v>
      </c>
      <c r="E224" s="14">
        <f>(C224*(CPI!$B$108))/(VLOOKUP('Inflated Amts'!B224,CPI!A:C,2,FALSE))</f>
        <v>128964614.46575344</v>
      </c>
      <c r="F224" s="14">
        <f>(C224*(CPI!$B$107))/(VLOOKUP('Inflated Amts'!B224,CPI!A:C,2,FALSE))</f>
        <v>126796349.74885845</v>
      </c>
    </row>
    <row r="225" spans="1:6" x14ac:dyDescent="0.35">
      <c r="A225" t="str">
        <v>White Squall</v>
      </c>
      <c r="B225" s="10">
        <v>1996</v>
      </c>
      <c r="C225" s="13">
        <v>10229300</v>
      </c>
      <c r="D225" s="14">
        <f>(C225*(CPI!$B$109))/(VLOOKUP('Inflated Amts'!B225,CPI!A:C,2,FALSE))</f>
        <v>15902016.422947131</v>
      </c>
      <c r="E225" s="14">
        <f>(C225*(CPI!$B$108))/(VLOOKUP('Inflated Amts'!B225,CPI!A:C,2,FALSE))</f>
        <v>15740925.084364453</v>
      </c>
      <c r="F225" s="14">
        <f>(C225*(CPI!$B$107))/(VLOOKUP('Inflated Amts'!B225,CPI!A:C,2,FALSE))</f>
        <v>15476275.028121484</v>
      </c>
    </row>
    <row r="226" spans="1:6" x14ac:dyDescent="0.35">
      <c r="A226" t="str">
        <v>Muppet Treasure Island</v>
      </c>
      <c r="B226" s="10">
        <v>1996</v>
      </c>
      <c r="C226" s="13">
        <v>34327391</v>
      </c>
      <c r="D226" s="14">
        <f>(C226*(CPI!$B$109))/(VLOOKUP('Inflated Amts'!B226,CPI!A:C,2,FALSE))</f>
        <v>53363840.677165352</v>
      </c>
      <c r="E226" s="14">
        <f>(C226*(CPI!$B$108))/(VLOOKUP('Inflated Amts'!B226,CPI!A:C,2,FALSE))</f>
        <v>52823251.842519686</v>
      </c>
      <c r="F226" s="14">
        <f>(C226*(CPI!$B$107))/(VLOOKUP('Inflated Amts'!B226,CPI!A:C,2,FALSE))</f>
        <v>51935141.614173226</v>
      </c>
    </row>
    <row r="227" spans="1:6" x14ac:dyDescent="0.35">
      <c r="A227" t="str">
        <v>Mr. Wrong</v>
      </c>
      <c r="B227" s="10">
        <v>1996</v>
      </c>
      <c r="C227" s="13">
        <v>12805071</v>
      </c>
      <c r="D227" s="14">
        <f>(C227*(CPI!$B$109))/(VLOOKUP('Inflated Amts'!B227,CPI!A:C,2,FALSE))</f>
        <v>19906195.862767152</v>
      </c>
      <c r="E227" s="14">
        <f>(C227*(CPI!$B$108))/(VLOOKUP('Inflated Amts'!B227,CPI!A:C,2,FALSE))</f>
        <v>19704541.201349832</v>
      </c>
      <c r="F227" s="14">
        <f>(C227*(CPI!$B$107))/(VLOOKUP('Inflated Amts'!B227,CPI!A:C,2,FALSE))</f>
        <v>19373251.400449943</v>
      </c>
    </row>
    <row r="228" spans="1:6" x14ac:dyDescent="0.35">
      <c r="A228" t="str">
        <v>Before and After</v>
      </c>
      <c r="B228" s="10">
        <v>1996</v>
      </c>
      <c r="C228" s="13">
        <v>8642118</v>
      </c>
      <c r="D228" s="14">
        <f>(C228*(CPI!$B$109))/(VLOOKUP('Inflated Amts'!B228,CPI!A:C,2,FALSE))</f>
        <v>13434653.628796399</v>
      </c>
      <c r="E228" s="14">
        <f>(C228*(CPI!$B$108))/(VLOOKUP('Inflated Amts'!B228,CPI!A:C,2,FALSE))</f>
        <v>13298557.282339707</v>
      </c>
      <c r="F228" s="14">
        <f>(C228*(CPI!$B$107))/(VLOOKUP('Inflated Amts'!B228,CPI!A:C,2,FALSE))</f>
        <v>13074970.427446568</v>
      </c>
    </row>
    <row r="229" spans="1:6" x14ac:dyDescent="0.35">
      <c r="A229" t="str">
        <v>Up Close &amp; Personal</v>
      </c>
      <c r="B229" s="10">
        <v>1996</v>
      </c>
      <c r="C229" s="13">
        <v>51045801</v>
      </c>
      <c r="D229" s="14">
        <f>(C229*(CPI!$B$109))/(VLOOKUP('Inflated Amts'!B229,CPI!A:C,2,FALSE))</f>
        <v>79353539.912260965</v>
      </c>
      <c r="E229" s="14">
        <f>(C229*(CPI!$B$108))/(VLOOKUP('Inflated Amts'!B229,CPI!A:C,2,FALSE))</f>
        <v>78549669.030371204</v>
      </c>
      <c r="F229" s="14">
        <f>(C229*(CPI!$B$107))/(VLOOKUP('Inflated Amts'!B229,CPI!A:C,2,FALSE))</f>
        <v>77229024.01012373</v>
      </c>
    </row>
    <row r="230" spans="1:6" x14ac:dyDescent="0.35">
      <c r="A230" t="str">
        <v>Homeward Bound II: Lost in San Francâ€¦</v>
      </c>
      <c r="B230" s="10">
        <v>1996</v>
      </c>
      <c r="C230" s="13">
        <v>32709423</v>
      </c>
      <c r="D230" s="14">
        <f>(C230*(CPI!$B$109))/(VLOOKUP('Inflated Amts'!B230,CPI!A:C,2,FALSE))</f>
        <v>50848619.331833512</v>
      </c>
      <c r="E230" s="14">
        <f>(C230*(CPI!$B$108))/(VLOOKUP('Inflated Amts'!B230,CPI!A:C,2,FALSE))</f>
        <v>50333510.308211476</v>
      </c>
      <c r="F230" s="14">
        <f>(C230*(CPI!$B$107))/(VLOOKUP('Inflated Amts'!B230,CPI!A:C,2,FALSE))</f>
        <v>49487259.769403823</v>
      </c>
    </row>
    <row r="231" spans="1:6" x14ac:dyDescent="0.35">
      <c r="A231" t="str">
        <v>Two Much</v>
      </c>
      <c r="B231" s="10">
        <v>1996</v>
      </c>
      <c r="C231" s="13">
        <v>1078555</v>
      </c>
      <c r="D231" s="14">
        <f>(C231*(CPI!$B$109))/(VLOOKUP('Inflated Amts'!B231,CPI!A:C,2,FALSE))</f>
        <v>1676673.8020247468</v>
      </c>
      <c r="E231" s="14">
        <f>(C231*(CPI!$B$108))/(VLOOKUP('Inflated Amts'!B231,CPI!A:C,2,FALSE))</f>
        <v>1659688.6839145105</v>
      </c>
      <c r="F231" s="14">
        <f>(C231*(CPI!$B$107))/(VLOOKUP('Inflated Amts'!B231,CPI!A:C,2,FALSE))</f>
        <v>1631784.5613048368</v>
      </c>
    </row>
    <row r="232" spans="1:6" x14ac:dyDescent="0.35">
      <c r="A232" t="str">
        <v>Un indien dans la ville</v>
      </c>
      <c r="B232" s="10">
        <v>1996</v>
      </c>
      <c r="C232" s="13">
        <v>1029731</v>
      </c>
      <c r="D232" s="14">
        <f>(C232*(CPI!$B$109))/(VLOOKUP('Inflated Amts'!B232,CPI!A:C,2,FALSE))</f>
        <v>1600774.1754780649</v>
      </c>
      <c r="E232" s="14">
        <f>(C232*(CPI!$B$108))/(VLOOKUP('Inflated Amts'!B232,CPI!A:C,2,FALSE))</f>
        <v>1584557.9392575929</v>
      </c>
      <c r="F232" s="14">
        <f>(C232*(CPI!$B$107))/(VLOOKUP('Inflated Amts'!B232,CPI!A:C,2,FALSE))</f>
        <v>1557916.9797525308</v>
      </c>
    </row>
    <row r="233" spans="1:6" x14ac:dyDescent="0.35">
      <c r="A233" t="str">
        <v>James and the Giant Peach</v>
      </c>
      <c r="B233" s="10">
        <v>1996</v>
      </c>
      <c r="C233" s="13">
        <v>28921264</v>
      </c>
      <c r="D233" s="14">
        <f>(C233*(CPI!$B$109))/(VLOOKUP('Inflated Amts'!B233,CPI!A:C,2,FALSE))</f>
        <v>44959715.239595048</v>
      </c>
      <c r="E233" s="14">
        <f>(C233*(CPI!$B$108))/(VLOOKUP('Inflated Amts'!B233,CPI!A:C,2,FALSE))</f>
        <v>44504262.263217099</v>
      </c>
      <c r="F233" s="14">
        <f>(C233*(CPI!$B$107))/(VLOOKUP('Inflated Amts'!B233,CPI!A:C,2,FALSE))</f>
        <v>43756018.087739028</v>
      </c>
    </row>
    <row r="234" spans="1:6" x14ac:dyDescent="0.35">
      <c r="A234" t="str">
        <v>Celtic Pride</v>
      </c>
      <c r="B234" s="10">
        <v>1996</v>
      </c>
      <c r="C234" s="13">
        <v>9240378</v>
      </c>
      <c r="D234" s="14">
        <f>(C234*(CPI!$B$109))/(VLOOKUP('Inflated Amts'!B234,CPI!A:C,2,FALSE))</f>
        <v>14364682.110236218</v>
      </c>
      <c r="E234" s="14">
        <f>(C234*(CPI!$B$108))/(VLOOKUP('Inflated Amts'!B234,CPI!A:C,2,FALSE))</f>
        <v>14219164.346456693</v>
      </c>
      <c r="F234" s="14">
        <f>(C234*(CPI!$B$107))/(VLOOKUP('Inflated Amts'!B234,CPI!A:C,2,FALSE))</f>
        <v>13980099.448818896</v>
      </c>
    </row>
    <row r="235" spans="1:6" x14ac:dyDescent="0.35">
      <c r="A235" t="str">
        <v>Last Dance</v>
      </c>
      <c r="B235" s="10">
        <v>1996</v>
      </c>
      <c r="C235" s="13">
        <v>5857534</v>
      </c>
      <c r="D235" s="14">
        <f>(C235*(CPI!$B$109))/(VLOOKUP('Inflated Amts'!B235,CPI!A:C,2,FALSE))</f>
        <v>9105862.7536557913</v>
      </c>
      <c r="E235" s="14">
        <f>(C235*(CPI!$B$108))/(VLOOKUP('Inflated Amts'!B235,CPI!A:C,2,FALSE))</f>
        <v>9013618.1237345338</v>
      </c>
      <c r="F235" s="14">
        <f>(C235*(CPI!$B$107))/(VLOOKUP('Inflated Amts'!B235,CPI!A:C,2,FALSE))</f>
        <v>8862073.3745781779</v>
      </c>
    </row>
    <row r="236" spans="1:6" x14ac:dyDescent="0.35">
      <c r="A236" t="str">
        <v>Boys</v>
      </c>
      <c r="B236" s="10">
        <v>1996</v>
      </c>
      <c r="C236" s="13">
        <v>21930418</v>
      </c>
      <c r="D236" s="14">
        <f>(C236*(CPI!$B$109))/(VLOOKUP('Inflated Amts'!B236,CPI!A:C,2,FALSE))</f>
        <v>34092055.878515184</v>
      </c>
      <c r="E236" s="14">
        <f>(C236*(CPI!$B$108))/(VLOOKUP('Inflated Amts'!B236,CPI!A:C,2,FALSE))</f>
        <v>33746694.965129361</v>
      </c>
      <c r="F236" s="14">
        <f>(C236*(CPI!$B$107))/(VLOOKUP('Inflated Amts'!B236,CPI!A:C,2,FALSE))</f>
        <v>33179316.321709786</v>
      </c>
    </row>
    <row r="237" spans="1:6" x14ac:dyDescent="0.35">
      <c r="A237" t="str">
        <v>Spy Hard</v>
      </c>
      <c r="B237" s="10">
        <v>1996</v>
      </c>
      <c r="C237" s="13">
        <v>26936265</v>
      </c>
      <c r="D237" s="14">
        <f>(C237*(CPI!$B$109))/(VLOOKUP('Inflated Amts'!B237,CPI!A:C,2,FALSE))</f>
        <v>41873923.768278956</v>
      </c>
      <c r="E237" s="14">
        <f>(C237*(CPI!$B$108))/(VLOOKUP('Inflated Amts'!B237,CPI!A:C,2,FALSE))</f>
        <v>41449730.618672669</v>
      </c>
      <c r="F237" s="14">
        <f>(C237*(CPI!$B$107))/(VLOOKUP('Inflated Amts'!B237,CPI!A:C,2,FALSE))</f>
        <v>40752841.87289089</v>
      </c>
    </row>
    <row r="238" spans="1:6" x14ac:dyDescent="0.35">
      <c r="A238" t="str">
        <v>Eddie</v>
      </c>
      <c r="B238" s="10">
        <v>1996</v>
      </c>
      <c r="C238" s="13">
        <v>31369401</v>
      </c>
      <c r="D238" s="14">
        <f>(C238*(CPI!$B$109))/(VLOOKUP('Inflated Amts'!B238,CPI!A:C,2,FALSE))</f>
        <v>48765480.519685037</v>
      </c>
      <c r="E238" s="14">
        <f>(C238*(CPI!$B$108))/(VLOOKUP('Inflated Amts'!B238,CPI!A:C,2,FALSE))</f>
        <v>48271474.204724409</v>
      </c>
      <c r="F238" s="14">
        <f>(C238*(CPI!$B$107))/(VLOOKUP('Inflated Amts'!B238,CPI!A:C,2,FALSE))</f>
        <v>47459892.401574798</v>
      </c>
    </row>
    <row r="239" spans="1:6" x14ac:dyDescent="0.35">
      <c r="A239" t="str">
        <v>The Rock</v>
      </c>
      <c r="B239" s="10">
        <v>1996</v>
      </c>
      <c r="C239" s="13">
        <v>134069511</v>
      </c>
      <c r="D239" s="14">
        <f>(C239*(CPI!$B$109))/(VLOOKUP('Inflated Amts'!B239,CPI!A:C,2,FALSE))</f>
        <v>208418519.91226092</v>
      </c>
      <c r="E239" s="14">
        <f>(C239*(CPI!$B$108))/(VLOOKUP('Inflated Amts'!B239,CPI!A:C,2,FALSE))</f>
        <v>206307189.03037122</v>
      </c>
      <c r="F239" s="14">
        <f>(C239*(CPI!$B$107))/(VLOOKUP('Inflated Amts'!B239,CPI!A:C,2,FALSE))</f>
        <v>202838574.01012373</v>
      </c>
    </row>
    <row r="240" spans="1:6" x14ac:dyDescent="0.35">
      <c r="A240" t="str">
        <v>The Hunchback of Notre Dame</v>
      </c>
      <c r="B240" s="10">
        <v>1996</v>
      </c>
      <c r="C240" s="13">
        <v>100138851</v>
      </c>
      <c r="D240" s="14">
        <f>(C240*(CPI!$B$109))/(VLOOKUP('Inflated Amts'!B240,CPI!A:C,2,FALSE))</f>
        <v>155671419.66479188</v>
      </c>
      <c r="E240" s="14">
        <f>(C240*(CPI!$B$108))/(VLOOKUP('Inflated Amts'!B240,CPI!A:C,2,FALSE))</f>
        <v>154094429.88526434</v>
      </c>
      <c r="F240" s="14">
        <f>(C240*(CPI!$B$107))/(VLOOKUP('Inflated Amts'!B240,CPI!A:C,2,FALSE))</f>
        <v>151503660.96175477</v>
      </c>
    </row>
    <row r="241" spans="1:6" x14ac:dyDescent="0.35">
      <c r="A241" t="str">
        <v>Phenomenon</v>
      </c>
      <c r="B241" s="10">
        <v>1996</v>
      </c>
      <c r="C241" s="13">
        <v>104636382</v>
      </c>
      <c r="D241" s="14">
        <f>(C241*(CPI!$B$109))/(VLOOKUP('Inflated Amts'!B241,CPI!A:C,2,FALSE))</f>
        <v>162663082.02924633</v>
      </c>
      <c r="E241" s="14">
        <f>(C241*(CPI!$B$108))/(VLOOKUP('Inflated Amts'!B241,CPI!A:C,2,FALSE))</f>
        <v>161015264.98987627</v>
      </c>
      <c r="F241" s="14">
        <f>(C241*(CPI!$B$107))/(VLOOKUP('Inflated Amts'!B241,CPI!A:C,2,FALSE))</f>
        <v>158308136.99662542</v>
      </c>
    </row>
    <row r="242" spans="1:6" x14ac:dyDescent="0.35">
      <c r="A242" t="str">
        <v>Kazaam</v>
      </c>
      <c r="B242" s="10">
        <v>1996</v>
      </c>
      <c r="C242" s="13">
        <v>18880508</v>
      </c>
      <c r="D242" s="14">
        <f>(C242*(CPI!$B$109))/(VLOOKUP('Inflated Amts'!B242,CPI!A:C,2,FALSE))</f>
        <v>29350800.962879635</v>
      </c>
      <c r="E242" s="14">
        <f>(C242*(CPI!$B$108))/(VLOOKUP('Inflated Amts'!B242,CPI!A:C,2,FALSE))</f>
        <v>29053470.128233969</v>
      </c>
      <c r="F242" s="14">
        <f>(C242*(CPI!$B$107))/(VLOOKUP('Inflated Amts'!B242,CPI!A:C,2,FALSE))</f>
        <v>28564998.042744655</v>
      </c>
    </row>
    <row r="243" spans="1:6" x14ac:dyDescent="0.35">
      <c r="A243" t="str">
        <v>Jack</v>
      </c>
      <c r="B243" s="10">
        <v>1996</v>
      </c>
      <c r="C243" s="13">
        <v>58617334</v>
      </c>
      <c r="D243" s="14">
        <f>(C243*(CPI!$B$109))/(VLOOKUP('Inflated Amts'!B243,CPI!A:C,2,FALSE))</f>
        <v>91123909.547806516</v>
      </c>
      <c r="E243" s="14">
        <f>(C243*(CPI!$B$108))/(VLOOKUP('Inflated Amts'!B243,CPI!A:C,2,FALSE))</f>
        <v>90200801.925759286</v>
      </c>
      <c r="F243" s="14">
        <f>(C243*(CPI!$B$107))/(VLOOKUP('Inflated Amts'!B243,CPI!A:C,2,FALSE))</f>
        <v>88684267.97525309</v>
      </c>
    </row>
    <row r="244" spans="1:6" x14ac:dyDescent="0.35">
      <c r="A244" t="str">
        <v>First Kid</v>
      </c>
      <c r="B244" s="10">
        <v>1996</v>
      </c>
      <c r="C244" s="13">
        <v>26465920</v>
      </c>
      <c r="D244" s="14">
        <f>(C244*(CPI!$B$109))/(VLOOKUP('Inflated Amts'!B244,CPI!A:C,2,FALSE))</f>
        <v>41142746.276715405</v>
      </c>
      <c r="E244" s="14">
        <f>(C244*(CPI!$B$108))/(VLOOKUP('Inflated Amts'!B244,CPI!A:C,2,FALSE))</f>
        <v>40725960.13498313</v>
      </c>
      <c r="F244" s="14">
        <f>(C244*(CPI!$B$107))/(VLOOKUP('Inflated Amts'!B244,CPI!A:C,2,FALSE))</f>
        <v>40041240.044994377</v>
      </c>
    </row>
    <row r="245" spans="1:6" x14ac:dyDescent="0.35">
      <c r="A245" t="str">
        <v>The Rich Man's Wife</v>
      </c>
      <c r="B245" s="10">
        <v>1996</v>
      </c>
      <c r="C245" s="13">
        <v>8538318</v>
      </c>
      <c r="D245" s="14">
        <f>(C245*(CPI!$B$109))/(VLOOKUP('Inflated Amts'!B245,CPI!A:C,2,FALSE))</f>
        <v>13273290.749156354</v>
      </c>
      <c r="E245" s="14">
        <f>(C245*(CPI!$B$108))/(VLOOKUP('Inflated Amts'!B245,CPI!A:C,2,FALSE))</f>
        <v>13138829.048368955</v>
      </c>
      <c r="F245" s="14">
        <f>(C245*(CPI!$B$107))/(VLOOKUP('Inflated Amts'!B245,CPI!A:C,2,FALSE))</f>
        <v>12917927.68278965</v>
      </c>
    </row>
    <row r="246" spans="1:6" x14ac:dyDescent="0.35">
      <c r="A246" t="str">
        <v>D3: The Mighty Ducks</v>
      </c>
      <c r="B246" s="10">
        <v>1996</v>
      </c>
      <c r="C246" s="13">
        <v>22936273</v>
      </c>
      <c r="D246" s="14">
        <f>(C246*(CPI!$B$109))/(VLOOKUP('Inflated Amts'!B246,CPI!A:C,2,FALSE))</f>
        <v>35655713.482564673</v>
      </c>
      <c r="E246" s="14">
        <f>(C246*(CPI!$B$108))/(VLOOKUP('Inflated Amts'!B246,CPI!A:C,2,FALSE))</f>
        <v>35294512.332958378</v>
      </c>
      <c r="F246" s="14">
        <f>(C246*(CPI!$B$107))/(VLOOKUP('Inflated Amts'!B246,CPI!A:C,2,FALSE))</f>
        <v>34701110.444319457</v>
      </c>
    </row>
    <row r="247" spans="1:6" x14ac:dyDescent="0.35">
      <c r="A247" t="str">
        <v>The Associate</v>
      </c>
      <c r="B247" s="10">
        <v>1996</v>
      </c>
      <c r="C247" s="13">
        <v>12772657</v>
      </c>
      <c r="D247" s="14">
        <f>(C247*(CPI!$B$109))/(VLOOKUP('Inflated Amts'!B247,CPI!A:C,2,FALSE))</f>
        <v>19855806.494938131</v>
      </c>
      <c r="E247" s="14">
        <f>(C247*(CPI!$B$108))/(VLOOKUP('Inflated Amts'!B247,CPI!A:C,2,FALSE))</f>
        <v>19654662.290213723</v>
      </c>
      <c r="F247" s="14">
        <f>(C247*(CPI!$B$107))/(VLOOKUP('Inflated Amts'!B247,CPI!A:C,2,FALSE))</f>
        <v>19324211.096737906</v>
      </c>
    </row>
    <row r="248" spans="1:6" x14ac:dyDescent="0.35">
      <c r="A248" t="str">
        <v>Ransom</v>
      </c>
      <c r="B248" s="10">
        <v>1996</v>
      </c>
      <c r="C248" s="13">
        <v>136492681</v>
      </c>
      <c r="D248" s="14">
        <f>(C248*(CPI!$B$109))/(VLOOKUP('Inflated Amts'!B248,CPI!A:C,2,FALSE))</f>
        <v>212185472.60067487</v>
      </c>
      <c r="E248" s="14">
        <f>(C248*(CPI!$B$108))/(VLOOKUP('Inflated Amts'!B248,CPI!A:C,2,FALSE))</f>
        <v>210035981.56130487</v>
      </c>
      <c r="F248" s="14">
        <f>(C248*(CPI!$B$107))/(VLOOKUP('Inflated Amts'!B248,CPI!A:C,2,FALSE))</f>
        <v>206504674.85376826</v>
      </c>
    </row>
    <row r="249" spans="1:6" x14ac:dyDescent="0.35">
      <c r="A249" t="str">
        <v>101 Dalmatians</v>
      </c>
      <c r="B249" s="10">
        <v>1996</v>
      </c>
      <c r="C249" s="13">
        <v>136189294</v>
      </c>
      <c r="D249" s="14">
        <f>(C249*(CPI!$B$109))/(VLOOKUP('Inflated Amts'!B249,CPI!A:C,2,FALSE))</f>
        <v>211713840.61642292</v>
      </c>
      <c r="E249" s="14">
        <f>(C249*(CPI!$B$108))/(VLOOKUP('Inflated Amts'!B249,CPI!A:C,2,FALSE))</f>
        <v>209569127.32508436</v>
      </c>
      <c r="F249" s="14">
        <f>(C249*(CPI!$B$107))/(VLOOKUP('Inflated Amts'!B249,CPI!A:C,2,FALSE))</f>
        <v>206045669.77502811</v>
      </c>
    </row>
    <row r="250" spans="1:6" x14ac:dyDescent="0.35">
      <c r="A250" t="str">
        <v>The Preacher's Wife</v>
      </c>
      <c r="B250" s="10">
        <v>1996</v>
      </c>
      <c r="C250" s="13">
        <v>48102795</v>
      </c>
      <c r="D250" s="14">
        <f>(C250*(CPI!$B$109))/(VLOOKUP('Inflated Amts'!B250,CPI!A:C,2,FALSE))</f>
        <v>74778473.217097849</v>
      </c>
      <c r="E250" s="14">
        <f>(C250*(CPI!$B$108))/(VLOOKUP('Inflated Amts'!B250,CPI!A:C,2,FALSE))</f>
        <v>74020948.886389211</v>
      </c>
      <c r="F250" s="14">
        <f>(C250*(CPI!$B$107))/(VLOOKUP('Inflated Amts'!B250,CPI!A:C,2,FALSE))</f>
        <v>72776444.628796399</v>
      </c>
    </row>
    <row r="251" spans="1:6" x14ac:dyDescent="0.35">
      <c r="A251" t="str">
        <v>Evita</v>
      </c>
      <c r="B251" s="10">
        <v>1996</v>
      </c>
      <c r="C251" s="13">
        <v>50047179</v>
      </c>
      <c r="D251" s="14">
        <f>(C251*(CPI!$B$109))/(VLOOKUP('Inflated Amts'!B251,CPI!A:C,2,FALSE))</f>
        <v>77801126.409448802</v>
      </c>
      <c r="E251" s="14">
        <f>(C251*(CPI!$B$108))/(VLOOKUP('Inflated Amts'!B251,CPI!A:C,2,FALSE))</f>
        <v>77012981.858267725</v>
      </c>
      <c r="F251" s="14">
        <f>(C251*(CPI!$B$107))/(VLOOKUP('Inflated Amts'!B251,CPI!A:C,2,FALSE))</f>
        <v>75718172.952755898</v>
      </c>
    </row>
    <row r="252" spans="1:6" x14ac:dyDescent="0.35">
      <c r="A252" t="str">
        <v>Metro</v>
      </c>
      <c r="B252" s="10">
        <v>1997</v>
      </c>
      <c r="C252" s="13">
        <v>32017895</v>
      </c>
      <c r="D252" s="14">
        <f>(C252*(CPI!$B$109))/(VLOOKUP('Inflated Amts'!B252,CPI!A:C,2,FALSE))</f>
        <v>48947711.161504425</v>
      </c>
      <c r="E252" s="14">
        <f>(C252*(CPI!$B$108))/(VLOOKUP('Inflated Amts'!B252,CPI!A:C,2,FALSE))</f>
        <v>48451858.805309728</v>
      </c>
      <c r="F252" s="14">
        <f>(C252*(CPI!$B$107))/(VLOOKUP('Inflated Amts'!B252,CPI!A:C,2,FALSE))</f>
        <v>47637244.220132738</v>
      </c>
    </row>
    <row r="253" spans="1:6" x14ac:dyDescent="0.35">
      <c r="A253" t="str">
        <v>Prefontaine</v>
      </c>
      <c r="B253" s="10">
        <v>1997</v>
      </c>
      <c r="C253" s="13">
        <v>590817</v>
      </c>
      <c r="D253" s="14">
        <f>(C253*(CPI!$B$109))/(VLOOKUP('Inflated Amts'!B253,CPI!A:C,2,FALSE))</f>
        <v>903218.02433628298</v>
      </c>
      <c r="E253" s="14">
        <f>(C253*(CPI!$B$108))/(VLOOKUP('Inflated Amts'!B253,CPI!A:C,2,FALSE))</f>
        <v>894068.20353982307</v>
      </c>
      <c r="F253" s="14">
        <f>(C253*(CPI!$B$107))/(VLOOKUP('Inflated Amts'!B253,CPI!A:C,2,FALSE))</f>
        <v>879036.35508849553</v>
      </c>
    </row>
    <row r="254" spans="1:6" x14ac:dyDescent="0.35">
      <c r="A254" t="str">
        <v>Shadow Conspiracy</v>
      </c>
      <c r="B254" s="10">
        <v>1997</v>
      </c>
      <c r="C254" s="13">
        <v>2154540</v>
      </c>
      <c r="D254" s="14">
        <f>(C254*(CPI!$B$109))/(VLOOKUP('Inflated Amts'!B254,CPI!A:C,2,FALSE))</f>
        <v>3293776.8584070792</v>
      </c>
      <c r="E254" s="14">
        <f>(C254*(CPI!$B$108))/(VLOOKUP('Inflated Amts'!B254,CPI!A:C,2,FALSE))</f>
        <v>3260410.0884955749</v>
      </c>
      <c r="F254" s="14">
        <f>(C254*(CPI!$B$107))/(VLOOKUP('Inflated Amts'!B254,CPI!A:C,2,FALSE))</f>
        <v>3205593.2522123894</v>
      </c>
    </row>
    <row r="255" spans="1:6" x14ac:dyDescent="0.35">
      <c r="A255" t="str">
        <v>That Darn Cat</v>
      </c>
      <c r="B255" s="10">
        <v>1997</v>
      </c>
      <c r="C255" s="13">
        <v>18301828</v>
      </c>
      <c r="D255" s="14">
        <f>(C255*(CPI!$B$109))/(VLOOKUP('Inflated Amts'!B255,CPI!A:C,2,FALSE))</f>
        <v>27979122.008849554</v>
      </c>
      <c r="E255" s="14">
        <f>(C255*(CPI!$B$108))/(VLOOKUP('Inflated Amts'!B255,CPI!A:C,2,FALSE))</f>
        <v>27695686.619469024</v>
      </c>
      <c r="F255" s="14">
        <f>(C255*(CPI!$B$107))/(VLOOKUP('Inflated Amts'!B255,CPI!A:C,2,FALSE))</f>
        <v>27230042.765486725</v>
      </c>
    </row>
    <row r="256" spans="1:6" x14ac:dyDescent="0.35">
      <c r="A256" t="str">
        <v>Jungle 2 Jungle</v>
      </c>
      <c r="B256" s="10">
        <v>1997</v>
      </c>
      <c r="C256" s="13">
        <v>59925026</v>
      </c>
      <c r="D256" s="14">
        <f>(C256*(CPI!$B$109))/(VLOOKUP('Inflated Amts'!B256,CPI!A:C,2,FALSE))</f>
        <v>91611046.384955734</v>
      </c>
      <c r="E256" s="14">
        <f>(C256*(CPI!$B$108))/(VLOOKUP('Inflated Amts'!B256,CPI!A:C,2,FALSE))</f>
        <v>90683003.946902663</v>
      </c>
      <c r="F256" s="14">
        <f>(C256*(CPI!$B$107))/(VLOOKUP('Inflated Amts'!B256,CPI!A:C,2,FALSE))</f>
        <v>89158362.798672557</v>
      </c>
    </row>
    <row r="257" spans="1:6" x14ac:dyDescent="0.35">
      <c r="A257" t="str">
        <v>The Sixth Man</v>
      </c>
      <c r="B257" s="10">
        <v>1997</v>
      </c>
      <c r="C257" s="13">
        <v>14765099</v>
      </c>
      <c r="D257" s="14">
        <f>(C257*(CPI!$B$109))/(VLOOKUP('Inflated Amts'!B257,CPI!A:C,2,FALSE))</f>
        <v>22572308.426991146</v>
      </c>
      <c r="E257" s="14">
        <f>(C257*(CPI!$B$108))/(VLOOKUP('Inflated Amts'!B257,CPI!A:C,2,FALSE))</f>
        <v>22343645.389380533</v>
      </c>
      <c r="F257" s="14">
        <f>(C257*(CPI!$B$107))/(VLOOKUP('Inflated Amts'!B257,CPI!A:C,2,FALSE))</f>
        <v>21967984.684734512</v>
      </c>
    </row>
    <row r="258" spans="1:6" x14ac:dyDescent="0.35">
      <c r="A258" t="str">
        <v>Grosse Pointe Blank</v>
      </c>
      <c r="B258" s="10">
        <v>1997</v>
      </c>
      <c r="C258" s="13">
        <v>28084357</v>
      </c>
      <c r="D258" s="14">
        <f>(C258*(CPI!$B$109))/(VLOOKUP('Inflated Amts'!B258,CPI!A:C,2,FALSE))</f>
        <v>42934271.431415923</v>
      </c>
      <c r="E258" s="14">
        <f>(C258*(CPI!$B$108))/(VLOOKUP('Inflated Amts'!B258,CPI!A:C,2,FALSE))</f>
        <v>42499336.699115045</v>
      </c>
      <c r="F258" s="14">
        <f>(C258*(CPI!$B$107))/(VLOOKUP('Inflated Amts'!B258,CPI!A:C,2,FALSE))</f>
        <v>41784801.067477874</v>
      </c>
    </row>
    <row r="259" spans="1:6" x14ac:dyDescent="0.35">
      <c r="A259" t="str">
        <v>Romy and Michele's High School Reunion</v>
      </c>
      <c r="B259" s="10">
        <v>1997</v>
      </c>
      <c r="C259" s="13">
        <v>29235353</v>
      </c>
      <c r="D259" s="14">
        <f>(C259*(CPI!$B$109))/(VLOOKUP('Inflated Amts'!B259,CPI!A:C,2,FALSE))</f>
        <v>44693869.298672564</v>
      </c>
      <c r="E259" s="14">
        <f>(C259*(CPI!$B$108))/(VLOOKUP('Inflated Amts'!B259,CPI!A:C,2,FALSE))</f>
        <v>44241109.407079645</v>
      </c>
      <c r="F259" s="14">
        <f>(C259*(CPI!$B$107))/(VLOOKUP('Inflated Amts'!B259,CPI!A:C,2,FALSE))</f>
        <v>43497289.585176989</v>
      </c>
    </row>
    <row r="260" spans="1:6" x14ac:dyDescent="0.35">
      <c r="A260" t="str">
        <v>Gone Fishin'</v>
      </c>
      <c r="B260" s="10">
        <v>1997</v>
      </c>
      <c r="C260" s="13">
        <v>19745922</v>
      </c>
      <c r="D260" s="14">
        <f>(C260*(CPI!$B$109))/(VLOOKUP('Inflated Amts'!B260,CPI!A:C,2,FALSE))</f>
        <v>30186796.685840704</v>
      </c>
      <c r="E260" s="14">
        <f>(C260*(CPI!$B$108))/(VLOOKUP('Inflated Amts'!B260,CPI!A:C,2,FALSE))</f>
        <v>29880997.008849561</v>
      </c>
      <c r="F260" s="14">
        <f>(C260*(CPI!$B$107))/(VLOOKUP('Inflated Amts'!B260,CPI!A:C,2,FALSE))</f>
        <v>29378611.825221237</v>
      </c>
    </row>
    <row r="261" spans="1:6" x14ac:dyDescent="0.35">
      <c r="A261" t="str">
        <v>Con Air</v>
      </c>
      <c r="B261" s="10">
        <v>1997</v>
      </c>
      <c r="C261" s="13">
        <v>101117573</v>
      </c>
      <c r="D261" s="14">
        <f>(C261*(CPI!$B$109))/(VLOOKUP('Inflated Amts'!B261,CPI!A:C,2,FALSE))</f>
        <v>154584608.28097343</v>
      </c>
      <c r="E261" s="14">
        <f>(C261*(CPI!$B$108))/(VLOOKUP('Inflated Amts'!B261,CPI!A:C,2,FALSE))</f>
        <v>153018628.1681416</v>
      </c>
      <c r="F261" s="14">
        <f>(C261*(CPI!$B$107))/(VLOOKUP('Inflated Amts'!B261,CPI!A:C,2,FALSE))</f>
        <v>150445946.55420354</v>
      </c>
    </row>
    <row r="262" spans="1:6" x14ac:dyDescent="0.35">
      <c r="A262" t="str">
        <v>Hercules</v>
      </c>
      <c r="B262" s="10">
        <v>1997</v>
      </c>
      <c r="C262" s="13">
        <v>99112101</v>
      </c>
      <c r="D262" s="14">
        <f>(C262*(CPI!$B$109))/(VLOOKUP('Inflated Amts'!B262,CPI!A:C,2,FALSE))</f>
        <v>151518720.77654865</v>
      </c>
      <c r="E262" s="14">
        <f>(C262*(CPI!$B$108))/(VLOOKUP('Inflated Amts'!B262,CPI!A:C,2,FALSE))</f>
        <v>149983798.85840708</v>
      </c>
      <c r="F262" s="14">
        <f>(C262*(CPI!$B$107))/(VLOOKUP('Inflated Amts'!B262,CPI!A:C,2,FALSE))</f>
        <v>147462141.42146018</v>
      </c>
    </row>
    <row r="263" spans="1:6" x14ac:dyDescent="0.35">
      <c r="A263" t="str">
        <v>George Of The Jungle</v>
      </c>
      <c r="B263" s="10">
        <v>1997</v>
      </c>
      <c r="C263" s="13">
        <v>105263257</v>
      </c>
      <c r="D263" s="14">
        <f>(C263*(CPI!$B$109))/(VLOOKUP('Inflated Amts'!B263,CPI!A:C,2,FALSE))</f>
        <v>160922368.55530971</v>
      </c>
      <c r="E263" s="14">
        <f>(C263*(CPI!$B$108))/(VLOOKUP('Inflated Amts'!B263,CPI!A:C,2,FALSE))</f>
        <v>159292185.37168142</v>
      </c>
      <c r="F263" s="14">
        <f>(C263*(CPI!$B$107))/(VLOOKUP('Inflated Amts'!B263,CPI!A:C,2,FALSE))</f>
        <v>156614027.28429201</v>
      </c>
    </row>
    <row r="264" spans="1:6" x14ac:dyDescent="0.35">
      <c r="A264" t="str">
        <v>Nothing To Lose</v>
      </c>
      <c r="B264" s="10">
        <v>1997</v>
      </c>
      <c r="C264" s="13">
        <v>44480039</v>
      </c>
      <c r="D264" s="14">
        <f>(C264*(CPI!$B$109))/(VLOOKUP('Inflated Amts'!B264,CPI!A:C,2,FALSE))</f>
        <v>67999351.657079637</v>
      </c>
      <c r="E264" s="14">
        <f>(C264*(CPI!$B$108))/(VLOOKUP('Inflated Amts'!B264,CPI!A:C,2,FALSE))</f>
        <v>67310501.495575219</v>
      </c>
      <c r="F264" s="14">
        <f>(C264*(CPI!$B$107))/(VLOOKUP('Inflated Amts'!B264,CPI!A:C,2,FALSE))</f>
        <v>66178819.08738938</v>
      </c>
    </row>
    <row r="265" spans="1:6" x14ac:dyDescent="0.35">
      <c r="A265" t="str">
        <v>Air Bud</v>
      </c>
      <c r="B265" s="10">
        <v>1997</v>
      </c>
      <c r="C265" s="13">
        <v>24646936</v>
      </c>
      <c r="D265" s="14">
        <f>(C265*(CPI!$B$109))/(VLOOKUP('Inflated Amts'!B265,CPI!A:C,2,FALSE))</f>
        <v>37679276.053097337</v>
      </c>
      <c r="E265" s="14">
        <f>(C265*(CPI!$B$108))/(VLOOKUP('Inflated Amts'!B265,CPI!A:C,2,FALSE))</f>
        <v>37297575.71681416</v>
      </c>
      <c r="F265" s="14">
        <f>(C265*(CPI!$B$107))/(VLOOKUP('Inflated Amts'!B265,CPI!A:C,2,FALSE))</f>
        <v>36670496.592920348</v>
      </c>
    </row>
    <row r="266" spans="1:6" x14ac:dyDescent="0.35">
      <c r="A266" t="str">
        <v>G.I. Jane</v>
      </c>
      <c r="B266" s="10">
        <v>1997</v>
      </c>
      <c r="C266" s="13">
        <v>48169156</v>
      </c>
      <c r="D266" s="14">
        <f>(C266*(CPI!$B$109))/(VLOOKUP('Inflated Amts'!B266,CPI!A:C,2,FALSE))</f>
        <v>73639130.079646006</v>
      </c>
      <c r="E266" s="14">
        <f>(C266*(CPI!$B$108))/(VLOOKUP('Inflated Amts'!B266,CPI!A:C,2,FALSE))</f>
        <v>72893147.575221241</v>
      </c>
      <c r="F266" s="14">
        <f>(C266*(CPI!$B$107))/(VLOOKUP('Inflated Amts'!B266,CPI!A:C,2,FALSE))</f>
        <v>71667604.88938053</v>
      </c>
    </row>
    <row r="267" spans="1:6" x14ac:dyDescent="0.35">
      <c r="A267" t="str">
        <v>A Thousand Acres</v>
      </c>
      <c r="B267" s="10">
        <v>1997</v>
      </c>
      <c r="C267" s="13">
        <v>7928412</v>
      </c>
      <c r="D267" s="14">
        <f>(C267*(CPI!$B$109))/(VLOOKUP('Inflated Amts'!B267,CPI!A:C,2,FALSE))</f>
        <v>12120647.548672564</v>
      </c>
      <c r="E267" s="14">
        <f>(C267*(CPI!$B$108))/(VLOOKUP('Inflated Amts'!B267,CPI!A:C,2,FALSE))</f>
        <v>11997862.407079646</v>
      </c>
      <c r="F267" s="14">
        <f>(C267*(CPI!$B$107))/(VLOOKUP('Inflated Amts'!B267,CPI!A:C,2,FALSE))</f>
        <v>11796143.960176991</v>
      </c>
    </row>
    <row r="268" spans="1:6" x14ac:dyDescent="0.35">
      <c r="A268" t="str">
        <v>Washington Square</v>
      </c>
      <c r="B268" s="10">
        <v>1997</v>
      </c>
      <c r="C268" s="13">
        <v>1775644</v>
      </c>
      <c r="D268" s="14">
        <f>(C268*(CPI!$B$109))/(VLOOKUP('Inflated Amts'!B268,CPI!A:C,2,FALSE))</f>
        <v>2714535.4070796454</v>
      </c>
      <c r="E268" s="14">
        <f>(C268*(CPI!$B$108))/(VLOOKUP('Inflated Amts'!B268,CPI!A:C,2,FALSE))</f>
        <v>2687036.4955752213</v>
      </c>
      <c r="F268" s="14">
        <f>(C268*(CPI!$B$107))/(VLOOKUP('Inflated Amts'!B268,CPI!A:C,2,FALSE))</f>
        <v>2641859.7123893802</v>
      </c>
    </row>
    <row r="269" spans="1:6" x14ac:dyDescent="0.35">
      <c r="A269" t="str">
        <v>Rocket Man</v>
      </c>
      <c r="B269" s="10">
        <v>1997</v>
      </c>
      <c r="C269" s="13">
        <v>15448043</v>
      </c>
      <c r="D269" s="14">
        <f>(C269*(CPI!$B$109))/(VLOOKUP('Inflated Amts'!B269,CPI!A:C,2,FALSE))</f>
        <v>23616366.621681415</v>
      </c>
      <c r="E269" s="14">
        <f>(C269*(CPI!$B$108))/(VLOOKUP('Inflated Amts'!B269,CPI!A:C,2,FALSE))</f>
        <v>23377127.017699115</v>
      </c>
      <c r="F269" s="14">
        <f>(C269*(CPI!$B$107))/(VLOOKUP('Inflated Amts'!B269,CPI!A:C,2,FALSE))</f>
        <v>22984090.525442477</v>
      </c>
    </row>
    <row r="270" spans="1:6" x14ac:dyDescent="0.35">
      <c r="A270" t="str">
        <v>Playing God</v>
      </c>
      <c r="B270" s="10">
        <v>1997</v>
      </c>
      <c r="C270" s="13">
        <v>4166918</v>
      </c>
      <c r="D270" s="14">
        <f>(C270*(CPI!$B$109))/(VLOOKUP('Inflated Amts'!B270,CPI!A:C,2,FALSE))</f>
        <v>6370221.9867256619</v>
      </c>
      <c r="E270" s="14">
        <f>(C270*(CPI!$B$108))/(VLOOKUP('Inflated Amts'!B270,CPI!A:C,2,FALSE))</f>
        <v>6305690.0707964608</v>
      </c>
      <c r="F270" s="14">
        <f>(C270*(CPI!$B$107))/(VLOOKUP('Inflated Amts'!B270,CPI!A:C,2,FALSE))</f>
        <v>6199673.3517699111</v>
      </c>
    </row>
    <row r="271" spans="1:6" x14ac:dyDescent="0.35">
      <c r="A271" t="str">
        <v>Flubber</v>
      </c>
      <c r="B271" s="10">
        <v>1997</v>
      </c>
      <c r="C271" s="13">
        <v>92993801</v>
      </c>
      <c r="D271" s="14">
        <f>(C271*(CPI!$B$109))/(VLOOKUP('Inflated Amts'!B271,CPI!A:C,2,FALSE))</f>
        <v>142165301.97123891</v>
      </c>
      <c r="E271" s="14">
        <f>(C271*(CPI!$B$108))/(VLOOKUP('Inflated Amts'!B271,CPI!A:C,2,FALSE))</f>
        <v>140725132.48672566</v>
      </c>
      <c r="F271" s="14">
        <f>(C271*(CPI!$B$107))/(VLOOKUP('Inflated Amts'!B271,CPI!A:C,2,FALSE))</f>
        <v>138359139.76216814</v>
      </c>
    </row>
    <row r="272" spans="1:6" x14ac:dyDescent="0.35">
      <c r="A272" t="str">
        <v>An American Werewolf in Paris</v>
      </c>
      <c r="B272" s="10">
        <v>1997</v>
      </c>
      <c r="C272" s="13">
        <v>26570463</v>
      </c>
      <c r="D272" s="14">
        <f>(C272*(CPI!$B$109))/(VLOOKUP('Inflated Amts'!B272,CPI!A:C,2,FALSE))</f>
        <v>40619889.232300885</v>
      </c>
      <c r="E272" s="14">
        <f>(C272*(CPI!$B$108))/(VLOOKUP('Inflated Amts'!B272,CPI!A:C,2,FALSE))</f>
        <v>40208399.761061944</v>
      </c>
      <c r="F272" s="14">
        <f>(C272*(CPI!$B$107))/(VLOOKUP('Inflated Amts'!B272,CPI!A:C,2,FALSE))</f>
        <v>39532381.344026543</v>
      </c>
    </row>
    <row r="273" spans="1:6" x14ac:dyDescent="0.35">
      <c r="A273" t="str">
        <v>Mr. Magoo</v>
      </c>
      <c r="B273" s="10">
        <v>1997</v>
      </c>
      <c r="C273" s="13">
        <v>21437192</v>
      </c>
      <c r="D273" s="14">
        <f>(C273*(CPI!$B$109))/(VLOOKUP('Inflated Amts'!B273,CPI!A:C,2,FALSE))</f>
        <v>32772344.407079641</v>
      </c>
      <c r="E273" s="14">
        <f>(C273*(CPI!$B$108))/(VLOOKUP('Inflated Amts'!B273,CPI!A:C,2,FALSE))</f>
        <v>32440352.495575223</v>
      </c>
      <c r="F273" s="14">
        <f>(C273*(CPI!$B$107))/(VLOOKUP('Inflated Amts'!B273,CPI!A:C,2,FALSE))</f>
        <v>31894937.21238938</v>
      </c>
    </row>
    <row r="274" spans="1:6" x14ac:dyDescent="0.35">
      <c r="A274" t="str">
        <v>Kundun</v>
      </c>
      <c r="B274" s="10">
        <v>1997</v>
      </c>
      <c r="C274" s="13">
        <v>5686694</v>
      </c>
      <c r="D274" s="14">
        <f>(C274*(CPI!$B$109))/(VLOOKUP('Inflated Amts'!B274,CPI!A:C,2,FALSE))</f>
        <v>8693596.3584070783</v>
      </c>
      <c r="E274" s="14">
        <f>(C274*(CPI!$B$108))/(VLOOKUP('Inflated Amts'!B274,CPI!A:C,2,FALSE))</f>
        <v>8605528.0884955749</v>
      </c>
      <c r="F274" s="14">
        <f>(C274*(CPI!$B$107))/(VLOOKUP('Inflated Amts'!B274,CPI!A:C,2,FALSE))</f>
        <v>8460844.5022123884</v>
      </c>
    </row>
    <row r="275" spans="1:6" x14ac:dyDescent="0.35">
      <c r="A275" t="str">
        <v>Deep Rising</v>
      </c>
      <c r="B275" s="10">
        <v>1998</v>
      </c>
      <c r="C275" s="13">
        <v>11203026</v>
      </c>
      <c r="D275" s="14">
        <f>(C275*(CPI!$B$109))/(VLOOKUP('Inflated Amts'!B275,CPI!A:C,2,FALSE))</f>
        <v>16957921.064622123</v>
      </c>
      <c r="E275" s="14">
        <f>(C275*(CPI!$B$108))/(VLOOKUP('Inflated Amts'!B275,CPI!A:C,2,FALSE))</f>
        <v>16786133.152245346</v>
      </c>
      <c r="F275" s="14">
        <f>(C275*(CPI!$B$107))/(VLOOKUP('Inflated Amts'!B275,CPI!A:C,2,FALSE))</f>
        <v>16503910.153340636</v>
      </c>
    </row>
    <row r="276" spans="1:6" x14ac:dyDescent="0.35">
      <c r="A276" t="str">
        <v>Krippendorf's Tribe</v>
      </c>
      <c r="B276" s="10">
        <v>1998</v>
      </c>
      <c r="C276" s="13">
        <v>7571115</v>
      </c>
      <c r="D276" s="14">
        <f>(C276*(CPI!$B$109))/(VLOOKUP('Inflated Amts'!B276,CPI!A:C,2,FALSE))</f>
        <v>11460329.605695508</v>
      </c>
      <c r="E276" s="14">
        <f>(C276*(CPI!$B$108))/(VLOOKUP('Inflated Amts'!B276,CPI!A:C,2,FALSE))</f>
        <v>11344233.64731654</v>
      </c>
      <c r="F276" s="14">
        <f>(C276*(CPI!$B$107))/(VLOOKUP('Inflated Amts'!B276,CPI!A:C,2,FALSE))</f>
        <v>11153504.572836801</v>
      </c>
    </row>
    <row r="277" spans="1:6" x14ac:dyDescent="0.35">
      <c r="A277" t="str">
        <v>An Alan Smithee Film: Burn Hollywood â€¦</v>
      </c>
      <c r="B277" s="10">
        <v>1998</v>
      </c>
      <c r="C277" s="13">
        <v>45779</v>
      </c>
      <c r="D277" s="14">
        <f>(C277*(CPI!$B$109))/(VLOOKUP('Inflated Amts'!B277,CPI!A:C,2,FALSE))</f>
        <v>69295.266155531222</v>
      </c>
      <c r="E277" s="14">
        <f>(C277*(CPI!$B$108))/(VLOOKUP('Inflated Amts'!B277,CPI!A:C,2,FALSE))</f>
        <v>68593.288061336265</v>
      </c>
      <c r="F277" s="14">
        <f>(C277*(CPI!$B$107))/(VLOOKUP('Inflated Amts'!B277,CPI!A:C,2,FALSE))</f>
        <v>67440.038335158824</v>
      </c>
    </row>
    <row r="278" spans="1:6" x14ac:dyDescent="0.35">
      <c r="A278" t="str">
        <v>Meet the Deedles</v>
      </c>
      <c r="B278" s="10">
        <v>1998</v>
      </c>
      <c r="C278" s="13">
        <v>4356126</v>
      </c>
      <c r="D278" s="14">
        <f>(C278*(CPI!$B$109))/(VLOOKUP('Inflated Amts'!B278,CPI!A:C,2,FALSE))</f>
        <v>6593829.2792990133</v>
      </c>
      <c r="E278" s="14">
        <f>(C278*(CPI!$B$108))/(VLOOKUP('Inflated Amts'!B278,CPI!A:C,2,FALSE))</f>
        <v>6527032.1664841194</v>
      </c>
      <c r="F278" s="14">
        <f>(C278*(CPI!$B$107))/(VLOOKUP('Inflated Amts'!B278,CPI!A:C,2,FALSE))</f>
        <v>6417294.0525739323</v>
      </c>
    </row>
    <row r="279" spans="1:6" x14ac:dyDescent="0.35">
      <c r="A279" t="str">
        <v>He Got Game</v>
      </c>
      <c r="B279" s="10">
        <v>1998</v>
      </c>
      <c r="C279" s="13">
        <v>21567853</v>
      </c>
      <c r="D279" s="14">
        <f>(C279*(CPI!$B$109))/(VLOOKUP('Inflated Amts'!B279,CPI!A:C,2,FALSE))</f>
        <v>32647067.739320919</v>
      </c>
      <c r="E279" s="14">
        <f>(C279*(CPI!$B$108))/(VLOOKUP('Inflated Amts'!B279,CPI!A:C,2,FALSE))</f>
        <v>32316344.911281493</v>
      </c>
      <c r="F279" s="14">
        <f>(C279*(CPI!$B$107))/(VLOOKUP('Inflated Amts'!B279,CPI!A:C,2,FALSE))</f>
        <v>31773014.550930999</v>
      </c>
    </row>
    <row r="280" spans="1:6" x14ac:dyDescent="0.35">
      <c r="A280" t="str">
        <v>The Horse Whisperer</v>
      </c>
      <c r="B280" s="10">
        <v>1998</v>
      </c>
      <c r="C280" s="13">
        <v>75383563</v>
      </c>
      <c r="D280" s="14">
        <f>(C280*(CPI!$B$109))/(VLOOKUP('Inflated Amts'!B280,CPI!A:C,2,FALSE))</f>
        <v>114107430.52135815</v>
      </c>
      <c r="E280" s="14">
        <f>(C280*(CPI!$B$108))/(VLOOKUP('Inflated Amts'!B280,CPI!A:C,2,FALSE))</f>
        <v>112951494.17743704</v>
      </c>
      <c r="F280" s="14">
        <f>(C280*(CPI!$B$107))/(VLOOKUP('Inflated Amts'!B280,CPI!A:C,2,FALSE))</f>
        <v>111052455.89813802</v>
      </c>
    </row>
    <row r="281" spans="1:6" x14ac:dyDescent="0.35">
      <c r="A281" t="str">
        <v>Six Days, Seven Nights</v>
      </c>
      <c r="B281" s="10">
        <v>1998</v>
      </c>
      <c r="C281" s="13">
        <v>74339294</v>
      </c>
      <c r="D281" s="14">
        <f>(C281*(CPI!$B$109))/(VLOOKUP('Inflated Amts'!B281,CPI!A:C,2,FALSE))</f>
        <v>112526729.80065717</v>
      </c>
      <c r="E281" s="14">
        <f>(C281*(CPI!$B$108))/(VLOOKUP('Inflated Amts'!B281,CPI!A:C,2,FALSE))</f>
        <v>111386806.34392115</v>
      </c>
      <c r="F281" s="14">
        <f>(C281*(CPI!$B$107))/(VLOOKUP('Inflated Amts'!B281,CPI!A:C,2,FALSE))</f>
        <v>109514074.95071194</v>
      </c>
    </row>
    <row r="282" spans="1:6" x14ac:dyDescent="0.35">
      <c r="A282" t="str">
        <v>Mulan</v>
      </c>
      <c r="B282" s="10">
        <v>1998</v>
      </c>
      <c r="C282" s="13">
        <v>120620254</v>
      </c>
      <c r="D282" s="14">
        <f>(C282*(CPI!$B$109))/(VLOOKUP('Inflated Amts'!B282,CPI!A:C,2,FALSE))</f>
        <v>182581808.35487404</v>
      </c>
      <c r="E282" s="14">
        <f>(C282*(CPI!$B$108))/(VLOOKUP('Inflated Amts'!B282,CPI!A:C,2,FALSE))</f>
        <v>180732209.71741512</v>
      </c>
      <c r="F282" s="14">
        <f>(C282*(CPI!$B$107))/(VLOOKUP('Inflated Amts'!B282,CPI!A:C,2,FALSE))</f>
        <v>177693583.38444689</v>
      </c>
    </row>
    <row r="283" spans="1:6" x14ac:dyDescent="0.35">
      <c r="A283" t="str">
        <v>Armageddon</v>
      </c>
      <c r="B283" s="10">
        <v>1998</v>
      </c>
      <c r="C283" s="13">
        <v>201578182</v>
      </c>
      <c r="D283" s="14">
        <f>(C283*(CPI!$B$109))/(VLOOKUP('Inflated Amts'!B283,CPI!A:C,2,FALSE))</f>
        <v>305127105.72179627</v>
      </c>
      <c r="E283" s="14">
        <f>(C283*(CPI!$B$108))/(VLOOKUP('Inflated Amts'!B283,CPI!A:C,2,FALSE))</f>
        <v>302036093.07338446</v>
      </c>
      <c r="F283" s="14">
        <f>(C283*(CPI!$B$107))/(VLOOKUP('Inflated Amts'!B283,CPI!A:C,2,FALSE))</f>
        <v>296958000.86527932</v>
      </c>
    </row>
    <row r="284" spans="1:6" x14ac:dyDescent="0.35">
      <c r="A284" t="str">
        <v>Jane Austen's Mafia</v>
      </c>
      <c r="B284" s="10">
        <v>1998</v>
      </c>
      <c r="C284" s="13">
        <v>19843795</v>
      </c>
      <c r="D284" s="14">
        <f>(C284*(CPI!$B$109))/(VLOOKUP('Inflated Amts'!B284,CPI!A:C,2,FALSE))</f>
        <v>30037376.440306682</v>
      </c>
      <c r="E284" s="14">
        <f>(C284*(CPI!$B$108))/(VLOOKUP('Inflated Amts'!B284,CPI!A:C,2,FALSE))</f>
        <v>29733090.427163199</v>
      </c>
      <c r="F284" s="14">
        <f>(C284*(CPI!$B$107))/(VLOOKUP('Inflated Amts'!B284,CPI!A:C,2,FALSE))</f>
        <v>29233191.976998907</v>
      </c>
    </row>
    <row r="285" spans="1:6" x14ac:dyDescent="0.35">
      <c r="A285" t="str">
        <v>The Parent Trap</v>
      </c>
      <c r="B285" s="10">
        <v>1998</v>
      </c>
      <c r="C285" s="13">
        <v>66308518</v>
      </c>
      <c r="D285" s="14">
        <f>(C285*(CPI!$B$109))/(VLOOKUP('Inflated Amts'!B285,CPI!A:C,2,FALSE))</f>
        <v>100370615.41730557</v>
      </c>
      <c r="E285" s="14">
        <f>(C285*(CPI!$B$108))/(VLOOKUP('Inflated Amts'!B285,CPI!A:C,2,FALSE))</f>
        <v>99353836.389923349</v>
      </c>
      <c r="F285" s="14">
        <f>(C285*(CPI!$B$107))/(VLOOKUP('Inflated Amts'!B285,CPI!A:C,2,FALSE))</f>
        <v>97683413.702081054</v>
      </c>
    </row>
    <row r="286" spans="1:6" x14ac:dyDescent="0.35">
      <c r="A286" t="str">
        <v>Firelight</v>
      </c>
      <c r="B286" s="10">
        <v>1998</v>
      </c>
      <c r="C286" s="13">
        <v>784419</v>
      </c>
      <c r="D286" s="14">
        <f>(C286*(CPI!$B$109))/(VLOOKUP('Inflated Amts'!B286,CPI!A:C,2,FALSE))</f>
        <v>1187368.0810514786</v>
      </c>
      <c r="E286" s="14">
        <f>(C286*(CPI!$B$108))/(VLOOKUP('Inflated Amts'!B286,CPI!A:C,2,FALSE))</f>
        <v>1175339.7502738226</v>
      </c>
      <c r="F286" s="14">
        <f>(C286*(CPI!$B$107))/(VLOOKUP('Inflated Amts'!B286,CPI!A:C,2,FALSE))</f>
        <v>1155578.921139102</v>
      </c>
    </row>
    <row r="287" spans="1:6" x14ac:dyDescent="0.35">
      <c r="A287" t="str">
        <v>Simon Birch</v>
      </c>
      <c r="B287" s="10">
        <v>1998</v>
      </c>
      <c r="C287" s="13">
        <v>18253415</v>
      </c>
      <c r="D287" s="14">
        <f>(C287*(CPI!$B$109))/(VLOOKUP('Inflated Amts'!B287,CPI!A:C,2,FALSE))</f>
        <v>27630032.34392114</v>
      </c>
      <c r="E287" s="14">
        <f>(C287*(CPI!$B$108))/(VLOOKUP('Inflated Amts'!B287,CPI!A:C,2,FALSE))</f>
        <v>27350133.318729464</v>
      </c>
      <c r="F287" s="14">
        <f>(C287*(CPI!$B$107))/(VLOOKUP('Inflated Amts'!B287,CPI!A:C,2,FALSE))</f>
        <v>26890299.205914568</v>
      </c>
    </row>
    <row r="288" spans="1:6" x14ac:dyDescent="0.35">
      <c r="A288" t="str">
        <v>Holy Man</v>
      </c>
      <c r="B288" s="10">
        <v>1998</v>
      </c>
      <c r="C288" s="13">
        <v>12069719</v>
      </c>
      <c r="D288" s="14">
        <f>(C288*(CPI!$B$109))/(VLOOKUP('Inflated Amts'!B288,CPI!A:C,2,FALSE))</f>
        <v>18269826.569550931</v>
      </c>
      <c r="E288" s="14">
        <f>(C288*(CPI!$B$108))/(VLOOKUP('Inflated Amts'!B288,CPI!A:C,2,FALSE))</f>
        <v>18084748.731653888</v>
      </c>
      <c r="F288" s="14">
        <f>(C288*(CPI!$B$107))/(VLOOKUP('Inflated Amts'!B288,CPI!A:C,2,FALSE))</f>
        <v>17780692.283680174</v>
      </c>
    </row>
    <row r="289" spans="1:6" x14ac:dyDescent="0.35">
      <c r="A289" t="str">
        <v>Beloved</v>
      </c>
      <c r="B289" s="10">
        <v>1998</v>
      </c>
      <c r="C289" s="13">
        <v>22852487</v>
      </c>
      <c r="D289" s="14">
        <f>(C289*(CPI!$B$109))/(VLOOKUP('Inflated Amts'!B289,CPI!A:C,2,FALSE))</f>
        <v>34591606.82803943</v>
      </c>
      <c r="E289" s="14">
        <f>(C289*(CPI!$B$108))/(VLOOKUP('Inflated Amts'!B289,CPI!A:C,2,FALSE))</f>
        <v>34241185.34063527</v>
      </c>
      <c r="F289" s="14">
        <f>(C289*(CPI!$B$107))/(VLOOKUP('Inflated Amts'!B289,CPI!A:C,2,FALSE))</f>
        <v>33665492.897042714</v>
      </c>
    </row>
    <row r="290" spans="1:6" x14ac:dyDescent="0.35">
      <c r="A290" t="str">
        <v>The Waterboy</v>
      </c>
      <c r="B290" s="10">
        <v>1998</v>
      </c>
      <c r="C290" s="13">
        <v>161491646</v>
      </c>
      <c r="D290" s="14">
        <f>(C290*(CPI!$B$109))/(VLOOKUP('Inflated Amts'!B290,CPI!A:C,2,FALSE))</f>
        <v>244448471.82037237</v>
      </c>
      <c r="E290" s="14">
        <f>(C290*(CPI!$B$108))/(VLOOKUP('Inflated Amts'!B290,CPI!A:C,2,FALSE))</f>
        <v>241972148.66155535</v>
      </c>
      <c r="F290" s="14">
        <f>(C290*(CPI!$B$107))/(VLOOKUP('Inflated Amts'!B290,CPI!A:C,2,FALSE))</f>
        <v>237903903.4720701</v>
      </c>
    </row>
    <row r="291" spans="1:6" x14ac:dyDescent="0.35">
      <c r="A291" t="str">
        <v>I'll Be Home For Christmas</v>
      </c>
      <c r="B291" s="10">
        <v>1998</v>
      </c>
      <c r="C291" s="13">
        <v>12214338</v>
      </c>
      <c r="D291" s="14">
        <f>(C291*(CPI!$B$109))/(VLOOKUP('Inflated Amts'!B291,CPI!A:C,2,FALSE))</f>
        <v>18488735.066812705</v>
      </c>
      <c r="E291" s="14">
        <f>(C291*(CPI!$B$108))/(VLOOKUP('Inflated Amts'!B291,CPI!A:C,2,FALSE))</f>
        <v>18301439.631982476</v>
      </c>
      <c r="F291" s="14">
        <f>(C291*(CPI!$B$107))/(VLOOKUP('Inflated Amts'!B291,CPI!A:C,2,FALSE))</f>
        <v>17993739.989047099</v>
      </c>
    </row>
    <row r="292" spans="1:6" x14ac:dyDescent="0.35">
      <c r="A292" t="str">
        <v>A Bug's Life</v>
      </c>
      <c r="B292" s="10">
        <v>1998</v>
      </c>
      <c r="C292" s="13">
        <v>162798565</v>
      </c>
      <c r="D292" s="14">
        <f>(C292*(CPI!$B$109))/(VLOOKUP('Inflated Amts'!B292,CPI!A:C,2,FALSE))</f>
        <v>246426743.51588172</v>
      </c>
      <c r="E292" s="14">
        <f>(C292*(CPI!$B$108))/(VLOOKUP('Inflated Amts'!B292,CPI!A:C,2,FALSE))</f>
        <v>243930379.97809419</v>
      </c>
      <c r="F292" s="14">
        <f>(C292*(CPI!$B$107))/(VLOOKUP('Inflated Amts'!B292,CPI!A:C,2,FALSE))</f>
        <v>239829211.30887187</v>
      </c>
    </row>
    <row r="293" spans="1:6" x14ac:dyDescent="0.35">
      <c r="A293" t="str">
        <v>Enemy of the State</v>
      </c>
      <c r="B293" s="10">
        <v>1998</v>
      </c>
      <c r="C293" s="13">
        <v>111549836</v>
      </c>
      <c r="D293" s="14">
        <f>(C293*(CPI!$B$109))/(VLOOKUP('Inflated Amts'!B293,CPI!A:C,2,FALSE))</f>
        <v>168851997.09967139</v>
      </c>
      <c r="E293" s="14">
        <f>(C293*(CPI!$B$108))/(VLOOKUP('Inflated Amts'!B293,CPI!A:C,2,FALSE))</f>
        <v>167141484.82803944</v>
      </c>
      <c r="F293" s="14">
        <f>(C293*(CPI!$B$107))/(VLOOKUP('Inflated Amts'!B293,CPI!A:C,2,FALSE))</f>
        <v>164331357.52464405</v>
      </c>
    </row>
    <row r="294" spans="1:6" x14ac:dyDescent="0.35">
      <c r="A294" t="str">
        <v>Rushmore</v>
      </c>
      <c r="B294" s="10">
        <v>1998</v>
      </c>
      <c r="C294" s="13">
        <v>17105219</v>
      </c>
      <c r="D294" s="14">
        <f>(C294*(CPI!$B$109))/(VLOOKUP('Inflated Amts'!B294,CPI!A:C,2,FALSE))</f>
        <v>25892018.245345015</v>
      </c>
      <c r="E294" s="14">
        <f>(C294*(CPI!$B$108))/(VLOOKUP('Inflated Amts'!B294,CPI!A:C,2,FALSE))</f>
        <v>25629725.7305586</v>
      </c>
      <c r="F294" s="14">
        <f>(C294*(CPI!$B$107))/(VLOOKUP('Inflated Amts'!B294,CPI!A:C,2,FALSE))</f>
        <v>25198816.599123769</v>
      </c>
    </row>
    <row r="295" spans="1:6" x14ac:dyDescent="0.35">
      <c r="A295" t="str">
        <v>A Civil Action</v>
      </c>
      <c r="B295" s="10">
        <v>1998</v>
      </c>
      <c r="C295" s="13">
        <v>56709981</v>
      </c>
      <c r="D295" s="14">
        <f>(C295*(CPI!$B$109))/(VLOOKUP('Inflated Amts'!B295,CPI!A:C,2,FALSE))</f>
        <v>85841395.117196053</v>
      </c>
      <c r="E295" s="14">
        <f>(C295*(CPI!$B$108))/(VLOOKUP('Inflated Amts'!B295,CPI!A:C,2,FALSE))</f>
        <v>84971800.665936485</v>
      </c>
      <c r="F295" s="14">
        <f>(C295*(CPI!$B$107))/(VLOOKUP('Inflated Amts'!B295,CPI!A:C,2,FALSE))</f>
        <v>83543181.210295737</v>
      </c>
    </row>
    <row r="296" spans="1:6" x14ac:dyDescent="0.35">
      <c r="A296" t="str">
        <v>Mighty Joe Young</v>
      </c>
      <c r="B296" s="10">
        <v>1998</v>
      </c>
      <c r="C296" s="13">
        <v>50632037</v>
      </c>
      <c r="D296" s="14">
        <f>(C296*(CPI!$B$109))/(VLOOKUP('Inflated Amts'!B296,CPI!A:C,2,FALSE))</f>
        <v>76641265.207009852</v>
      </c>
      <c r="E296" s="14">
        <f>(C296*(CPI!$B$108))/(VLOOKUP('Inflated Amts'!B296,CPI!A:C,2,FALSE))</f>
        <v>75864870.335158825</v>
      </c>
      <c r="F296" s="14">
        <f>(C296*(CPI!$B$107))/(VLOOKUP('Inflated Amts'!B296,CPI!A:C,2,FALSE))</f>
        <v>74589364.474260688</v>
      </c>
    </row>
    <row r="297" spans="1:6" x14ac:dyDescent="0.35">
      <c r="A297" t="str">
        <v>My Favorite Martian</v>
      </c>
      <c r="B297" s="10">
        <v>1999</v>
      </c>
      <c r="C297" s="13">
        <v>36850101</v>
      </c>
      <c r="D297" s="14">
        <f>(C297*(CPI!$B$109))/(VLOOKUP('Inflated Amts'!B297,CPI!A:C,2,FALSE))</f>
        <v>54818987.709364906</v>
      </c>
      <c r="E297" s="14">
        <f>(C297*(CPI!$B$108))/(VLOOKUP('Inflated Amts'!B297,CPI!A:C,2,FALSE))</f>
        <v>54263657.877287403</v>
      </c>
      <c r="F297" s="14">
        <f>(C297*(CPI!$B$107))/(VLOOKUP('Inflated Amts'!B297,CPI!A:C,2,FALSE))</f>
        <v>53351330.296017222</v>
      </c>
    </row>
    <row r="298" spans="1:6" x14ac:dyDescent="0.35">
      <c r="A298" t="str">
        <v>The Other Sister</v>
      </c>
      <c r="B298" s="10">
        <v>1999</v>
      </c>
      <c r="C298" s="13">
        <v>27807627</v>
      </c>
      <c r="D298" s="14">
        <f>(C298*(CPI!$B$109))/(VLOOKUP('Inflated Amts'!B298,CPI!A:C,2,FALSE))</f>
        <v>41367212.609257258</v>
      </c>
      <c r="E298" s="14">
        <f>(C298*(CPI!$B$108))/(VLOOKUP('Inflated Amts'!B298,CPI!A:C,2,FALSE))</f>
        <v>40948152.568353072</v>
      </c>
      <c r="F298" s="14">
        <f>(C298*(CPI!$B$107))/(VLOOKUP('Inflated Amts'!B298,CPI!A:C,2,FALSE))</f>
        <v>40259696.786867596</v>
      </c>
    </row>
    <row r="299" spans="1:6" x14ac:dyDescent="0.35">
      <c r="A299" t="str">
        <v>Doug's 1st Movie</v>
      </c>
      <c r="B299" s="10">
        <v>1999</v>
      </c>
      <c r="C299" s="13">
        <v>19421271</v>
      </c>
      <c r="D299" s="14">
        <f>(C299*(CPI!$B$109))/(VLOOKUP('Inflated Amts'!B299,CPI!A:C,2,FALSE))</f>
        <v>28891492.488697521</v>
      </c>
      <c r="E299" s="14">
        <f>(C299*(CPI!$B$108))/(VLOOKUP('Inflated Amts'!B299,CPI!A:C,2,FALSE))</f>
        <v>28598814.56189451</v>
      </c>
      <c r="F299" s="14">
        <f>(C299*(CPI!$B$107))/(VLOOKUP('Inflated Amts'!B299,CPI!A:C,2,FALSE))</f>
        <v>28117986.539289556</v>
      </c>
    </row>
    <row r="300" spans="1:6" x14ac:dyDescent="0.35">
      <c r="A300" t="str">
        <v>Ten Things I Hate About You</v>
      </c>
      <c r="B300" s="10">
        <v>1999</v>
      </c>
      <c r="C300" s="13">
        <v>38177966</v>
      </c>
      <c r="D300" s="14">
        <f>(C300*(CPI!$B$109))/(VLOOKUP('Inflated Amts'!B300,CPI!A:C,2,FALSE))</f>
        <v>56794347.698600642</v>
      </c>
      <c r="E300" s="14">
        <f>(C300*(CPI!$B$108))/(VLOOKUP('Inflated Amts'!B300,CPI!A:C,2,FALSE))</f>
        <v>56219006.983853601</v>
      </c>
      <c r="F300" s="14">
        <f>(C300*(CPI!$B$107))/(VLOOKUP('Inflated Amts'!B300,CPI!A:C,2,FALSE))</f>
        <v>55273804.381054893</v>
      </c>
    </row>
    <row r="301" spans="1:6" x14ac:dyDescent="0.35">
      <c r="A301" t="str">
        <v>Endurance</v>
      </c>
      <c r="B301" s="10">
        <v>1999</v>
      </c>
      <c r="C301" s="13">
        <v>229128</v>
      </c>
      <c r="D301" s="14">
        <f>(C301*(CPI!$B$109))/(VLOOKUP('Inflated Amts'!B301,CPI!A:C,2,FALSE))</f>
        <v>340855.6469321851</v>
      </c>
      <c r="E301" s="14">
        <f>(C301*(CPI!$B$108))/(VLOOKUP('Inflated Amts'!B301,CPI!A:C,2,FALSE))</f>
        <v>337402.69537136704</v>
      </c>
      <c r="F301" s="14">
        <f>(C301*(CPI!$B$107))/(VLOOKUP('Inflated Amts'!B301,CPI!A:C,2,FALSE))</f>
        <v>331729.9892357373</v>
      </c>
    </row>
    <row r="302" spans="1:6" x14ac:dyDescent="0.35">
      <c r="A302" t="str">
        <v>Instinct</v>
      </c>
      <c r="B302" s="10">
        <v>1999</v>
      </c>
      <c r="C302" s="13">
        <v>34105207</v>
      </c>
      <c r="D302" s="14">
        <f>(C302*(CPI!$B$109))/(VLOOKUP('Inflated Amts'!B302,CPI!A:C,2,FALSE))</f>
        <v>50735625.483315386</v>
      </c>
      <c r="E302" s="14">
        <f>(C302*(CPI!$B$108))/(VLOOKUP('Inflated Amts'!B302,CPI!A:C,2,FALSE))</f>
        <v>50221661.115177609</v>
      </c>
      <c r="F302" s="14">
        <f>(C302*(CPI!$B$107))/(VLOOKUP('Inflated Amts'!B302,CPI!A:C,2,FALSE))</f>
        <v>49377291.081808396</v>
      </c>
    </row>
    <row r="303" spans="1:6" x14ac:dyDescent="0.35">
      <c r="A303" t="str">
        <v>Tarzan</v>
      </c>
      <c r="B303" s="10">
        <v>1999</v>
      </c>
      <c r="C303" s="13">
        <v>171091819</v>
      </c>
      <c r="D303" s="14">
        <f>(C303*(CPI!$B$109))/(VLOOKUP('Inflated Amts'!B303,CPI!A:C,2,FALSE))</f>
        <v>254519799.63186219</v>
      </c>
      <c r="E303" s="14">
        <f>(C303*(CPI!$B$108))/(VLOOKUP('Inflated Amts'!B303,CPI!A:C,2,FALSE))</f>
        <v>251941451.44456404</v>
      </c>
      <c r="F303" s="14">
        <f>(C303*(CPI!$B$107))/(VLOOKUP('Inflated Amts'!B303,CPI!A:C,2,FALSE))</f>
        <v>247705593.70828846</v>
      </c>
    </row>
    <row r="304" spans="1:6" x14ac:dyDescent="0.35">
      <c r="A304" t="str">
        <v>Summer of Sam</v>
      </c>
      <c r="B304" s="10">
        <v>1999</v>
      </c>
      <c r="C304" s="13">
        <v>19288130</v>
      </c>
      <c r="D304" s="14">
        <f>(C304*(CPI!$B$109))/(VLOOKUP('Inflated Amts'!B304,CPI!A:C,2,FALSE))</f>
        <v>28693429.128094725</v>
      </c>
      <c r="E304" s="14">
        <f>(C304*(CPI!$B$108))/(VLOOKUP('Inflated Amts'!B304,CPI!A:C,2,FALSE))</f>
        <v>28402757.631862216</v>
      </c>
      <c r="F304" s="14">
        <f>(C304*(CPI!$B$107))/(VLOOKUP('Inflated Amts'!B304,CPI!A:C,2,FALSE))</f>
        <v>27925225.888051666</v>
      </c>
    </row>
    <row r="305" spans="1:6" x14ac:dyDescent="0.35">
      <c r="A305" t="str">
        <v>Inspector Gadget</v>
      </c>
      <c r="B305" s="10">
        <v>1999</v>
      </c>
      <c r="C305" s="13">
        <v>97387965</v>
      </c>
      <c r="D305" s="14">
        <f>(C305*(CPI!$B$109))/(VLOOKUP('Inflated Amts'!B305,CPI!A:C,2,FALSE))</f>
        <v>144876391.42088264</v>
      </c>
      <c r="E305" s="14">
        <f>(C305*(CPI!$B$108))/(VLOOKUP('Inflated Amts'!B305,CPI!A:C,2,FALSE))</f>
        <v>143408757.93326157</v>
      </c>
      <c r="F305" s="14">
        <f>(C305*(CPI!$B$107))/(VLOOKUP('Inflated Amts'!B305,CPI!A:C,2,FALSE))</f>
        <v>140997645.77502689</v>
      </c>
    </row>
    <row r="306" spans="1:6" x14ac:dyDescent="0.35">
      <c r="A306" t="str">
        <v>The Sixth Sense</v>
      </c>
      <c r="B306" s="10">
        <v>1999</v>
      </c>
      <c r="C306" s="13">
        <v>293506292</v>
      </c>
      <c r="D306" s="14">
        <f>(C306*(CPI!$B$109))/(VLOOKUP('Inflated Amts'!B306,CPI!A:C,2,FALSE))</f>
        <v>436626152.36167914</v>
      </c>
      <c r="E306" s="14">
        <f>(C306*(CPI!$B$108))/(VLOOKUP('Inflated Amts'!B306,CPI!A:C,2,FALSE))</f>
        <v>432203022.01937574</v>
      </c>
      <c r="F306" s="14">
        <f>(C306*(CPI!$B$107))/(VLOOKUP('Inflated Amts'!B306,CPI!A:C,2,FALSE))</f>
        <v>424936450.74273407</v>
      </c>
    </row>
    <row r="307" spans="1:6" x14ac:dyDescent="0.35">
      <c r="A307" t="str">
        <v>The 13th Warrior</v>
      </c>
      <c r="B307" s="10">
        <v>1999</v>
      </c>
      <c r="C307" s="13">
        <v>32698899</v>
      </c>
      <c r="D307" s="14">
        <f>(C307*(CPI!$B$109))/(VLOOKUP('Inflated Amts'!B307,CPI!A:C,2,FALSE))</f>
        <v>48643572.032292776</v>
      </c>
      <c r="E307" s="14">
        <f>(C307*(CPI!$B$108))/(VLOOKUP('Inflated Amts'!B307,CPI!A:C,2,FALSE))</f>
        <v>48150800.680301405</v>
      </c>
      <c r="F307" s="14">
        <f>(C307*(CPI!$B$107))/(VLOOKUP('Inflated Amts'!B307,CPI!A:C,2,FALSE))</f>
        <v>47341247.744886972</v>
      </c>
    </row>
    <row r="308" spans="1:6" x14ac:dyDescent="0.35">
      <c r="A308" t="str">
        <v>Breakfast of Champions</v>
      </c>
      <c r="B308" s="10">
        <v>1999</v>
      </c>
      <c r="C308" s="13">
        <v>178287</v>
      </c>
      <c r="D308" s="14">
        <f>(C308*(CPI!$B$109))/(VLOOKUP('Inflated Amts'!B308,CPI!A:C,2,FALSE))</f>
        <v>265223.5026910656</v>
      </c>
      <c r="E308" s="14">
        <f>(C308*(CPI!$B$108))/(VLOOKUP('Inflated Amts'!B308,CPI!A:C,2,FALSE))</f>
        <v>262536.72335844993</v>
      </c>
      <c r="F308" s="14">
        <f>(C308*(CPI!$B$107))/(VLOOKUP('Inflated Amts'!B308,CPI!A:C,2,FALSE))</f>
        <v>258122.72874058125</v>
      </c>
    </row>
    <row r="309" spans="1:6" x14ac:dyDescent="0.35">
      <c r="A309" t="str">
        <v>Mumford</v>
      </c>
      <c r="B309" s="10">
        <v>1999</v>
      </c>
      <c r="C309" s="13">
        <v>4559569</v>
      </c>
      <c r="D309" s="14">
        <f>(C309*(CPI!$B$109))/(VLOOKUP('Inflated Amts'!B309,CPI!A:C,2,FALSE))</f>
        <v>6782911.0419806233</v>
      </c>
      <c r="E309" s="14">
        <f>(C309*(CPI!$B$108))/(VLOOKUP('Inflated Amts'!B309,CPI!A:C,2,FALSE))</f>
        <v>6714198.4843918197</v>
      </c>
      <c r="F309" s="14">
        <f>(C309*(CPI!$B$107))/(VLOOKUP('Inflated Amts'!B309,CPI!A:C,2,FALSE))</f>
        <v>6601313.5683530672</v>
      </c>
    </row>
    <row r="310" spans="1:6" x14ac:dyDescent="0.35">
      <c r="A310" t="str">
        <v>Mystery, Alaska</v>
      </c>
      <c r="B310" s="10">
        <v>1999</v>
      </c>
      <c r="C310" s="13">
        <v>8891623</v>
      </c>
      <c r="D310" s="14">
        <f>(C310*(CPI!$B$109))/(VLOOKUP('Inflated Amts'!B310,CPI!A:C,2,FALSE))</f>
        <v>13227365.969860062</v>
      </c>
      <c r="E310" s="14">
        <f>(C310*(CPI!$B$108))/(VLOOKUP('Inflated Amts'!B310,CPI!A:C,2,FALSE))</f>
        <v>13093369.49838536</v>
      </c>
      <c r="F310" s="14">
        <f>(C310*(CPI!$B$107))/(VLOOKUP('Inflated Amts'!B310,CPI!A:C,2,FALSE))</f>
        <v>12873232.438105488</v>
      </c>
    </row>
    <row r="311" spans="1:6" x14ac:dyDescent="0.35">
      <c r="A311" t="str">
        <v>The Straight Story</v>
      </c>
      <c r="B311" s="10">
        <v>1999</v>
      </c>
      <c r="C311" s="13">
        <v>6197866</v>
      </c>
      <c r="D311" s="14">
        <f>(C311*(CPI!$B$109))/(VLOOKUP('Inflated Amts'!B311,CPI!A:C,2,FALSE))</f>
        <v>9220076.2238966618</v>
      </c>
      <c r="E311" s="14">
        <f>(C311*(CPI!$B$108))/(VLOOKUP('Inflated Amts'!B311,CPI!A:C,2,FALSE))</f>
        <v>9126674.5834230352</v>
      </c>
      <c r="F311" s="14">
        <f>(C311*(CPI!$B$107))/(VLOOKUP('Inflated Amts'!B311,CPI!A:C,2,FALSE))</f>
        <v>8973229.0312163606</v>
      </c>
    </row>
    <row r="312" spans="1:6" x14ac:dyDescent="0.35">
      <c r="A312" t="str">
        <v>The Insider</v>
      </c>
      <c r="B312" s="10">
        <v>1999</v>
      </c>
      <c r="C312" s="13">
        <v>28965197</v>
      </c>
      <c r="D312" s="14">
        <f>(C312*(CPI!$B$109))/(VLOOKUP('Inflated Amts'!B312,CPI!A:C,2,FALSE))</f>
        <v>43089238.163616784</v>
      </c>
      <c r="E312" s="14">
        <f>(C312*(CPI!$B$108))/(VLOOKUP('Inflated Amts'!B312,CPI!A:C,2,FALSE))</f>
        <v>42652733.580193758</v>
      </c>
      <c r="F312" s="14">
        <f>(C312*(CPI!$B$107))/(VLOOKUP('Inflated Amts'!B312,CPI!A:C,2,FALSE))</f>
        <v>41935618.907427341</v>
      </c>
    </row>
    <row r="313" spans="1:6" x14ac:dyDescent="0.35">
      <c r="A313" t="str">
        <v>Toy Story 2</v>
      </c>
      <c r="B313" s="10">
        <v>1999</v>
      </c>
      <c r="C313" s="13">
        <v>245852179</v>
      </c>
      <c r="D313" s="14">
        <f>(C313*(CPI!$B$109))/(VLOOKUP('Inflated Amts'!B313,CPI!A:C,2,FALSE))</f>
        <v>365734888.45855755</v>
      </c>
      <c r="E313" s="14">
        <f>(C313*(CPI!$B$108))/(VLOOKUP('Inflated Amts'!B313,CPI!A:C,2,FALSE))</f>
        <v>362029904.06027991</v>
      </c>
      <c r="F313" s="14">
        <f>(C313*(CPI!$B$107))/(VLOOKUP('Inflated Amts'!B313,CPI!A:C,2,FALSE))</f>
        <v>355943143.977395</v>
      </c>
    </row>
    <row r="314" spans="1:6" x14ac:dyDescent="0.35">
      <c r="A314" t="str">
        <v>Cradle Will Rock</v>
      </c>
      <c r="B314" s="10">
        <v>1999</v>
      </c>
      <c r="C314" s="13">
        <v>2899970</v>
      </c>
      <c r="D314" s="14">
        <f>(C314*(CPI!$B$109))/(VLOOKUP('Inflated Amts'!B314,CPI!A:C,2,FALSE))</f>
        <v>4314056.5554359518</v>
      </c>
      <c r="E314" s="14">
        <f>(C314*(CPI!$B$108))/(VLOOKUP('Inflated Amts'!B314,CPI!A:C,2,FALSE))</f>
        <v>4270354.1011840692</v>
      </c>
      <c r="F314" s="14">
        <f>(C314*(CPI!$B$107))/(VLOOKUP('Inflated Amts'!B314,CPI!A:C,2,FALSE))</f>
        <v>4198557.2120559737</v>
      </c>
    </row>
    <row r="315" spans="1:6" x14ac:dyDescent="0.35">
      <c r="A315" t="str">
        <v>Deuce Bigalow: Male Gigolo</v>
      </c>
      <c r="B315" s="10">
        <v>1999</v>
      </c>
      <c r="C315" s="13">
        <v>65535067</v>
      </c>
      <c r="D315" s="14">
        <f>(C315*(CPI!$B$109))/(VLOOKUP('Inflated Amts'!B315,CPI!A:C,2,FALSE))</f>
        <v>97491348.325080723</v>
      </c>
      <c r="E315" s="14">
        <f>(C315*(CPI!$B$108))/(VLOOKUP('Inflated Amts'!B315,CPI!A:C,2,FALSE))</f>
        <v>96503736.981700748</v>
      </c>
      <c r="F315" s="14">
        <f>(C315*(CPI!$B$107))/(VLOOKUP('Inflated Amts'!B315,CPI!A:C,2,FALSE))</f>
        <v>94881232.631862208</v>
      </c>
    </row>
    <row r="316" spans="1:6" x14ac:dyDescent="0.35">
      <c r="A316" t="str">
        <v>Bicentennial Man</v>
      </c>
      <c r="B316" s="10">
        <v>1999</v>
      </c>
      <c r="C316" s="13">
        <v>58220776</v>
      </c>
      <c r="D316" s="14">
        <f>(C316*(CPI!$B$109))/(VLOOKUP('Inflated Amts'!B316,CPI!A:C,2,FALSE))</f>
        <v>86610454.716899887</v>
      </c>
      <c r="E316" s="14">
        <f>(C316*(CPI!$B$108))/(VLOOKUP('Inflated Amts'!B316,CPI!A:C,2,FALSE))</f>
        <v>85733069.50269106</v>
      </c>
      <c r="F316" s="14">
        <f>(C316*(CPI!$B$107))/(VLOOKUP('Inflated Amts'!B316,CPI!A:C,2,FALSE))</f>
        <v>84291650.936490849</v>
      </c>
    </row>
    <row r="317" spans="1:6" x14ac:dyDescent="0.35">
      <c r="A317" t="str">
        <v>Play it to the Bone</v>
      </c>
      <c r="B317" s="10">
        <v>1999</v>
      </c>
      <c r="C317" s="13">
        <v>8427204</v>
      </c>
      <c r="D317" s="14">
        <f>(C317*(CPI!$B$109))/(VLOOKUP('Inflated Amts'!B317,CPI!A:C,2,FALSE))</f>
        <v>12536486.467168998</v>
      </c>
      <c r="E317" s="14">
        <f>(C317*(CPI!$B$108))/(VLOOKUP('Inflated Amts'!B317,CPI!A:C,2,FALSE))</f>
        <v>12409488.77502691</v>
      </c>
      <c r="F317" s="14">
        <f>(C317*(CPI!$B$107))/(VLOOKUP('Inflated Amts'!B317,CPI!A:C,2,FALSE))</f>
        <v>12200849.709364908</v>
      </c>
    </row>
    <row r="318" spans="1:6" x14ac:dyDescent="0.35">
      <c r="A318" t="str">
        <v>Fantasia 2000 (IMAX)</v>
      </c>
      <c r="B318" s="10">
        <v>2000</v>
      </c>
      <c r="C318" s="13">
        <v>60507228</v>
      </c>
      <c r="D318" s="14">
        <f>(C318*(CPI!$B$109))/(VLOOKUP('Inflated Amts'!B318,CPI!A:C,2,FALSE))</f>
        <v>87653028.402515709</v>
      </c>
      <c r="E318" s="14">
        <f>(C318*(CPI!$B$108))/(VLOOKUP('Inflated Amts'!B318,CPI!A:C,2,FALSE))</f>
        <v>86765081.660377353</v>
      </c>
      <c r="F318" s="14">
        <f>(C318*(CPI!$B$107))/(VLOOKUP('Inflated Amts'!B318,CPI!A:C,2,FALSE))</f>
        <v>85306312.012578607</v>
      </c>
    </row>
    <row r="319" spans="1:6" x14ac:dyDescent="0.35">
      <c r="A319" t="str">
        <v>Gun Shy</v>
      </c>
      <c r="B319" s="10">
        <v>2000</v>
      </c>
      <c r="C319" s="13">
        <v>1638202</v>
      </c>
      <c r="D319" s="14">
        <f>(C319*(CPI!$B$109))/(VLOOKUP('Inflated Amts'!B319,CPI!A:C,2,FALSE))</f>
        <v>2373160.5492662471</v>
      </c>
      <c r="E319" s="14">
        <f>(C319*(CPI!$B$108))/(VLOOKUP('Inflated Amts'!B319,CPI!A:C,2,FALSE))</f>
        <v>2349119.8490566039</v>
      </c>
      <c r="F319" s="14">
        <f>(C319*(CPI!$B$107))/(VLOOKUP('Inflated Amts'!B319,CPI!A:C,2,FALSE))</f>
        <v>2309624.4129979033</v>
      </c>
    </row>
    <row r="320" spans="1:6" x14ac:dyDescent="0.35">
      <c r="A320" t="str">
        <v>The Tigger Movie</v>
      </c>
      <c r="B320" s="10">
        <v>2000</v>
      </c>
      <c r="C320" s="13">
        <v>45542421</v>
      </c>
      <c r="D320" s="14">
        <f>(C320*(CPI!$B$109))/(VLOOKUP('Inflated Amts'!B320,CPI!A:C,2,FALSE))</f>
        <v>65974450.547169805</v>
      </c>
      <c r="E320" s="14">
        <f>(C320*(CPI!$B$108))/(VLOOKUP('Inflated Amts'!B320,CPI!A:C,2,FALSE))</f>
        <v>65306113.132075466</v>
      </c>
      <c r="F320" s="14">
        <f>(C320*(CPI!$B$107))/(VLOOKUP('Inflated Amts'!B320,CPI!A:C,2,FALSE))</f>
        <v>64208130.235849053</v>
      </c>
    </row>
    <row r="321" spans="1:6" x14ac:dyDescent="0.35">
      <c r="A321" t="str">
        <v>Mission to Mars</v>
      </c>
      <c r="B321" s="10">
        <v>2000</v>
      </c>
      <c r="C321" s="13">
        <v>60874615</v>
      </c>
      <c r="D321" s="14">
        <f>(C321*(CPI!$B$109))/(VLOOKUP('Inflated Amts'!B321,CPI!A:C,2,FALSE))</f>
        <v>88185238.920335412</v>
      </c>
      <c r="E321" s="14">
        <f>(C321*(CPI!$B$108))/(VLOOKUP('Inflated Amts'!B321,CPI!A:C,2,FALSE))</f>
        <v>87291900.754716992</v>
      </c>
      <c r="F321" s="14">
        <f>(C321*(CPI!$B$107))/(VLOOKUP('Inflated Amts'!B321,CPI!A:C,2,FALSE))</f>
        <v>85824273.768343806</v>
      </c>
    </row>
    <row r="322" spans="1:6" x14ac:dyDescent="0.35">
      <c r="A322" t="str">
        <v>High Fidelity</v>
      </c>
      <c r="B322" s="10">
        <v>2000</v>
      </c>
      <c r="C322" s="13">
        <v>27277055</v>
      </c>
      <c r="D322" s="14">
        <f>(C322*(CPI!$B$109))/(VLOOKUP('Inflated Amts'!B322,CPI!A:C,2,FALSE))</f>
        <v>39514559.758909844</v>
      </c>
      <c r="E322" s="14">
        <f>(C322*(CPI!$B$108))/(VLOOKUP('Inflated Amts'!B322,CPI!A:C,2,FALSE))</f>
        <v>39114267.547169812</v>
      </c>
      <c r="F322" s="14">
        <f>(C322*(CPI!$B$107))/(VLOOKUP('Inflated Amts'!B322,CPI!A:C,2,FALSE))</f>
        <v>38456644.6278826</v>
      </c>
    </row>
    <row r="323" spans="1:6" x14ac:dyDescent="0.35">
      <c r="A323" t="str">
        <v>Keeping the Faith</v>
      </c>
      <c r="B323" s="10">
        <v>2000</v>
      </c>
      <c r="C323" s="13">
        <v>37036404</v>
      </c>
      <c r="D323" s="14">
        <f>(C323*(CPI!$B$109))/(VLOOKUP('Inflated Amts'!B323,CPI!A:C,2,FALSE))</f>
        <v>53652316.905660369</v>
      </c>
      <c r="E323" s="14">
        <f>(C323*(CPI!$B$108))/(VLOOKUP('Inflated Amts'!B323,CPI!A:C,2,FALSE))</f>
        <v>53108805.73584906</v>
      </c>
      <c r="F323" s="14">
        <f>(C323*(CPI!$B$107))/(VLOOKUP('Inflated Amts'!B323,CPI!A:C,2,FALSE))</f>
        <v>52215894.528301887</v>
      </c>
    </row>
    <row r="324" spans="1:6" x14ac:dyDescent="0.35">
      <c r="A324" t="str">
        <v>Dinosaur</v>
      </c>
      <c r="B324" s="10">
        <v>2000</v>
      </c>
      <c r="C324" s="13">
        <v>137748063</v>
      </c>
      <c r="D324" s="14">
        <f>(C324*(CPI!$B$109))/(VLOOKUP('Inflated Amts'!B324,CPI!A:C,2,FALSE))</f>
        <v>199546984.34591192</v>
      </c>
      <c r="E324" s="14">
        <f>(C324*(CPI!$B$108))/(VLOOKUP('Inflated Amts'!B324,CPI!A:C,2,FALSE))</f>
        <v>197525524.3018868</v>
      </c>
      <c r="F324" s="14">
        <f>(C324*(CPI!$B$107))/(VLOOKUP('Inflated Amts'!B324,CPI!A:C,2,FALSE))</f>
        <v>194204554.22955975</v>
      </c>
    </row>
    <row r="325" spans="1:6" x14ac:dyDescent="0.35">
      <c r="A325" t="str">
        <v>Shanghai Noon</v>
      </c>
      <c r="B325" s="10">
        <v>2000</v>
      </c>
      <c r="C325" s="13">
        <v>56932305</v>
      </c>
      <c r="D325" s="14">
        <f>(C325*(CPI!$B$109))/(VLOOKUP('Inflated Amts'!B325,CPI!A:C,2,FALSE))</f>
        <v>82474261.540880486</v>
      </c>
      <c r="E325" s="14">
        <f>(C325*(CPI!$B$108))/(VLOOKUP('Inflated Amts'!B325,CPI!A:C,2,FALSE))</f>
        <v>81638776.981132075</v>
      </c>
      <c r="F325" s="14">
        <f>(C325*(CPI!$B$107))/(VLOOKUP('Inflated Amts'!B325,CPI!A:C,2,FALSE))</f>
        <v>80266195.204402506</v>
      </c>
    </row>
    <row r="326" spans="1:6" x14ac:dyDescent="0.35">
      <c r="A326" t="str">
        <v>Gone in 60 Seconds</v>
      </c>
      <c r="B326" s="10">
        <v>2000</v>
      </c>
      <c r="C326" s="13">
        <v>101643008</v>
      </c>
      <c r="D326" s="14">
        <f>(C326*(CPI!$B$109))/(VLOOKUP('Inflated Amts'!B326,CPI!A:C,2,FALSE))</f>
        <v>147243854.35639411</v>
      </c>
      <c r="E326" s="14">
        <f>(C326*(CPI!$B$108))/(VLOOKUP('Inflated Amts'!B326,CPI!A:C,2,FALSE))</f>
        <v>145752237.88679245</v>
      </c>
      <c r="F326" s="14">
        <f>(C326*(CPI!$B$107))/(VLOOKUP('Inflated Amts'!B326,CPI!A:C,2,FALSE))</f>
        <v>143301725.11530396</v>
      </c>
    </row>
    <row r="327" spans="1:6" x14ac:dyDescent="0.35">
      <c r="A327" t="str">
        <v>Fantasia 2000 (Theatrical Release)</v>
      </c>
      <c r="B327" s="10">
        <v>2000</v>
      </c>
      <c r="C327" s="13">
        <v>9103630</v>
      </c>
      <c r="D327" s="14">
        <f>(C327*(CPI!$B$109))/(VLOOKUP('Inflated Amts'!B327,CPI!A:C,2,FALSE))</f>
        <v>13187858.134171907</v>
      </c>
      <c r="E327" s="14">
        <f>(C327*(CPI!$B$108))/(VLOOKUP('Inflated Amts'!B327,CPI!A:C,2,FALSE))</f>
        <v>13054261.886792451</v>
      </c>
      <c r="F327" s="14">
        <f>(C327*(CPI!$B$107))/(VLOOKUP('Inflated Amts'!B327,CPI!A:C,2,FALSE))</f>
        <v>12834782.337526204</v>
      </c>
    </row>
    <row r="328" spans="1:6" x14ac:dyDescent="0.35">
      <c r="A328" t="str">
        <v>The Kid</v>
      </c>
      <c r="B328" s="10">
        <v>2000</v>
      </c>
      <c r="C328" s="13">
        <v>69688384</v>
      </c>
      <c r="D328" s="14">
        <f>(C328*(CPI!$B$109))/(VLOOKUP('Inflated Amts'!B328,CPI!A:C,2,FALSE))</f>
        <v>100953193.59329139</v>
      </c>
      <c r="E328" s="14">
        <f>(C328*(CPI!$B$108))/(VLOOKUP('Inflated Amts'!B328,CPI!A:C,2,FALSE))</f>
        <v>99930512.905660376</v>
      </c>
      <c r="F328" s="14">
        <f>(C328*(CPI!$B$107))/(VLOOKUP('Inflated Amts'!B328,CPI!A:C,2,FALSE))</f>
        <v>98250394.633123681</v>
      </c>
    </row>
    <row r="329" spans="1:6" x14ac:dyDescent="0.35">
      <c r="A329" t="str">
        <v>Coyote Ugly</v>
      </c>
      <c r="B329" s="10">
        <v>2000</v>
      </c>
      <c r="C329" s="13">
        <v>60786269</v>
      </c>
      <c r="D329" s="14">
        <f>(C329*(CPI!$B$109))/(VLOOKUP('Inflated Amts'!B329,CPI!A:C,2,FALSE))</f>
        <v>88057257.607966438</v>
      </c>
      <c r="E329" s="14">
        <f>(C329*(CPI!$B$108))/(VLOOKUP('Inflated Amts'!B329,CPI!A:C,2,FALSE))</f>
        <v>87165215.924528301</v>
      </c>
      <c r="F329" s="14">
        <f>(C329*(CPI!$B$107))/(VLOOKUP('Inflated Amts'!B329,CPI!A:C,2,FALSE))</f>
        <v>85699718.873165607</v>
      </c>
    </row>
    <row r="330" spans="1:6" x14ac:dyDescent="0.35">
      <c r="A330" t="str">
        <v>The Crew</v>
      </c>
      <c r="B330" s="10">
        <v>2000</v>
      </c>
      <c r="C330" s="13">
        <v>13019253</v>
      </c>
      <c r="D330" s="14">
        <f>(C330*(CPI!$B$109))/(VLOOKUP('Inflated Amts'!B330,CPI!A:C,2,FALSE))</f>
        <v>18860175.729559746</v>
      </c>
      <c r="E330" s="14">
        <f>(C330*(CPI!$B$108))/(VLOOKUP('Inflated Amts'!B330,CPI!A:C,2,FALSE))</f>
        <v>18669117.509433962</v>
      </c>
      <c r="F330" s="14">
        <f>(C330*(CPI!$B$107))/(VLOOKUP('Inflated Amts'!B330,CPI!A:C,2,FALSE))</f>
        <v>18355236.147798739</v>
      </c>
    </row>
    <row r="331" spans="1:6" x14ac:dyDescent="0.35">
      <c r="A331" t="str">
        <v>Duets</v>
      </c>
      <c r="B331" s="10">
        <v>2000</v>
      </c>
      <c r="C331" s="13">
        <v>4734235</v>
      </c>
      <c r="D331" s="14">
        <f>(C331*(CPI!$B$109))/(VLOOKUP('Inflated Amts'!B331,CPI!A:C,2,FALSE))</f>
        <v>6858189.4863731656</v>
      </c>
      <c r="E331" s="14">
        <f>(C331*(CPI!$B$108))/(VLOOKUP('Inflated Amts'!B331,CPI!A:C,2,FALSE))</f>
        <v>6788714.339622641</v>
      </c>
      <c r="F331" s="14">
        <f>(C331*(CPI!$B$107))/(VLOOKUP('Inflated Amts'!B331,CPI!A:C,2,FALSE))</f>
        <v>6674576.5985324942</v>
      </c>
    </row>
    <row r="332" spans="1:6" x14ac:dyDescent="0.35">
      <c r="A332" t="str">
        <v>Remember the Titans</v>
      </c>
      <c r="B332" s="10">
        <v>2000</v>
      </c>
      <c r="C332" s="13">
        <v>115654751</v>
      </c>
      <c r="D332" s="14">
        <f>(C332*(CPI!$B$109))/(VLOOKUP('Inflated Amts'!B332,CPI!A:C,2,FALSE))</f>
        <v>167541788.13626832</v>
      </c>
      <c r="E332" s="14">
        <f>(C332*(CPI!$B$108))/(VLOOKUP('Inflated Amts'!B332,CPI!A:C,2,FALSE))</f>
        <v>165844548.60377359</v>
      </c>
      <c r="F332" s="14">
        <f>(C332*(CPI!$B$107))/(VLOOKUP('Inflated Amts'!B332,CPI!A:C,2,FALSE))</f>
        <v>163056226.51467505</v>
      </c>
    </row>
    <row r="333" spans="1:6" x14ac:dyDescent="0.35">
      <c r="A333" t="str">
        <v>Unbreakable</v>
      </c>
      <c r="B333" s="10">
        <v>2000</v>
      </c>
      <c r="C333" s="13">
        <v>94999143</v>
      </c>
      <c r="D333" s="14">
        <f>(C333*(CPI!$B$109))/(VLOOKUP('Inflated Amts'!B333,CPI!A:C,2,FALSE))</f>
        <v>137619303.59119496</v>
      </c>
      <c r="E333" s="14">
        <f>(C333*(CPI!$B$108))/(VLOOKUP('Inflated Amts'!B333,CPI!A:C,2,FALSE))</f>
        <v>136225186.18867925</v>
      </c>
      <c r="F333" s="14">
        <f>(C333*(CPI!$B$107))/(VLOOKUP('Inflated Amts'!B333,CPI!A:C,2,FALSE))</f>
        <v>133934850.45597483</v>
      </c>
    </row>
    <row r="334" spans="1:6" x14ac:dyDescent="0.35">
      <c r="A334" t="str">
        <v>102 Dalmatians</v>
      </c>
      <c r="B334" s="10">
        <v>2000</v>
      </c>
      <c r="C334" s="13">
        <v>66941559</v>
      </c>
      <c r="D334" s="14">
        <f>(C334*(CPI!$B$109))/(VLOOKUP('Inflated Amts'!B334,CPI!A:C,2,FALSE))</f>
        <v>96974040.396226406</v>
      </c>
      <c r="E334" s="14">
        <f>(C334*(CPI!$B$108))/(VLOOKUP('Inflated Amts'!B334,CPI!A:C,2,FALSE))</f>
        <v>95991669.50943397</v>
      </c>
      <c r="F334" s="14">
        <f>(C334*(CPI!$B$107))/(VLOOKUP('Inflated Amts'!B334,CPI!A:C,2,FALSE))</f>
        <v>94377774.481132075</v>
      </c>
    </row>
    <row r="335" spans="1:6" x14ac:dyDescent="0.35">
      <c r="A335" t="str">
        <v>The Emperor's New Groove</v>
      </c>
      <c r="B335" s="10">
        <v>2000</v>
      </c>
      <c r="C335" s="13">
        <v>89296573</v>
      </c>
      <c r="D335" s="14">
        <f>(C335*(CPI!$B$109))/(VLOOKUP('Inflated Amts'!B335,CPI!A:C,2,FALSE))</f>
        <v>129358347.88888887</v>
      </c>
      <c r="E335" s="14">
        <f>(C335*(CPI!$B$108))/(VLOOKUP('Inflated Amts'!B335,CPI!A:C,2,FALSE))</f>
        <v>128047916.00000001</v>
      </c>
      <c r="F335" s="14">
        <f>(C335*(CPI!$B$107))/(VLOOKUP('Inflated Amts'!B335,CPI!A:C,2,FALSE))</f>
        <v>125895063.6111111</v>
      </c>
    </row>
    <row r="336" spans="1:6" x14ac:dyDescent="0.35">
      <c r="A336" t="str">
        <v>O Brother, Where Art Thou?</v>
      </c>
      <c r="B336" s="10">
        <v>2000</v>
      </c>
      <c r="C336" s="13">
        <v>45506619</v>
      </c>
      <c r="D336" s="14">
        <f>(C336*(CPI!$B$109))/(VLOOKUP('Inflated Amts'!B336,CPI!A:C,2,FALSE))</f>
        <v>65922586.433962256</v>
      </c>
      <c r="E336" s="14">
        <f>(C336*(CPI!$B$108))/(VLOOKUP('Inflated Amts'!B336,CPI!A:C,2,FALSE))</f>
        <v>65254774.415094346</v>
      </c>
      <c r="F336" s="14">
        <f>(C336*(CPI!$B$107))/(VLOOKUP('Inflated Amts'!B336,CPI!A:C,2,FALSE))</f>
        <v>64157654.669811316</v>
      </c>
    </row>
    <row r="337" spans="1:6" x14ac:dyDescent="0.35">
      <c r="A337" t="str">
        <v>Double Take</v>
      </c>
      <c r="B337" s="10">
        <v>2001</v>
      </c>
      <c r="C337" s="13">
        <v>29823162</v>
      </c>
      <c r="D337" s="14">
        <f>(C337*(CPI!$B$109))/(VLOOKUP('Inflated Amts'!B337,CPI!A:C,2,FALSE))</f>
        <v>42142750.392638035</v>
      </c>
      <c r="E337" s="14">
        <f>(C337*(CPI!$B$108))/(VLOOKUP('Inflated Amts'!B337,CPI!A:C,2,FALSE))</f>
        <v>41715833.96319019</v>
      </c>
      <c r="F337" s="14">
        <f>(C337*(CPI!$B$107))/(VLOOKUP('Inflated Amts'!B337,CPI!A:C,2,FALSE))</f>
        <v>41014471.257668711</v>
      </c>
    </row>
    <row r="338" spans="1:6" x14ac:dyDescent="0.35">
      <c r="A338" t="str">
        <v>Recess: School's Out</v>
      </c>
      <c r="B338" s="10">
        <v>2001</v>
      </c>
      <c r="C338" s="13">
        <v>36696761</v>
      </c>
      <c r="D338" s="14">
        <f>(C338*(CPI!$B$109))/(VLOOKUP('Inflated Amts'!B338,CPI!A:C,2,FALSE))</f>
        <v>51855750.206543967</v>
      </c>
      <c r="E338" s="14">
        <f>(C338*(CPI!$B$108))/(VLOOKUP('Inflated Amts'!B338,CPI!A:C,2,FALSE))</f>
        <v>51330438.699386507</v>
      </c>
      <c r="F338" s="14">
        <f>(C338*(CPI!$B$107))/(VLOOKUP('Inflated Amts'!B338,CPI!A:C,2,FALSE))</f>
        <v>50467426.937627815</v>
      </c>
    </row>
    <row r="339" spans="1:6" x14ac:dyDescent="0.35">
      <c r="A339" t="str">
        <v>Just Visiting</v>
      </c>
      <c r="B339" s="10">
        <v>2001</v>
      </c>
      <c r="C339" s="13">
        <v>4777007</v>
      </c>
      <c r="D339" s="14">
        <f>(C339*(CPI!$B$109))/(VLOOKUP('Inflated Amts'!B339,CPI!A:C,2,FALSE))</f>
        <v>6750330.9550102251</v>
      </c>
      <c r="E339" s="14">
        <f>(C339*(CPI!$B$108))/(VLOOKUP('Inflated Amts'!B339,CPI!A:C,2,FALSE))</f>
        <v>6681948.4417177923</v>
      </c>
      <c r="F339" s="14">
        <f>(C339*(CPI!$B$107))/(VLOOKUP('Inflated Amts'!B339,CPI!A:C,2,FALSE))</f>
        <v>6569605.7413087934</v>
      </c>
    </row>
    <row r="340" spans="1:6" x14ac:dyDescent="0.35">
      <c r="A340" t="str">
        <v>Pearl Harbor</v>
      </c>
      <c r="B340" s="10">
        <v>2001</v>
      </c>
      <c r="C340" s="13">
        <v>198539855</v>
      </c>
      <c r="D340" s="14">
        <f>(C340*(CPI!$B$109))/(VLOOKUP('Inflated Amts'!B340,CPI!A:C,2,FALSE))</f>
        <v>280554273.62985682</v>
      </c>
      <c r="E340" s="14">
        <f>(C340*(CPI!$B$108))/(VLOOKUP('Inflated Amts'!B340,CPI!A:C,2,FALSE))</f>
        <v>277712189.81595099</v>
      </c>
      <c r="F340" s="14">
        <f>(C340*(CPI!$B$107))/(VLOOKUP('Inflated Amts'!B340,CPI!A:C,2,FALSE))</f>
        <v>273043052.12167692</v>
      </c>
    </row>
    <row r="341" spans="1:6" x14ac:dyDescent="0.35">
      <c r="A341" t="str">
        <v>Atlantis: The Lost Empire</v>
      </c>
      <c r="B341" s="10">
        <v>2001</v>
      </c>
      <c r="C341" s="13">
        <v>84052762</v>
      </c>
      <c r="D341" s="14">
        <f>(C341*(CPI!$B$109))/(VLOOKUP('Inflated Amts'!B341,CPI!A:C,2,FALSE))</f>
        <v>118773943.84867075</v>
      </c>
      <c r="E341" s="14">
        <f>(C341*(CPI!$B$108))/(VLOOKUP('Inflated Amts'!B341,CPI!A:C,2,FALSE))</f>
        <v>117570734.57668713</v>
      </c>
      <c r="F341" s="14">
        <f>(C341*(CPI!$B$107))/(VLOOKUP('Inflated Amts'!B341,CPI!A:C,2,FALSE))</f>
        <v>115594033.62985685</v>
      </c>
    </row>
    <row r="342" spans="1:6" x14ac:dyDescent="0.35">
      <c r="A342" t="str">
        <v>crazy/beautiful</v>
      </c>
      <c r="B342" s="10">
        <v>2001</v>
      </c>
      <c r="C342" s="13">
        <v>16929123</v>
      </c>
      <c r="D342" s="14">
        <f>(C342*(CPI!$B$109))/(VLOOKUP('Inflated Amts'!B342,CPI!A:C,2,FALSE))</f>
        <v>23922339.453987729</v>
      </c>
      <c r="E342" s="14">
        <f>(C342*(CPI!$B$108))/(VLOOKUP('Inflated Amts'!B342,CPI!A:C,2,FALSE))</f>
        <v>23680000.269938651</v>
      </c>
      <c r="F342" s="14">
        <f>(C342*(CPI!$B$107))/(VLOOKUP('Inflated Amts'!B342,CPI!A:C,2,FALSE))</f>
        <v>23281871.610429447</v>
      </c>
    </row>
    <row r="343" spans="1:6" x14ac:dyDescent="0.35">
      <c r="A343" t="str">
        <v>The Princess Diaries</v>
      </c>
      <c r="B343" s="10">
        <v>2001</v>
      </c>
      <c r="C343" s="13">
        <v>108244774</v>
      </c>
      <c r="D343" s="14">
        <f>(C343*(CPI!$B$109))/(VLOOKUP('Inflated Amts'!B343,CPI!A:C,2,FALSE))</f>
        <v>152959384.1186094</v>
      </c>
      <c r="E343" s="14">
        <f>(C343*(CPI!$B$108))/(VLOOKUP('Inflated Amts'!B343,CPI!A:C,2,FALSE))</f>
        <v>151409867.92638037</v>
      </c>
      <c r="F343" s="14">
        <f>(C343*(CPI!$B$107))/(VLOOKUP('Inflated Amts'!B343,CPI!A:C,2,FALSE))</f>
        <v>148864234.18200409</v>
      </c>
    </row>
    <row r="344" spans="1:6" x14ac:dyDescent="0.35">
      <c r="A344" t="str">
        <v>Bubble Boy</v>
      </c>
      <c r="B344" s="10">
        <v>2001</v>
      </c>
      <c r="C344" s="13">
        <v>5002310</v>
      </c>
      <c r="D344" s="14">
        <f>(C344*(CPI!$B$109))/(VLOOKUP('Inflated Amts'!B344,CPI!A:C,2,FALSE))</f>
        <v>7068703.9059304707</v>
      </c>
      <c r="E344" s="14">
        <f>(C344*(CPI!$B$108))/(VLOOKUP('Inflated Amts'!B344,CPI!A:C,2,FALSE))</f>
        <v>6997096.1963190185</v>
      </c>
      <c r="F344" s="14">
        <f>(C344*(CPI!$B$107))/(VLOOKUP('Inflated Amts'!B344,CPI!A:C,2,FALSE))</f>
        <v>6879454.9591002045</v>
      </c>
    </row>
    <row r="345" spans="1:6" x14ac:dyDescent="0.35">
      <c r="A345" t="str">
        <v>Max Keeble's Big Move</v>
      </c>
      <c r="B345" s="10">
        <v>2001</v>
      </c>
      <c r="C345" s="13">
        <v>17292381</v>
      </c>
      <c r="D345" s="14">
        <f>(C345*(CPI!$B$109))/(VLOOKUP('Inflated Amts'!B345,CPI!A:C,2,FALSE))</f>
        <v>24435654.950920243</v>
      </c>
      <c r="E345" s="14">
        <f>(C345*(CPI!$B$108))/(VLOOKUP('Inflated Amts'!B345,CPI!A:C,2,FALSE))</f>
        <v>24188115.754601229</v>
      </c>
      <c r="F345" s="14">
        <f>(C345*(CPI!$B$107))/(VLOOKUP('Inflated Amts'!B345,CPI!A:C,2,FALSE))</f>
        <v>23781444.217791412</v>
      </c>
    </row>
    <row r="346" spans="1:6" x14ac:dyDescent="0.35">
      <c r="A346" t="str">
        <v>Corky Romano</v>
      </c>
      <c r="B346" s="10">
        <v>2001</v>
      </c>
      <c r="C346" s="13">
        <v>23978402</v>
      </c>
      <c r="D346" s="14">
        <f>(C346*(CPI!$B$109))/(VLOOKUP('Inflated Amts'!B346,CPI!A:C,2,FALSE))</f>
        <v>33883590.556237213</v>
      </c>
      <c r="E346" s="14">
        <f>(C346*(CPI!$B$108))/(VLOOKUP('Inflated Amts'!B346,CPI!A:C,2,FALSE))</f>
        <v>33540341.447852764</v>
      </c>
      <c r="F346" s="14">
        <f>(C346*(CPI!$B$107))/(VLOOKUP('Inflated Amts'!B346,CPI!A:C,2,FALSE))</f>
        <v>32976432.198364008</v>
      </c>
    </row>
    <row r="347" spans="1:6" x14ac:dyDescent="0.35">
      <c r="A347" t="str">
        <v>High Heels and Low Lifes</v>
      </c>
      <c r="B347" s="10">
        <v>2001</v>
      </c>
      <c r="C347" s="13">
        <v>226792</v>
      </c>
      <c r="D347" s="14">
        <f>(C347*(CPI!$B$109))/(VLOOKUP('Inflated Amts'!B347,CPI!A:C,2,FALSE))</f>
        <v>320477.03885480569</v>
      </c>
      <c r="E347" s="14">
        <f>(C347*(CPI!$B$108))/(VLOOKUP('Inflated Amts'!B347,CPI!A:C,2,FALSE))</f>
        <v>317230.52760736196</v>
      </c>
      <c r="F347" s="14">
        <f>(C347*(CPI!$B$107))/(VLOOKUP('Inflated Amts'!B347,CPI!A:C,2,FALSE))</f>
        <v>311896.97341513296</v>
      </c>
    </row>
    <row r="348" spans="1:6" x14ac:dyDescent="0.35">
      <c r="A348" t="str">
        <v>Monsters, Inc.</v>
      </c>
      <c r="B348" s="10">
        <v>2001</v>
      </c>
      <c r="C348" s="13">
        <v>289423425</v>
      </c>
      <c r="D348" s="14">
        <f>(C348*(CPI!$B$109))/(VLOOKUP('Inflated Amts'!B348,CPI!A:C,2,FALSE))</f>
        <v>408980749.8466258</v>
      </c>
      <c r="E348" s="14">
        <f>(C348*(CPI!$B$108))/(VLOOKUP('Inflated Amts'!B348,CPI!A:C,2,FALSE))</f>
        <v>404837674.23312885</v>
      </c>
      <c r="F348" s="14">
        <f>(C348*(CPI!$B$107))/(VLOOKUP('Inflated Amts'!B348,CPI!A:C,2,FALSE))</f>
        <v>398031192.8680982</v>
      </c>
    </row>
    <row r="349" spans="1:6" x14ac:dyDescent="0.35">
      <c r="A349" t="str">
        <v>Out Cold</v>
      </c>
      <c r="B349" s="10">
        <v>2001</v>
      </c>
      <c r="C349" s="13">
        <v>13906394</v>
      </c>
      <c r="D349" s="14">
        <f>(C349*(CPI!$B$109))/(VLOOKUP('Inflated Amts'!B349,CPI!A:C,2,FALSE))</f>
        <v>19650957.574642126</v>
      </c>
      <c r="E349" s="14">
        <f>(C349*(CPI!$B$108))/(VLOOKUP('Inflated Amts'!B349,CPI!A:C,2,FALSE))</f>
        <v>19451888.539877303</v>
      </c>
      <c r="F349" s="14">
        <f>(C349*(CPI!$B$107))/(VLOOKUP('Inflated Amts'!B349,CPI!A:C,2,FALSE))</f>
        <v>19124846.55419223</v>
      </c>
    </row>
    <row r="350" spans="1:6" x14ac:dyDescent="0.35">
      <c r="A350" t="str">
        <v>The Royal Tenenbaums</v>
      </c>
      <c r="B350" s="10">
        <v>2001</v>
      </c>
      <c r="C350" s="13">
        <v>52353636</v>
      </c>
      <c r="D350" s="14">
        <f>(C350*(CPI!$B$109))/(VLOOKUP('Inflated Amts'!B350,CPI!A:C,2,FALSE))</f>
        <v>73980291.361963198</v>
      </c>
      <c r="E350" s="14">
        <f>(C350*(CPI!$B$108))/(VLOOKUP('Inflated Amts'!B350,CPI!A:C,2,FALSE))</f>
        <v>73230852.809815958</v>
      </c>
      <c r="F350" s="14">
        <f>(C350*(CPI!$B$107))/(VLOOKUP('Inflated Amts'!B350,CPI!A:C,2,FALSE))</f>
        <v>71999632.331288353</v>
      </c>
    </row>
    <row r="351" spans="1:6" x14ac:dyDescent="0.35">
      <c r="A351" t="str">
        <v>Beauty and the Beast (IMAX)</v>
      </c>
      <c r="B351" s="10">
        <v>2002</v>
      </c>
      <c r="C351" s="13">
        <v>25487028</v>
      </c>
      <c r="D351" s="14">
        <f>(C351*(CPI!$B$109))/(VLOOKUP('Inflated Amts'!B351,CPI!A:C,2,FALSE))</f>
        <v>35223072.696000002</v>
      </c>
      <c r="E351" s="14">
        <f>(C351*(CPI!$B$108))/(VLOOKUP('Inflated Amts'!B351,CPI!A:C,2,FALSE))</f>
        <v>34866254.303999998</v>
      </c>
      <c r="F351" s="14">
        <f>(C351*(CPI!$B$107))/(VLOOKUP('Inflated Amts'!B351,CPI!A:C,2,FALSE))</f>
        <v>34280052.659999996</v>
      </c>
    </row>
    <row r="352" spans="1:6" x14ac:dyDescent="0.35">
      <c r="A352" t="str">
        <v>Snow Dogs</v>
      </c>
      <c r="B352" s="10">
        <v>2002</v>
      </c>
      <c r="C352" s="13">
        <v>81150692</v>
      </c>
      <c r="D352" s="14">
        <f>(C352*(CPI!$B$109))/(VLOOKUP('Inflated Amts'!B352,CPI!A:C,2,FALSE))</f>
        <v>112150256.344</v>
      </c>
      <c r="E352" s="14">
        <f>(C352*(CPI!$B$108))/(VLOOKUP('Inflated Amts'!B352,CPI!A:C,2,FALSE))</f>
        <v>111014146.656</v>
      </c>
      <c r="F352" s="14">
        <f>(C352*(CPI!$B$107))/(VLOOKUP('Inflated Amts'!B352,CPI!A:C,2,FALSE))</f>
        <v>109147680.73999999</v>
      </c>
    </row>
    <row r="353" spans="1:6" x14ac:dyDescent="0.35">
      <c r="A353" t="str">
        <v>The Count of Monte Cristo</v>
      </c>
      <c r="B353" s="10">
        <v>2002</v>
      </c>
      <c r="C353" s="13">
        <v>54228104</v>
      </c>
      <c r="D353" s="14">
        <f>(C353*(CPI!$B$109))/(VLOOKUP('Inflated Amts'!B353,CPI!A:C,2,FALSE))</f>
        <v>74943239.727999985</v>
      </c>
      <c r="E353" s="14">
        <f>(C353*(CPI!$B$108))/(VLOOKUP('Inflated Amts'!B353,CPI!A:C,2,FALSE))</f>
        <v>74184046.272000015</v>
      </c>
      <c r="F353" s="14">
        <f>(C353*(CPI!$B$107))/(VLOOKUP('Inflated Amts'!B353,CPI!A:C,2,FALSE))</f>
        <v>72936799.879999995</v>
      </c>
    </row>
    <row r="354" spans="1:6" x14ac:dyDescent="0.35">
      <c r="A354" t="str">
        <v>Peter Pan: Return to Neverland</v>
      </c>
      <c r="B354" s="10">
        <v>2002</v>
      </c>
      <c r="C354" s="13">
        <v>48430258</v>
      </c>
      <c r="D354" s="14">
        <f>(C354*(CPI!$B$109))/(VLOOKUP('Inflated Amts'!B354,CPI!A:C,2,FALSE))</f>
        <v>66930616.555999994</v>
      </c>
      <c r="E354" s="14">
        <f>(C354*(CPI!$B$108))/(VLOOKUP('Inflated Amts'!B354,CPI!A:C,2,FALSE))</f>
        <v>66252592.944000006</v>
      </c>
      <c r="F354" s="14">
        <f>(C354*(CPI!$B$107))/(VLOOKUP('Inflated Amts'!B354,CPI!A:C,2,FALSE))</f>
        <v>65138697.009999998</v>
      </c>
    </row>
    <row r="355" spans="1:6" x14ac:dyDescent="0.35">
      <c r="A355" t="str">
        <v>Reign of Fire</v>
      </c>
      <c r="B355" s="10">
        <v>2002</v>
      </c>
      <c r="C355" s="13">
        <v>43061982</v>
      </c>
      <c r="D355" s="14">
        <f>(C355*(CPI!$B$109))/(VLOOKUP('Inflated Amts'!B355,CPI!A:C,2,FALSE))</f>
        <v>59511659.123999998</v>
      </c>
      <c r="E355" s="14">
        <f>(C355*(CPI!$B$108))/(VLOOKUP('Inflated Amts'!B355,CPI!A:C,2,FALSE))</f>
        <v>58908791.376000002</v>
      </c>
      <c r="F355" s="14">
        <f>(C355*(CPI!$B$107))/(VLOOKUP('Inflated Amts'!B355,CPI!A:C,2,FALSE))</f>
        <v>57918365.789999999</v>
      </c>
    </row>
    <row r="356" spans="1:6" x14ac:dyDescent="0.35">
      <c r="A356" t="str">
        <v>Sorority Boys</v>
      </c>
      <c r="B356" s="10">
        <v>2002</v>
      </c>
      <c r="C356" s="13">
        <v>10198766</v>
      </c>
      <c r="D356" s="14">
        <f>(C356*(CPI!$B$109))/(VLOOKUP('Inflated Amts'!B356,CPI!A:C,2,FALSE))</f>
        <v>14094694.611999998</v>
      </c>
      <c r="E356" s="14">
        <f>(C356*(CPI!$B$108))/(VLOOKUP('Inflated Amts'!B356,CPI!A:C,2,FALSE))</f>
        <v>13951911.888000002</v>
      </c>
      <c r="F356" s="14">
        <f>(C356*(CPI!$B$107))/(VLOOKUP('Inflated Amts'!B356,CPI!A:C,2,FALSE))</f>
        <v>13717340.27</v>
      </c>
    </row>
    <row r="357" spans="1:6" x14ac:dyDescent="0.35">
      <c r="A357" t="str">
        <v>The Rookie</v>
      </c>
      <c r="B357" s="10">
        <v>2002</v>
      </c>
      <c r="C357" s="13">
        <v>75600072</v>
      </c>
      <c r="D357" s="14">
        <f>(C357*(CPI!$B$109))/(VLOOKUP('Inflated Amts'!B357,CPI!A:C,2,FALSE))</f>
        <v>104479299.50399999</v>
      </c>
      <c r="E357" s="14">
        <f>(C357*(CPI!$B$108))/(VLOOKUP('Inflated Amts'!B357,CPI!A:C,2,FALSE))</f>
        <v>103420898.49600001</v>
      </c>
      <c r="F357" s="14">
        <f>(C357*(CPI!$B$107))/(VLOOKUP('Inflated Amts'!B357,CPI!A:C,2,FALSE))</f>
        <v>101682096.84</v>
      </c>
    </row>
    <row r="358" spans="1:6" x14ac:dyDescent="0.35">
      <c r="A358" t="str">
        <v>Big Trouble</v>
      </c>
      <c r="B358" s="10">
        <v>2002</v>
      </c>
      <c r="C358" s="13">
        <v>7262288</v>
      </c>
      <c r="D358" s="14">
        <f>(C358*(CPI!$B$109))/(VLOOKUP('Inflated Amts'!B358,CPI!A:C,2,FALSE))</f>
        <v>10036482.015999999</v>
      </c>
      <c r="E358" s="14">
        <f>(C358*(CPI!$B$108))/(VLOOKUP('Inflated Amts'!B358,CPI!A:C,2,FALSE))</f>
        <v>9934809.9840000011</v>
      </c>
      <c r="F358" s="14">
        <f>(C358*(CPI!$B$107))/(VLOOKUP('Inflated Amts'!B358,CPI!A:C,2,FALSE))</f>
        <v>9767777.3599999994</v>
      </c>
    </row>
    <row r="359" spans="1:6" x14ac:dyDescent="0.35">
      <c r="A359" t="str">
        <v>ESPN's Ultimate X - The Movie</v>
      </c>
      <c r="B359" s="10">
        <v>2002</v>
      </c>
      <c r="C359" s="13">
        <v>4197175</v>
      </c>
      <c r="D359" s="14">
        <f>(C359*(CPI!$B$109))/(VLOOKUP('Inflated Amts'!B359,CPI!A:C,2,FALSE))</f>
        <v>5800495.8499999996</v>
      </c>
      <c r="E359" s="14">
        <f>(C359*(CPI!$B$108))/(VLOOKUP('Inflated Amts'!B359,CPI!A:C,2,FALSE))</f>
        <v>5741735.4000000004</v>
      </c>
      <c r="F359" s="14">
        <f>(C359*(CPI!$B$107))/(VLOOKUP('Inflated Amts'!B359,CPI!A:C,2,FALSE))</f>
        <v>5645200.375</v>
      </c>
    </row>
    <row r="360" spans="1:6" x14ac:dyDescent="0.35">
      <c r="A360" t="str">
        <v>Bad Company</v>
      </c>
      <c r="B360" s="10">
        <v>2002</v>
      </c>
      <c r="C360" s="13">
        <v>30157016</v>
      </c>
      <c r="D360" s="14">
        <f>(C360*(CPI!$B$109))/(VLOOKUP('Inflated Amts'!B360,CPI!A:C,2,FALSE))</f>
        <v>41676996.111999996</v>
      </c>
      <c r="E360" s="14">
        <f>(C360*(CPI!$B$108))/(VLOOKUP('Inflated Amts'!B360,CPI!A:C,2,FALSE))</f>
        <v>41254797.888000004</v>
      </c>
      <c r="F360" s="14">
        <f>(C360*(CPI!$B$107))/(VLOOKUP('Inflated Amts'!B360,CPI!A:C,2,FALSE))</f>
        <v>40561186.520000003</v>
      </c>
    </row>
    <row r="361" spans="1:6" x14ac:dyDescent="0.35">
      <c r="A361" t="str">
        <v>Lilo &amp; Stitch</v>
      </c>
      <c r="B361" s="10">
        <v>2002</v>
      </c>
      <c r="C361" s="13">
        <v>145771527</v>
      </c>
      <c r="D361" s="14">
        <f>(C361*(CPI!$B$109))/(VLOOKUP('Inflated Amts'!B361,CPI!A:C,2,FALSE))</f>
        <v>201456250.31399998</v>
      </c>
      <c r="E361" s="14">
        <f>(C361*(CPI!$B$108))/(VLOOKUP('Inflated Amts'!B361,CPI!A:C,2,FALSE))</f>
        <v>199415448.93600002</v>
      </c>
      <c r="F361" s="14">
        <f>(C361*(CPI!$B$107))/(VLOOKUP('Inflated Amts'!B361,CPI!A:C,2,FALSE))</f>
        <v>196062703.815</v>
      </c>
    </row>
    <row r="362" spans="1:6" x14ac:dyDescent="0.35">
      <c r="A362" t="str">
        <v>The Country Bears</v>
      </c>
      <c r="B362" s="10">
        <v>2002</v>
      </c>
      <c r="C362" s="13">
        <v>16988996</v>
      </c>
      <c r="D362" s="14">
        <f>(C362*(CPI!$B$109))/(VLOOKUP('Inflated Amts'!B362,CPI!A:C,2,FALSE))</f>
        <v>23478792.471999999</v>
      </c>
      <c r="E362" s="14">
        <f>(C362*(CPI!$B$108))/(VLOOKUP('Inflated Amts'!B362,CPI!A:C,2,FALSE))</f>
        <v>23240946.528000001</v>
      </c>
      <c r="F362" s="14">
        <f>(C362*(CPI!$B$107))/(VLOOKUP('Inflated Amts'!B362,CPI!A:C,2,FALSE))</f>
        <v>22850199.620000001</v>
      </c>
    </row>
    <row r="363" spans="1:6" x14ac:dyDescent="0.35">
      <c r="A363" t="str">
        <v>Signs</v>
      </c>
      <c r="B363" s="10">
        <v>2002</v>
      </c>
      <c r="C363" s="13">
        <v>227965690</v>
      </c>
      <c r="D363" s="14">
        <f>(C363*(CPI!$B$109))/(VLOOKUP('Inflated Amts'!B363,CPI!A:C,2,FALSE))</f>
        <v>315048583.57999998</v>
      </c>
      <c r="E363" s="14">
        <f>(C363*(CPI!$B$108))/(VLOOKUP('Inflated Amts'!B363,CPI!A:C,2,FALSE))</f>
        <v>311857063.92000002</v>
      </c>
      <c r="F363" s="14">
        <f>(C363*(CPI!$B$107))/(VLOOKUP('Inflated Amts'!B363,CPI!A:C,2,FALSE))</f>
        <v>306613853.05000001</v>
      </c>
    </row>
    <row r="364" spans="1:6" x14ac:dyDescent="0.35">
      <c r="A364" t="str">
        <v>Sen to Chihiro no Kamikakushi</v>
      </c>
      <c r="B364" s="10">
        <v>2002</v>
      </c>
      <c r="C364" s="13">
        <v>10049886</v>
      </c>
      <c r="D364" s="14">
        <f>(C364*(CPI!$B$109))/(VLOOKUP('Inflated Amts'!B364,CPI!A:C,2,FALSE))</f>
        <v>13888942.451999998</v>
      </c>
      <c r="E364" s="14">
        <f>(C364*(CPI!$B$108))/(VLOOKUP('Inflated Amts'!B364,CPI!A:C,2,FALSE))</f>
        <v>13748244.048000002</v>
      </c>
      <c r="F364" s="14">
        <f>(C364*(CPI!$B$107))/(VLOOKUP('Inflated Amts'!B364,CPI!A:C,2,FALSE))</f>
        <v>13517096.67</v>
      </c>
    </row>
    <row r="365" spans="1:6" x14ac:dyDescent="0.35">
      <c r="A365" t="str">
        <v>Sweet Home Alabama</v>
      </c>
      <c r="B365" s="10">
        <v>2002</v>
      </c>
      <c r="C365" s="13">
        <v>127214072</v>
      </c>
      <c r="D365" s="14">
        <f>(C365*(CPI!$B$109))/(VLOOKUP('Inflated Amts'!B365,CPI!A:C,2,FALSE))</f>
        <v>175809847.50399998</v>
      </c>
      <c r="E365" s="14">
        <f>(C365*(CPI!$B$108))/(VLOOKUP('Inflated Amts'!B365,CPI!A:C,2,FALSE))</f>
        <v>174028850.49600002</v>
      </c>
      <c r="F365" s="14">
        <f>(C365*(CPI!$B$107))/(VLOOKUP('Inflated Amts'!B365,CPI!A:C,2,FALSE))</f>
        <v>171102926.84</v>
      </c>
    </row>
    <row r="366" spans="1:6" x14ac:dyDescent="0.35">
      <c r="A366" t="str">
        <v>Moonlight Mile</v>
      </c>
      <c r="B366" s="10">
        <v>2002</v>
      </c>
      <c r="C366" s="13">
        <v>6830957</v>
      </c>
      <c r="D366" s="14">
        <f>(C366*(CPI!$B$109))/(VLOOKUP('Inflated Amts'!B366,CPI!A:C,2,FALSE))</f>
        <v>9440382.5739999991</v>
      </c>
      <c r="E366" s="14">
        <f>(C366*(CPI!$B$108))/(VLOOKUP('Inflated Amts'!B366,CPI!A:C,2,FALSE))</f>
        <v>9344749.1760000009</v>
      </c>
      <c r="F366" s="14">
        <f>(C366*(CPI!$B$107))/(VLOOKUP('Inflated Amts'!B366,CPI!A:C,2,FALSE))</f>
        <v>9187637.1649999991</v>
      </c>
    </row>
    <row r="367" spans="1:6" x14ac:dyDescent="0.35">
      <c r="A367" t="str">
        <v>Tuck Everlasting</v>
      </c>
      <c r="B367" s="10">
        <v>2002</v>
      </c>
      <c r="C367" s="13">
        <v>19161999</v>
      </c>
      <c r="D367" s="14">
        <f>(C367*(CPI!$B$109))/(VLOOKUP('Inflated Amts'!B367,CPI!A:C,2,FALSE))</f>
        <v>26481882.617999997</v>
      </c>
      <c r="E367" s="14">
        <f>(C367*(CPI!$B$108))/(VLOOKUP('Inflated Amts'!B367,CPI!A:C,2,FALSE))</f>
        <v>26213614.632000003</v>
      </c>
      <c r="F367" s="14">
        <f>(C367*(CPI!$B$107))/(VLOOKUP('Inflated Amts'!B367,CPI!A:C,2,FALSE))</f>
        <v>25772888.655000001</v>
      </c>
    </row>
    <row r="368" spans="1:6" x14ac:dyDescent="0.35">
      <c r="A368" t="str">
        <v>The Santa Clause 2</v>
      </c>
      <c r="B368" s="10">
        <v>2002</v>
      </c>
      <c r="C368" s="13">
        <v>139225854</v>
      </c>
      <c r="D368" s="14">
        <f>(C368*(CPI!$B$109))/(VLOOKUP('Inflated Amts'!B368,CPI!A:C,2,FALSE))</f>
        <v>192410130.22799999</v>
      </c>
      <c r="E368" s="14">
        <f>(C368*(CPI!$B$108))/(VLOOKUP('Inflated Amts'!B368,CPI!A:C,2,FALSE))</f>
        <v>190460968.27200001</v>
      </c>
      <c r="F368" s="14">
        <f>(C368*(CPI!$B$107))/(VLOOKUP('Inflated Amts'!B368,CPI!A:C,2,FALSE))</f>
        <v>187258773.63</v>
      </c>
    </row>
    <row r="369" spans="1:6" x14ac:dyDescent="0.35">
      <c r="A369" t="str">
        <v>Treasure Planet</v>
      </c>
      <c r="B369" s="10">
        <v>2002</v>
      </c>
      <c r="C369" s="13">
        <v>38120554</v>
      </c>
      <c r="D369" s="14">
        <f>(C369*(CPI!$B$109))/(VLOOKUP('Inflated Amts'!B369,CPI!A:C,2,FALSE))</f>
        <v>52682605.627999991</v>
      </c>
      <c r="E369" s="14">
        <f>(C369*(CPI!$B$108))/(VLOOKUP('Inflated Amts'!B369,CPI!A:C,2,FALSE))</f>
        <v>52148917.872000009</v>
      </c>
      <c r="F369" s="14">
        <f>(C369*(CPI!$B$107))/(VLOOKUP('Inflated Amts'!B369,CPI!A:C,2,FALSE))</f>
        <v>51272145.130000003</v>
      </c>
    </row>
    <row r="370" spans="1:6" x14ac:dyDescent="0.35">
      <c r="A370" t="str">
        <v>The Hot Chick</v>
      </c>
      <c r="B370" s="10">
        <v>2002</v>
      </c>
      <c r="C370" s="13">
        <v>35081550</v>
      </c>
      <c r="D370" s="14">
        <f>(C370*(CPI!$B$109))/(VLOOKUP('Inflated Amts'!B370,CPI!A:C,2,FALSE))</f>
        <v>48482702.100000001</v>
      </c>
      <c r="E370" s="14">
        <f>(C370*(CPI!$B$108))/(VLOOKUP('Inflated Amts'!B370,CPI!A:C,2,FALSE))</f>
        <v>47991560.399999999</v>
      </c>
      <c r="F370" s="14">
        <f>(C370*(CPI!$B$107))/(VLOOKUP('Inflated Amts'!B370,CPI!A:C,2,FALSE))</f>
        <v>47184684.75</v>
      </c>
    </row>
    <row r="371" spans="1:6" x14ac:dyDescent="0.35">
      <c r="A371" t="str">
        <v>25th Hour</v>
      </c>
      <c r="B371" s="10">
        <v>2002</v>
      </c>
      <c r="C371" s="13">
        <v>13084595</v>
      </c>
      <c r="D371" s="14">
        <f>(C371*(CPI!$B$109))/(VLOOKUP('Inflated Amts'!B371,CPI!A:C,2,FALSE))</f>
        <v>18082910.289999999</v>
      </c>
      <c r="E371" s="14">
        <f>(C371*(CPI!$B$108))/(VLOOKUP('Inflated Amts'!B371,CPI!A:C,2,FALSE))</f>
        <v>17899725.960000001</v>
      </c>
      <c r="F371" s="14">
        <f>(C371*(CPI!$B$107))/(VLOOKUP('Inflated Amts'!B371,CPI!A:C,2,FALSE))</f>
        <v>17598780.274999999</v>
      </c>
    </row>
    <row r="372" spans="1:6" x14ac:dyDescent="0.35">
      <c r="A372" t="str">
        <v>The Recruit</v>
      </c>
      <c r="B372" s="10">
        <v>2003</v>
      </c>
      <c r="C372" s="13">
        <v>52784696</v>
      </c>
      <c r="D372" s="14">
        <f>(C372*(CPI!$B$109))/(VLOOKUP('Inflated Amts'!B372,CPI!A:C,2,FALSE))</f>
        <v>70961527.112840474</v>
      </c>
      <c r="E372" s="14">
        <f>(C372*(CPI!$B$108))/(VLOOKUP('Inflated Amts'!B372,CPI!A:C,2,FALSE))</f>
        <v>70242669.385214016</v>
      </c>
      <c r="F372" s="14">
        <f>(C372*(CPI!$B$107))/(VLOOKUP('Inflated Amts'!B372,CPI!A:C,2,FALSE))</f>
        <v>69061688.83268483</v>
      </c>
    </row>
    <row r="373" spans="1:6" x14ac:dyDescent="0.35">
      <c r="A373" t="str">
        <v>Shanghai Knights</v>
      </c>
      <c r="B373" s="10">
        <v>2003</v>
      </c>
      <c r="C373" s="13">
        <v>60470220</v>
      </c>
      <c r="D373" s="14">
        <f>(C373*(CPI!$B$109))/(VLOOKUP('Inflated Amts'!B373,CPI!A:C,2,FALSE))</f>
        <v>81293622.607003883</v>
      </c>
      <c r="E373" s="14">
        <f>(C373*(CPI!$B$108))/(VLOOKUP('Inflated Amts'!B373,CPI!A:C,2,FALSE))</f>
        <v>80470098.210116744</v>
      </c>
      <c r="F373" s="14">
        <f>(C373*(CPI!$B$107))/(VLOOKUP('Inflated Amts'!B373,CPI!A:C,2,FALSE))</f>
        <v>79117165.272373542</v>
      </c>
    </row>
    <row r="374" spans="1:6" x14ac:dyDescent="0.35">
      <c r="A374" t="str">
        <v>The Jungle Book 2</v>
      </c>
      <c r="B374" s="10">
        <v>2003</v>
      </c>
      <c r="C374" s="13">
        <v>47901582</v>
      </c>
      <c r="D374" s="14">
        <f>(C374*(CPI!$B$109))/(VLOOKUP('Inflated Amts'!B374,CPI!A:C,2,FALSE))</f>
        <v>64396873.856031127</v>
      </c>
      <c r="E374" s="14">
        <f>(C374*(CPI!$B$108))/(VLOOKUP('Inflated Amts'!B374,CPI!A:C,2,FALSE))</f>
        <v>63744517.680933855</v>
      </c>
      <c r="F374" s="14">
        <f>(C374*(CPI!$B$107))/(VLOOKUP('Inflated Amts'!B374,CPI!A:C,2,FALSE))</f>
        <v>62672789.67898833</v>
      </c>
    </row>
    <row r="375" spans="1:6" x14ac:dyDescent="0.35">
      <c r="A375" t="str">
        <v>Bringing Down the House</v>
      </c>
      <c r="B375" s="10">
        <v>2003</v>
      </c>
      <c r="C375" s="13">
        <v>132675402</v>
      </c>
      <c r="D375" s="14">
        <f>(C375*(CPI!$B$109))/(VLOOKUP('Inflated Amts'!B375,CPI!A:C,2,FALSE))</f>
        <v>178363234.98443577</v>
      </c>
      <c r="E375" s="14">
        <f>(C375*(CPI!$B$108))/(VLOOKUP('Inflated Amts'!B375,CPI!A:C,2,FALSE))</f>
        <v>176556371.53307396</v>
      </c>
      <c r="F375" s="14">
        <f>(C375*(CPI!$B$107))/(VLOOKUP('Inflated Amts'!B375,CPI!A:C,2,FALSE))</f>
        <v>173587953.00583658</v>
      </c>
    </row>
    <row r="376" spans="1:6" x14ac:dyDescent="0.35">
      <c r="A376" t="str">
        <v>Piglet's Big Movie</v>
      </c>
      <c r="B376" s="10">
        <v>2003</v>
      </c>
      <c r="C376" s="13">
        <v>23103423</v>
      </c>
      <c r="D376" s="14">
        <f>(C376*(CPI!$B$109))/(VLOOKUP('Inflated Amts'!B376,CPI!A:C,2,FALSE))</f>
        <v>31059270.998054475</v>
      </c>
      <c r="E376" s="14">
        <f>(C376*(CPI!$B$108))/(VLOOKUP('Inflated Amts'!B376,CPI!A:C,2,FALSE))</f>
        <v>30744632.941634241</v>
      </c>
      <c r="F376" s="14">
        <f>(C376*(CPI!$B$107))/(VLOOKUP('Inflated Amts'!B376,CPI!A:C,2,FALSE))</f>
        <v>30227727.563229572</v>
      </c>
    </row>
    <row r="377" spans="1:6" x14ac:dyDescent="0.35">
      <c r="A377" t="str">
        <v>Ghosts of the Abyss</v>
      </c>
      <c r="B377" s="10">
        <v>2003</v>
      </c>
      <c r="C377" s="13">
        <v>17093668</v>
      </c>
      <c r="D377" s="14">
        <f>(C377*(CPI!$B$109))/(VLOOKUP('Inflated Amts'!B377,CPI!A:C,2,FALSE))</f>
        <v>22980008.926070038</v>
      </c>
      <c r="E377" s="14">
        <f>(C377*(CPI!$B$108))/(VLOOKUP('Inflated Amts'!B377,CPI!A:C,2,FALSE))</f>
        <v>22747215.782101169</v>
      </c>
      <c r="F377" s="14">
        <f>(C377*(CPI!$B$107))/(VLOOKUP('Inflated Amts'!B377,CPI!A:C,2,FALSE))</f>
        <v>22364769.902723737</v>
      </c>
    </row>
    <row r="378" spans="1:6" x14ac:dyDescent="0.35">
      <c r="A378" t="str">
        <v>Holes</v>
      </c>
      <c r="B378" s="10">
        <v>2003</v>
      </c>
      <c r="C378" s="13">
        <v>67383924</v>
      </c>
      <c r="D378" s="14">
        <f>(C378*(CPI!$B$109))/(VLOOKUP('Inflated Amts'!B378,CPI!A:C,2,FALSE))</f>
        <v>90588115.727626458</v>
      </c>
      <c r="E378" s="14">
        <f>(C378*(CPI!$B$108))/(VLOOKUP('Inflated Amts'!B378,CPI!A:C,2,FALSE))</f>
        <v>89670435.828793779</v>
      </c>
      <c r="F378" s="14">
        <f>(C378*(CPI!$B$107))/(VLOOKUP('Inflated Amts'!B378,CPI!A:C,2,FALSE))</f>
        <v>88162818.852140084</v>
      </c>
    </row>
    <row r="379" spans="1:6" x14ac:dyDescent="0.35">
      <c r="A379" t="str">
        <v>The Lizzie McGuire Movie</v>
      </c>
      <c r="B379" s="10">
        <v>2003</v>
      </c>
      <c r="C379" s="13">
        <v>42734455</v>
      </c>
      <c r="D379" s="14">
        <f>(C379*(CPI!$B$109))/(VLOOKUP('Inflated Amts'!B379,CPI!A:C,2,FALSE))</f>
        <v>57450405.457198434</v>
      </c>
      <c r="E379" s="14">
        <f>(C379*(CPI!$B$108))/(VLOOKUP('Inflated Amts'!B379,CPI!A:C,2,FALSE))</f>
        <v>56868418.71595332</v>
      </c>
      <c r="F379" s="14">
        <f>(C379*(CPI!$B$107))/(VLOOKUP('Inflated Amts'!B379,CPI!A:C,2,FALSE))</f>
        <v>55912297.641050585</v>
      </c>
    </row>
    <row r="380" spans="1:6" x14ac:dyDescent="0.35">
      <c r="A380" t="str">
        <v>Finding Nemo</v>
      </c>
      <c r="B380" s="10">
        <v>2003</v>
      </c>
      <c r="C380" s="13">
        <v>380529370</v>
      </c>
      <c r="D380" s="14">
        <f>(C380*(CPI!$B$109))/(VLOOKUP('Inflated Amts'!B380,CPI!A:C,2,FALSE))</f>
        <v>511567693.91050577</v>
      </c>
      <c r="E380" s="14">
        <f>(C380*(CPI!$B$108))/(VLOOKUP('Inflated Amts'!B380,CPI!A:C,2,FALSE))</f>
        <v>506385387.31517518</v>
      </c>
      <c r="F380" s="14">
        <f>(C380*(CPI!$B$107))/(VLOOKUP('Inflated Amts'!B380,CPI!A:C,2,FALSE))</f>
        <v>497871597.90856034</v>
      </c>
    </row>
    <row r="381" spans="1:6" x14ac:dyDescent="0.35">
      <c r="A381" t="str">
        <v>Pirates of the Caribbean: The Curse of the Black Pearl</v>
      </c>
      <c r="B381" s="10">
        <v>2003</v>
      </c>
      <c r="C381" s="13">
        <v>305411224</v>
      </c>
      <c r="D381" s="14">
        <f>(C381*(CPI!$B$109))/(VLOOKUP('Inflated Amts'!B381,CPI!A:C,2,FALSE))</f>
        <v>410582015.14396882</v>
      </c>
      <c r="E381" s="14">
        <f>(C381*(CPI!$B$108))/(VLOOKUP('Inflated Amts'!B381,CPI!A:C,2,FALSE))</f>
        <v>406422718.31906623</v>
      </c>
      <c r="F381" s="14">
        <f>(C381*(CPI!$B$107))/(VLOOKUP('Inflated Amts'!B381,CPI!A:C,2,FALSE))</f>
        <v>399589587.82101166</v>
      </c>
    </row>
    <row r="382" spans="1:6" x14ac:dyDescent="0.35">
      <c r="A382" t="str">
        <v>Freaky Friday</v>
      </c>
      <c r="B382" s="10">
        <v>2003</v>
      </c>
      <c r="C382" s="13">
        <v>110222438</v>
      </c>
      <c r="D382" s="14">
        <f>(C382*(CPI!$B$109))/(VLOOKUP('Inflated Amts'!B382,CPI!A:C,2,FALSE))</f>
        <v>148178413.73151749</v>
      </c>
      <c r="E382" s="14">
        <f>(C382*(CPI!$B$108))/(VLOOKUP('Inflated Amts'!B382,CPI!A:C,2,FALSE))</f>
        <v>146677329.94552532</v>
      </c>
      <c r="F382" s="14">
        <f>(C382*(CPI!$B$107))/(VLOOKUP('Inflated Amts'!B382,CPI!A:C,2,FALSE))</f>
        <v>144211263.72568095</v>
      </c>
    </row>
    <row r="383" spans="1:6" x14ac:dyDescent="0.35">
      <c r="A383" t="str">
        <v>Open Range</v>
      </c>
      <c r="B383" s="10">
        <v>2003</v>
      </c>
      <c r="C383" s="13">
        <v>58331254</v>
      </c>
      <c r="D383" s="14">
        <f>(C383*(CPI!$B$109))/(VLOOKUP('Inflated Amts'!B383,CPI!A:C,2,FALSE))</f>
        <v>78418086.603112832</v>
      </c>
      <c r="E383" s="14">
        <f>(C383*(CPI!$B$108))/(VLOOKUP('Inflated Amts'!B383,CPI!A:C,2,FALSE))</f>
        <v>77623692.09338522</v>
      </c>
      <c r="F383" s="14">
        <f>(C383*(CPI!$B$107))/(VLOOKUP('Inflated Amts'!B383,CPI!A:C,2,FALSE))</f>
        <v>76318615.398832694</v>
      </c>
    </row>
    <row r="384" spans="1:6" x14ac:dyDescent="0.35">
      <c r="A384" t="str">
        <v>Cold Creek Manor</v>
      </c>
      <c r="B384" s="10">
        <v>2003</v>
      </c>
      <c r="C384" s="13">
        <v>21384035</v>
      </c>
      <c r="D384" s="14">
        <f>(C384*(CPI!$B$109))/(VLOOKUP('Inflated Amts'!B384,CPI!A:C,2,FALSE))</f>
        <v>28747798.025291827</v>
      </c>
      <c r="E384" s="14">
        <f>(C384*(CPI!$B$108))/(VLOOKUP('Inflated Amts'!B384,CPI!A:C,2,FALSE))</f>
        <v>28456575.758754868</v>
      </c>
      <c r="F384" s="14">
        <f>(C384*(CPI!$B$107))/(VLOOKUP('Inflated Amts'!B384,CPI!A:C,2,FALSE))</f>
        <v>27978139.178015564</v>
      </c>
    </row>
    <row r="385" spans="1:6" x14ac:dyDescent="0.35">
      <c r="A385" t="str">
        <v>Under the Tuscan Sun</v>
      </c>
      <c r="B385" s="10">
        <v>2003</v>
      </c>
      <c r="C385" s="13">
        <v>43601508</v>
      </c>
      <c r="D385" s="14">
        <f>(C385*(CPI!$B$109))/(VLOOKUP('Inflated Amts'!B385,CPI!A:C,2,FALSE))</f>
        <v>58616035.073929958</v>
      </c>
      <c r="E385" s="14">
        <f>(C385*(CPI!$B$108))/(VLOOKUP('Inflated Amts'!B385,CPI!A:C,2,FALSE))</f>
        <v>58022240.217898838</v>
      </c>
      <c r="F385" s="14">
        <f>(C385*(CPI!$B$107))/(VLOOKUP('Inflated Amts'!B385,CPI!A:C,2,FALSE))</f>
        <v>57046720.097276263</v>
      </c>
    </row>
    <row r="386" spans="1:6" x14ac:dyDescent="0.35">
      <c r="A386" t="str">
        <v>Veronica Guerin</v>
      </c>
      <c r="B386" s="10">
        <v>2003</v>
      </c>
      <c r="C386" s="13">
        <v>1569918</v>
      </c>
      <c r="D386" s="14">
        <f>(C386*(CPI!$B$109))/(VLOOKUP('Inflated Amts'!B386,CPI!A:C,2,FALSE))</f>
        <v>2110531.7859922177</v>
      </c>
      <c r="E386" s="14">
        <f>(C386*(CPI!$B$108))/(VLOOKUP('Inflated Amts'!B386,CPI!A:C,2,FALSE))</f>
        <v>2089151.5797665371</v>
      </c>
      <c r="F386" s="14">
        <f>(C386*(CPI!$B$107))/(VLOOKUP('Inflated Amts'!B386,CPI!A:C,2,FALSE))</f>
        <v>2054026.9552529184</v>
      </c>
    </row>
    <row r="387" spans="1:6" x14ac:dyDescent="0.35">
      <c r="A387" t="str">
        <v>Brother Bear</v>
      </c>
      <c r="B387" s="10">
        <v>2003</v>
      </c>
      <c r="C387" s="13">
        <v>85336277</v>
      </c>
      <c r="D387" s="14">
        <f>(C387*(CPI!$B$109))/(VLOOKUP('Inflated Amts'!B387,CPI!A:C,2,FALSE))</f>
        <v>114722504.68287937</v>
      </c>
      <c r="E387" s="14">
        <f>(C387*(CPI!$B$108))/(VLOOKUP('Inflated Amts'!B387,CPI!A:C,2,FALSE))</f>
        <v>113560337.48638134</v>
      </c>
      <c r="F387" s="14">
        <f>(C387*(CPI!$B$107))/(VLOOKUP('Inflated Amts'!B387,CPI!A:C,2,FALSE))</f>
        <v>111651062.80642024</v>
      </c>
    </row>
    <row r="388" spans="1:6" x14ac:dyDescent="0.35">
      <c r="A388" t="str">
        <v>The Haunted Mansion</v>
      </c>
      <c r="B388" s="10">
        <v>2003</v>
      </c>
      <c r="C388" s="13">
        <v>75817994</v>
      </c>
      <c r="D388" s="14">
        <f>(C388*(CPI!$B$109))/(VLOOKUP('Inflated Amts'!B388,CPI!A:C,2,FALSE))</f>
        <v>101926525.0077821</v>
      </c>
      <c r="E388" s="14">
        <f>(C388*(CPI!$B$108))/(VLOOKUP('Inflated Amts'!B388,CPI!A:C,2,FALSE))</f>
        <v>100893984.23346305</v>
      </c>
      <c r="F388" s="14">
        <f>(C388*(CPI!$B$107))/(VLOOKUP('Inflated Amts'!B388,CPI!A:C,2,FALSE))</f>
        <v>99197667.247081712</v>
      </c>
    </row>
    <row r="389" spans="1:6" x14ac:dyDescent="0.35">
      <c r="A389" t="str">
        <v>Calendar Girls</v>
      </c>
      <c r="B389" s="10">
        <v>2003</v>
      </c>
      <c r="C389" s="13">
        <v>31011616</v>
      </c>
      <c r="D389" s="14">
        <f>(C389*(CPI!$B$109))/(VLOOKUP('Inflated Amts'!B389,CPI!A:C,2,FALSE))</f>
        <v>41690713.338521399</v>
      </c>
      <c r="E389" s="14">
        <f>(C389*(CPI!$B$108))/(VLOOKUP('Inflated Amts'!B389,CPI!A:C,2,FALSE))</f>
        <v>41268376.155642025</v>
      </c>
      <c r="F389" s="14">
        <f>(C389*(CPI!$B$107))/(VLOOKUP('Inflated Amts'!B389,CPI!A:C,2,FALSE))</f>
        <v>40574536.498054475</v>
      </c>
    </row>
    <row r="390" spans="1:6" x14ac:dyDescent="0.35">
      <c r="A390" t="str">
        <v>Young Black Stallion</v>
      </c>
      <c r="B390" s="10">
        <v>2003</v>
      </c>
      <c r="C390" s="13">
        <v>6751389</v>
      </c>
      <c r="D390" s="14">
        <f>(C390*(CPI!$B$109))/(VLOOKUP('Inflated Amts'!B390,CPI!A:C,2,FALSE))</f>
        <v>9076283.6556420233</v>
      </c>
      <c r="E390" s="14">
        <f>(C390*(CPI!$B$108))/(VLOOKUP('Inflated Amts'!B390,CPI!A:C,2,FALSE))</f>
        <v>8984338.6692607012</v>
      </c>
      <c r="F390" s="14">
        <f>(C390*(CPI!$B$107))/(VLOOKUP('Inflated Amts'!B390,CPI!A:C,2,FALSE))</f>
        <v>8833286.1916342415</v>
      </c>
    </row>
    <row r="391" spans="1:6" x14ac:dyDescent="0.35">
      <c r="A391" t="str">
        <v>Teacher's Pet: The Movie</v>
      </c>
      <c r="B391" s="10">
        <v>2004</v>
      </c>
      <c r="C391" s="13">
        <v>6491969</v>
      </c>
      <c r="D391" s="14">
        <f>(C391*(CPI!$B$109))/(VLOOKUP('Inflated Amts'!B391,CPI!A:C,2,FALSE))</f>
        <v>8569151.0582617</v>
      </c>
      <c r="E391" s="14">
        <f>(C391*(CPI!$B$108))/(VLOOKUP('Inflated Amts'!B391,CPI!A:C,2,FALSE))</f>
        <v>8482343.4498567339</v>
      </c>
      <c r="F391" s="14">
        <f>(C391*(CPI!$B$107))/(VLOOKUP('Inflated Amts'!B391,CPI!A:C,2,FALSE))</f>
        <v>8339730.9503342882</v>
      </c>
    </row>
    <row r="392" spans="1:6" x14ac:dyDescent="0.35">
      <c r="A392" t="str">
        <v>Miracle</v>
      </c>
      <c r="B392" s="10">
        <v>2004</v>
      </c>
      <c r="C392" s="13">
        <v>64378093</v>
      </c>
      <c r="D392" s="14">
        <f>(C392*(CPI!$B$109))/(VLOOKUP('Inflated Amts'!B392,CPI!A:C,2,FALSE))</f>
        <v>84976623.23400189</v>
      </c>
      <c r="E392" s="14">
        <f>(C392*(CPI!$B$108))/(VLOOKUP('Inflated Amts'!B392,CPI!A:C,2,FALSE))</f>
        <v>84115789.134670496</v>
      </c>
      <c r="F392" s="14">
        <f>(C392*(CPI!$B$107))/(VLOOKUP('Inflated Amts'!B392,CPI!A:C,2,FALSE))</f>
        <v>82701561.685768858</v>
      </c>
    </row>
    <row r="393" spans="1:6" x14ac:dyDescent="0.35">
      <c r="A393" t="str">
        <v>Confessions of a Teenage Drama Queen</v>
      </c>
      <c r="B393" s="10">
        <v>2004</v>
      </c>
      <c r="C393" s="13">
        <v>29331068</v>
      </c>
      <c r="D393" s="14">
        <f>(C393*(CPI!$B$109))/(VLOOKUP('Inflated Amts'!B393,CPI!A:C,2,FALSE))</f>
        <v>38715889.1843362</v>
      </c>
      <c r="E393" s="14">
        <f>(C393*(CPI!$B$108))/(VLOOKUP('Inflated Amts'!B393,CPI!A:C,2,FALSE))</f>
        <v>38323687.702005729</v>
      </c>
      <c r="F393" s="14">
        <f>(C393*(CPI!$B$107))/(VLOOKUP('Inflated Amts'!B393,CPI!A:C,2,FALSE))</f>
        <v>37679356.695319958</v>
      </c>
    </row>
    <row r="394" spans="1:6" x14ac:dyDescent="0.35">
      <c r="A394" t="str">
        <v>Hidalgo</v>
      </c>
      <c r="B394" s="10">
        <v>2004</v>
      </c>
      <c r="C394" s="13">
        <v>67286731</v>
      </c>
      <c r="D394" s="14">
        <f>(C394*(CPI!$B$109))/(VLOOKUP('Inflated Amts'!B394,CPI!A:C,2,FALSE))</f>
        <v>88815914.271251187</v>
      </c>
      <c r="E394" s="14">
        <f>(C394*(CPI!$B$108))/(VLOOKUP('Inflated Amts'!B394,CPI!A:C,2,FALSE))</f>
        <v>87916187.20916906</v>
      </c>
      <c r="F394" s="14">
        <f>(C394*(CPI!$B$107))/(VLOOKUP('Inflated Amts'!B394,CPI!A:C,2,FALSE))</f>
        <v>86438064.178605542</v>
      </c>
    </row>
    <row r="395" spans="1:6" x14ac:dyDescent="0.35">
      <c r="A395" t="str">
        <v>The Ladykillers</v>
      </c>
      <c r="B395" s="10">
        <v>2004</v>
      </c>
      <c r="C395" s="13">
        <v>39692139</v>
      </c>
      <c r="D395" s="14">
        <f>(C395*(CPI!$B$109))/(VLOOKUP('Inflated Amts'!B395,CPI!A:C,2,FALSE))</f>
        <v>52392107.065902568</v>
      </c>
      <c r="E395" s="14">
        <f>(C395*(CPI!$B$108))/(VLOOKUP('Inflated Amts'!B395,CPI!A:C,2,FALSE))</f>
        <v>51861362.131805167</v>
      </c>
      <c r="F395" s="14">
        <f>(C395*(CPI!$B$107))/(VLOOKUP('Inflated Amts'!B395,CPI!A:C,2,FALSE))</f>
        <v>50989424.025787964</v>
      </c>
    </row>
    <row r="396" spans="1:6" x14ac:dyDescent="0.35">
      <c r="A396" t="str">
        <v>Home on the Range</v>
      </c>
      <c r="B396" s="10">
        <v>2004</v>
      </c>
      <c r="C396" s="13">
        <v>50026353</v>
      </c>
      <c r="D396" s="14">
        <f>(C396*(CPI!$B$109))/(VLOOKUP('Inflated Amts'!B396,CPI!A:C,2,FALSE))</f>
        <v>66032874.733524345</v>
      </c>
      <c r="E396" s="14">
        <f>(C396*(CPI!$B$108))/(VLOOKUP('Inflated Amts'!B396,CPI!A:C,2,FALSE))</f>
        <v>65363945.467048712</v>
      </c>
      <c r="F396" s="14">
        <f>(C396*(CPI!$B$107))/(VLOOKUP('Inflated Amts'!B396,CPI!A:C,2,FALSE))</f>
        <v>64264990.243553005</v>
      </c>
    </row>
    <row r="397" spans="1:6" x14ac:dyDescent="0.35">
      <c r="A397" t="str">
        <v>The Alamo</v>
      </c>
      <c r="B397" s="10">
        <v>2004</v>
      </c>
      <c r="C397" s="13">
        <v>22406362</v>
      </c>
      <c r="D397" s="14">
        <f>(C397*(CPI!$B$109))/(VLOOKUP('Inflated Amts'!B397,CPI!A:C,2,FALSE))</f>
        <v>29575541.818529125</v>
      </c>
      <c r="E397" s="14">
        <f>(C397*(CPI!$B$108))/(VLOOKUP('Inflated Amts'!B397,CPI!A:C,2,FALSE))</f>
        <v>29275934.30372493</v>
      </c>
      <c r="F397" s="14">
        <f>(C397*(CPI!$B$107))/(VLOOKUP('Inflated Amts'!B397,CPI!A:C,2,FALSE))</f>
        <v>28783721.957975168</v>
      </c>
    </row>
    <row r="398" spans="1:6" x14ac:dyDescent="0.35">
      <c r="A398" t="str">
        <v>Raising Helen</v>
      </c>
      <c r="B398" s="10">
        <v>2004</v>
      </c>
      <c r="C398" s="13">
        <v>37485528</v>
      </c>
      <c r="D398" s="14">
        <f>(C398*(CPI!$B$109))/(VLOOKUP('Inflated Amts'!B398,CPI!A:C,2,FALSE))</f>
        <v>49479464.848137528</v>
      </c>
      <c r="E398" s="14">
        <f>(C398*(CPI!$B$108))/(VLOOKUP('Inflated Amts'!B398,CPI!A:C,2,FALSE))</f>
        <v>48978225.696275078</v>
      </c>
      <c r="F398" s="14">
        <f>(C398*(CPI!$B$107))/(VLOOKUP('Inflated Amts'!B398,CPI!A:C,2,FALSE))</f>
        <v>48154761.375358164</v>
      </c>
    </row>
    <row r="399" spans="1:6" x14ac:dyDescent="0.35">
      <c r="A399" t="str">
        <v>Around the World in 80 Days</v>
      </c>
      <c r="B399" s="10">
        <v>2004</v>
      </c>
      <c r="C399" s="13">
        <v>24004159</v>
      </c>
      <c r="D399" s="14">
        <f>(C399*(CPI!$B$109))/(VLOOKUP('Inflated Amts'!B399,CPI!A:C,2,FALSE))</f>
        <v>31684572.815663796</v>
      </c>
      <c r="E399" s="14">
        <f>(C399*(CPI!$B$108))/(VLOOKUP('Inflated Amts'!B399,CPI!A:C,2,FALSE))</f>
        <v>31363600.297994271</v>
      </c>
      <c r="F399" s="14">
        <f>(C399*(CPI!$B$107))/(VLOOKUP('Inflated Amts'!B399,CPI!A:C,2,FALSE))</f>
        <v>30836288.304680038</v>
      </c>
    </row>
    <row r="400" spans="1:6" x14ac:dyDescent="0.35">
      <c r="A400" t="str">
        <v>America's Heart and Soul</v>
      </c>
      <c r="B400" s="10">
        <v>2004</v>
      </c>
      <c r="C400" s="13">
        <v>314000</v>
      </c>
      <c r="D400" s="14">
        <f>(C400*(CPI!$B$109))/(VLOOKUP('Inflated Amts'!B400,CPI!A:C,2,FALSE))</f>
        <v>414468.00382043933</v>
      </c>
      <c r="E400" s="14">
        <f>(C400*(CPI!$B$108))/(VLOOKUP('Inflated Amts'!B400,CPI!A:C,2,FALSE))</f>
        <v>410269.34097421204</v>
      </c>
      <c r="F400" s="14">
        <f>(C400*(CPI!$B$107))/(VLOOKUP('Inflated Amts'!B400,CPI!A:C,2,FALSE))</f>
        <v>403371.53772683855</v>
      </c>
    </row>
    <row r="401" spans="1:6" x14ac:dyDescent="0.35">
      <c r="A401" t="str">
        <v>King Arthur</v>
      </c>
      <c r="B401" s="10">
        <v>2004</v>
      </c>
      <c r="C401" s="13">
        <v>51877963</v>
      </c>
      <c r="D401" s="14">
        <f>(C401*(CPI!$B$109))/(VLOOKUP('Inflated Amts'!B401,CPI!A:C,2,FALSE))</f>
        <v>68476929.193887293</v>
      </c>
      <c r="E401" s="14">
        <f>(C401*(CPI!$B$108))/(VLOOKUP('Inflated Amts'!B401,CPI!A:C,2,FALSE))</f>
        <v>67783241.054441258</v>
      </c>
      <c r="F401" s="14">
        <f>(C401*(CPI!$B$107))/(VLOOKUP('Inflated Amts'!B401,CPI!A:C,2,FALSE))</f>
        <v>66643610.539637059</v>
      </c>
    </row>
    <row r="402" spans="1:6" x14ac:dyDescent="0.35">
      <c r="A402" t="str">
        <v>The Village</v>
      </c>
      <c r="B402" s="10">
        <v>2004</v>
      </c>
      <c r="C402" s="13">
        <v>114197520</v>
      </c>
      <c r="D402" s="14">
        <f>(C402*(CPI!$B$109))/(VLOOKUP('Inflated Amts'!B402,CPI!A:C,2,FALSE))</f>
        <v>150736363.55300859</v>
      </c>
      <c r="E402" s="14">
        <f>(C402*(CPI!$B$108))/(VLOOKUP('Inflated Amts'!B402,CPI!A:C,2,FALSE))</f>
        <v>149209367.1060172</v>
      </c>
      <c r="F402" s="14">
        <f>(C402*(CPI!$B$107))/(VLOOKUP('Inflated Amts'!B402,CPI!A:C,2,FALSE))</f>
        <v>146700730.08595988</v>
      </c>
    </row>
    <row r="403" spans="1:6" x14ac:dyDescent="0.35">
      <c r="A403" t="str">
        <v>The Princess Diaries 2: Royal Engagement</v>
      </c>
      <c r="B403" s="10">
        <v>2004</v>
      </c>
      <c r="C403" s="13">
        <v>95149435</v>
      </c>
      <c r="D403" s="14">
        <f>(C403*(CPI!$B$109))/(VLOOKUP('Inflated Amts'!B403,CPI!A:C,2,FALSE))</f>
        <v>125593619.07354343</v>
      </c>
      <c r="E403" s="14">
        <f>(C403*(CPI!$B$108))/(VLOOKUP('Inflated Amts'!B403,CPI!A:C,2,FALSE))</f>
        <v>124321324.81375359</v>
      </c>
      <c r="F403" s="14">
        <f>(C403*(CPI!$B$107))/(VLOOKUP('Inflated Amts'!B403,CPI!A:C,2,FALSE))</f>
        <v>122231127.10124163</v>
      </c>
    </row>
    <row r="404" spans="1:6" x14ac:dyDescent="0.35">
      <c r="A404" t="str">
        <v>Mr. 3000</v>
      </c>
      <c r="B404" s="10">
        <v>2004</v>
      </c>
      <c r="C404" s="13">
        <v>21800302</v>
      </c>
      <c r="D404" s="14">
        <f>(C404*(CPI!$B$109))/(VLOOKUP('Inflated Amts'!B404,CPI!A:C,2,FALSE))</f>
        <v>28775565.772683855</v>
      </c>
      <c r="E404" s="14">
        <f>(C404*(CPI!$B$108))/(VLOOKUP('Inflated Amts'!B404,CPI!A:C,2,FALSE))</f>
        <v>28484062.212034386</v>
      </c>
      <c r="F404" s="14">
        <f>(C404*(CPI!$B$107))/(VLOOKUP('Inflated Amts'!B404,CPI!A:C,2,FALSE))</f>
        <v>28005163.505253103</v>
      </c>
    </row>
    <row r="405" spans="1:6" x14ac:dyDescent="0.35">
      <c r="A405" t="str">
        <v>The Last Shot</v>
      </c>
      <c r="B405" s="10">
        <v>2004</v>
      </c>
      <c r="C405" s="13">
        <v>463730</v>
      </c>
      <c r="D405" s="14">
        <f>(C405*(CPI!$B$109))/(VLOOKUP('Inflated Amts'!B405,CPI!A:C,2,FALSE))</f>
        <v>612105.8834765997</v>
      </c>
      <c r="E405" s="14">
        <f>(C405*(CPI!$B$108))/(VLOOKUP('Inflated Amts'!B405,CPI!A:C,2,FALSE))</f>
        <v>605905.10028653301</v>
      </c>
      <c r="F405" s="14">
        <f>(C405*(CPI!$B$107))/(VLOOKUP('Inflated Amts'!B405,CPI!A:C,2,FALSE))</f>
        <v>595718.09933142306</v>
      </c>
    </row>
    <row r="406" spans="1:6" x14ac:dyDescent="0.35">
      <c r="A406" t="str">
        <v>Ladder 49</v>
      </c>
      <c r="B406" s="10">
        <v>2004</v>
      </c>
      <c r="C406" s="13">
        <v>74541707</v>
      </c>
      <c r="D406" s="14">
        <f>(C406*(CPI!$B$109))/(VLOOKUP('Inflated Amts'!B406,CPI!A:C,2,FALSE))</f>
        <v>98392205.41929321</v>
      </c>
      <c r="E406" s="14">
        <f>(C406*(CPI!$B$108))/(VLOOKUP('Inflated Amts'!B406,CPI!A:C,2,FALSE))</f>
        <v>97395468.171919778</v>
      </c>
      <c r="F406" s="14">
        <f>(C406*(CPI!$B$107))/(VLOOKUP('Inflated Amts'!B406,CPI!A:C,2,FALSE))</f>
        <v>95757971.265520528</v>
      </c>
    </row>
    <row r="407" spans="1:6" x14ac:dyDescent="0.35">
      <c r="A407" t="str">
        <v>The Incredibles</v>
      </c>
      <c r="B407" s="10">
        <v>2004</v>
      </c>
      <c r="C407" s="13">
        <v>261441092</v>
      </c>
      <c r="D407" s="14">
        <f>(C407*(CPI!$B$109))/(VLOOKUP('Inflated Amts'!B407,CPI!A:C,2,FALSE))</f>
        <v>345092253.24164271</v>
      </c>
      <c r="E407" s="14">
        <f>(C407*(CPI!$B$108))/(VLOOKUP('Inflated Amts'!B407,CPI!A:C,2,FALSE))</f>
        <v>341596383.81661898</v>
      </c>
      <c r="F407" s="14">
        <f>(C407*(CPI!$B$107))/(VLOOKUP('Inflated Amts'!B407,CPI!A:C,2,FALSE))</f>
        <v>335853169.76122254</v>
      </c>
    </row>
    <row r="408" spans="1:6" x14ac:dyDescent="0.35">
      <c r="A408" t="str">
        <v>National Treasure</v>
      </c>
      <c r="B408" s="10">
        <v>2004</v>
      </c>
      <c r="C408" s="13">
        <v>173005002</v>
      </c>
      <c r="D408" s="14">
        <f>(C408*(CPI!$B$109))/(VLOOKUP('Inflated Amts'!B408,CPI!A:C,2,FALSE))</f>
        <v>228359993.0888252</v>
      </c>
      <c r="E408" s="14">
        <f>(C408*(CPI!$B$108))/(VLOOKUP('Inflated Amts'!B408,CPI!A:C,2,FALSE))</f>
        <v>226046650.17765045</v>
      </c>
      <c r="F408" s="14">
        <f>(C408*(CPI!$B$107))/(VLOOKUP('Inflated Amts'!B408,CPI!A:C,2,FALSE))</f>
        <v>222246158.25214899</v>
      </c>
    </row>
    <row r="409" spans="1:6" x14ac:dyDescent="0.35">
      <c r="A409" t="str">
        <v>The Life Aquatic with Steve Zissou</v>
      </c>
      <c r="B409" s="10">
        <v>2004</v>
      </c>
      <c r="C409" s="13">
        <v>24006726</v>
      </c>
      <c r="D409" s="14">
        <f>(C409*(CPI!$B$109))/(VLOOKUP('Inflated Amts'!B409,CPI!A:C,2,FALSE))</f>
        <v>31687961.15759312</v>
      </c>
      <c r="E409" s="14">
        <f>(C409*(CPI!$B$108))/(VLOOKUP('Inflated Amts'!B409,CPI!A:C,2,FALSE))</f>
        <v>31366954.315186247</v>
      </c>
      <c r="F409" s="14">
        <f>(C409*(CPI!$B$107))/(VLOOKUP('Inflated Amts'!B409,CPI!A:C,2,FALSE))</f>
        <v>30839585.931232091</v>
      </c>
    </row>
    <row r="410" spans="1:6" x14ac:dyDescent="0.35">
      <c r="A410" t="str">
        <v>Aliens of the Deep</v>
      </c>
      <c r="B410" s="10">
        <v>2005</v>
      </c>
      <c r="C410" s="13">
        <v>8968684</v>
      </c>
      <c r="D410" s="14">
        <f>(C410*(CPI!$B$109))/(VLOOKUP('Inflated Amts'!B410,CPI!A:C,2,FALSE))</f>
        <v>11583851.671028037</v>
      </c>
      <c r="E410" s="14">
        <f>(C410*(CPI!$B$108))/(VLOOKUP('Inflated Amts'!B410,CPI!A:C,2,FALSE))</f>
        <v>11466504.403738318</v>
      </c>
      <c r="F410" s="14">
        <f>(C410*(CPI!$B$107))/(VLOOKUP('Inflated Amts'!B410,CPI!A:C,2,FALSE))</f>
        <v>11273719.607476635</v>
      </c>
    </row>
    <row r="411" spans="1:6" x14ac:dyDescent="0.35">
      <c r="A411" t="str">
        <v>Pooh's Heffalump Movie</v>
      </c>
      <c r="B411" s="10">
        <v>2005</v>
      </c>
      <c r="C411" s="13">
        <v>18098433</v>
      </c>
      <c r="D411" s="14">
        <f>(C411*(CPI!$B$109))/(VLOOKUP('Inflated Amts'!B411,CPI!A:C,2,FALSE))</f>
        <v>23375733.089719627</v>
      </c>
      <c r="E411" s="14">
        <f>(C411*(CPI!$B$108))/(VLOOKUP('Inflated Amts'!B411,CPI!A:C,2,FALSE))</f>
        <v>23138931.162616823</v>
      </c>
      <c r="F411" s="14">
        <f>(C411*(CPI!$B$107))/(VLOOKUP('Inflated Amts'!B411,CPI!A:C,2,FALSE))</f>
        <v>22749899.425233644</v>
      </c>
    </row>
    <row r="412" spans="1:6" x14ac:dyDescent="0.35">
      <c r="A412" t="str">
        <v>The Pacifier</v>
      </c>
      <c r="B412" s="10">
        <v>2005</v>
      </c>
      <c r="C412" s="13">
        <v>113006880</v>
      </c>
      <c r="D412" s="14">
        <f>(C412*(CPI!$B$109))/(VLOOKUP('Inflated Amts'!B412,CPI!A:C,2,FALSE))</f>
        <v>145958418.84112146</v>
      </c>
      <c r="E412" s="14">
        <f>(C412*(CPI!$B$108))/(VLOOKUP('Inflated Amts'!B412,CPI!A:C,2,FALSE))</f>
        <v>144479824.14953274</v>
      </c>
      <c r="F412" s="14">
        <f>(C412*(CPI!$B$107))/(VLOOKUP('Inflated Amts'!B412,CPI!A:C,2,FALSE))</f>
        <v>142050704.29906541</v>
      </c>
    </row>
    <row r="413" spans="1:6" x14ac:dyDescent="0.35">
      <c r="A413" t="str">
        <v>Ice Princess</v>
      </c>
      <c r="B413" s="10">
        <v>2005</v>
      </c>
      <c r="C413" s="13">
        <v>24381334</v>
      </c>
      <c r="D413" s="14">
        <f>(C413*(CPI!$B$109))/(VLOOKUP('Inflated Amts'!B413,CPI!A:C,2,FALSE))</f>
        <v>31490657.558878504</v>
      </c>
      <c r="E413" s="14">
        <f>(C413*(CPI!$B$108))/(VLOOKUP('Inflated Amts'!B413,CPI!A:C,2,FALSE))</f>
        <v>31171649.450467292</v>
      </c>
      <c r="F413" s="14">
        <f>(C413*(CPI!$B$107))/(VLOOKUP('Inflated Amts'!B413,CPI!A:C,2,FALSE))</f>
        <v>30647564.700934578</v>
      </c>
    </row>
    <row r="414" spans="1:6" x14ac:dyDescent="0.35">
      <c r="A414" t="str">
        <v>A Lot Like Love</v>
      </c>
      <c r="B414" s="10">
        <v>2005</v>
      </c>
      <c r="C414" s="13">
        <v>21835784</v>
      </c>
      <c r="D414" s="14">
        <f>(C414*(CPI!$B$109))/(VLOOKUP('Inflated Amts'!B414,CPI!A:C,2,FALSE))</f>
        <v>28202853.727102801</v>
      </c>
      <c r="E414" s="14">
        <f>(C414*(CPI!$B$108))/(VLOOKUP('Inflated Amts'!B414,CPI!A:C,2,FALSE))</f>
        <v>27917151.880373836</v>
      </c>
      <c r="F414" s="14">
        <f>(C414*(CPI!$B$107))/(VLOOKUP('Inflated Amts'!B414,CPI!A:C,2,FALSE))</f>
        <v>27447784.560747664</v>
      </c>
    </row>
    <row r="415" spans="1:6" x14ac:dyDescent="0.35">
      <c r="A415" t="str">
        <v>The Hitchhiker's Guide to the Galaxy</v>
      </c>
      <c r="B415" s="10">
        <v>2005</v>
      </c>
      <c r="C415" s="13">
        <v>51019112</v>
      </c>
      <c r="D415" s="14">
        <f>(C415*(CPI!$B$109))/(VLOOKUP('Inflated Amts'!B415,CPI!A:C,2,FALSE))</f>
        <v>65895712.882242985</v>
      </c>
      <c r="E415" s="14">
        <f>(C415*(CPI!$B$108))/(VLOOKUP('Inflated Amts'!B415,CPI!A:C,2,FALSE))</f>
        <v>65228173.099065423</v>
      </c>
      <c r="F415" s="14">
        <f>(C415*(CPI!$B$107))/(VLOOKUP('Inflated Amts'!B415,CPI!A:C,2,FALSE))</f>
        <v>64131500.598130845</v>
      </c>
    </row>
    <row r="416" spans="1:6" x14ac:dyDescent="0.35">
      <c r="A416" t="str">
        <v>Hauru no ugoku shiro</v>
      </c>
      <c r="B416" s="10">
        <v>2005</v>
      </c>
      <c r="C416" s="13">
        <v>4710455</v>
      </c>
      <c r="D416" s="14">
        <f>(C416*(CPI!$B$109))/(VLOOKUP('Inflated Amts'!B416,CPI!A:C,2,FALSE))</f>
        <v>6083970.8504672898</v>
      </c>
      <c r="E416" s="14">
        <f>(C416*(CPI!$B$108))/(VLOOKUP('Inflated Amts'!B416,CPI!A:C,2,FALSE))</f>
        <v>6022338.7289719628</v>
      </c>
      <c r="F416" s="14">
        <f>(C416*(CPI!$B$107))/(VLOOKUP('Inflated Amts'!B416,CPI!A:C,2,FALSE))</f>
        <v>5921085.9579439256</v>
      </c>
    </row>
    <row r="417" spans="1:6" x14ac:dyDescent="0.35">
      <c r="A417" t="str">
        <v>Herbie: Fully Loaded</v>
      </c>
      <c r="B417" s="10">
        <v>2005</v>
      </c>
      <c r="C417" s="13">
        <v>66010682</v>
      </c>
      <c r="D417" s="14">
        <f>(C417*(CPI!$B$109))/(VLOOKUP('Inflated Amts'!B417,CPI!A:C,2,FALSE))</f>
        <v>85258656.564485982</v>
      </c>
      <c r="E417" s="14">
        <f>(C417*(CPI!$B$108))/(VLOOKUP('Inflated Amts'!B417,CPI!A:C,2,FALSE))</f>
        <v>84394965.398130849</v>
      </c>
      <c r="F417" s="14">
        <f>(C417*(CPI!$B$107))/(VLOOKUP('Inflated Amts'!B417,CPI!A:C,2,FALSE))</f>
        <v>82976044.196261689</v>
      </c>
    </row>
    <row r="418" spans="1:6" x14ac:dyDescent="0.35">
      <c r="A418" t="str">
        <v>Dark Water</v>
      </c>
      <c r="B418" s="10">
        <v>2005</v>
      </c>
      <c r="C418" s="13">
        <v>25473093</v>
      </c>
      <c r="D418" s="14">
        <f>(C418*(CPI!$B$109))/(VLOOKUP('Inflated Amts'!B418,CPI!A:C,2,FALSE))</f>
        <v>32900761.239252336</v>
      </c>
      <c r="E418" s="14">
        <f>(C418*(CPI!$B$108))/(VLOOKUP('Inflated Amts'!B418,CPI!A:C,2,FALSE))</f>
        <v>32567468.433644861</v>
      </c>
      <c r="F418" s="14">
        <f>(C418*(CPI!$B$107))/(VLOOKUP('Inflated Amts'!B418,CPI!A:C,2,FALSE))</f>
        <v>32019915.96728972</v>
      </c>
    </row>
    <row r="419" spans="1:6" x14ac:dyDescent="0.35">
      <c r="A419" t="str">
        <v>Sky High</v>
      </c>
      <c r="B419" s="10">
        <v>2005</v>
      </c>
      <c r="C419" s="13">
        <v>63939454</v>
      </c>
      <c r="D419" s="14">
        <f>(C419*(CPI!$B$109))/(VLOOKUP('Inflated Amts'!B419,CPI!A:C,2,FALSE))</f>
        <v>82583481.708411202</v>
      </c>
      <c r="E419" s="14">
        <f>(C419*(CPI!$B$108))/(VLOOKUP('Inflated Amts'!B419,CPI!A:C,2,FALSE))</f>
        <v>81746890.72149533</v>
      </c>
      <c r="F419" s="14">
        <f>(C419*(CPI!$B$107))/(VLOOKUP('Inflated Amts'!B419,CPI!A:C,2,FALSE))</f>
        <v>80372491.242990658</v>
      </c>
    </row>
    <row r="420" spans="1:6" x14ac:dyDescent="0.35">
      <c r="A420" t="str">
        <v>Valiant</v>
      </c>
      <c r="B420" s="10">
        <v>2005</v>
      </c>
      <c r="C420" s="13">
        <v>19478106</v>
      </c>
      <c r="D420" s="14">
        <f>(C420*(CPI!$B$109))/(VLOOKUP('Inflated Amts'!B420,CPI!A:C,2,FALSE))</f>
        <v>25157703.263551399</v>
      </c>
      <c r="E420" s="14">
        <f>(C420*(CPI!$B$108))/(VLOOKUP('Inflated Amts'!B420,CPI!A:C,2,FALSE))</f>
        <v>24902849.540186919</v>
      </c>
      <c r="F420" s="14">
        <f>(C420*(CPI!$B$107))/(VLOOKUP('Inflated Amts'!B420,CPI!A:C,2,FALSE))</f>
        <v>24484161.28037383</v>
      </c>
    </row>
    <row r="421" spans="1:6" x14ac:dyDescent="0.35">
      <c r="A421" t="str">
        <v>Flightplan</v>
      </c>
      <c r="B421" s="10">
        <v>2005</v>
      </c>
      <c r="C421" s="13">
        <v>89706988</v>
      </c>
      <c r="D421" s="14">
        <f>(C421*(CPI!$B$109))/(VLOOKUP('Inflated Amts'!B421,CPI!A:C,2,FALSE))</f>
        <v>115864539.64112148</v>
      </c>
      <c r="E421" s="14">
        <f>(C421*(CPI!$B$108))/(VLOOKUP('Inflated Amts'!B421,CPI!A:C,2,FALSE))</f>
        <v>114690803.34953272</v>
      </c>
      <c r="F421" s="14">
        <f>(C421*(CPI!$B$107))/(VLOOKUP('Inflated Amts'!B421,CPI!A:C,2,FALSE))</f>
        <v>112762522.29906543</v>
      </c>
    </row>
    <row r="422" spans="1:6" x14ac:dyDescent="0.35">
      <c r="A422" t="str">
        <v>The Greatest Game Ever Played</v>
      </c>
      <c r="B422" s="10">
        <v>2005</v>
      </c>
      <c r="C422" s="13">
        <v>15331289</v>
      </c>
      <c r="D422" s="14">
        <f>(C422*(CPI!$B$109))/(VLOOKUP('Inflated Amts'!B422,CPI!A:C,2,FALSE))</f>
        <v>19801720.932710279</v>
      </c>
      <c r="E422" s="14">
        <f>(C422*(CPI!$B$108))/(VLOOKUP('Inflated Amts'!B422,CPI!A:C,2,FALSE))</f>
        <v>19601124.628037386</v>
      </c>
      <c r="F422" s="14">
        <f>(C422*(CPI!$B$107))/(VLOOKUP('Inflated Amts'!B422,CPI!A:C,2,FALSE))</f>
        <v>19271573.556074765</v>
      </c>
    </row>
    <row r="423" spans="1:6" x14ac:dyDescent="0.35">
      <c r="A423" t="str">
        <v>Shopgirl</v>
      </c>
      <c r="B423" s="10">
        <v>2005</v>
      </c>
      <c r="C423" s="13">
        <v>10284523</v>
      </c>
      <c r="D423" s="14">
        <f>(C423*(CPI!$B$109))/(VLOOKUP('Inflated Amts'!B423,CPI!A:C,2,FALSE))</f>
        <v>13283374.566355139</v>
      </c>
      <c r="E423" s="14">
        <f>(C423*(CPI!$B$108))/(VLOOKUP('Inflated Amts'!B423,CPI!A:C,2,FALSE))</f>
        <v>13148810.714018693</v>
      </c>
      <c r="F423" s="14">
        <f>(C423*(CPI!$B$107))/(VLOOKUP('Inflated Amts'!B423,CPI!A:C,2,FALSE))</f>
        <v>12927741.528037382</v>
      </c>
    </row>
    <row r="424" spans="1:6" x14ac:dyDescent="0.35">
      <c r="A424" t="str">
        <v>Chicken Little</v>
      </c>
      <c r="B424" s="10">
        <v>2005</v>
      </c>
      <c r="C424" s="13">
        <v>135386665</v>
      </c>
      <c r="D424" s="14">
        <f>(C424*(CPI!$B$109))/(VLOOKUP('Inflated Amts'!B424,CPI!A:C,2,FALSE))</f>
        <v>174863898.15887851</v>
      </c>
      <c r="E424" s="14">
        <f>(C424*(CPI!$B$108))/(VLOOKUP('Inflated Amts'!B424,CPI!A:C,2,FALSE))</f>
        <v>173092483.85046729</v>
      </c>
      <c r="F424" s="14">
        <f>(C424*(CPI!$B$107))/(VLOOKUP('Inflated Amts'!B424,CPI!A:C,2,FALSE))</f>
        <v>170182303.20093459</v>
      </c>
    </row>
    <row r="425" spans="1:6" x14ac:dyDescent="0.35">
      <c r="A425" t="str">
        <v>The Chronicles of Narnia: The Lion, tâ€¦</v>
      </c>
      <c r="B425" s="10">
        <v>2005</v>
      </c>
      <c r="C425" s="13">
        <v>291710957</v>
      </c>
      <c r="D425" s="14">
        <f>(C425*(CPI!$B$109))/(VLOOKUP('Inflated Amts'!B425,CPI!A:C,2,FALSE))</f>
        <v>376770600.53644854</v>
      </c>
      <c r="E425" s="14">
        <f>(C425*(CPI!$B$108))/(VLOOKUP('Inflated Amts'!B425,CPI!A:C,2,FALSE))</f>
        <v>372953821.65981317</v>
      </c>
      <c r="F425" s="14">
        <f>(C425*(CPI!$B$107))/(VLOOKUP('Inflated Amts'!B425,CPI!A:C,2,FALSE))</f>
        <v>366683399.21962619</v>
      </c>
    </row>
    <row r="426" spans="1:6" x14ac:dyDescent="0.35">
      <c r="A426" t="str">
        <v>Casanova</v>
      </c>
      <c r="B426" s="10">
        <v>2005</v>
      </c>
      <c r="C426" s="13">
        <v>11304403</v>
      </c>
      <c r="D426" s="14">
        <f>(C426*(CPI!$B$109))/(VLOOKUP('Inflated Amts'!B426,CPI!A:C,2,FALSE))</f>
        <v>14600640.136448598</v>
      </c>
      <c r="E426" s="14">
        <f>(C426*(CPI!$B$108))/(VLOOKUP('Inflated Amts'!B426,CPI!A:C,2,FALSE))</f>
        <v>14452732.059813084</v>
      </c>
      <c r="F426" s="14">
        <f>(C426*(CPI!$B$107))/(VLOOKUP('Inflated Amts'!B426,CPI!A:C,2,FALSE))</f>
        <v>14209740.219626168</v>
      </c>
    </row>
    <row r="427" spans="1:6" x14ac:dyDescent="0.35">
      <c r="A427" t="str">
        <v>Glory Road</v>
      </c>
      <c r="B427" s="10">
        <v>2006</v>
      </c>
      <c r="C427" s="13">
        <v>42647449</v>
      </c>
      <c r="D427" s="14">
        <f>(C427*(CPI!$B$109))/(VLOOKUP('Inflated Amts'!B427,CPI!A:C,2,FALSE))</f>
        <v>54022708.082493119</v>
      </c>
      <c r="E427" s="14">
        <f>(C427*(CPI!$B$108))/(VLOOKUP('Inflated Amts'!B427,CPI!A:C,2,FALSE))</f>
        <v>53475444.758936763</v>
      </c>
      <c r="F427" s="14">
        <f>(C427*(CPI!$B$107))/(VLOOKUP('Inflated Amts'!B427,CPI!A:C,2,FALSE))</f>
        <v>52576369.298808433</v>
      </c>
    </row>
    <row r="428" spans="1:6" x14ac:dyDescent="0.35">
      <c r="A428" t="str">
        <v>Annapolis</v>
      </c>
      <c r="B428" s="10">
        <v>2006</v>
      </c>
      <c r="C428" s="13">
        <v>17127992</v>
      </c>
      <c r="D428" s="14">
        <f>(C428*(CPI!$B$109))/(VLOOKUP('Inflated Amts'!B428,CPI!A:C,2,FALSE))</f>
        <v>21696503.156736936</v>
      </c>
      <c r="E428" s="14">
        <f>(C428*(CPI!$B$108))/(VLOOKUP('Inflated Amts'!B428,CPI!A:C,2,FALSE))</f>
        <v>21476712.241979841</v>
      </c>
      <c r="F428" s="14">
        <f>(C428*(CPI!$B$107))/(VLOOKUP('Inflated Amts'!B428,CPI!A:C,2,FALSE))</f>
        <v>21115627.167736024</v>
      </c>
    </row>
    <row r="429" spans="1:6" x14ac:dyDescent="0.35">
      <c r="A429" t="str">
        <v>Roving Mars</v>
      </c>
      <c r="B429" s="10">
        <v>2006</v>
      </c>
      <c r="C429" s="13">
        <v>10407978</v>
      </c>
      <c r="D429" s="14">
        <f>(C429*(CPI!$B$109))/(VLOOKUP('Inflated Amts'!B429,CPI!A:C,2,FALSE))</f>
        <v>13184074.790100824</v>
      </c>
      <c r="E429" s="14">
        <f>(C429*(CPI!$B$108))/(VLOOKUP('Inflated Amts'!B429,CPI!A:C,2,FALSE))</f>
        <v>13050516.868927591</v>
      </c>
      <c r="F429" s="14">
        <f>(C429*(CPI!$B$107))/(VLOOKUP('Inflated Amts'!B429,CPI!A:C,2,FALSE))</f>
        <v>12831100.28414299</v>
      </c>
    </row>
    <row r="430" spans="1:6" x14ac:dyDescent="0.35">
      <c r="A430" t="str">
        <v>Eight Below</v>
      </c>
      <c r="B430" s="10">
        <v>2006</v>
      </c>
      <c r="C430" s="13">
        <v>81612565</v>
      </c>
      <c r="D430" s="14">
        <f>(C430*(CPI!$B$109))/(VLOOKUP('Inflated Amts'!B430,CPI!A:C,2,FALSE))</f>
        <v>103380902.68560953</v>
      </c>
      <c r="E430" s="14">
        <f>(C430*(CPI!$B$108))/(VLOOKUP('Inflated Amts'!B430,CPI!A:C,2,FALSE))</f>
        <v>102333628.7076077</v>
      </c>
      <c r="F430" s="14">
        <f>(C430*(CPI!$B$107))/(VLOOKUP('Inflated Amts'!B430,CPI!A:C,2,FALSE))</f>
        <v>100613107.17231898</v>
      </c>
    </row>
    <row r="431" spans="1:6" x14ac:dyDescent="0.35">
      <c r="A431" t="str">
        <v>The Shaggy Dog</v>
      </c>
      <c r="B431" s="10">
        <v>2006</v>
      </c>
      <c r="C431" s="13">
        <v>61123569</v>
      </c>
      <c r="D431" s="14">
        <f>(C431*(CPI!$B$109))/(VLOOKUP('Inflated Amts'!B431,CPI!A:C,2,FALSE))</f>
        <v>77426922.417965174</v>
      </c>
      <c r="E431" s="14">
        <f>(C431*(CPI!$B$108))/(VLOOKUP('Inflated Amts'!B431,CPI!A:C,2,FALSE))</f>
        <v>76642568.645279571</v>
      </c>
      <c r="F431" s="14">
        <f>(C431*(CPI!$B$107))/(VLOOKUP('Inflated Amts'!B431,CPI!A:C,2,FALSE))</f>
        <v>75353987.447296068</v>
      </c>
    </row>
    <row r="432" spans="1:6" x14ac:dyDescent="0.35">
      <c r="A432" t="str">
        <v>Stay Alive</v>
      </c>
      <c r="B432" s="10">
        <v>2006</v>
      </c>
      <c r="C432" s="13">
        <v>23086480</v>
      </c>
      <c r="D432" s="14">
        <f>(C432*(CPI!$B$109))/(VLOOKUP('Inflated Amts'!B432,CPI!A:C,2,FALSE))</f>
        <v>29244285.389550868</v>
      </c>
      <c r="E432" s="14">
        <f>(C432*(CPI!$B$108))/(VLOOKUP('Inflated Amts'!B432,CPI!A:C,2,FALSE))</f>
        <v>28948033.583868016</v>
      </c>
      <c r="F432" s="14">
        <f>(C432*(CPI!$B$107))/(VLOOKUP('Inflated Amts'!B432,CPI!A:C,2,FALSE))</f>
        <v>28461334.188817602</v>
      </c>
    </row>
    <row r="433" spans="1:6" x14ac:dyDescent="0.35">
      <c r="A433" t="str">
        <v>The Wild</v>
      </c>
      <c r="B433" s="10">
        <v>2006</v>
      </c>
      <c r="C433" s="13">
        <v>37384046</v>
      </c>
      <c r="D433" s="14">
        <f>(C433*(CPI!$B$109))/(VLOOKUP('Inflated Amts'!B433,CPI!A:C,2,FALSE))</f>
        <v>47355409.323556371</v>
      </c>
      <c r="E433" s="14">
        <f>(C433*(CPI!$B$108))/(VLOOKUP('Inflated Amts'!B433,CPI!A:C,2,FALSE))</f>
        <v>46875687.376718611</v>
      </c>
      <c r="F433" s="14">
        <f>(C433*(CPI!$B$107))/(VLOOKUP('Inflated Amts'!B433,CPI!A:C,2,FALSE))</f>
        <v>46087572.749770857</v>
      </c>
    </row>
    <row r="434" spans="1:6" x14ac:dyDescent="0.35">
      <c r="A434" t="str">
        <v>Stick It</v>
      </c>
      <c r="B434" s="10">
        <v>2006</v>
      </c>
      <c r="C434" s="13">
        <v>26910736</v>
      </c>
      <c r="D434" s="14">
        <f>(C434*(CPI!$B$109))/(VLOOKUP('Inflated Amts'!B434,CPI!A:C,2,FALSE))</f>
        <v>34088576.674610451</v>
      </c>
      <c r="E434" s="14">
        <f>(C434*(CPI!$B$108))/(VLOOKUP('Inflated Amts'!B434,CPI!A:C,2,FALSE))</f>
        <v>33743251.006416135</v>
      </c>
      <c r="F434" s="14">
        <f>(C434*(CPI!$B$107))/(VLOOKUP('Inflated Amts'!B434,CPI!A:C,2,FALSE))</f>
        <v>33175930.265811183</v>
      </c>
    </row>
    <row r="435" spans="1:6" x14ac:dyDescent="0.35">
      <c r="A435" t="str">
        <v>Goal! The Dream Begins</v>
      </c>
      <c r="B435" s="10">
        <v>2006</v>
      </c>
      <c r="C435" s="13">
        <v>4283255</v>
      </c>
      <c r="D435" s="14">
        <f>(C435*(CPI!$B$109))/(VLOOKUP('Inflated Amts'!B435,CPI!A:C,2,FALSE))</f>
        <v>5425718.0659945011</v>
      </c>
      <c r="E435" s="14">
        <f>(C435*(CPI!$B$108))/(VLOOKUP('Inflated Amts'!B435,CPI!A:C,2,FALSE))</f>
        <v>5370754.2071494041</v>
      </c>
      <c r="F435" s="14">
        <f>(C435*(CPI!$B$107))/(VLOOKUP('Inflated Amts'!B435,CPI!A:C,2,FALSE))</f>
        <v>5280456.4390467461</v>
      </c>
    </row>
    <row r="436" spans="1:6" x14ac:dyDescent="0.35">
      <c r="A436" t="str">
        <v>Cars</v>
      </c>
      <c r="B436" s="10">
        <v>2006</v>
      </c>
      <c r="C436" s="13">
        <v>244082982</v>
      </c>
      <c r="D436" s="14">
        <f>(C436*(CPI!$B$109))/(VLOOKUP('Inflated Amts'!B436,CPI!A:C,2,FALSE))</f>
        <v>309186692.13932174</v>
      </c>
      <c r="E436" s="14">
        <f>(C436*(CPI!$B$108))/(VLOOKUP('Inflated Amts'!B436,CPI!A:C,2,FALSE))</f>
        <v>306054554.88175988</v>
      </c>
      <c r="F436" s="14">
        <f>(C436*(CPI!$B$107))/(VLOOKUP('Inflated Amts'!B436,CPI!A:C,2,FALSE))</f>
        <v>300908900.81576538</v>
      </c>
    </row>
    <row r="437" spans="1:6" x14ac:dyDescent="0.35">
      <c r="A437" t="str">
        <v>Pirates of the Caribbean: Dead Man's Chest</v>
      </c>
      <c r="B437" s="10">
        <v>2006</v>
      </c>
      <c r="C437" s="13">
        <v>423315812</v>
      </c>
      <c r="D437" s="14">
        <f>(C437*(CPI!$B$109))/(VLOOKUP('Inflated Amts'!B437,CPI!A:C,2,FALSE))</f>
        <v>536225895.67736018</v>
      </c>
      <c r="E437" s="14">
        <f>(C437*(CPI!$B$108))/(VLOOKUP('Inflated Amts'!B437,CPI!A:C,2,FALSE))</f>
        <v>530793795.43171412</v>
      </c>
      <c r="F437" s="14">
        <f>(C437*(CPI!$B$107))/(VLOOKUP('Inflated Amts'!B437,CPI!A:C,2,FALSE))</f>
        <v>521869630.74243814</v>
      </c>
    </row>
    <row r="438" spans="1:6" x14ac:dyDescent="0.35">
      <c r="A438" t="str">
        <v>Step Up</v>
      </c>
      <c r="B438" s="10">
        <v>2006</v>
      </c>
      <c r="C438" s="13">
        <v>65328121</v>
      </c>
      <c r="D438" s="14">
        <f>(C438*(CPI!$B$109))/(VLOOKUP('Inflated Amts'!B438,CPI!A:C,2,FALSE))</f>
        <v>82752945.208065987</v>
      </c>
      <c r="E438" s="14">
        <f>(C438*(CPI!$B$108))/(VLOOKUP('Inflated Amts'!B438,CPI!A:C,2,FALSE))</f>
        <v>81914637.514207169</v>
      </c>
      <c r="F438" s="14">
        <f>(C438*(CPI!$B$107))/(VLOOKUP('Inflated Amts'!B438,CPI!A:C,2,FALSE))</f>
        <v>80537417.731439054</v>
      </c>
    </row>
    <row r="439" spans="1:6" x14ac:dyDescent="0.35">
      <c r="A439" t="str">
        <v>Invincible</v>
      </c>
      <c r="B439" s="10">
        <v>2006</v>
      </c>
      <c r="C439" s="13">
        <v>57806952</v>
      </c>
      <c r="D439" s="14">
        <f>(C439*(CPI!$B$109))/(VLOOKUP('Inflated Amts'!B439,CPI!A:C,2,FALSE))</f>
        <v>73225671.552703947</v>
      </c>
      <c r="E439" s="14">
        <f>(C439*(CPI!$B$108))/(VLOOKUP('Inflated Amts'!B439,CPI!A:C,2,FALSE))</f>
        <v>72483877.48487626</v>
      </c>
      <c r="F439" s="14">
        <f>(C439*(CPI!$B$107))/(VLOOKUP('Inflated Amts'!B439,CPI!A:C,2,FALSE))</f>
        <v>71265215.802016497</v>
      </c>
    </row>
    <row r="440" spans="1:6" x14ac:dyDescent="0.35">
      <c r="A440" t="str">
        <v>The Guardian</v>
      </c>
      <c r="B440" s="10">
        <v>2006</v>
      </c>
      <c r="C440" s="13">
        <v>55011732</v>
      </c>
      <c r="D440" s="14">
        <f>(C440*(CPI!$B$109))/(VLOOKUP('Inflated Amts'!B440,CPI!A:C,2,FALSE))</f>
        <v>69684888.747937679</v>
      </c>
      <c r="E440" s="14">
        <f>(C440*(CPI!$B$108))/(VLOOKUP('Inflated Amts'!B440,CPI!A:C,2,FALSE))</f>
        <v>68978963.681026593</v>
      </c>
      <c r="F440" s="14">
        <f>(C440*(CPI!$B$107))/(VLOOKUP('Inflated Amts'!B440,CPI!A:C,2,FALSE))</f>
        <v>67819229.642529786</v>
      </c>
    </row>
    <row r="441" spans="1:6" x14ac:dyDescent="0.35">
      <c r="A441" t="str">
        <v>The Prestige</v>
      </c>
      <c r="B441" s="10">
        <v>2006</v>
      </c>
      <c r="C441" s="13">
        <v>53089891</v>
      </c>
      <c r="D441" s="14">
        <f>(C441*(CPI!$B$109))/(VLOOKUP('Inflated Amts'!B441,CPI!A:C,2,FALSE))</f>
        <v>67250439.378551796</v>
      </c>
      <c r="E441" s="14">
        <f>(C441*(CPI!$B$108))/(VLOOKUP('Inflated Amts'!B441,CPI!A:C,2,FALSE))</f>
        <v>66569175.882676452</v>
      </c>
      <c r="F441" s="14">
        <f>(C441*(CPI!$B$107))/(VLOOKUP('Inflated Amts'!B441,CPI!A:C,2,FALSE))</f>
        <v>65449957.282309808</v>
      </c>
    </row>
    <row r="442" spans="1:6" x14ac:dyDescent="0.35">
      <c r="A442" t="str">
        <v>Tim Burton's The Nightmare Before Chrâ€¦</v>
      </c>
      <c r="B442" s="10">
        <v>2006</v>
      </c>
      <c r="C442" s="13">
        <v>24732041</v>
      </c>
      <c r="D442" s="14">
        <f>(C442*(CPI!$B$109))/(VLOOKUP('Inflated Amts'!B442,CPI!A:C,2,FALSE))</f>
        <v>31328763.209899176</v>
      </c>
      <c r="E442" s="14">
        <f>(C442*(CPI!$B$108))/(VLOOKUP('Inflated Amts'!B442,CPI!A:C,2,FALSE))</f>
        <v>31011395.131072413</v>
      </c>
      <c r="F442" s="14">
        <f>(C442*(CPI!$B$107))/(VLOOKUP('Inflated Amts'!B442,CPI!A:C,2,FALSE))</f>
        <v>30490004.715857014</v>
      </c>
    </row>
    <row r="443" spans="1:6" x14ac:dyDescent="0.35">
      <c r="A443" t="str">
        <v>The Santa Clause 3: The Escape Clause</v>
      </c>
      <c r="B443" s="10">
        <v>2006</v>
      </c>
      <c r="C443" s="13">
        <v>84500122</v>
      </c>
      <c r="D443" s="14">
        <f>(C443*(CPI!$B$109))/(VLOOKUP('Inflated Amts'!B443,CPI!A:C,2,FALSE))</f>
        <v>107038651.33272228</v>
      </c>
      <c r="E443" s="14">
        <f>(C443*(CPI!$B$108))/(VLOOKUP('Inflated Amts'!B443,CPI!A:C,2,FALSE))</f>
        <v>105954323.46104492</v>
      </c>
      <c r="F443" s="14">
        <f>(C443*(CPI!$B$107))/(VLOOKUP('Inflated Amts'!B443,CPI!A:C,2,FALSE))</f>
        <v>104172927.67186068</v>
      </c>
    </row>
    <row r="444" spans="1:6" x14ac:dyDescent="0.35">
      <c r="A444" t="str">
        <v>DÃ©jÃ  Vu</v>
      </c>
      <c r="B444" s="10">
        <v>2006</v>
      </c>
      <c r="C444" s="13">
        <v>64038616</v>
      </c>
      <c r="D444" s="14">
        <f>(C444*(CPI!$B$109))/(VLOOKUP('Inflated Amts'!B444,CPI!A:C,2,FALSE))</f>
        <v>81119493.411549032</v>
      </c>
      <c r="E444" s="14">
        <f>(C444*(CPI!$B$108))/(VLOOKUP('Inflated Amts'!B444,CPI!A:C,2,FALSE))</f>
        <v>80297732.986251161</v>
      </c>
      <c r="F444" s="14">
        <f>(C444*(CPI!$B$107))/(VLOOKUP('Inflated Amts'!B444,CPI!A:C,2,FALSE))</f>
        <v>78947698.001833186</v>
      </c>
    </row>
    <row r="445" spans="1:6" x14ac:dyDescent="0.35">
      <c r="A445" t="str">
        <v>Apocalypto</v>
      </c>
      <c r="B445" s="10">
        <v>2006</v>
      </c>
      <c r="C445" s="13">
        <v>50866635</v>
      </c>
      <c r="D445" s="14">
        <f>(C445*(CPI!$B$109))/(VLOOKUP('Inflated Amts'!B445,CPI!A:C,2,FALSE))</f>
        <v>64434179.257561862</v>
      </c>
      <c r="E445" s="14">
        <f>(C445*(CPI!$B$108))/(VLOOKUP('Inflated Amts'!B445,CPI!A:C,2,FALSE))</f>
        <v>63781445.169569217</v>
      </c>
      <c r="F445" s="14">
        <f>(C445*(CPI!$B$107))/(VLOOKUP('Inflated Amts'!B445,CPI!A:C,2,FALSE))</f>
        <v>62709096.310724109</v>
      </c>
    </row>
    <row r="446" spans="1:6" x14ac:dyDescent="0.35">
      <c r="A446" t="str">
        <v>Primeval</v>
      </c>
      <c r="B446" s="10">
        <v>2007</v>
      </c>
      <c r="C446" s="13">
        <v>10597734</v>
      </c>
      <c r="D446" s="14">
        <f>(C446*(CPI!$B$109))/(VLOOKUP('Inflated Amts'!B446,CPI!A:C,2,FALSE))</f>
        <v>13135487.343497757</v>
      </c>
      <c r="E446" s="14">
        <f>(C446*(CPI!$B$108))/(VLOOKUP('Inflated Amts'!B446,CPI!A:C,2,FALSE))</f>
        <v>13002421.625112109</v>
      </c>
      <c r="F446" s="14">
        <f>(C446*(CPI!$B$107))/(VLOOKUP('Inflated Amts'!B446,CPI!A:C,2,FALSE))</f>
        <v>12783813.659192825</v>
      </c>
    </row>
    <row r="447" spans="1:6" x14ac:dyDescent="0.35">
      <c r="A447" t="str">
        <v>Bridge to Terabithia</v>
      </c>
      <c r="B447" s="10">
        <v>2007</v>
      </c>
      <c r="C447" s="13">
        <v>82234139</v>
      </c>
      <c r="D447" s="14">
        <f>(C447*(CPI!$B$109))/(VLOOKUP('Inflated Amts'!B447,CPI!A:C,2,FALSE))</f>
        <v>101926080.80538116</v>
      </c>
      <c r="E447" s="14">
        <f>(C447*(CPI!$B$108))/(VLOOKUP('Inflated Amts'!B447,CPI!A:C,2,FALSE))</f>
        <v>100893544.53094171</v>
      </c>
      <c r="F447" s="14">
        <f>(C447*(CPI!$B$107))/(VLOOKUP('Inflated Amts'!B447,CPI!A:C,2,FALSE))</f>
        <v>99197234.937219724</v>
      </c>
    </row>
    <row r="448" spans="1:6" x14ac:dyDescent="0.35">
      <c r="A448" t="str">
        <v>Wild Hogs</v>
      </c>
      <c r="B448" s="10">
        <v>2007</v>
      </c>
      <c r="C448" s="13">
        <v>168213584</v>
      </c>
      <c r="D448" s="14">
        <f>(C448*(CPI!$B$109))/(VLOOKUP('Inflated Amts'!B448,CPI!A:C,2,FALSE))</f>
        <v>208494325.63946187</v>
      </c>
      <c r="E448" s="14">
        <f>(C448*(CPI!$B$108))/(VLOOKUP('Inflated Amts'!B448,CPI!A:C,2,FALSE))</f>
        <v>206382226.82690585</v>
      </c>
      <c r="F448" s="14">
        <f>(C448*(CPI!$B$107))/(VLOOKUP('Inflated Amts'!B448,CPI!A:C,2,FALSE))</f>
        <v>202912350.20627803</v>
      </c>
    </row>
    <row r="449" spans="1:6" x14ac:dyDescent="0.35">
      <c r="A449" t="str">
        <v>Meet the Robinsons</v>
      </c>
      <c r="B449" s="10">
        <v>2007</v>
      </c>
      <c r="C449" s="13">
        <v>97822171</v>
      </c>
      <c r="D449" s="14">
        <f>(C449*(CPI!$B$109))/(VLOOKUP('Inflated Amts'!B449,CPI!A:C,2,FALSE))</f>
        <v>121246852.30672644</v>
      </c>
      <c r="E449" s="14">
        <f>(C449*(CPI!$B$108))/(VLOOKUP('Inflated Amts'!B449,CPI!A:C,2,FALSE))</f>
        <v>120018591.86367714</v>
      </c>
      <c r="F449" s="14">
        <f>(C449*(CPI!$B$107))/(VLOOKUP('Inflated Amts'!B449,CPI!A:C,2,FALSE))</f>
        <v>118000735.42152466</v>
      </c>
    </row>
    <row r="450" spans="1:6" x14ac:dyDescent="0.35">
      <c r="A450" t="str">
        <v>The Lookout</v>
      </c>
      <c r="B450" s="10">
        <v>2007</v>
      </c>
      <c r="C450" s="13">
        <v>4600585</v>
      </c>
      <c r="D450" s="14">
        <f>(C450*(CPI!$B$109))/(VLOOKUP('Inflated Amts'!B450,CPI!A:C,2,FALSE))</f>
        <v>5702249.7488789242</v>
      </c>
      <c r="E450" s="14">
        <f>(C450*(CPI!$B$108))/(VLOOKUP('Inflated Amts'!B450,CPI!A:C,2,FALSE))</f>
        <v>5644484.5560538117</v>
      </c>
      <c r="F450" s="14">
        <f>(C450*(CPI!$B$107))/(VLOOKUP('Inflated Amts'!B450,CPI!A:C,2,FALSE))</f>
        <v>5549584.5964125562</v>
      </c>
    </row>
    <row r="451" spans="1:6" x14ac:dyDescent="0.35">
      <c r="A451" t="str">
        <v>The Hoax</v>
      </c>
      <c r="B451" s="10">
        <v>2007</v>
      </c>
      <c r="C451" s="13">
        <v>7164995</v>
      </c>
      <c r="D451" s="14">
        <f>(C451*(CPI!$B$109))/(VLOOKUP('Inflated Amts'!B451,CPI!A:C,2,FALSE))</f>
        <v>8880738.1973094158</v>
      </c>
      <c r="E451" s="14">
        <f>(C451*(CPI!$B$108))/(VLOOKUP('Inflated Amts'!B451,CPI!A:C,2,FALSE))</f>
        <v>8790774.1345291492</v>
      </c>
      <c r="F451" s="14">
        <f>(C451*(CPI!$B$107))/(VLOOKUP('Inflated Amts'!B451,CPI!A:C,2,FALSE))</f>
        <v>8642976.0313901342</v>
      </c>
    </row>
    <row r="452" spans="1:6" x14ac:dyDescent="0.35">
      <c r="A452" t="str">
        <v>The Invisible</v>
      </c>
      <c r="B452" s="10">
        <v>2007</v>
      </c>
      <c r="C452" s="13">
        <v>20568319</v>
      </c>
      <c r="D452" s="14">
        <f>(C452*(CPI!$B$109))/(VLOOKUP('Inflated Amts'!B452,CPI!A:C,2,FALSE))</f>
        <v>25493647.406278025</v>
      </c>
      <c r="E452" s="14">
        <f>(C452*(CPI!$B$108))/(VLOOKUP('Inflated Amts'!B452,CPI!A:C,2,FALSE))</f>
        <v>25235390.486098658</v>
      </c>
      <c r="F452" s="14">
        <f>(C452*(CPI!$B$107))/(VLOOKUP('Inflated Amts'!B452,CPI!A:C,2,FALSE))</f>
        <v>24811111.260089684</v>
      </c>
    </row>
    <row r="453" spans="1:6" x14ac:dyDescent="0.35">
      <c r="A453" t="str">
        <v>Pirates of the Caribbean: At World's End</v>
      </c>
      <c r="B453" s="10">
        <v>2007</v>
      </c>
      <c r="C453" s="13">
        <v>309420425</v>
      </c>
      <c r="D453" s="14">
        <f>(C453*(CPI!$B$109))/(VLOOKUP('Inflated Amts'!B453,CPI!A:C,2,FALSE))</f>
        <v>383514822.73542601</v>
      </c>
      <c r="E453" s="14">
        <f>(C453*(CPI!$B$108))/(VLOOKUP('Inflated Amts'!B453,CPI!A:C,2,FALSE))</f>
        <v>379629723.22869956</v>
      </c>
      <c r="F453" s="14">
        <f>(C453*(CPI!$B$107))/(VLOOKUP('Inflated Amts'!B453,CPI!A:C,2,FALSE))</f>
        <v>373247059.75336325</v>
      </c>
    </row>
    <row r="454" spans="1:6" x14ac:dyDescent="0.35">
      <c r="A454" t="str">
        <v>Ratatouille</v>
      </c>
      <c r="B454" s="10">
        <v>2007</v>
      </c>
      <c r="C454" s="13">
        <v>206445654</v>
      </c>
      <c r="D454" s="14">
        <f>(C454*(CPI!$B$109))/(VLOOKUP('Inflated Amts'!B454,CPI!A:C,2,FALSE))</f>
        <v>255881519.12825111</v>
      </c>
      <c r="E454" s="14">
        <f>(C454*(CPI!$B$108))/(VLOOKUP('Inflated Amts'!B454,CPI!A:C,2,FALSE))</f>
        <v>253289376.38744396</v>
      </c>
      <c r="F454" s="14">
        <f>(C454*(CPI!$B$107))/(VLOOKUP('Inflated Amts'!B454,CPI!A:C,2,FALSE))</f>
        <v>249030856.1704036</v>
      </c>
    </row>
    <row r="455" spans="1:6" x14ac:dyDescent="0.35">
      <c r="A455" t="str">
        <v>Underdog</v>
      </c>
      <c r="B455" s="10">
        <v>2007</v>
      </c>
      <c r="C455" s="13">
        <v>43760605</v>
      </c>
      <c r="D455" s="14">
        <f>(C455*(CPI!$B$109))/(VLOOKUP('Inflated Amts'!B455,CPI!A:C,2,FALSE))</f>
        <v>54239601.892376676</v>
      </c>
      <c r="E455" s="14">
        <f>(C455*(CPI!$B$108))/(VLOOKUP('Inflated Amts'!B455,CPI!A:C,2,FALSE))</f>
        <v>53690141.381165929</v>
      </c>
      <c r="F455" s="14">
        <f>(C455*(CPI!$B$107))/(VLOOKUP('Inflated Amts'!B455,CPI!A:C,2,FALSE))</f>
        <v>52787456.255605385</v>
      </c>
    </row>
    <row r="456" spans="1:6" x14ac:dyDescent="0.35">
      <c r="A456" t="str">
        <v>The Game Plan</v>
      </c>
      <c r="B456" s="10">
        <v>2007</v>
      </c>
      <c r="C456" s="13">
        <v>90648202</v>
      </c>
      <c r="D456" s="14">
        <f>(C456*(CPI!$B$109))/(VLOOKUP('Inflated Amts'!B456,CPI!A:C,2,FALSE))</f>
        <v>112354991.17847534</v>
      </c>
      <c r="E456" s="14">
        <f>(C456*(CPI!$B$108))/(VLOOKUP('Inflated Amts'!B456,CPI!A:C,2,FALSE))</f>
        <v>111216807.47623318</v>
      </c>
      <c r="F456" s="14">
        <f>(C456*(CPI!$B$107))/(VLOOKUP('Inflated Amts'!B456,CPI!A:C,2,FALSE))</f>
        <v>109346934.25112107</v>
      </c>
    </row>
    <row r="457" spans="1:6" x14ac:dyDescent="0.35">
      <c r="A457" t="str">
        <v>Dan in Real Life</v>
      </c>
      <c r="B457" s="10">
        <v>2007</v>
      </c>
      <c r="C457" s="13">
        <v>47642963</v>
      </c>
      <c r="D457" s="14">
        <f>(C457*(CPI!$B$109))/(VLOOKUP('Inflated Amts'!B457,CPI!A:C,2,FALSE))</f>
        <v>59051636.651121072</v>
      </c>
      <c r="E457" s="14">
        <f>(C457*(CPI!$B$108))/(VLOOKUP('Inflated Amts'!B457,CPI!A:C,2,FALSE))</f>
        <v>58453429.043946192</v>
      </c>
      <c r="F457" s="14">
        <f>(C457*(CPI!$B$107))/(VLOOKUP('Inflated Amts'!B457,CPI!A:C,2,FALSE))</f>
        <v>57470659.403587446</v>
      </c>
    </row>
    <row r="458" spans="1:6" x14ac:dyDescent="0.35">
      <c r="A458" t="str">
        <v>Enchanted</v>
      </c>
      <c r="B458" s="10">
        <v>2007</v>
      </c>
      <c r="C458" s="13">
        <v>127706877</v>
      </c>
      <c r="D458" s="14">
        <f>(C458*(CPI!$B$109))/(VLOOKUP('Inflated Amts'!B458,CPI!A:C,2,FALSE))</f>
        <v>158287806.29058293</v>
      </c>
      <c r="E458" s="14">
        <f>(C458*(CPI!$B$108))/(VLOOKUP('Inflated Amts'!B458,CPI!A:C,2,FALSE))</f>
        <v>156684311.87085205</v>
      </c>
      <c r="F458" s="14">
        <f>(C458*(CPI!$B$107))/(VLOOKUP('Inflated Amts'!B458,CPI!A:C,2,FALSE))</f>
        <v>154049999.60986546</v>
      </c>
    </row>
    <row r="459" spans="1:6" x14ac:dyDescent="0.35">
      <c r="A459" t="str">
        <v>National Treasure 2: Book of Secrets</v>
      </c>
      <c r="B459" s="10">
        <v>2007</v>
      </c>
      <c r="C459" s="13">
        <v>219961501</v>
      </c>
      <c r="D459" s="14">
        <f>(C459*(CPI!$B$109))/(VLOOKUP('Inflated Amts'!B459,CPI!A:C,2,FALSE))</f>
        <v>272633896.30672646</v>
      </c>
      <c r="E459" s="14">
        <f>(C459*(CPI!$B$108))/(VLOOKUP('Inflated Amts'!B459,CPI!A:C,2,FALSE))</f>
        <v>269872047.86367714</v>
      </c>
      <c r="F459" s="14">
        <f>(C459*(CPI!$B$107))/(VLOOKUP('Inflated Amts'!B459,CPI!A:C,2,FALSE))</f>
        <v>265334725.42152467</v>
      </c>
    </row>
    <row r="460" spans="1:6" x14ac:dyDescent="0.35">
      <c r="A460" t="str">
        <v>Hannah Montana/Miley Cyrus: Best of Bâ€¦</v>
      </c>
      <c r="B460" s="10">
        <v>2008</v>
      </c>
      <c r="C460" s="13">
        <v>65281781</v>
      </c>
      <c r="D460" s="14">
        <f>(C460*(CPI!$B$109))/(VLOOKUP('Inflated Amts'!B460,CPI!A:C,2,FALSE))</f>
        <v>79070483.20946537</v>
      </c>
      <c r="E460" s="14">
        <f>(C460*(CPI!$B$108))/(VLOOKUP('Inflated Amts'!B460,CPI!A:C,2,FALSE))</f>
        <v>78269479.761612639</v>
      </c>
      <c r="F460" s="14">
        <f>(C460*(CPI!$B$107))/(VLOOKUP('Inflated Amts'!B460,CPI!A:C,2,FALSE))</f>
        <v>76953545.525854513</v>
      </c>
    </row>
    <row r="461" spans="1:6" x14ac:dyDescent="0.35">
      <c r="A461" t="str">
        <v>Step Up 2 the Streets</v>
      </c>
      <c r="B461" s="10">
        <v>2008</v>
      </c>
      <c r="C461" s="13">
        <v>58017783</v>
      </c>
      <c r="D461" s="14">
        <f>(C461*(CPI!$B$109))/(VLOOKUP('Inflated Amts'!B461,CPI!A:C,2,FALSE))</f>
        <v>70272196.41191937</v>
      </c>
      <c r="E461" s="14">
        <f>(C461*(CPI!$B$108))/(VLOOKUP('Inflated Amts'!B461,CPI!A:C,2,FALSE))</f>
        <v>69560321.773882568</v>
      </c>
      <c r="F461" s="14">
        <f>(C461*(CPI!$B$107))/(VLOOKUP('Inflated Amts'!B461,CPI!A:C,2,FALSE))</f>
        <v>68390813.43996495</v>
      </c>
    </row>
    <row r="462" spans="1:6" x14ac:dyDescent="0.35">
      <c r="A462" t="str">
        <v>College Road Trip</v>
      </c>
      <c r="B462" s="10">
        <v>2008</v>
      </c>
      <c r="C462" s="13">
        <v>45610425</v>
      </c>
      <c r="D462" s="14">
        <f>(C462*(CPI!$B$109))/(VLOOKUP('Inflated Amts'!B462,CPI!A:C,2,FALSE))</f>
        <v>55244178.220858887</v>
      </c>
      <c r="E462" s="14">
        <f>(C462*(CPI!$B$108))/(VLOOKUP('Inflated Amts'!B462,CPI!A:C,2,FALSE))</f>
        <v>54684541.104294486</v>
      </c>
      <c r="F462" s="14">
        <f>(C462*(CPI!$B$107))/(VLOOKUP('Inflated Amts'!B462,CPI!A:C,2,FALSE))</f>
        <v>53765137.269938655</v>
      </c>
    </row>
    <row r="463" spans="1:6" x14ac:dyDescent="0.35">
      <c r="A463" t="str">
        <v>The Chronicles of Narnia: Prince Caspian</v>
      </c>
      <c r="B463" s="10">
        <v>2008</v>
      </c>
      <c r="C463" s="13">
        <v>141621490</v>
      </c>
      <c r="D463" s="14">
        <f>(C463*(CPI!$B$109))/(VLOOKUP('Inflated Amts'!B463,CPI!A:C,2,FALSE))</f>
        <v>171534530.39439088</v>
      </c>
      <c r="E463" s="14">
        <f>(C463*(CPI!$B$108))/(VLOOKUP('Inflated Amts'!B463,CPI!A:C,2,FALSE))</f>
        <v>169796843.40052587</v>
      </c>
      <c r="F463" s="14">
        <f>(C463*(CPI!$B$107))/(VLOOKUP('Inflated Amts'!B463,CPI!A:C,2,FALSE))</f>
        <v>166942071.91060475</v>
      </c>
    </row>
    <row r="464" spans="1:6" x14ac:dyDescent="0.35">
      <c r="A464" t="str">
        <v>WALL-E</v>
      </c>
      <c r="B464" s="10">
        <v>2008</v>
      </c>
      <c r="C464" s="13">
        <v>223808164</v>
      </c>
      <c r="D464" s="14">
        <f>(C464*(CPI!$B$109))/(VLOOKUP('Inflated Amts'!B464,CPI!A:C,2,FALSE))</f>
        <v>271080528.17528486</v>
      </c>
      <c r="E464" s="14">
        <f>(C464*(CPI!$B$108))/(VLOOKUP('Inflated Amts'!B464,CPI!A:C,2,FALSE))</f>
        <v>268334415.73356706</v>
      </c>
      <c r="F464" s="14">
        <f>(C464*(CPI!$B$107))/(VLOOKUP('Inflated Amts'!B464,CPI!A:C,2,FALSE))</f>
        <v>263822945.29360211</v>
      </c>
    </row>
    <row r="465" spans="1:6" x14ac:dyDescent="0.35">
      <c r="A465" t="str">
        <v>Swing Vote</v>
      </c>
      <c r="B465" s="10">
        <v>2008</v>
      </c>
      <c r="C465" s="13">
        <v>16289867</v>
      </c>
      <c r="D465" s="14">
        <f>(C465*(CPI!$B$109))/(VLOOKUP('Inflated Amts'!B465,CPI!A:C,2,FALSE))</f>
        <v>19730583.868536368</v>
      </c>
      <c r="E465" s="14">
        <f>(C465*(CPI!$B$108))/(VLOOKUP('Inflated Amts'!B465,CPI!A:C,2,FALSE))</f>
        <v>19530708.199824721</v>
      </c>
      <c r="F465" s="14">
        <f>(C465*(CPI!$B$107))/(VLOOKUP('Inflated Amts'!B465,CPI!A:C,2,FALSE))</f>
        <v>19202341.029798422</v>
      </c>
    </row>
    <row r="466" spans="1:6" x14ac:dyDescent="0.35">
      <c r="A466" t="str">
        <v>Goal! 2: Living the Dream...</v>
      </c>
      <c r="B466" s="10">
        <v>2008</v>
      </c>
      <c r="C466" s="13">
        <v>225067</v>
      </c>
      <c r="D466" s="14">
        <f>(C466*(CPI!$B$109))/(VLOOKUP('Inflated Amts'!B466,CPI!A:C,2,FALSE))</f>
        <v>272605.25328659068</v>
      </c>
      <c r="E466" s="14">
        <f>(C466*(CPI!$B$108))/(VLOOKUP('Inflated Amts'!B466,CPI!A:C,2,FALSE))</f>
        <v>269843.69500438217</v>
      </c>
      <c r="F466" s="14">
        <f>(C466*(CPI!$B$107))/(VLOOKUP('Inflated Amts'!B466,CPI!A:C,2,FALSE))</f>
        <v>265306.84925503947</v>
      </c>
    </row>
    <row r="467" spans="1:6" x14ac:dyDescent="0.35">
      <c r="A467" t="str">
        <v>Miracle at St. Anna</v>
      </c>
      <c r="B467" s="10">
        <v>2008</v>
      </c>
      <c r="C467" s="13">
        <v>7916887</v>
      </c>
      <c r="D467" s="14">
        <f>(C467*(CPI!$B$109))/(VLOOKUP('Inflated Amts'!B467,CPI!A:C,2,FALSE))</f>
        <v>9589077.8562664315</v>
      </c>
      <c r="E467" s="14">
        <f>(C467*(CPI!$B$108))/(VLOOKUP('Inflated Amts'!B467,CPI!A:C,2,FALSE))</f>
        <v>9491938.1384750232</v>
      </c>
      <c r="F467" s="14">
        <f>(C467*(CPI!$B$107))/(VLOOKUP('Inflated Amts'!B467,CPI!A:C,2,FALSE))</f>
        <v>9332351.4592462759</v>
      </c>
    </row>
    <row r="468" spans="1:6" x14ac:dyDescent="0.35">
      <c r="A468" t="str">
        <v>Beverly Hills Chihuahua</v>
      </c>
      <c r="B468" s="10">
        <v>2008</v>
      </c>
      <c r="C468" s="13">
        <v>94514402</v>
      </c>
      <c r="D468" s="14">
        <f>(C468*(CPI!$B$109))/(VLOOKUP('Inflated Amts'!B468,CPI!A:C,2,FALSE))</f>
        <v>114477566.66432954</v>
      </c>
      <c r="E468" s="14">
        <f>(C468*(CPI!$B$108))/(VLOOKUP('Inflated Amts'!B468,CPI!A:C,2,FALSE))</f>
        <v>113317880.75021912</v>
      </c>
      <c r="F468" s="14">
        <f>(C468*(CPI!$B$107))/(VLOOKUP('Inflated Amts'!B468,CPI!A:C,2,FALSE))</f>
        <v>111412682.46275198</v>
      </c>
    </row>
    <row r="469" spans="1:6" x14ac:dyDescent="0.35">
      <c r="A469" t="str">
        <v>Morning Light</v>
      </c>
      <c r="B469" s="10">
        <v>2008</v>
      </c>
      <c r="C469" s="13">
        <v>275093</v>
      </c>
      <c r="D469" s="14">
        <f>(C469*(CPI!$B$109))/(VLOOKUP('Inflated Amts'!B469,CPI!A:C,2,FALSE))</f>
        <v>333197.65644171776</v>
      </c>
      <c r="E469" s="14">
        <f>(C469*(CPI!$B$108))/(VLOOKUP('Inflated Amts'!B469,CPI!A:C,2,FALSE))</f>
        <v>329822.28220858902</v>
      </c>
      <c r="F469" s="14">
        <f>(C469*(CPI!$B$107))/(VLOOKUP('Inflated Amts'!B469,CPI!A:C,2,FALSE))</f>
        <v>324277.02453987731</v>
      </c>
    </row>
    <row r="470" spans="1:6" x14ac:dyDescent="0.35">
      <c r="A470" t="str">
        <v>High School Musical 3: Senior Year</v>
      </c>
      <c r="B470" s="10">
        <v>2008</v>
      </c>
      <c r="C470" s="13">
        <v>90559416</v>
      </c>
      <c r="D470" s="14">
        <f>(C470*(CPI!$B$109))/(VLOOKUP('Inflated Amts'!B470,CPI!A:C,2,FALSE))</f>
        <v>109687215.52322523</v>
      </c>
      <c r="E470" s="14">
        <f>(C470*(CPI!$B$108))/(VLOOKUP('Inflated Amts'!B470,CPI!A:C,2,FALSE))</f>
        <v>108576057.04469764</v>
      </c>
      <c r="F470" s="14">
        <f>(C470*(CPI!$B$107))/(VLOOKUP('Inflated Amts'!B470,CPI!A:C,2,FALSE))</f>
        <v>106750582.40140228</v>
      </c>
    </row>
    <row r="471" spans="1:6" x14ac:dyDescent="0.35">
      <c r="A471" t="str">
        <v>Bolt</v>
      </c>
      <c r="B471" s="10">
        <v>2008</v>
      </c>
      <c r="C471" s="13">
        <v>114053759</v>
      </c>
      <c r="D471" s="14">
        <f>(C471*(CPI!$B$109))/(VLOOKUP('Inflated Amts'!B471,CPI!A:C,2,FALSE))</f>
        <v>138143992.05784398</v>
      </c>
      <c r="E471" s="14">
        <f>(C471*(CPI!$B$108))/(VLOOKUP('Inflated Amts'!B471,CPI!A:C,2,FALSE))</f>
        <v>136744559.43207714</v>
      </c>
      <c r="F471" s="14">
        <f>(C471*(CPI!$B$107))/(VLOOKUP('Inflated Amts'!B471,CPI!A:C,2,FALSE))</f>
        <v>134445491.54688871</v>
      </c>
    </row>
    <row r="472" spans="1:6" x14ac:dyDescent="0.35">
      <c r="A472" t="str">
        <v>Bedtime Stories</v>
      </c>
      <c r="B472" s="10">
        <v>2008</v>
      </c>
      <c r="C472" s="13">
        <v>110101975</v>
      </c>
      <c r="D472" s="14">
        <f>(C472*(CPI!$B$109))/(VLOOKUP('Inflated Amts'!B472,CPI!A:C,2,FALSE))</f>
        <v>133357519.23751095</v>
      </c>
      <c r="E472" s="14">
        <f>(C472*(CPI!$B$108))/(VLOOKUP('Inflated Amts'!B472,CPI!A:C,2,FALSE))</f>
        <v>132006574.75898337</v>
      </c>
      <c r="F472" s="14">
        <f>(C472*(CPI!$B$107))/(VLOOKUP('Inflated Amts'!B472,CPI!A:C,2,FALSE))</f>
        <v>129787165.97283086</v>
      </c>
    </row>
    <row r="473" spans="1:6" x14ac:dyDescent="0.35">
      <c r="A473" t="str">
        <v>Confessions of a Shopaholic</v>
      </c>
      <c r="B473" s="10">
        <v>2009</v>
      </c>
      <c r="C473" s="13">
        <v>44277350</v>
      </c>
      <c r="D473" s="14">
        <f>(C473*(CPI!$B$109))/(VLOOKUP('Inflated Amts'!B473,CPI!A:C,2,FALSE))</f>
        <v>53488896.590909079</v>
      </c>
      <c r="E473" s="14">
        <f>(C473*(CPI!$B$108))/(VLOOKUP('Inflated Amts'!B473,CPI!A:C,2,FALSE))</f>
        <v>52947040.909090914</v>
      </c>
      <c r="F473" s="14">
        <f>(C473*(CPI!$B$107))/(VLOOKUP('Inflated Amts'!B473,CPI!A:C,2,FALSE))</f>
        <v>52056849.43181818</v>
      </c>
    </row>
    <row r="474" spans="1:6" x14ac:dyDescent="0.35">
      <c r="A474" t="str">
        <v>Jonas Brothers: The 3D Concert Experiâ€¦</v>
      </c>
      <c r="B474" s="10">
        <v>2009</v>
      </c>
      <c r="C474" s="13">
        <v>38174685</v>
      </c>
      <c r="D474" s="14">
        <f>(C474*(CPI!$B$109))/(VLOOKUP('Inflated Amts'!B474,CPI!A:C,2,FALSE))</f>
        <v>46116621.215034962</v>
      </c>
      <c r="E474" s="14">
        <f>(C474*(CPI!$B$108))/(VLOOKUP('Inflated Amts'!B474,CPI!A:C,2,FALSE))</f>
        <v>45649448.496503495</v>
      </c>
      <c r="F474" s="14">
        <f>(C474*(CPI!$B$107))/(VLOOKUP('Inflated Amts'!B474,CPI!A:C,2,FALSE))</f>
        <v>44881950.458916083</v>
      </c>
    </row>
    <row r="475" spans="1:6" x14ac:dyDescent="0.35">
      <c r="A475" t="str">
        <v>Race to Witch Mountain</v>
      </c>
      <c r="B475" s="10">
        <v>2009</v>
      </c>
      <c r="C475" s="13">
        <v>67172594</v>
      </c>
      <c r="D475" s="14">
        <f>(C475*(CPI!$B$109))/(VLOOKUP('Inflated Amts'!B475,CPI!A:C,2,FALSE))</f>
        <v>81147311.982517466</v>
      </c>
      <c r="E475" s="14">
        <f>(C475*(CPI!$B$108))/(VLOOKUP('Inflated Amts'!B475,CPI!A:C,2,FALSE))</f>
        <v>80325269.748251751</v>
      </c>
      <c r="F475" s="14">
        <f>(C475*(CPI!$B$107))/(VLOOKUP('Inflated Amts'!B475,CPI!A:C,2,FALSE))</f>
        <v>78974771.791958034</v>
      </c>
    </row>
    <row r="476" spans="1:6" x14ac:dyDescent="0.35">
      <c r="A476" t="str">
        <v>Hannah Montana the Movie</v>
      </c>
      <c r="B476" s="10">
        <v>2009</v>
      </c>
      <c r="C476" s="13">
        <v>79576189</v>
      </c>
      <c r="D476" s="14">
        <f>(C476*(CPI!$B$109))/(VLOOKUP('Inflated Amts'!B476,CPI!A:C,2,FALSE))</f>
        <v>96131375.173076913</v>
      </c>
      <c r="E476" s="14">
        <f>(C476*(CPI!$B$108))/(VLOOKUP('Inflated Amts'!B476,CPI!A:C,2,FALSE))</f>
        <v>95157540.692307696</v>
      </c>
      <c r="F476" s="14">
        <f>(C476*(CPI!$B$107))/(VLOOKUP('Inflated Amts'!B476,CPI!A:C,2,FALSE))</f>
        <v>93557669.759615377</v>
      </c>
    </row>
    <row r="477" spans="1:6" x14ac:dyDescent="0.35">
      <c r="A477" t="str">
        <v>Earth</v>
      </c>
      <c r="B477" s="10">
        <v>2009</v>
      </c>
      <c r="C477" s="13">
        <v>32011576</v>
      </c>
      <c r="D477" s="14">
        <f>(C477*(CPI!$B$109))/(VLOOKUP('Inflated Amts'!B477,CPI!A:C,2,FALSE))</f>
        <v>38671326.951048948</v>
      </c>
      <c r="E477" s="14">
        <f>(C477*(CPI!$B$108))/(VLOOKUP('Inflated Amts'!B477,CPI!A:C,2,FALSE))</f>
        <v>38279576.895104893</v>
      </c>
      <c r="F477" s="14">
        <f>(C477*(CPI!$B$107))/(VLOOKUP('Inflated Amts'!B477,CPI!A:C,2,FALSE))</f>
        <v>37635987.517482519</v>
      </c>
    </row>
    <row r="478" spans="1:6" x14ac:dyDescent="0.35">
      <c r="A478" t="str">
        <v>Up</v>
      </c>
      <c r="B478" s="10">
        <v>2009</v>
      </c>
      <c r="C478" s="13">
        <v>293004164</v>
      </c>
      <c r="D478" s="14">
        <f>(C478*(CPI!$B$109))/(VLOOKUP('Inflated Amts'!B478,CPI!A:C,2,FALSE))</f>
        <v>353961323.99300694</v>
      </c>
      <c r="E478" s="14">
        <f>(C478*(CPI!$B$108))/(VLOOKUP('Inflated Amts'!B478,CPI!A:C,2,FALSE))</f>
        <v>350375608.69930071</v>
      </c>
      <c r="F478" s="14">
        <f>(C478*(CPI!$B$107))/(VLOOKUP('Inflated Amts'!B478,CPI!A:C,2,FALSE))</f>
        <v>344484790.71678323</v>
      </c>
    </row>
    <row r="479" spans="1:6" x14ac:dyDescent="0.35">
      <c r="A479" t="str">
        <v>The Proposal</v>
      </c>
      <c r="B479" s="10">
        <v>2009</v>
      </c>
      <c r="C479" s="13">
        <v>163958031</v>
      </c>
      <c r="D479" s="14">
        <f>(C479*(CPI!$B$109))/(VLOOKUP('Inflated Amts'!B479,CPI!A:C,2,FALSE))</f>
        <v>198068180.80594403</v>
      </c>
      <c r="E479" s="14">
        <f>(C479*(CPI!$B$108))/(VLOOKUP('Inflated Amts'!B479,CPI!A:C,2,FALSE))</f>
        <v>196061701.40559441</v>
      </c>
      <c r="F479" s="14">
        <f>(C479*(CPI!$B$107))/(VLOOKUP('Inflated Amts'!B479,CPI!A:C,2,FALSE))</f>
        <v>192765342.39073426</v>
      </c>
    </row>
    <row r="480" spans="1:6" x14ac:dyDescent="0.35">
      <c r="A480" t="str">
        <v>G-Force</v>
      </c>
      <c r="B480" s="10">
        <v>2009</v>
      </c>
      <c r="C480" s="13">
        <v>119436770</v>
      </c>
      <c r="D480" s="14">
        <f>(C480*(CPI!$B$109))/(VLOOKUP('Inflated Amts'!B480,CPI!A:C,2,FALSE))</f>
        <v>144284629.49300697</v>
      </c>
      <c r="E480" s="14">
        <f>(C480*(CPI!$B$108))/(VLOOKUP('Inflated Amts'!B480,CPI!A:C,2,FALSE))</f>
        <v>142822990.69930071</v>
      </c>
      <c r="F480" s="14">
        <f>(C480*(CPI!$B$107))/(VLOOKUP('Inflated Amts'!B480,CPI!A:C,2,FALSE))</f>
        <v>140421726.9667832</v>
      </c>
    </row>
    <row r="481" spans="1:6" x14ac:dyDescent="0.35">
      <c r="A481" t="str">
        <v>Gake no ue no Ponyo</v>
      </c>
      <c r="B481" s="10">
        <v>2009</v>
      </c>
      <c r="C481" s="13">
        <v>15090399</v>
      </c>
      <c r="D481" s="14">
        <f>(C481*(CPI!$B$109))/(VLOOKUP('Inflated Amts'!B481,CPI!A:C,2,FALSE))</f>
        <v>18229835.155594401</v>
      </c>
      <c r="E481" s="14">
        <f>(C481*(CPI!$B$108))/(VLOOKUP('Inflated Amts'!B481,CPI!A:C,2,FALSE))</f>
        <v>18045162.440559443</v>
      </c>
      <c r="F481" s="14">
        <f>(C481*(CPI!$B$107))/(VLOOKUP('Inflated Amts'!B481,CPI!A:C,2,FALSE))</f>
        <v>17741771.551573426</v>
      </c>
    </row>
    <row r="482" spans="1:6" x14ac:dyDescent="0.35">
      <c r="A482" t="str">
        <v>X Games 3D: The Movie</v>
      </c>
      <c r="B482" s="10">
        <v>2009</v>
      </c>
      <c r="C482" s="13">
        <v>1391434</v>
      </c>
      <c r="D482" s="14">
        <f>(C482*(CPI!$B$109))/(VLOOKUP('Inflated Amts'!B482,CPI!A:C,2,FALSE))</f>
        <v>1680910.6538461535</v>
      </c>
      <c r="E482" s="14">
        <f>(C482*(CPI!$B$108))/(VLOOKUP('Inflated Amts'!B482,CPI!A:C,2,FALSE))</f>
        <v>1663882.6153846155</v>
      </c>
      <c r="F482" s="14">
        <f>(C482*(CPI!$B$107))/(VLOOKUP('Inflated Amts'!B482,CPI!A:C,2,FALSE))</f>
        <v>1635907.9807692308</v>
      </c>
    </row>
    <row r="483" spans="1:6" x14ac:dyDescent="0.35">
      <c r="A483" t="str">
        <v>Walt and El Grupo</v>
      </c>
      <c r="B483" s="10">
        <v>2009</v>
      </c>
      <c r="C483" s="13">
        <v>20521</v>
      </c>
      <c r="D483" s="14">
        <f>(C483*(CPI!$B$109))/(VLOOKUP('Inflated Amts'!B483,CPI!A:C,2,FALSE))</f>
        <v>24790.229020979019</v>
      </c>
      <c r="E483" s="14">
        <f>(C483*(CPI!$B$108))/(VLOOKUP('Inflated Amts'!B483,CPI!A:C,2,FALSE))</f>
        <v>24539.097902097903</v>
      </c>
      <c r="F483" s="14">
        <f>(C483*(CPI!$B$107))/(VLOOKUP('Inflated Amts'!B483,CPI!A:C,2,FALSE))</f>
        <v>24126.52534965035</v>
      </c>
    </row>
    <row r="484" spans="1:6" x14ac:dyDescent="0.35">
      <c r="A484" t="str">
        <v>Surrogates</v>
      </c>
      <c r="B484" s="10">
        <v>2009</v>
      </c>
      <c r="C484" s="13">
        <v>38577772</v>
      </c>
      <c r="D484" s="14">
        <f>(C484*(CPI!$B$109))/(VLOOKUP('Inflated Amts'!B484,CPI!A:C,2,FALSE))</f>
        <v>46603567.223776221</v>
      </c>
      <c r="E484" s="14">
        <f>(C484*(CPI!$B$108))/(VLOOKUP('Inflated Amts'!B484,CPI!A:C,2,FALSE))</f>
        <v>46131461.622377627</v>
      </c>
      <c r="F484" s="14">
        <f>(C484*(CPI!$B$107))/(VLOOKUP('Inflated Amts'!B484,CPI!A:C,2,FALSE))</f>
        <v>45355859.562937059</v>
      </c>
    </row>
    <row r="485" spans="1:6" x14ac:dyDescent="0.35">
      <c r="A485" t="str">
        <v>Toy Story 3D Double Feature</v>
      </c>
      <c r="B485" s="10">
        <v>2009</v>
      </c>
      <c r="C485" s="13">
        <v>30702446</v>
      </c>
      <c r="D485" s="14">
        <f>(C485*(CPI!$B$109))/(VLOOKUP('Inflated Amts'!B485,CPI!A:C,2,FALSE))</f>
        <v>37089842.982517481</v>
      </c>
      <c r="E485" s="14">
        <f>(C485*(CPI!$B$108))/(VLOOKUP('Inflated Amts'!B485,CPI!A:C,2,FALSE))</f>
        <v>36714113.748251751</v>
      </c>
      <c r="F485" s="14">
        <f>(C485*(CPI!$B$107))/(VLOOKUP('Inflated Amts'!B485,CPI!A:C,2,FALSE))</f>
        <v>36096844.291958041</v>
      </c>
    </row>
    <row r="486" spans="1:6" x14ac:dyDescent="0.35">
      <c r="A486" t="str">
        <v>Disney's A Christmas Carol</v>
      </c>
      <c r="B486" s="10">
        <v>2009</v>
      </c>
      <c r="C486" s="13">
        <v>137855863</v>
      </c>
      <c r="D486" s="14">
        <f>(C486*(CPI!$B$109))/(VLOOKUP('Inflated Amts'!B486,CPI!A:C,2,FALSE))</f>
        <v>166535666.6660839</v>
      </c>
      <c r="E486" s="14">
        <f>(C486*(CPI!$B$108))/(VLOOKUP('Inflated Amts'!B486,CPI!A:C,2,FALSE))</f>
        <v>164848619.39160839</v>
      </c>
      <c r="F486" s="14">
        <f>(C486*(CPI!$B$107))/(VLOOKUP('Inflated Amts'!B486,CPI!A:C,2,FALSE))</f>
        <v>162077041.72639859</v>
      </c>
    </row>
    <row r="487" spans="1:6" x14ac:dyDescent="0.35">
      <c r="A487" t="str">
        <v>The Princess and the Frog</v>
      </c>
      <c r="B487" s="10">
        <v>2009</v>
      </c>
      <c r="C487" s="13">
        <v>104400899</v>
      </c>
      <c r="D487" s="14">
        <f>(C487*(CPI!$B$109))/(VLOOKUP('Inflated Amts'!B487,CPI!A:C,2,FALSE))</f>
        <v>126120666.44930069</v>
      </c>
      <c r="E487" s="14">
        <f>(C487*(CPI!$B$108))/(VLOOKUP('Inflated Amts'!B487,CPI!A:C,2,FALSE))</f>
        <v>124843033.06993008</v>
      </c>
      <c r="F487" s="14">
        <f>(C487*(CPI!$B$107))/(VLOOKUP('Inflated Amts'!B487,CPI!A:C,2,FALSE))</f>
        <v>122744063.94667831</v>
      </c>
    </row>
    <row r="488" spans="1:6" x14ac:dyDescent="0.35">
      <c r="A488" t="str">
        <v>Old Dogs</v>
      </c>
      <c r="B488" s="10">
        <v>2009</v>
      </c>
      <c r="C488" s="13">
        <v>49492060</v>
      </c>
      <c r="D488" s="14">
        <f>(C488*(CPI!$B$109))/(VLOOKUP('Inflated Amts'!B488,CPI!A:C,2,FALSE))</f>
        <v>59788485.069930062</v>
      </c>
      <c r="E488" s="14">
        <f>(C488*(CPI!$B$108))/(VLOOKUP('Inflated Amts'!B488,CPI!A:C,2,FALSE))</f>
        <v>59182813.006993011</v>
      </c>
      <c r="F488" s="14">
        <f>(C488*(CPI!$B$107))/(VLOOKUP('Inflated Amts'!B488,CPI!A:C,2,FALSE))</f>
        <v>58187780.332167827</v>
      </c>
    </row>
    <row r="489" spans="1:6" x14ac:dyDescent="0.35">
      <c r="A489" t="str">
        <v>When in Rome</v>
      </c>
      <c r="B489" s="10">
        <v>2010</v>
      </c>
      <c r="C489" s="13">
        <v>32680633</v>
      </c>
      <c r="D489" s="14">
        <f>(C489*(CPI!$B$109))/(VLOOKUP('Inflated Amts'!B489,CPI!A:C,2,FALSE))</f>
        <v>38767926.872102998</v>
      </c>
      <c r="E489" s="14">
        <f>(C489*(CPI!$B$108))/(VLOOKUP('Inflated Amts'!B489,CPI!A:C,2,FALSE))</f>
        <v>38375198.235193141</v>
      </c>
      <c r="F489" s="14">
        <f>(C489*(CPI!$B$107))/(VLOOKUP('Inflated Amts'!B489,CPI!A:C,2,FALSE))</f>
        <v>37730001.188841201</v>
      </c>
    </row>
    <row r="490" spans="1:6" x14ac:dyDescent="0.35">
      <c r="A490" t="str">
        <v>Alice in Wonderland</v>
      </c>
      <c r="B490" s="10">
        <v>2010</v>
      </c>
      <c r="C490" s="13">
        <v>334191110</v>
      </c>
      <c r="D490" s="14">
        <f>(C490*(CPI!$B$109))/(VLOOKUP('Inflated Amts'!B490,CPI!A:C,2,FALSE))</f>
        <v>396439582.84978539</v>
      </c>
      <c r="E490" s="14">
        <f>(C490*(CPI!$B$108))/(VLOOKUP('Inflated Amts'!B490,CPI!A:C,2,FALSE))</f>
        <v>392423552.34334767</v>
      </c>
      <c r="F490" s="14">
        <f>(C490*(CPI!$B$107))/(VLOOKUP('Inflated Amts'!B490,CPI!A:C,2,FALSE))</f>
        <v>385825787.93991417</v>
      </c>
    </row>
    <row r="491" spans="1:6" x14ac:dyDescent="0.35">
      <c r="A491" t="str">
        <v>Waking Sleeping Beauty</v>
      </c>
      <c r="B491" s="10">
        <v>2010</v>
      </c>
      <c r="C491" s="13">
        <v>80741</v>
      </c>
      <c r="D491" s="14">
        <f>(C491*(CPI!$B$109))/(VLOOKUP('Inflated Amts'!B491,CPI!A:C,2,FALSE))</f>
        <v>95780.310729613731</v>
      </c>
      <c r="E491" s="14">
        <f>(C491*(CPI!$B$108))/(VLOOKUP('Inflated Amts'!B491,CPI!A:C,2,FALSE))</f>
        <v>94810.032618025754</v>
      </c>
      <c r="F491" s="14">
        <f>(C491*(CPI!$B$107))/(VLOOKUP('Inflated Amts'!B491,CPI!A:C,2,FALSE))</f>
        <v>93216.0042918455</v>
      </c>
    </row>
    <row r="492" spans="1:6" x14ac:dyDescent="0.35">
      <c r="A492" t="str">
        <v>The Last Song</v>
      </c>
      <c r="B492" s="10">
        <v>2010</v>
      </c>
      <c r="C492" s="13">
        <v>62950384</v>
      </c>
      <c r="D492" s="14">
        <f>(C492*(CPI!$B$109))/(VLOOKUP('Inflated Amts'!B492,CPI!A:C,2,FALSE))</f>
        <v>74675906.169957072</v>
      </c>
      <c r="E492" s="14">
        <f>(C492*(CPI!$B$108))/(VLOOKUP('Inflated Amts'!B492,CPI!A:C,2,FALSE))</f>
        <v>73919420.86866954</v>
      </c>
      <c r="F492" s="14">
        <f>(C492*(CPI!$B$107))/(VLOOKUP('Inflated Amts'!B492,CPI!A:C,2,FALSE))</f>
        <v>72676623.587982833</v>
      </c>
    </row>
    <row r="493" spans="1:6" x14ac:dyDescent="0.35">
      <c r="A493" t="str">
        <v>Oceans</v>
      </c>
      <c r="B493" s="10">
        <v>2010</v>
      </c>
      <c r="C493" s="13">
        <v>19422319</v>
      </c>
      <c r="D493" s="14">
        <f>(C493*(CPI!$B$109))/(VLOOKUP('Inflated Amts'!B493,CPI!A:C,2,FALSE))</f>
        <v>23040038.504721027</v>
      </c>
      <c r="E493" s="14">
        <f>(C493*(CPI!$B$108))/(VLOOKUP('Inflated Amts'!B493,CPI!A:C,2,FALSE))</f>
        <v>22806637.246351935</v>
      </c>
      <c r="F493" s="14">
        <f>(C493*(CPI!$B$107))/(VLOOKUP('Inflated Amts'!B493,CPI!A:C,2,FALSE))</f>
        <v>22423192.321888413</v>
      </c>
    </row>
    <row r="494" spans="1:6" x14ac:dyDescent="0.35">
      <c r="A494" t="str">
        <v>Prince of Persia: Sands of Time</v>
      </c>
      <c r="B494" s="10">
        <v>2010</v>
      </c>
      <c r="C494" s="13">
        <v>90759676</v>
      </c>
      <c r="D494" s="14">
        <f>(C494*(CPI!$B$109))/(VLOOKUP('Inflated Amts'!B494,CPI!A:C,2,FALSE))</f>
        <v>107665126.37939914</v>
      </c>
      <c r="E494" s="14">
        <f>(C494*(CPI!$B$108))/(VLOOKUP('Inflated Amts'!B494,CPI!A:C,2,FALSE))</f>
        <v>106574452.16137341</v>
      </c>
      <c r="F494" s="14">
        <f>(C494*(CPI!$B$107))/(VLOOKUP('Inflated Amts'!B494,CPI!A:C,2,FALSE))</f>
        <v>104782630.23175965</v>
      </c>
    </row>
    <row r="495" spans="1:6" x14ac:dyDescent="0.35">
      <c r="A495" t="str">
        <v>Toy Story 3</v>
      </c>
      <c r="B495" s="10">
        <v>2010</v>
      </c>
      <c r="C495" s="13">
        <v>415004880</v>
      </c>
      <c r="D495" s="14">
        <f>(C495*(CPI!$B$109))/(VLOOKUP('Inflated Amts'!B495,CPI!A:C,2,FALSE))</f>
        <v>492306218.16309005</v>
      </c>
      <c r="E495" s="14">
        <f>(C495*(CPI!$B$108))/(VLOOKUP('Inflated Amts'!B495,CPI!A:C,2,FALSE))</f>
        <v>487319035.05579406</v>
      </c>
      <c r="F495" s="14">
        <f>(C495*(CPI!$B$107))/(VLOOKUP('Inflated Amts'!B495,CPI!A:C,2,FALSE))</f>
        <v>479125805.66523606</v>
      </c>
    </row>
    <row r="496" spans="1:6" x14ac:dyDescent="0.35">
      <c r="A496" t="str">
        <v>The Sorcerer's Apprentice</v>
      </c>
      <c r="B496" s="10">
        <v>2010</v>
      </c>
      <c r="C496" s="13">
        <v>63150991</v>
      </c>
      <c r="D496" s="14">
        <f>(C496*(CPI!$B$109))/(VLOOKUP('Inflated Amts'!B496,CPI!A:C,2,FALSE))</f>
        <v>74913879.452360511</v>
      </c>
      <c r="E496" s="14">
        <f>(C496*(CPI!$B$108))/(VLOOKUP('Inflated Amts'!B496,CPI!A:C,2,FALSE))</f>
        <v>74154983.423175976</v>
      </c>
      <c r="F496" s="14">
        <f>(C496*(CPI!$B$107))/(VLOOKUP('Inflated Amts'!B496,CPI!A:C,2,FALSE))</f>
        <v>72908225.660944209</v>
      </c>
    </row>
    <row r="497" spans="1:6" x14ac:dyDescent="0.35">
      <c r="A497" t="str">
        <v>Step Up 3D</v>
      </c>
      <c r="B497" s="10">
        <v>2010</v>
      </c>
      <c r="C497" s="13">
        <v>42400223</v>
      </c>
      <c r="D497" s="14">
        <f>(C497*(CPI!$B$109))/(VLOOKUP('Inflated Amts'!B497,CPI!A:C,2,FALSE))</f>
        <v>50297946.940772526</v>
      </c>
      <c r="E497" s="14">
        <f>(C497*(CPI!$B$108))/(VLOOKUP('Inflated Amts'!B497,CPI!A:C,2,FALSE))</f>
        <v>49788416.363948502</v>
      </c>
      <c r="F497" s="14">
        <f>(C497*(CPI!$B$107))/(VLOOKUP('Inflated Amts'!B497,CPI!A:C,2,FALSE))</f>
        <v>48951330.416309014</v>
      </c>
    </row>
    <row r="498" spans="1:6" x14ac:dyDescent="0.35">
      <c r="A498" t="str">
        <v>Gedo Senki (Tales from Earthsea)</v>
      </c>
      <c r="B498" s="10">
        <v>2010</v>
      </c>
      <c r="C498" s="13">
        <v>48658</v>
      </c>
      <c r="D498" s="14">
        <f>(C498*(CPI!$B$109))/(VLOOKUP('Inflated Amts'!B498,CPI!A:C,2,FALSE))</f>
        <v>57721.335622317594</v>
      </c>
      <c r="E498" s="14">
        <f>(C498*(CPI!$B$108))/(VLOOKUP('Inflated Amts'!B498,CPI!A:C,2,FALSE))</f>
        <v>57136.604291845499</v>
      </c>
      <c r="F498" s="14">
        <f>(C498*(CPI!$B$107))/(VLOOKUP('Inflated Amts'!B498,CPI!A:C,2,FALSE))</f>
        <v>56175.974248927036</v>
      </c>
    </row>
    <row r="499" spans="1:6" x14ac:dyDescent="0.35">
      <c r="A499" t="str">
        <v>You Again</v>
      </c>
      <c r="B499" s="10">
        <v>2010</v>
      </c>
      <c r="C499" s="13">
        <v>25702053</v>
      </c>
      <c r="D499" s="14">
        <f>(C499*(CPI!$B$109))/(VLOOKUP('Inflated Amts'!B499,CPI!A:C,2,FALSE))</f>
        <v>30489474.030901287</v>
      </c>
      <c r="E499" s="14">
        <f>(C499*(CPI!$B$108))/(VLOOKUP('Inflated Amts'!B499,CPI!A:C,2,FALSE))</f>
        <v>30180608.157939915</v>
      </c>
      <c r="F499" s="14">
        <f>(C499*(CPI!$B$107))/(VLOOKUP('Inflated Amts'!B499,CPI!A:C,2,FALSE))</f>
        <v>29673185.652360514</v>
      </c>
    </row>
    <row r="500" spans="1:6" x14ac:dyDescent="0.35">
      <c r="A500" t="str">
        <v>Secretariat</v>
      </c>
      <c r="B500" s="10">
        <v>2010</v>
      </c>
      <c r="C500" s="13">
        <v>59699513</v>
      </c>
      <c r="D500" s="14">
        <f>(C500*(CPI!$B$109))/(VLOOKUP('Inflated Amts'!B500,CPI!A:C,2,FALSE))</f>
        <v>70819508.12532188</v>
      </c>
      <c r="E500" s="14">
        <f>(C500*(CPI!$B$108))/(VLOOKUP('Inflated Amts'!B500,CPI!A:C,2,FALSE))</f>
        <v>70102089.084978551</v>
      </c>
      <c r="F500" s="14">
        <f>(C500*(CPI!$B$107))/(VLOOKUP('Inflated Amts'!B500,CPI!A:C,2,FALSE))</f>
        <v>68923472.09012875</v>
      </c>
    </row>
    <row r="501" spans="1:6" x14ac:dyDescent="0.35">
      <c r="A501" t="str">
        <v>Tangled</v>
      </c>
      <c r="B501" s="10">
        <v>2010</v>
      </c>
      <c r="C501" s="13">
        <v>200821936</v>
      </c>
      <c r="D501" s="14">
        <f>(C501*(CPI!$B$109))/(VLOOKUP('Inflated Amts'!B501,CPI!A:C,2,FALSE))</f>
        <v>238228253.69270384</v>
      </c>
      <c r="E501" s="14">
        <f>(C501*(CPI!$B$108))/(VLOOKUP('Inflated Amts'!B501,CPI!A:C,2,FALSE))</f>
        <v>235814942.87381977</v>
      </c>
      <c r="F501" s="14">
        <f>(C501*(CPI!$B$107))/(VLOOKUP('Inflated Amts'!B501,CPI!A:C,2,FALSE))</f>
        <v>231850217.95708156</v>
      </c>
    </row>
    <row r="502" spans="1:6" x14ac:dyDescent="0.35">
      <c r="A502" t="str">
        <v>Tron: Legacy</v>
      </c>
      <c r="B502" s="10">
        <v>2010</v>
      </c>
      <c r="C502" s="13">
        <v>172062763</v>
      </c>
      <c r="D502" s="14">
        <f>(C502*(CPI!$B$109))/(VLOOKUP('Inflated Amts'!B502,CPI!A:C,2,FALSE))</f>
        <v>204112221.85922745</v>
      </c>
      <c r="E502" s="14">
        <f>(C502*(CPI!$B$108))/(VLOOKUP('Inflated Amts'!B502,CPI!A:C,2,FALSE))</f>
        <v>202044514.83605152</v>
      </c>
      <c r="F502" s="14">
        <f>(C502*(CPI!$B$107))/(VLOOKUP('Inflated Amts'!B502,CPI!A:C,2,FALSE))</f>
        <v>198647567.583691</v>
      </c>
    </row>
    <row r="503" spans="1:6" x14ac:dyDescent="0.35">
      <c r="A503" t="str">
        <v>Gnomeo and Juliet</v>
      </c>
      <c r="B503" s="10">
        <v>2011</v>
      </c>
      <c r="C503" s="13">
        <v>99967670</v>
      </c>
      <c r="D503" s="14">
        <f>(C503*(CPI!$B$109))/(VLOOKUP('Inflated Amts'!B503,CPI!A:C,2,FALSE))</f>
        <v>115225454.49541283</v>
      </c>
      <c r="E503" s="14">
        <f>(C503*(CPI!$B$108))/(VLOOKUP('Inflated Amts'!B503,CPI!A:C,2,FALSE))</f>
        <v>114058192.293578</v>
      </c>
      <c r="F503" s="14">
        <f>(C503*(CPI!$B$107))/(VLOOKUP('Inflated Amts'!B503,CPI!A:C,2,FALSE))</f>
        <v>112140547.24770641</v>
      </c>
    </row>
    <row r="504" spans="1:6" x14ac:dyDescent="0.35">
      <c r="A504" t="str">
        <v>I am Number Four</v>
      </c>
      <c r="B504" s="10">
        <v>2011</v>
      </c>
      <c r="C504" s="13">
        <v>55100437</v>
      </c>
      <c r="D504" s="14">
        <f>(C504*(CPI!$B$109))/(VLOOKUP('Inflated Amts'!B504,CPI!A:C,2,FALSE))</f>
        <v>63510261.829858206</v>
      </c>
      <c r="E504" s="14">
        <f>(C504*(CPI!$B$108))/(VLOOKUP('Inflated Amts'!B504,CPI!A:C,2,FALSE))</f>
        <v>62866887.252710596</v>
      </c>
      <c r="F504" s="14">
        <f>(C504*(CPI!$B$107))/(VLOOKUP('Inflated Amts'!B504,CPI!A:C,2,FALSE))</f>
        <v>61809914.73311092</v>
      </c>
    </row>
    <row r="505" spans="1:6" x14ac:dyDescent="0.35">
      <c r="A505" t="str">
        <v>Mars Needs Moms</v>
      </c>
      <c r="B505" s="10">
        <v>2011</v>
      </c>
      <c r="C505" s="13">
        <v>21392758</v>
      </c>
      <c r="D505" s="14">
        <f>(C505*(CPI!$B$109))/(VLOOKUP('Inflated Amts'!B505,CPI!A:C,2,FALSE))</f>
        <v>24657874.525437862</v>
      </c>
      <c r="E505" s="14">
        <f>(C505*(CPI!$B$108))/(VLOOKUP('Inflated Amts'!B505,CPI!A:C,2,FALSE))</f>
        <v>24408084.190158464</v>
      </c>
      <c r="F505" s="14">
        <f>(C505*(CPI!$B$107))/(VLOOKUP('Inflated Amts'!B505,CPI!A:C,2,FALSE))</f>
        <v>23997714.353628021</v>
      </c>
    </row>
    <row r="506" spans="1:6" x14ac:dyDescent="0.35">
      <c r="A506" t="str">
        <v>African Cats</v>
      </c>
      <c r="B506" s="10">
        <v>2011</v>
      </c>
      <c r="C506" s="13">
        <v>15428747</v>
      </c>
      <c r="D506" s="14">
        <f>(C506*(CPI!$B$109))/(VLOOKUP('Inflated Amts'!B506,CPI!A:C,2,FALSE))</f>
        <v>17783593.289407838</v>
      </c>
      <c r="E506" s="14">
        <f>(C506*(CPI!$B$108))/(VLOOKUP('Inflated Amts'!B506,CPI!A:C,2,FALSE))</f>
        <v>17603441.114261884</v>
      </c>
      <c r="F506" s="14">
        <f>(C506*(CPI!$B$107))/(VLOOKUP('Inflated Amts'!B506,CPI!A:C,2,FALSE))</f>
        <v>17307476.826522101</v>
      </c>
    </row>
    <row r="507" spans="1:6" x14ac:dyDescent="0.35">
      <c r="A507" t="str">
        <v>Zokkomon</v>
      </c>
      <c r="B507" s="10">
        <v>2011</v>
      </c>
      <c r="C507" s="13">
        <v>2815</v>
      </c>
      <c r="D507" s="14">
        <f>(C507*(CPI!$B$109))/(VLOOKUP('Inflated Amts'!B507,CPI!A:C,2,FALSE))</f>
        <v>3244.6455379482895</v>
      </c>
      <c r="E507" s="14">
        <f>(C507*(CPI!$B$108))/(VLOOKUP('Inflated Amts'!B507,CPI!A:C,2,FALSE))</f>
        <v>3211.7764804003341</v>
      </c>
      <c r="F507" s="14">
        <f>(C507*(CPI!$B$107))/(VLOOKUP('Inflated Amts'!B507,CPI!A:C,2,FALSE))</f>
        <v>3157.7773144286903</v>
      </c>
    </row>
    <row r="508" spans="1:6" x14ac:dyDescent="0.35">
      <c r="A508" t="str">
        <v>Prom</v>
      </c>
      <c r="B508" s="10">
        <v>2011</v>
      </c>
      <c r="C508" s="13">
        <v>10130219</v>
      </c>
      <c r="D508" s="14">
        <f>(C508*(CPI!$B$109))/(VLOOKUP('Inflated Amts'!B508,CPI!A:C,2,FALSE))</f>
        <v>11676365.853211008</v>
      </c>
      <c r="E508" s="14">
        <f>(C508*(CPI!$B$108))/(VLOOKUP('Inflated Amts'!B508,CPI!A:C,2,FALSE))</f>
        <v>11558081.394495413</v>
      </c>
      <c r="F508" s="14">
        <f>(C508*(CPI!$B$107))/(VLOOKUP('Inflated Amts'!B508,CPI!A:C,2,FALSE))</f>
        <v>11363756.926605504</v>
      </c>
    </row>
    <row r="509" spans="1:6" x14ac:dyDescent="0.35">
      <c r="A509" t="str">
        <v>Pirates of the Caribbean: On Stranger Tides</v>
      </c>
      <c r="B509" s="10">
        <v>2011</v>
      </c>
      <c r="C509" s="13">
        <v>241063875</v>
      </c>
      <c r="D509" s="14">
        <f>(C509*(CPI!$B$109))/(VLOOKUP('Inflated Amts'!B509,CPI!A:C,2,FALSE))</f>
        <v>277856776.68890738</v>
      </c>
      <c r="E509" s="14">
        <f>(C509*(CPI!$B$108))/(VLOOKUP('Inflated Amts'!B509,CPI!A:C,2,FALSE))</f>
        <v>275042019.18265224</v>
      </c>
      <c r="F509" s="14">
        <f>(C509*(CPI!$B$107))/(VLOOKUP('Inflated Amts'!B509,CPI!A:C,2,FALSE))</f>
        <v>270417774.70809007</v>
      </c>
    </row>
    <row r="510" spans="1:6" x14ac:dyDescent="0.35">
      <c r="A510" t="str">
        <v>Cars 2</v>
      </c>
      <c r="B510" s="10">
        <v>2011</v>
      </c>
      <c r="C510" s="13">
        <v>191450875</v>
      </c>
      <c r="D510" s="14">
        <f>(C510*(CPI!$B$109))/(VLOOKUP('Inflated Amts'!B510,CPI!A:C,2,FALSE))</f>
        <v>220671483.9449541</v>
      </c>
      <c r="E510" s="14">
        <f>(C510*(CPI!$B$108))/(VLOOKUP('Inflated Amts'!B510,CPI!A:C,2,FALSE))</f>
        <v>218436027.52293581</v>
      </c>
      <c r="F510" s="14">
        <f>(C510*(CPI!$B$107))/(VLOOKUP('Inflated Amts'!B510,CPI!A:C,2,FALSE))</f>
        <v>214763491.97247705</v>
      </c>
    </row>
    <row r="511" spans="1:6" x14ac:dyDescent="0.35">
      <c r="A511" t="str">
        <v>Winnie the Pooh</v>
      </c>
      <c r="B511" s="10">
        <v>2011</v>
      </c>
      <c r="C511" s="13">
        <v>26692846</v>
      </c>
      <c r="D511" s="14">
        <f>(C511*(CPI!$B$109))/(VLOOKUP('Inflated Amts'!B511,CPI!A:C,2,FALSE))</f>
        <v>30766900.06005004</v>
      </c>
      <c r="E511" s="14">
        <f>(C511*(CPI!$B$108))/(VLOOKUP('Inflated Amts'!B511,CPI!A:C,2,FALSE))</f>
        <v>30455223.793160968</v>
      </c>
      <c r="F511" s="14">
        <f>(C511*(CPI!$B$107))/(VLOOKUP('Inflated Amts'!B511,CPI!A:C,2,FALSE))</f>
        <v>29943184.2118432</v>
      </c>
    </row>
    <row r="512" spans="1:6" x14ac:dyDescent="0.35">
      <c r="A512" t="str">
        <v>The Help</v>
      </c>
      <c r="B512" s="10">
        <v>2011</v>
      </c>
      <c r="C512" s="13">
        <v>169705587</v>
      </c>
      <c r="D512" s="14">
        <f>(C512*(CPI!$B$109))/(VLOOKUP('Inflated Amts'!B512,CPI!A:C,2,FALSE))</f>
        <v>195607273.75646368</v>
      </c>
      <c r="E512" s="14">
        <f>(C512*(CPI!$B$108))/(VLOOKUP('Inflated Amts'!B512,CPI!A:C,2,FALSE))</f>
        <v>193625723.94995829</v>
      </c>
      <c r="F512" s="14">
        <f>(C512*(CPI!$B$107))/(VLOOKUP('Inflated Amts'!B512,CPI!A:C,2,FALSE))</f>
        <v>190370320.69641367</v>
      </c>
    </row>
    <row r="513" spans="1:6" x14ac:dyDescent="0.35">
      <c r="A513" t="str">
        <v>Fright Night</v>
      </c>
      <c r="B513" s="10">
        <v>2011</v>
      </c>
      <c r="C513" s="13">
        <v>18298649</v>
      </c>
      <c r="D513" s="14">
        <f>(C513*(CPI!$B$109))/(VLOOKUP('Inflated Amts'!B513,CPI!A:C,2,FALSE))</f>
        <v>21091520.365304418</v>
      </c>
      <c r="E513" s="14">
        <f>(C513*(CPI!$B$108))/(VLOOKUP('Inflated Amts'!B513,CPI!A:C,2,FALSE))</f>
        <v>20877858.075062554</v>
      </c>
      <c r="F513" s="14">
        <f>(C513*(CPI!$B$107))/(VLOOKUP('Inflated Amts'!B513,CPI!A:C,2,FALSE))</f>
        <v>20526841.455379482</v>
      </c>
    </row>
    <row r="514" spans="1:6" x14ac:dyDescent="0.35">
      <c r="A514" t="str">
        <v>Real Steel</v>
      </c>
      <c r="B514" s="10">
        <v>2011</v>
      </c>
      <c r="C514" s="13">
        <v>85463309</v>
      </c>
      <c r="D514" s="14">
        <f>(C514*(CPI!$B$109))/(VLOOKUP('Inflated Amts'!B514,CPI!A:C,2,FALSE))</f>
        <v>98507333.643035859</v>
      </c>
      <c r="E514" s="14">
        <f>(C514*(CPI!$B$108))/(VLOOKUP('Inflated Amts'!B514,CPI!A:C,2,FALSE))</f>
        <v>97509430.11843203</v>
      </c>
      <c r="F514" s="14">
        <f>(C514*(CPI!$B$107))/(VLOOKUP('Inflated Amts'!B514,CPI!A:C,2,FALSE))</f>
        <v>95870017.185154289</v>
      </c>
    </row>
    <row r="515" spans="1:6" x14ac:dyDescent="0.35">
      <c r="A515" t="str">
        <v>The Muppets</v>
      </c>
      <c r="B515" s="10">
        <v>2011</v>
      </c>
      <c r="C515" s="13">
        <v>88625922</v>
      </c>
      <c r="D515" s="14">
        <f>(C515*(CPI!$B$109))/(VLOOKUP('Inflated Amts'!B515,CPI!A:C,2,FALSE))</f>
        <v>102152647.37614678</v>
      </c>
      <c r="E515" s="14">
        <f>(C515*(CPI!$B$108))/(VLOOKUP('Inflated Amts'!B515,CPI!A:C,2,FALSE))</f>
        <v>101117815.92660551</v>
      </c>
      <c r="F515" s="14">
        <f>(C515*(CPI!$B$107))/(VLOOKUP('Inflated Amts'!B515,CPI!A:C,2,FALSE))</f>
        <v>99417735.688073397</v>
      </c>
    </row>
    <row r="516" spans="1:6" x14ac:dyDescent="0.35">
      <c r="A516" t="str">
        <v>War Horse</v>
      </c>
      <c r="B516" s="10">
        <v>2011</v>
      </c>
      <c r="C516" s="13">
        <v>79883359</v>
      </c>
      <c r="D516" s="14">
        <f>(C516*(CPI!$B$109))/(VLOOKUP('Inflated Amts'!B516,CPI!A:C,2,FALSE))</f>
        <v>92075731.557964966</v>
      </c>
      <c r="E516" s="14">
        <f>(C516*(CPI!$B$108))/(VLOOKUP('Inflated Amts'!B516,CPI!A:C,2,FALSE))</f>
        <v>91142981.74478732</v>
      </c>
      <c r="F516" s="14">
        <f>(C516*(CPI!$B$107))/(VLOOKUP('Inflated Amts'!B516,CPI!A:C,2,FALSE))</f>
        <v>89610607.051709756</v>
      </c>
    </row>
    <row r="517" spans="1:6" x14ac:dyDescent="0.35">
      <c r="A517" t="str">
        <v>The Secret World of Arietty</v>
      </c>
      <c r="B517" s="10">
        <v>2012</v>
      </c>
      <c r="C517" s="13">
        <v>19192510</v>
      </c>
      <c r="D517" s="14">
        <f>(C517*(CPI!$B$109))/(VLOOKUP('Inflated Amts'!B517,CPI!A:C,2,FALSE))</f>
        <v>21794616.943303205</v>
      </c>
      <c r="E517" s="14">
        <f>(C517*(CPI!$B$108))/(VLOOKUP('Inflated Amts'!B517,CPI!A:C,2,FALSE))</f>
        <v>21573832.111750204</v>
      </c>
      <c r="F517" s="14">
        <f>(C517*(CPI!$B$107))/(VLOOKUP('Inflated Amts'!B517,CPI!A:C,2,FALSE))</f>
        <v>21211114.174198851</v>
      </c>
    </row>
    <row r="518" spans="1:6" x14ac:dyDescent="0.35">
      <c r="A518" t="str">
        <v>John Carter</v>
      </c>
      <c r="B518" s="10">
        <v>2012</v>
      </c>
      <c r="C518" s="13">
        <v>73058679</v>
      </c>
      <c r="D518" s="14">
        <f>(C518*(CPI!$B$109))/(VLOOKUP('Inflated Amts'!B518,CPI!A:C,2,FALSE))</f>
        <v>82963923.071487263</v>
      </c>
      <c r="E518" s="14">
        <f>(C518*(CPI!$B$108))/(VLOOKUP('Inflated Amts'!B518,CPI!A:C,2,FALSE))</f>
        <v>82123478.119967133</v>
      </c>
      <c r="F518" s="14">
        <f>(C518*(CPI!$B$107))/(VLOOKUP('Inflated Amts'!B518,CPI!A:C,2,FALSE))</f>
        <v>80742747.12818405</v>
      </c>
    </row>
    <row r="519" spans="1:6" x14ac:dyDescent="0.35">
      <c r="A519" t="str">
        <v>Chimpanzee</v>
      </c>
      <c r="B519" s="10">
        <v>2012</v>
      </c>
      <c r="C519" s="13">
        <v>28965459</v>
      </c>
      <c r="D519" s="14">
        <f>(C519*(CPI!$B$109))/(VLOOKUP('Inflated Amts'!B519,CPI!A:C,2,FALSE))</f>
        <v>32892575.462612979</v>
      </c>
      <c r="E519" s="14">
        <f>(C519*(CPI!$B$108))/(VLOOKUP('Inflated Amts'!B519,CPI!A:C,2,FALSE))</f>
        <v>32559365.58093673</v>
      </c>
      <c r="F519" s="14">
        <f>(C519*(CPI!$B$107))/(VLOOKUP('Inflated Amts'!B519,CPI!A:C,2,FALSE))</f>
        <v>32011949.346754313</v>
      </c>
    </row>
    <row r="520" spans="1:6" x14ac:dyDescent="0.35">
      <c r="A520" t="str">
        <v>The Avengers</v>
      </c>
      <c r="B520" s="10">
        <v>2012</v>
      </c>
      <c r="C520" s="13">
        <v>623279547</v>
      </c>
      <c r="D520" s="14">
        <f>(C520*(CPI!$B$109))/(VLOOKUP('Inflated Amts'!B520,CPI!A:C,2,FALSE))</f>
        <v>707783347.5382086</v>
      </c>
      <c r="E520" s="14">
        <f>(C520*(CPI!$B$108))/(VLOOKUP('Inflated Amts'!B520,CPI!A:C,2,FALSE))</f>
        <v>700613328.09860313</v>
      </c>
      <c r="F520" s="14">
        <f>(C520*(CPI!$B$107))/(VLOOKUP('Inflated Amts'!B520,CPI!A:C,2,FALSE))</f>
        <v>688834010.44782245</v>
      </c>
    </row>
    <row r="521" spans="1:6" x14ac:dyDescent="0.35">
      <c r="A521" t="str">
        <v>Brave</v>
      </c>
      <c r="B521" s="10">
        <v>2012</v>
      </c>
      <c r="C521" s="13">
        <v>237282182</v>
      </c>
      <c r="D521" s="14">
        <f>(C521*(CPI!$B$109))/(VLOOKUP('Inflated Amts'!B521,CPI!A:C,2,FALSE))</f>
        <v>269452732.55875099</v>
      </c>
      <c r="E521" s="14">
        <f>(C521*(CPI!$B$108))/(VLOOKUP('Inflated Amts'!B521,CPI!A:C,2,FALSE))</f>
        <v>266723110.08709943</v>
      </c>
      <c r="F521" s="14">
        <f>(C521*(CPI!$B$107))/(VLOOKUP('Inflated Amts'!B521,CPI!A:C,2,FALSE))</f>
        <v>262238730.31224322</v>
      </c>
    </row>
    <row r="522" spans="1:6" x14ac:dyDescent="0.35">
      <c r="A522" t="str">
        <v>People Like Us</v>
      </c>
      <c r="B522" s="10">
        <v>2012</v>
      </c>
      <c r="C522" s="13">
        <v>12431792</v>
      </c>
      <c r="D522" s="14">
        <f>(C522*(CPI!$B$109))/(VLOOKUP('Inflated Amts'!B522,CPI!A:C,2,FALSE))</f>
        <v>14117285.574363187</v>
      </c>
      <c r="E522" s="14">
        <f>(C522*(CPI!$B$108))/(VLOOKUP('Inflated Amts'!B522,CPI!A:C,2,FALSE))</f>
        <v>13974273.998356616</v>
      </c>
      <c r="F522" s="14">
        <f>(C522*(CPI!$B$107))/(VLOOKUP('Inflated Amts'!B522,CPI!A:C,2,FALSE))</f>
        <v>13739326.409202958</v>
      </c>
    </row>
    <row r="523" spans="1:6" x14ac:dyDescent="0.35">
      <c r="A523" t="str">
        <v>The Odd Life of Timothy Green</v>
      </c>
      <c r="B523" s="10">
        <v>2012</v>
      </c>
      <c r="C523" s="13">
        <v>51853450</v>
      </c>
      <c r="D523" s="14">
        <f>(C523*(CPI!$B$109))/(VLOOKUP('Inflated Amts'!B523,CPI!A:C,2,FALSE))</f>
        <v>58883704.108463429</v>
      </c>
      <c r="E523" s="14">
        <f>(C523*(CPI!$B$108))/(VLOOKUP('Inflated Amts'!B523,CPI!A:C,2,FALSE))</f>
        <v>58287197.699260481</v>
      </c>
      <c r="F523" s="14">
        <f>(C523*(CPI!$B$107))/(VLOOKUP('Inflated Amts'!B523,CPI!A:C,2,FALSE))</f>
        <v>57307222.884141333</v>
      </c>
    </row>
    <row r="524" spans="1:6" x14ac:dyDescent="0.35">
      <c r="A524" t="str">
        <v>Frankenweenie</v>
      </c>
      <c r="B524" s="10">
        <v>2012</v>
      </c>
      <c r="C524" s="13">
        <v>35287788</v>
      </c>
      <c r="D524" s="14">
        <f>(C524*(CPI!$B$109))/(VLOOKUP('Inflated Amts'!B524,CPI!A:C,2,FALSE))</f>
        <v>40072081.360723086</v>
      </c>
      <c r="E524" s="14">
        <f>(C524*(CPI!$B$108))/(VLOOKUP('Inflated Amts'!B524,CPI!A:C,2,FALSE))</f>
        <v>39666141.317995071</v>
      </c>
      <c r="F524" s="14">
        <f>(C524*(CPI!$B$107))/(VLOOKUP('Inflated Amts'!B524,CPI!A:C,2,FALSE))</f>
        <v>38999239.819227606</v>
      </c>
    </row>
    <row r="525" spans="1:6" x14ac:dyDescent="0.35">
      <c r="A525" t="str">
        <v>Wreck-It Ralph</v>
      </c>
      <c r="B525" s="10">
        <v>2012</v>
      </c>
      <c r="C525" s="13">
        <v>189412677</v>
      </c>
      <c r="D525" s="14">
        <f>(C525*(CPI!$B$109))/(VLOOKUP('Inflated Amts'!B525,CPI!A:C,2,FALSE))</f>
        <v>215093113.89811009</v>
      </c>
      <c r="E525" s="14">
        <f>(C525*(CPI!$B$108))/(VLOOKUP('Inflated Amts'!B525,CPI!A:C,2,FALSE))</f>
        <v>212914167.73705834</v>
      </c>
      <c r="F525" s="14">
        <f>(C525*(CPI!$B$107))/(VLOOKUP('Inflated Amts'!B525,CPI!A:C,2,FALSE))</f>
        <v>209334470.47247329</v>
      </c>
    </row>
    <row r="526" spans="1:6" x14ac:dyDescent="0.35">
      <c r="A526" t="str">
        <v>Lincoln</v>
      </c>
      <c r="B526" s="10">
        <v>2012</v>
      </c>
      <c r="C526" s="13">
        <v>182207973</v>
      </c>
      <c r="D526" s="14">
        <f>(C526*(CPI!$B$109))/(VLOOKUP('Inflated Amts'!B526,CPI!A:C,2,FALSE))</f>
        <v>206911601.2210353</v>
      </c>
      <c r="E526" s="14">
        <f>(C526*(CPI!$B$108))/(VLOOKUP('Inflated Amts'!B526,CPI!A:C,2,FALSE))</f>
        <v>204815535.79622021</v>
      </c>
      <c r="F526" s="14">
        <f>(C526*(CPI!$B$107))/(VLOOKUP('Inflated Amts'!B526,CPI!A:C,2,FALSE))</f>
        <v>201371999.7411668</v>
      </c>
    </row>
    <row r="527" spans="1:6" x14ac:dyDescent="0.35">
      <c r="A527" t="str">
        <v>Oz the Great and Powerful</v>
      </c>
      <c r="B527" s="10">
        <v>2013</v>
      </c>
      <c r="C527" s="13">
        <v>234770996</v>
      </c>
      <c r="D527" s="14">
        <f>(C527*(CPI!$B$109))/(VLOOKUP('Inflated Amts'!B527,CPI!A:C,2,FALSE))</f>
        <v>264212961.29641691</v>
      </c>
      <c r="E527" s="14">
        <f>(C527*(CPI!$B$108))/(VLOOKUP('Inflated Amts'!B527,CPI!A:C,2,FALSE))</f>
        <v>261536418.9967427</v>
      </c>
      <c r="F527" s="14">
        <f>(C527*(CPI!$B$107))/(VLOOKUP('Inflated Amts'!B527,CPI!A:C,2,FALSE))</f>
        <v>257139242.36156353</v>
      </c>
    </row>
    <row r="528" spans="1:6" x14ac:dyDescent="0.35">
      <c r="A528" t="str">
        <v>Iron Man 3</v>
      </c>
      <c r="B528" s="10">
        <v>2013</v>
      </c>
      <c r="C528" s="13">
        <v>408992272</v>
      </c>
      <c r="D528" s="14">
        <f>(C528*(CPI!$B$109))/(VLOOKUP('Inflated Amts'!B528,CPI!A:C,2,FALSE))</f>
        <v>460282833.79804558</v>
      </c>
      <c r="E528" s="14">
        <f>(C528*(CPI!$B$108))/(VLOOKUP('Inflated Amts'!B528,CPI!A:C,2,FALSE))</f>
        <v>455620055.4527688</v>
      </c>
      <c r="F528" s="14">
        <f>(C528*(CPI!$B$107))/(VLOOKUP('Inflated Amts'!B528,CPI!A:C,2,FALSE))</f>
        <v>447959776.74267101</v>
      </c>
    </row>
    <row r="529" spans="1:6" x14ac:dyDescent="0.35">
      <c r="A529" t="str">
        <v>Monsters University</v>
      </c>
      <c r="B529" s="10">
        <v>2013</v>
      </c>
      <c r="C529" s="13">
        <v>268488329</v>
      </c>
      <c r="D529" s="14">
        <f>(C529*(CPI!$B$109))/(VLOOKUP('Inflated Amts'!B529,CPI!A:C,2,FALSE))</f>
        <v>302158689.47719866</v>
      </c>
      <c r="E529" s="14">
        <f>(C529*(CPI!$B$108))/(VLOOKUP('Inflated Amts'!B529,CPI!A:C,2,FALSE))</f>
        <v>299097747.61563522</v>
      </c>
      <c r="F529" s="14">
        <f>(C529*(CPI!$B$107))/(VLOOKUP('Inflated Amts'!B529,CPI!A:C,2,FALSE))</f>
        <v>294069057.41449511</v>
      </c>
    </row>
    <row r="530" spans="1:6" x14ac:dyDescent="0.35">
      <c r="A530" t="str">
        <v>The Lone Ranger</v>
      </c>
      <c r="B530" s="10">
        <v>2013</v>
      </c>
      <c r="C530" s="13">
        <v>89302115</v>
      </c>
      <c r="D530" s="14">
        <f>(C530*(CPI!$B$109))/(VLOOKUP('Inflated Amts'!B530,CPI!A:C,2,FALSE))</f>
        <v>100501240.17100976</v>
      </c>
      <c r="E530" s="14">
        <f>(C530*(CPI!$B$108))/(VLOOKUP('Inflated Amts'!B530,CPI!A:C,2,FALSE))</f>
        <v>99483137.882736176</v>
      </c>
      <c r="F530" s="14">
        <f>(C530*(CPI!$B$107))/(VLOOKUP('Inflated Amts'!B530,CPI!A:C,2,FALSE))</f>
        <v>97810541.266286641</v>
      </c>
    </row>
    <row r="531" spans="1:6" x14ac:dyDescent="0.35">
      <c r="A531" t="str">
        <v>Disney Planes</v>
      </c>
      <c r="B531" s="10">
        <v>2013</v>
      </c>
      <c r="C531" s="13">
        <v>90282580</v>
      </c>
      <c r="D531" s="14">
        <f>(C531*(CPI!$B$109))/(VLOOKUP('Inflated Amts'!B531,CPI!A:C,2,FALSE))</f>
        <v>101604662.50814331</v>
      </c>
      <c r="E531" s="14">
        <f>(C531*(CPI!$B$108))/(VLOOKUP('Inflated Amts'!B531,CPI!A:C,2,FALSE))</f>
        <v>100575382.28013031</v>
      </c>
      <c r="F531" s="14">
        <f>(C531*(CPI!$B$107))/(VLOOKUP('Inflated Amts'!B531,CPI!A:C,2,FALSE))</f>
        <v>98884421.905537456</v>
      </c>
    </row>
    <row r="532" spans="1:6" x14ac:dyDescent="0.35">
      <c r="A532" t="str">
        <v>The Fifth Estate</v>
      </c>
      <c r="B532" s="10">
        <v>2013</v>
      </c>
      <c r="C532" s="13">
        <v>3254172</v>
      </c>
      <c r="D532" s="14">
        <f>(C532*(CPI!$B$109))/(VLOOKUP('Inflated Amts'!B532,CPI!A:C,2,FALSE))</f>
        <v>3662268.4885993483</v>
      </c>
      <c r="E532" s="14">
        <f>(C532*(CPI!$B$108))/(VLOOKUP('Inflated Amts'!B532,CPI!A:C,2,FALSE))</f>
        <v>3625168.80781759</v>
      </c>
      <c r="F532" s="14">
        <f>(C532*(CPI!$B$107))/(VLOOKUP('Inflated Amts'!B532,CPI!A:C,2,FALSE))</f>
        <v>3564219.3322475571</v>
      </c>
    </row>
    <row r="533" spans="1:6" x14ac:dyDescent="0.35">
      <c r="A533" t="str">
        <v>Thor: The Dark World</v>
      </c>
      <c r="B533" s="10">
        <v>2013</v>
      </c>
      <c r="C533" s="13">
        <v>206362140</v>
      </c>
      <c r="D533" s="14">
        <f>(C533*(CPI!$B$109))/(VLOOKUP('Inflated Amts'!B533,CPI!A:C,2,FALSE))</f>
        <v>232241431.17263842</v>
      </c>
      <c r="E533" s="14">
        <f>(C533*(CPI!$B$108))/(VLOOKUP('Inflated Amts'!B533,CPI!A:C,2,FALSE))</f>
        <v>229888768.33876225</v>
      </c>
      <c r="F533" s="14">
        <f>(C533*(CPI!$B$107))/(VLOOKUP('Inflated Amts'!B533,CPI!A:C,2,FALSE))</f>
        <v>226023679.39739415</v>
      </c>
    </row>
    <row r="534" spans="1:6" x14ac:dyDescent="0.35">
      <c r="A534" t="str">
        <v>Kaze Tachinu</v>
      </c>
      <c r="B534" s="10">
        <v>2013</v>
      </c>
      <c r="C534" s="13">
        <v>5201879</v>
      </c>
      <c r="D534" s="14">
        <f>(C534*(CPI!$B$109))/(VLOOKUP('Inflated Amts'!B534,CPI!A:C,2,FALSE))</f>
        <v>5854231.9039087947</v>
      </c>
      <c r="E534" s="14">
        <f>(C534*(CPI!$B$108))/(VLOOKUP('Inflated Amts'!B534,CPI!A:C,2,FALSE))</f>
        <v>5794927.0944625409</v>
      </c>
      <c r="F534" s="14">
        <f>(C534*(CPI!$B$107))/(VLOOKUP('Inflated Amts'!B534,CPI!A:C,2,FALSE))</f>
        <v>5697497.7646579808</v>
      </c>
    </row>
    <row r="535" spans="1:6" x14ac:dyDescent="0.35">
      <c r="A535" t="str">
        <v>Frozen</v>
      </c>
      <c r="B535" s="10">
        <v>2013</v>
      </c>
      <c r="C535" s="13">
        <v>400738009</v>
      </c>
      <c r="D535" s="14">
        <f>(C535*(CPI!$B$109))/(VLOOKUP('Inflated Amts'!B535,CPI!A:C,2,FALSE))</f>
        <v>450993427.0667752</v>
      </c>
      <c r="E535" s="14">
        <f>(C535*(CPI!$B$108))/(VLOOKUP('Inflated Amts'!B535,CPI!A:C,2,FALSE))</f>
        <v>446424752.69706845</v>
      </c>
      <c r="F535" s="14">
        <f>(C535*(CPI!$B$107))/(VLOOKUP('Inflated Amts'!B535,CPI!A:C,2,FALSE))</f>
        <v>438919073.37540716</v>
      </c>
    </row>
    <row r="536" spans="1:6" x14ac:dyDescent="0.35">
      <c r="A536" t="str">
        <v>Delivery Man</v>
      </c>
      <c r="B536" s="10">
        <v>2013</v>
      </c>
      <c r="C536" s="13">
        <v>30659817</v>
      </c>
      <c r="D536" s="14">
        <f>(C536*(CPI!$B$109))/(VLOOKUP('Inflated Amts'!B536,CPI!A:C,2,FALSE))</f>
        <v>34504777.763843648</v>
      </c>
      <c r="E536" s="14">
        <f>(C536*(CPI!$B$108))/(VLOOKUP('Inflated Amts'!B536,CPI!A:C,2,FALSE))</f>
        <v>34155235.8762215</v>
      </c>
      <c r="F536" s="14">
        <f>(C536*(CPI!$B$107))/(VLOOKUP('Inflated Amts'!B536,CPI!A:C,2,FALSE))</f>
        <v>33580988.489413679</v>
      </c>
    </row>
    <row r="537" spans="1:6" x14ac:dyDescent="0.35">
      <c r="A537" t="str">
        <v>Saving Mr. Banks</v>
      </c>
      <c r="B537" s="10">
        <v>2013</v>
      </c>
      <c r="C537" s="13">
        <v>83299761</v>
      </c>
      <c r="D537" s="14">
        <f>(C537*(CPI!$B$109))/(VLOOKUP('Inflated Amts'!B537,CPI!A:C,2,FALSE))</f>
        <v>93746147.965798035</v>
      </c>
      <c r="E537" s="14">
        <f>(C537*(CPI!$B$108))/(VLOOKUP('Inflated Amts'!B537,CPI!A:C,2,FALSE))</f>
        <v>92796476.42345278</v>
      </c>
      <c r="F537" s="14">
        <f>(C537*(CPI!$B$107))/(VLOOKUP('Inflated Amts'!B537,CPI!A:C,2,FALSE))</f>
        <v>91236301.746742666</v>
      </c>
    </row>
    <row r="538" spans="1:6" x14ac:dyDescent="0.35">
      <c r="A538" t="str">
        <v>Need for Speed</v>
      </c>
      <c r="B538" s="10">
        <v>2014</v>
      </c>
      <c r="C538" s="13">
        <v>43568507</v>
      </c>
      <c r="D538" s="14">
        <f>(C538*(CPI!$B$109))/(VLOOKUP('Inflated Amts'!B538,CPI!A:C,2,FALSE))</f>
        <v>48092393.509584658</v>
      </c>
      <c r="E538" s="14">
        <f>(C538*(CPI!$B$108))/(VLOOKUP('Inflated Amts'!B538,CPI!A:C,2,FALSE))</f>
        <v>47605205.731629394</v>
      </c>
      <c r="F538" s="14">
        <f>(C538*(CPI!$B$107))/(VLOOKUP('Inflated Amts'!B538,CPI!A:C,2,FALSE))</f>
        <v>46804825.810702875</v>
      </c>
    </row>
    <row r="539" spans="1:6" x14ac:dyDescent="0.35">
      <c r="A539" t="str">
        <v>Muppets Most Wanted</v>
      </c>
      <c r="B539" s="10">
        <v>2014</v>
      </c>
      <c r="C539" s="13">
        <v>51178893</v>
      </c>
      <c r="D539" s="14">
        <f>(C539*(CPI!$B$109))/(VLOOKUP('Inflated Amts'!B539,CPI!A:C,2,FALSE))</f>
        <v>56492995.308306701</v>
      </c>
      <c r="E539" s="14">
        <f>(C539*(CPI!$B$108))/(VLOOKUP('Inflated Amts'!B539,CPI!A:C,2,FALSE))</f>
        <v>55920707.367412142</v>
      </c>
      <c r="F539" s="14">
        <f>(C539*(CPI!$B$107))/(VLOOKUP('Inflated Amts'!B539,CPI!A:C,2,FALSE))</f>
        <v>54980520.035942487</v>
      </c>
    </row>
    <row r="540" spans="1:6" x14ac:dyDescent="0.35">
      <c r="A540" t="str">
        <v>Captain America: The Winter Soldier</v>
      </c>
      <c r="B540" s="10">
        <v>2014</v>
      </c>
      <c r="C540" s="13">
        <v>259746958</v>
      </c>
      <c r="D540" s="14">
        <f>(C540*(CPI!$B$109))/(VLOOKUP('Inflated Amts'!B540,CPI!A:C,2,FALSE))</f>
        <v>286717488.78274757</v>
      </c>
      <c r="E540" s="14">
        <f>(C540*(CPI!$B$108))/(VLOOKUP('Inflated Amts'!B540,CPI!A:C,2,FALSE))</f>
        <v>283812970.08306712</v>
      </c>
      <c r="F540" s="14">
        <f>(C540*(CPI!$B$107))/(VLOOKUP('Inflated Amts'!B540,CPI!A:C,2,FALSE))</f>
        <v>279041260.79073483</v>
      </c>
    </row>
    <row r="541" spans="1:6" x14ac:dyDescent="0.35">
      <c r="A541" t="str">
        <v>Bears</v>
      </c>
      <c r="B541" s="10">
        <v>2014</v>
      </c>
      <c r="C541" s="13">
        <v>17780194</v>
      </c>
      <c r="D541" s="14">
        <f>(C541*(CPI!$B$109))/(VLOOKUP('Inflated Amts'!B541,CPI!A:C,2,FALSE))</f>
        <v>19626380.277955268</v>
      </c>
      <c r="E541" s="14">
        <f>(C541*(CPI!$B$108))/(VLOOKUP('Inflated Amts'!B541,CPI!A:C,2,FALSE))</f>
        <v>19427560.2172524</v>
      </c>
      <c r="F541" s="14">
        <f>(C541*(CPI!$B$107))/(VLOOKUP('Inflated Amts'!B541,CPI!A:C,2,FALSE))</f>
        <v>19100927.260383386</v>
      </c>
    </row>
    <row r="542" spans="1:6" x14ac:dyDescent="0.35">
      <c r="A542" t="str">
        <v>Million Dollar Arm</v>
      </c>
      <c r="B542" s="10">
        <v>2014</v>
      </c>
      <c r="C542" s="13">
        <v>36447959</v>
      </c>
      <c r="D542" s="14">
        <f>(C542*(CPI!$B$109))/(VLOOKUP('Inflated Amts'!B542,CPI!A:C,2,FALSE))</f>
        <v>40232491.484025553</v>
      </c>
      <c r="E542" s="14">
        <f>(C542*(CPI!$B$108))/(VLOOKUP('Inflated Amts'!B542,CPI!A:C,2,FALSE))</f>
        <v>39824926.447284348</v>
      </c>
      <c r="F542" s="14">
        <f>(C542*(CPI!$B$107))/(VLOOKUP('Inflated Amts'!B542,CPI!A:C,2,FALSE))</f>
        <v>39155355.315495208</v>
      </c>
    </row>
    <row r="543" spans="1:6" x14ac:dyDescent="0.35">
      <c r="A543" t="str">
        <v>Maleficent</v>
      </c>
      <c r="B543" s="10">
        <v>2014</v>
      </c>
      <c r="C543" s="13">
        <v>241407328</v>
      </c>
      <c r="D543" s="14">
        <f>(C543*(CPI!$B$109))/(VLOOKUP('Inflated Amts'!B543,CPI!A:C,2,FALSE))</f>
        <v>266473584.10223639</v>
      </c>
      <c r="E543" s="14">
        <f>(C543*(CPI!$B$108))/(VLOOKUP('Inflated Amts'!B543,CPI!A:C,2,FALSE))</f>
        <v>263774141.13738021</v>
      </c>
      <c r="F543" s="14">
        <f>(C543*(CPI!$B$107))/(VLOOKUP('Inflated Amts'!B543,CPI!A:C,2,FALSE))</f>
        <v>259339341.98083067</v>
      </c>
    </row>
    <row r="544" spans="1:6" x14ac:dyDescent="0.35">
      <c r="A544" t="str">
        <v>Planes: Fire and Rescue</v>
      </c>
      <c r="B544" s="10">
        <v>2014</v>
      </c>
      <c r="C544" s="13">
        <v>59157732</v>
      </c>
      <c r="D544" s="14">
        <f>(C544*(CPI!$B$109))/(VLOOKUP('Inflated Amts'!B544,CPI!A:C,2,FALSE))</f>
        <v>65300308.006389774</v>
      </c>
      <c r="E544" s="14">
        <f>(C544*(CPI!$B$108))/(VLOOKUP('Inflated Amts'!B544,CPI!A:C,2,FALSE))</f>
        <v>64638799.821086265</v>
      </c>
      <c r="F544" s="14">
        <f>(C544*(CPI!$B$107))/(VLOOKUP('Inflated Amts'!B544,CPI!A:C,2,FALSE))</f>
        <v>63552036.373801917</v>
      </c>
    </row>
    <row r="545" spans="1:6" x14ac:dyDescent="0.35">
      <c r="A545" t="str">
        <v>Guardians of the Galaxy</v>
      </c>
      <c r="B545" s="10">
        <v>2014</v>
      </c>
      <c r="C545" s="13">
        <v>333172112</v>
      </c>
      <c r="D545" s="14">
        <f>(C545*(CPI!$B$109))/(VLOOKUP('Inflated Amts'!B545,CPI!A:C,2,FALSE))</f>
        <v>367766660.37060696</v>
      </c>
      <c r="E545" s="14">
        <f>(C545*(CPI!$B$108))/(VLOOKUP('Inflated Amts'!B545,CPI!A:C,2,FALSE))</f>
        <v>364041093.62300324</v>
      </c>
      <c r="F545" s="14">
        <f>(C545*(CPI!$B$107))/(VLOOKUP('Inflated Amts'!B545,CPI!A:C,2,FALSE))</f>
        <v>357920519.68051118</v>
      </c>
    </row>
    <row r="546" spans="1:6" x14ac:dyDescent="0.35">
      <c r="A546" t="str">
        <v>The Hundred-Foot Journey</v>
      </c>
      <c r="B546" s="10">
        <v>2014</v>
      </c>
      <c r="C546" s="13">
        <v>54235441</v>
      </c>
      <c r="D546" s="14">
        <f>(C546*(CPI!$B$109))/(VLOOKUP('Inflated Amts'!B546,CPI!A:C,2,FALSE))</f>
        <v>59866916.503194883</v>
      </c>
      <c r="E546" s="14">
        <f>(C546*(CPI!$B$108))/(VLOOKUP('Inflated Amts'!B546,CPI!A:C,2,FALSE))</f>
        <v>59260449.910543129</v>
      </c>
      <c r="F546" s="14">
        <f>(C546*(CPI!$B$107))/(VLOOKUP('Inflated Amts'!B546,CPI!A:C,2,FALSE))</f>
        <v>58264111.936900958</v>
      </c>
    </row>
    <row r="547" spans="1:6" x14ac:dyDescent="0.35">
      <c r="A547" t="str">
        <v>Alexander and the Terrible, Horrible,â€¦</v>
      </c>
      <c r="B547" s="10">
        <v>2014</v>
      </c>
      <c r="C547" s="13">
        <v>66954149</v>
      </c>
      <c r="D547" s="14">
        <f>(C547*(CPI!$B$109))/(VLOOKUP('Inflated Amts'!B547,CPI!A:C,2,FALSE))</f>
        <v>73906257.123003185</v>
      </c>
      <c r="E547" s="14">
        <f>(C547*(CPI!$B$108))/(VLOOKUP('Inflated Amts'!B547,CPI!A:C,2,FALSE))</f>
        <v>73157568.555910543</v>
      </c>
      <c r="F547" s="14">
        <f>(C547*(CPI!$B$107))/(VLOOKUP('Inflated Amts'!B547,CPI!A:C,2,FALSE))</f>
        <v>71927580.195686907</v>
      </c>
    </row>
    <row r="548" spans="1:6" x14ac:dyDescent="0.35">
      <c r="A548" t="str">
        <v>Big Hero 6</v>
      </c>
      <c r="B548" s="10">
        <v>2014</v>
      </c>
      <c r="C548" s="13">
        <v>222527828</v>
      </c>
      <c r="D548" s="14">
        <f>(C548*(CPI!$B$109))/(VLOOKUP('Inflated Amts'!B548,CPI!A:C,2,FALSE))</f>
        <v>245633752.63258785</v>
      </c>
      <c r="E548" s="14">
        <f>(C548*(CPI!$B$108))/(VLOOKUP('Inflated Amts'!B548,CPI!A:C,2,FALSE))</f>
        <v>243145422.28753993</v>
      </c>
      <c r="F548" s="14">
        <f>(C548*(CPI!$B$107))/(VLOOKUP('Inflated Amts'!B548,CPI!A:C,2,FALSE))</f>
        <v>239057451.00638977</v>
      </c>
    </row>
    <row r="549" spans="1:6" x14ac:dyDescent="0.35">
      <c r="A549" t="str">
        <v>Into the Woods</v>
      </c>
      <c r="B549" s="10">
        <v>2014</v>
      </c>
      <c r="C549" s="13">
        <v>128002372</v>
      </c>
      <c r="D549" s="14">
        <f>(C549*(CPI!$B$109))/(VLOOKUP('Inflated Amts'!B549,CPI!A:C,2,FALSE))</f>
        <v>141293353.11821085</v>
      </c>
      <c r="E549" s="14">
        <f>(C549*(CPI!$B$108))/(VLOOKUP('Inflated Amts'!B549,CPI!A:C,2,FALSE))</f>
        <v>139862016.69009587</v>
      </c>
      <c r="F549" s="14">
        <f>(C549*(CPI!$B$107))/(VLOOKUP('Inflated Amts'!B549,CPI!A:C,2,FALSE))</f>
        <v>137510535.41533545</v>
      </c>
    </row>
    <row r="550" spans="1:6" x14ac:dyDescent="0.35">
      <c r="A550" t="str">
        <v>Strange Magic</v>
      </c>
      <c r="B550" s="10">
        <v>2015</v>
      </c>
      <c r="C550" s="13">
        <v>12429583</v>
      </c>
      <c r="D550" s="14">
        <f>(C550*(CPI!$B$109))/(VLOOKUP('Inflated Amts'!B550,CPI!A:C,2,FALSE))</f>
        <v>13568470.541864138</v>
      </c>
      <c r="E550" s="14">
        <f>(C550*(CPI!$B$108))/(VLOOKUP('Inflated Amts'!B550,CPI!A:C,2,FALSE))</f>
        <v>13431018.5971564</v>
      </c>
      <c r="F550" s="14">
        <f>(C550*(CPI!$B$107))/(VLOOKUP('Inflated Amts'!B550,CPI!A:C,2,FALSE))</f>
        <v>13205204.687993681</v>
      </c>
    </row>
    <row r="551" spans="1:6" x14ac:dyDescent="0.35">
      <c r="A551" t="str">
        <v>McFarland, USA</v>
      </c>
      <c r="B551" s="10">
        <v>2015</v>
      </c>
      <c r="C551" s="13">
        <v>44480275</v>
      </c>
      <c r="D551" s="14">
        <f>(C551*(CPI!$B$109))/(VLOOKUP('Inflated Amts'!B551,CPI!A:C,2,FALSE))</f>
        <v>48555876.816745654</v>
      </c>
      <c r="E551" s="14">
        <f>(C551*(CPI!$B$108))/(VLOOKUP('Inflated Amts'!B551,CPI!A:C,2,FALSE))</f>
        <v>48063993.838862568</v>
      </c>
      <c r="F551" s="14">
        <f>(C551*(CPI!$B$107))/(VLOOKUP('Inflated Amts'!B551,CPI!A:C,2,FALSE))</f>
        <v>47255900.375197478</v>
      </c>
    </row>
    <row r="552" spans="1:6" x14ac:dyDescent="0.35">
      <c r="A552" t="str">
        <v>Cinderella</v>
      </c>
      <c r="B552" s="10">
        <v>2015</v>
      </c>
      <c r="C552" s="13">
        <v>201151353</v>
      </c>
      <c r="D552" s="14">
        <f>(C552*(CPI!$B$109))/(VLOOKUP('Inflated Amts'!B552,CPI!A:C,2,FALSE))</f>
        <v>219582282.65876776</v>
      </c>
      <c r="E552" s="14">
        <f>(C552*(CPI!$B$108))/(VLOOKUP('Inflated Amts'!B552,CPI!A:C,2,FALSE))</f>
        <v>217357860.11374411</v>
      </c>
      <c r="F552" s="14">
        <f>(C552*(CPI!$B$107))/(VLOOKUP('Inflated Amts'!B552,CPI!A:C,2,FALSE))</f>
        <v>213703451.64691943</v>
      </c>
    </row>
    <row r="553" spans="1:6" x14ac:dyDescent="0.35">
      <c r="A553" t="str">
        <v>Monkey Kingdom</v>
      </c>
      <c r="B553" s="10">
        <v>2015</v>
      </c>
      <c r="C553" s="13">
        <v>16432322</v>
      </c>
      <c r="D553" s="14">
        <f>(C553*(CPI!$B$109))/(VLOOKUP('Inflated Amts'!B553,CPI!A:C,2,FALSE))</f>
        <v>17937969.197472353</v>
      </c>
      <c r="E553" s="14">
        <f>(C553*(CPI!$B$108))/(VLOOKUP('Inflated Amts'!B553,CPI!A:C,2,FALSE))</f>
        <v>17756253.156398106</v>
      </c>
      <c r="F553" s="14">
        <f>(C553*(CPI!$B$107))/(VLOOKUP('Inflated Amts'!B553,CPI!A:C,2,FALSE))</f>
        <v>17457719.660347551</v>
      </c>
    </row>
    <row r="554" spans="1:6" x14ac:dyDescent="0.35">
      <c r="A554" t="str">
        <v>Avengers: Age of Ultron</v>
      </c>
      <c r="B554" s="10">
        <v>2015</v>
      </c>
      <c r="C554" s="13">
        <v>459005868</v>
      </c>
      <c r="D554" s="14">
        <f>(C554*(CPI!$B$109))/(VLOOKUP('Inflated Amts'!B554,CPI!A:C,2,FALSE))</f>
        <v>501063277.70616114</v>
      </c>
      <c r="E554" s="14">
        <f>(C554*(CPI!$B$108))/(VLOOKUP('Inflated Amts'!B554,CPI!A:C,2,FALSE))</f>
        <v>495987383.43127966</v>
      </c>
      <c r="F554" s="14">
        <f>(C554*(CPI!$B$107))/(VLOOKUP('Inflated Amts'!B554,CPI!A:C,2,FALSE))</f>
        <v>487648414.26540285</v>
      </c>
    </row>
    <row r="555" spans="1:6" x14ac:dyDescent="0.35">
      <c r="A555" t="str">
        <v>Tomorrowland</v>
      </c>
      <c r="B555" s="10">
        <v>2015</v>
      </c>
      <c r="C555" s="13">
        <v>93436322</v>
      </c>
      <c r="D555" s="14">
        <f>(C555*(CPI!$B$109))/(VLOOKUP('Inflated Amts'!B555,CPI!A:C,2,FALSE))</f>
        <v>101997627.96524487</v>
      </c>
      <c r="E555" s="14">
        <f>(C555*(CPI!$B$108))/(VLOOKUP('Inflated Amts'!B555,CPI!A:C,2,FALSE))</f>
        <v>100964366.90047394</v>
      </c>
      <c r="F555" s="14">
        <f>(C555*(CPI!$B$107))/(VLOOKUP('Inflated Amts'!B555,CPI!A:C,2,FALSE))</f>
        <v>99266866.579778835</v>
      </c>
    </row>
    <row r="556" spans="1:6" x14ac:dyDescent="0.35">
      <c r="A556" t="str">
        <v>Inside Out</v>
      </c>
      <c r="B556" s="10">
        <v>2015</v>
      </c>
      <c r="C556" s="13">
        <v>356461711</v>
      </c>
      <c r="D556" s="14">
        <f>(C556*(CPI!$B$109))/(VLOOKUP('Inflated Amts'!B556,CPI!A:C,2,FALSE))</f>
        <v>389123289.57503951</v>
      </c>
      <c r="E556" s="14">
        <f>(C556*(CPI!$B$108))/(VLOOKUP('Inflated Amts'!B556,CPI!A:C,2,FALSE))</f>
        <v>385181374.91943133</v>
      </c>
      <c r="F556" s="14">
        <f>(C556*(CPI!$B$107))/(VLOOKUP('Inflated Amts'!B556,CPI!A:C,2,FALSE))</f>
        <v>378705372.27093208</v>
      </c>
    </row>
    <row r="557" spans="1:6" x14ac:dyDescent="0.35">
      <c r="A557" t="str">
        <v>Ant-Man</v>
      </c>
      <c r="B557" s="10">
        <v>2015</v>
      </c>
      <c r="C557" s="13">
        <v>180202163</v>
      </c>
      <c r="D557" s="14">
        <f>(C557*(CPI!$B$109))/(VLOOKUP('Inflated Amts'!B557,CPI!A:C,2,FALSE))</f>
        <v>196713577.6192733</v>
      </c>
      <c r="E557" s="14">
        <f>(C557*(CPI!$B$108))/(VLOOKUP('Inflated Amts'!B557,CPI!A:C,2,FALSE))</f>
        <v>194720820.68246448</v>
      </c>
      <c r="F557" s="14">
        <f>(C557*(CPI!$B$107))/(VLOOKUP('Inflated Amts'!B557,CPI!A:C,2,FALSE))</f>
        <v>191447005.71484992</v>
      </c>
    </row>
    <row r="558" spans="1:6" x14ac:dyDescent="0.35">
      <c r="A558" t="str">
        <v>Bridge of Spies</v>
      </c>
      <c r="B558" s="10">
        <v>2015</v>
      </c>
      <c r="C558" s="13">
        <v>72313754</v>
      </c>
      <c r="D558" s="14">
        <f>(C558*(CPI!$B$109))/(VLOOKUP('Inflated Amts'!B558,CPI!A:C,2,FALSE))</f>
        <v>78939658.78988941</v>
      </c>
      <c r="E558" s="14">
        <f>(C558*(CPI!$B$108))/(VLOOKUP('Inflated Amts'!B558,CPI!A:C,2,FALSE))</f>
        <v>78139980.625592425</v>
      </c>
      <c r="F558" s="14">
        <f>(C558*(CPI!$B$107))/(VLOOKUP('Inflated Amts'!B558,CPI!A:C,2,FALSE))</f>
        <v>76826223.641390204</v>
      </c>
    </row>
    <row r="559" spans="1:6" x14ac:dyDescent="0.35">
      <c r="A559" t="str">
        <v>The Good Dinosaur</v>
      </c>
      <c r="B559" s="10">
        <v>2015</v>
      </c>
      <c r="C559" s="13">
        <v>123087120</v>
      </c>
      <c r="D559" s="14">
        <f>(C559*(CPI!$B$109))/(VLOOKUP('Inflated Amts'!B559,CPI!A:C,2,FALSE))</f>
        <v>134365244.73933649</v>
      </c>
      <c r="E559" s="14">
        <f>(C559*(CPI!$B$108))/(VLOOKUP('Inflated Amts'!B559,CPI!A:C,2,FALSE))</f>
        <v>133004091.75355452</v>
      </c>
      <c r="F559" s="14">
        <f>(C559*(CPI!$B$107))/(VLOOKUP('Inflated Amts'!B559,CPI!A:C,2,FALSE))</f>
        <v>130767911.84834124</v>
      </c>
    </row>
    <row r="560" spans="1:6" x14ac:dyDescent="0.35">
      <c r="A560" t="str">
        <v>Star Wars Ep. VII: The Force Awakens</v>
      </c>
      <c r="B560" s="10">
        <v>2015</v>
      </c>
      <c r="C560" s="13">
        <v>936662225</v>
      </c>
      <c r="D560" s="14">
        <f>(C560*(CPI!$B$109))/(VLOOKUP('Inflated Amts'!B560,CPI!A:C,2,FALSE))</f>
        <v>1022485935.9794627</v>
      </c>
      <c r="E560" s="14">
        <f>(C560*(CPI!$B$108))/(VLOOKUP('Inflated Amts'!B560,CPI!A:C,2,FALSE))</f>
        <v>1012127901.8957348</v>
      </c>
      <c r="F560" s="14">
        <f>(C560*(CPI!$B$107))/(VLOOKUP('Inflated Amts'!B560,CPI!A:C,2,FALSE))</f>
        <v>995111131.6153239</v>
      </c>
    </row>
    <row r="561" spans="1:6" x14ac:dyDescent="0.35">
      <c r="A561" t="str">
        <v>The Finest Hours</v>
      </c>
      <c r="B561" s="10">
        <v>2016</v>
      </c>
      <c r="C561" s="13">
        <v>27569558</v>
      </c>
      <c r="D561" s="14">
        <f>(C561*(CPI!$B$109))/(VLOOKUP('Inflated Amts'!B561,CPI!A:C,2,FALSE))</f>
        <v>30000889.099212598</v>
      </c>
      <c r="E561" s="14">
        <f>(C561*(CPI!$B$108))/(VLOOKUP('Inflated Amts'!B561,CPI!A:C,2,FALSE))</f>
        <v>29696972.711811025</v>
      </c>
      <c r="F561" s="14">
        <f>(C561*(CPI!$B$107))/(VLOOKUP('Inflated Amts'!B561,CPI!A:C,2,FALSE))</f>
        <v>29197681.50393701</v>
      </c>
    </row>
    <row r="562" spans="1:6" x14ac:dyDescent="0.35">
      <c r="A562" t="str">
        <v>Zootopia</v>
      </c>
      <c r="B562" s="10">
        <v>2016</v>
      </c>
      <c r="C562" s="13">
        <v>341268248</v>
      </c>
      <c r="D562" s="14">
        <f>(C562*(CPI!$B$109))/(VLOOKUP('Inflated Amts'!B562,CPI!A:C,2,FALSE))</f>
        <v>371364345.46141732</v>
      </c>
      <c r="E562" s="14">
        <f>(C562*(CPI!$B$108))/(VLOOKUP('Inflated Amts'!B562,CPI!A:C,2,FALSE))</f>
        <v>367602333.27874017</v>
      </c>
      <c r="F562" s="14">
        <f>(C562*(CPI!$B$107))/(VLOOKUP('Inflated Amts'!B562,CPI!A:C,2,FALSE))</f>
        <v>361421884.69291341</v>
      </c>
    </row>
    <row r="563" spans="1:6" x14ac:dyDescent="0.35">
      <c r="A563" t="str">
        <v>The Jungle Book</v>
      </c>
      <c r="B563" s="10">
        <v>2016</v>
      </c>
      <c r="C563" s="13">
        <v>364001123</v>
      </c>
      <c r="D563" s="14">
        <f>(C563*(CPI!$B$109))/(VLOOKUP('Inflated Amts'!B563,CPI!A:C,2,FALSE))</f>
        <v>396102009.43779528</v>
      </c>
      <c r="E563" s="14">
        <f>(C563*(CPI!$B$108))/(VLOOKUP('Inflated Amts'!B563,CPI!A:C,2,FALSE))</f>
        <v>392089398.63307089</v>
      </c>
      <c r="F563" s="14">
        <f>(C563*(CPI!$B$107))/(VLOOKUP('Inflated Amts'!B563,CPI!A:C,2,FALSE))</f>
        <v>385497252.31102359</v>
      </c>
    </row>
    <row r="564" spans="1:6" x14ac:dyDescent="0.35">
      <c r="A564" t="str">
        <v>A Beautiful Planet</v>
      </c>
      <c r="B564" s="10">
        <v>2016</v>
      </c>
      <c r="C564" s="13">
        <v>7895708</v>
      </c>
      <c r="D564" s="14">
        <f>(C564*(CPI!$B$109))/(VLOOKUP('Inflated Amts'!B564,CPI!A:C,2,FALSE))</f>
        <v>8592022.4062992111</v>
      </c>
      <c r="E564" s="14">
        <f>(C564*(CPI!$B$108))/(VLOOKUP('Inflated Amts'!B564,CPI!A:C,2,FALSE))</f>
        <v>8504983.1055118125</v>
      </c>
      <c r="F564" s="14">
        <f>(C564*(CPI!$B$107))/(VLOOKUP('Inflated Amts'!B564,CPI!A:C,2,FALSE))</f>
        <v>8361989.9685039371</v>
      </c>
    </row>
    <row r="565" spans="1:6" x14ac:dyDescent="0.35">
      <c r="A565" t="str">
        <v>Captain America: Civil War</v>
      </c>
      <c r="B565" s="10">
        <v>2016</v>
      </c>
      <c r="C565" s="13">
        <v>408084349</v>
      </c>
      <c r="D565" s="14">
        <f>(C565*(CPI!$B$109))/(VLOOKUP('Inflated Amts'!B565,CPI!A:C,2,FALSE))</f>
        <v>444072890.01417321</v>
      </c>
      <c r="E565" s="14">
        <f>(C565*(CPI!$B$108))/(VLOOKUP('Inflated Amts'!B565,CPI!A:C,2,FALSE))</f>
        <v>439574322.38740164</v>
      </c>
      <c r="F565" s="14">
        <f>(C565*(CPI!$B$107))/(VLOOKUP('Inflated Amts'!B565,CPI!A:C,2,FALSE))</f>
        <v>432183818.42913383</v>
      </c>
    </row>
    <row r="566" spans="1:6" x14ac:dyDescent="0.35">
      <c r="A566" t="str">
        <v>Alice Through the Looking Glass</v>
      </c>
      <c r="B566" s="10">
        <v>2016</v>
      </c>
      <c r="C566" s="13">
        <v>77042381</v>
      </c>
      <c r="D566" s="14">
        <f>(C566*(CPI!$B$109))/(VLOOKUP('Inflated Amts'!B566,CPI!A:C,2,FALSE))</f>
        <v>83836669.718110234</v>
      </c>
      <c r="E566" s="14">
        <f>(C566*(CPI!$B$108))/(VLOOKUP('Inflated Amts'!B566,CPI!A:C,2,FALSE))</f>
        <v>82987383.628346473</v>
      </c>
      <c r="F566" s="14">
        <f>(C566*(CPI!$B$107))/(VLOOKUP('Inflated Amts'!B566,CPI!A:C,2,FALSE))</f>
        <v>81592127.909448817</v>
      </c>
    </row>
    <row r="567" spans="1:6" x14ac:dyDescent="0.35">
      <c r="A567" t="str">
        <v>Finding Dory</v>
      </c>
      <c r="B567" s="10">
        <v>2016</v>
      </c>
      <c r="C567" s="13">
        <v>486295561</v>
      </c>
      <c r="D567" s="14">
        <f>(C567*(CPI!$B$109))/(VLOOKUP('Inflated Amts'!B567,CPI!A:C,2,FALSE))</f>
        <v>529181468.74173224</v>
      </c>
      <c r="E567" s="14">
        <f>(C567*(CPI!$B$108))/(VLOOKUP('Inflated Amts'!B567,CPI!A:C,2,FALSE))</f>
        <v>523820730.27401578</v>
      </c>
      <c r="F567" s="14">
        <f>(C567*(CPI!$B$107))/(VLOOKUP('Inflated Amts'!B567,CPI!A:C,2,FALSE))</f>
        <v>515013802.79133856</v>
      </c>
    </row>
    <row r="568" spans="1:6" x14ac:dyDescent="0.35">
      <c r="A568" t="str">
        <v>The BFG</v>
      </c>
      <c r="B568" s="10">
        <v>2016</v>
      </c>
      <c r="C568" s="13">
        <v>55483770</v>
      </c>
      <c r="D568" s="14">
        <f>(C568*(CPI!$B$109))/(VLOOKUP('Inflated Amts'!B568,CPI!A:C,2,FALSE))</f>
        <v>60376826.881889753</v>
      </c>
      <c r="E568" s="14">
        <f>(C568*(CPI!$B$108))/(VLOOKUP('Inflated Amts'!B568,CPI!A:C,2,FALSE))</f>
        <v>59765194.771653548</v>
      </c>
      <c r="F568" s="14">
        <f>(C568*(CPI!$B$107))/(VLOOKUP('Inflated Amts'!B568,CPI!A:C,2,FALSE))</f>
        <v>58760370.590551183</v>
      </c>
    </row>
    <row r="569" spans="1:6" x14ac:dyDescent="0.35">
      <c r="A569" t="str">
        <v>Peteâ€™s Dragon</v>
      </c>
      <c r="B569" s="10">
        <v>2016</v>
      </c>
      <c r="C569" s="13">
        <v>76233151</v>
      </c>
      <c r="D569" s="14">
        <f>(C569*(CPI!$B$109))/(VLOOKUP('Inflated Amts'!B569,CPI!A:C,2,FALSE))</f>
        <v>82956074.552755892</v>
      </c>
      <c r="E569" s="14">
        <f>(C569*(CPI!$B$108))/(VLOOKUP('Inflated Amts'!B569,CPI!A:C,2,FALSE))</f>
        <v>82115709.108661428</v>
      </c>
      <c r="F569" s="14">
        <f>(C569*(CPI!$B$107))/(VLOOKUP('Inflated Amts'!B569,CPI!A:C,2,FALSE))</f>
        <v>80735108.736220479</v>
      </c>
    </row>
    <row r="570" spans="1:6" x14ac:dyDescent="0.35">
      <c r="A570" t="str">
        <v>The Light Between Oceans</v>
      </c>
      <c r="B570" s="10">
        <v>2016</v>
      </c>
      <c r="C570" s="13">
        <v>12545979</v>
      </c>
      <c r="D570" s="14">
        <f>(C570*(CPI!$B$109))/(VLOOKUP('Inflated Amts'!B570,CPI!A:C,2,FALSE))</f>
        <v>13652396.045669291</v>
      </c>
      <c r="E570" s="14">
        <f>(C570*(CPI!$B$108))/(VLOOKUP('Inflated Amts'!B570,CPI!A:C,2,FALSE))</f>
        <v>13514093.91496063</v>
      </c>
      <c r="F570" s="14">
        <f>(C570*(CPI!$B$107))/(VLOOKUP('Inflated Amts'!B570,CPI!A:C,2,FALSE))</f>
        <v>13286883.271653544</v>
      </c>
    </row>
    <row r="571" spans="1:6" x14ac:dyDescent="0.35">
      <c r="A571" t="str">
        <v>Queen of Katwe</v>
      </c>
      <c r="B571" s="10">
        <v>2016</v>
      </c>
      <c r="C571" s="13">
        <v>8874389</v>
      </c>
      <c r="D571" s="14">
        <f>(C571*(CPI!$B$109))/(VLOOKUP('Inflated Amts'!B571,CPI!A:C,2,FALSE))</f>
        <v>9657012.2818897627</v>
      </c>
      <c r="E571" s="14">
        <f>(C571*(CPI!$B$108))/(VLOOKUP('Inflated Amts'!B571,CPI!A:C,2,FALSE))</f>
        <v>9559184.3716535438</v>
      </c>
      <c r="F571" s="14">
        <f>(C571*(CPI!$B$107))/(VLOOKUP('Inflated Amts'!B571,CPI!A:C,2,FALSE))</f>
        <v>9398467.0905511808</v>
      </c>
    </row>
    <row r="572" spans="1:6" x14ac:dyDescent="0.35">
      <c r="A572" t="str">
        <v>Doctor Strange</v>
      </c>
      <c r="B572" s="10">
        <v>2016</v>
      </c>
      <c r="C572" s="13">
        <v>232532923</v>
      </c>
      <c r="D572" s="14">
        <f>(C572*(CPI!$B$109))/(VLOOKUP('Inflated Amts'!B572,CPI!A:C,2,FALSE))</f>
        <v>253039763.45354331</v>
      </c>
      <c r="E572" s="14">
        <f>(C572*(CPI!$B$108))/(VLOOKUP('Inflated Amts'!B572,CPI!A:C,2,FALSE))</f>
        <v>250476408.39685041</v>
      </c>
      <c r="F572" s="14">
        <f>(C572*(CPI!$B$107))/(VLOOKUP('Inflated Amts'!B572,CPI!A:C,2,FALSE))</f>
        <v>246265182.23228347</v>
      </c>
    </row>
    <row r="573" spans="1:6" x14ac:dyDescent="0.35">
      <c r="A573" t="str">
        <v>Moana</v>
      </c>
      <c r="B573" s="10">
        <v>2016</v>
      </c>
      <c r="C573" s="13">
        <v>246082029</v>
      </c>
      <c r="D573" s="14">
        <f>(C573*(CPI!$B$109))/(VLOOKUP('Inflated Amts'!B573,CPI!A:C,2,FALSE))</f>
        <v>267783751.24251965</v>
      </c>
      <c r="E573" s="14">
        <f>(C573*(CPI!$B$108))/(VLOOKUP('Inflated Amts'!B573,CPI!A:C,2,FALSE))</f>
        <v>265071035.96220475</v>
      </c>
      <c r="F573" s="14">
        <f>(C573*(CPI!$B$107))/(VLOOKUP('Inflated Amts'!B573,CPI!A:C,2,FALSE))</f>
        <v>260614432.28740159</v>
      </c>
    </row>
    <row r="574" spans="1:6" x14ac:dyDescent="0.35">
      <c r="A574" t="str">
        <v>Rogue One: A Star Wars Story</v>
      </c>
      <c r="B574" s="10">
        <v>2016</v>
      </c>
      <c r="C574" s="13">
        <v>529483936</v>
      </c>
      <c r="D574" s="14">
        <f>(C574*(CPI!$B$109))/(VLOOKUP('Inflated Amts'!B574,CPI!A:C,2,FALSE))</f>
        <v>576178582.32440937</v>
      </c>
      <c r="E574" s="14">
        <f>(C574*(CPI!$B$108))/(VLOOKUP('Inflated Amts'!B574,CPI!A:C,2,FALSE))</f>
        <v>570341751.5338583</v>
      </c>
      <c r="F574" s="14">
        <f>(C574*(CPI!$B$107))/(VLOOKUP('Inflated Amts'!B574,CPI!A:C,2,FALSE))</f>
        <v>560752672.37795281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9A1B1-4B93-4B82-BEC3-50B8B6CB4886}">
  <dimension ref="A3:E26"/>
  <sheetViews>
    <sheetView topLeftCell="A5" workbookViewId="0">
      <selection activeCell="C2" sqref="C2"/>
    </sheetView>
  </sheetViews>
  <sheetFormatPr defaultRowHeight="14.5" x14ac:dyDescent="0.35"/>
  <cols>
    <col min="1" max="1" width="39.6328125" bestFit="1" customWidth="1"/>
    <col min="2" max="2" width="11.81640625" bestFit="1" customWidth="1"/>
    <col min="3" max="5" width="24.54296875" bestFit="1" customWidth="1"/>
    <col min="6" max="6" width="20" bestFit="1" customWidth="1"/>
  </cols>
  <sheetData>
    <row r="3" spans="1:5" x14ac:dyDescent="0.35">
      <c r="A3" s="9" t="s">
        <v>0</v>
      </c>
      <c r="B3" s="1" t="s">
        <v>622</v>
      </c>
      <c r="C3" s="1" t="s">
        <v>624</v>
      </c>
      <c r="D3" s="1" t="s">
        <v>623</v>
      </c>
      <c r="E3" s="1" t="s">
        <v>625</v>
      </c>
    </row>
    <row r="4" spans="1:5" x14ac:dyDescent="0.35">
      <c r="A4" s="4" t="s">
        <v>568</v>
      </c>
      <c r="B4" s="10">
        <v>459005868</v>
      </c>
      <c r="C4" s="10">
        <v>495987383.43127966</v>
      </c>
      <c r="D4" s="10">
        <v>501063277.70616114</v>
      </c>
      <c r="E4" s="10">
        <v>487648414.26540285</v>
      </c>
    </row>
    <row r="5" spans="1:5" x14ac:dyDescent="0.35">
      <c r="A5" s="15">
        <v>2015</v>
      </c>
      <c r="B5" s="10">
        <v>459005868</v>
      </c>
      <c r="C5" s="10">
        <v>495987383.43127966</v>
      </c>
      <c r="D5" s="10">
        <v>501063277.70616114</v>
      </c>
      <c r="E5" s="10">
        <v>487648414.26540285</v>
      </c>
    </row>
    <row r="6" spans="1:5" x14ac:dyDescent="0.35">
      <c r="A6" s="4" t="s">
        <v>580</v>
      </c>
      <c r="B6" s="10">
        <v>486295561</v>
      </c>
      <c r="C6" s="10">
        <v>523820730.27401578</v>
      </c>
      <c r="D6" s="10">
        <v>529181468.74173224</v>
      </c>
      <c r="E6" s="10">
        <v>515013802.79133856</v>
      </c>
    </row>
    <row r="7" spans="1:5" x14ac:dyDescent="0.35">
      <c r="A7" s="15">
        <v>2016</v>
      </c>
      <c r="B7" s="10">
        <v>486295561</v>
      </c>
      <c r="C7" s="10">
        <v>523820730.27401578</v>
      </c>
      <c r="D7" s="10">
        <v>529181468.74173224</v>
      </c>
      <c r="E7" s="10">
        <v>515013802.79133856</v>
      </c>
    </row>
    <row r="8" spans="1:5" x14ac:dyDescent="0.35">
      <c r="A8" s="4" t="s">
        <v>543</v>
      </c>
      <c r="B8" s="10">
        <v>408992272</v>
      </c>
      <c r="C8" s="10">
        <v>455620055.4527688</v>
      </c>
      <c r="D8" s="10">
        <v>460282833.79804558</v>
      </c>
      <c r="E8" s="10">
        <v>447959776.74267101</v>
      </c>
    </row>
    <row r="9" spans="1:5" x14ac:dyDescent="0.35">
      <c r="A9" s="15">
        <v>2013</v>
      </c>
      <c r="B9" s="10">
        <v>408992272</v>
      </c>
      <c r="C9" s="10">
        <v>455620055.4527688</v>
      </c>
      <c r="D9" s="10">
        <v>460282833.79804558</v>
      </c>
      <c r="E9" s="10">
        <v>447959776.74267101</v>
      </c>
    </row>
    <row r="10" spans="1:5" x14ac:dyDescent="0.35">
      <c r="A10" s="4" t="s">
        <v>451</v>
      </c>
      <c r="B10" s="10">
        <v>423315812</v>
      </c>
      <c r="C10" s="10">
        <v>530793795.43171412</v>
      </c>
      <c r="D10" s="10">
        <v>536225895.67736018</v>
      </c>
      <c r="E10" s="10">
        <v>521869630.74243814</v>
      </c>
    </row>
    <row r="11" spans="1:5" x14ac:dyDescent="0.35">
      <c r="A11" s="15">
        <v>2006</v>
      </c>
      <c r="B11" s="10">
        <v>423315812</v>
      </c>
      <c r="C11" s="10">
        <v>530793795.43171412</v>
      </c>
      <c r="D11" s="10">
        <v>536225895.67736018</v>
      </c>
      <c r="E11" s="10">
        <v>521869630.74243814</v>
      </c>
    </row>
    <row r="12" spans="1:5" x14ac:dyDescent="0.35">
      <c r="A12" s="4" t="s">
        <v>587</v>
      </c>
      <c r="B12" s="10">
        <v>529483936</v>
      </c>
      <c r="C12" s="10">
        <v>570341751.5338583</v>
      </c>
      <c r="D12" s="10">
        <v>576178582.32440937</v>
      </c>
      <c r="E12" s="10">
        <v>560752672.37795281</v>
      </c>
    </row>
    <row r="13" spans="1:5" x14ac:dyDescent="0.35">
      <c r="A13" s="15">
        <v>2016</v>
      </c>
      <c r="B13" s="10">
        <v>529483936</v>
      </c>
      <c r="C13" s="10">
        <v>570341751.5338583</v>
      </c>
      <c r="D13" s="10">
        <v>576178582.32440937</v>
      </c>
      <c r="E13" s="10">
        <v>560752672.37795281</v>
      </c>
    </row>
    <row r="14" spans="1:5" x14ac:dyDescent="0.35">
      <c r="A14" s="4" t="s">
        <v>574</v>
      </c>
      <c r="B14" s="10">
        <v>936662225</v>
      </c>
      <c r="C14" s="10">
        <v>1012127901.8957348</v>
      </c>
      <c r="D14" s="10">
        <v>1022485935.9794627</v>
      </c>
      <c r="E14" s="10">
        <v>995111131.6153239</v>
      </c>
    </row>
    <row r="15" spans="1:5" x14ac:dyDescent="0.35">
      <c r="A15" s="15">
        <v>2015</v>
      </c>
      <c r="B15" s="10">
        <v>936662225</v>
      </c>
      <c r="C15" s="10">
        <v>1012127901.8957348</v>
      </c>
      <c r="D15" s="10">
        <v>1022485935.9794627</v>
      </c>
      <c r="E15" s="10">
        <v>995111131.6153239</v>
      </c>
    </row>
    <row r="16" spans="1:5" x14ac:dyDescent="0.35">
      <c r="A16" s="4" t="s">
        <v>535</v>
      </c>
      <c r="B16" s="10">
        <v>623279547</v>
      </c>
      <c r="C16" s="10">
        <v>700613328.09860313</v>
      </c>
      <c r="D16" s="10">
        <v>707783347.5382086</v>
      </c>
      <c r="E16" s="10">
        <v>688834010.44782245</v>
      </c>
    </row>
    <row r="17" spans="1:5" x14ac:dyDescent="0.35">
      <c r="A17" s="15">
        <v>2012</v>
      </c>
      <c r="B17" s="10">
        <v>623279547</v>
      </c>
      <c r="C17" s="10">
        <v>700613328.09860313</v>
      </c>
      <c r="D17" s="10">
        <v>707783347.5382086</v>
      </c>
      <c r="E17" s="10">
        <v>688834010.44782245</v>
      </c>
    </row>
    <row r="18" spans="1:5" x14ac:dyDescent="0.35">
      <c r="A18" s="4" t="s">
        <v>24</v>
      </c>
      <c r="B18" s="10">
        <v>550187079</v>
      </c>
      <c r="C18" s="10">
        <v>1534923514.9275324</v>
      </c>
      <c r="D18" s="10">
        <v>1550631796.5130482</v>
      </c>
      <c r="E18" s="10">
        <v>1509117052.3227568</v>
      </c>
    </row>
    <row r="19" spans="1:5" x14ac:dyDescent="0.35">
      <c r="A19" s="15">
        <v>1967</v>
      </c>
      <c r="B19" s="10">
        <v>141843000</v>
      </c>
      <c r="C19" s="10">
        <v>1072050961.3259667</v>
      </c>
      <c r="D19" s="10">
        <v>1083022243.0939226</v>
      </c>
      <c r="E19" s="10">
        <v>1054026712.7071823</v>
      </c>
    </row>
    <row r="20" spans="1:5" x14ac:dyDescent="0.35">
      <c r="A20" s="15">
        <v>1994</v>
      </c>
      <c r="B20" s="10">
        <v>44342956</v>
      </c>
      <c r="C20" s="10">
        <v>70783154.968494743</v>
      </c>
      <c r="D20" s="10">
        <v>71507543.981330216</v>
      </c>
      <c r="E20" s="10">
        <v>69593087.304550752</v>
      </c>
    </row>
    <row r="21" spans="1:5" x14ac:dyDescent="0.35">
      <c r="A21" s="15">
        <v>2016</v>
      </c>
      <c r="B21" s="10">
        <v>364001123</v>
      </c>
      <c r="C21" s="10">
        <v>392089398.63307089</v>
      </c>
      <c r="D21" s="10">
        <v>396102009.43779528</v>
      </c>
      <c r="E21" s="10">
        <v>385497252.31102359</v>
      </c>
    </row>
    <row r="22" spans="1:5" x14ac:dyDescent="0.35">
      <c r="A22" s="4" t="s">
        <v>194</v>
      </c>
      <c r="B22" s="10">
        <v>422780140</v>
      </c>
      <c r="C22" s="10">
        <v>674869581.70361733</v>
      </c>
      <c r="D22" s="10">
        <v>681776141.75029159</v>
      </c>
      <c r="E22" s="10">
        <v>663523090.1983664</v>
      </c>
    </row>
    <row r="23" spans="1:5" x14ac:dyDescent="0.35">
      <c r="A23" s="15">
        <v>1994</v>
      </c>
      <c r="B23" s="10">
        <v>422780140</v>
      </c>
      <c r="C23" s="10">
        <v>674869581.70361733</v>
      </c>
      <c r="D23" s="10">
        <v>681776141.75029159</v>
      </c>
      <c r="E23" s="10">
        <v>663523090.1983664</v>
      </c>
    </row>
    <row r="24" spans="1:5" x14ac:dyDescent="0.35">
      <c r="A24" s="4" t="s">
        <v>510</v>
      </c>
      <c r="B24" s="10">
        <v>415004880</v>
      </c>
      <c r="C24" s="10">
        <v>487319035.05579406</v>
      </c>
      <c r="D24" s="10">
        <v>492306218.16309005</v>
      </c>
      <c r="E24" s="10">
        <v>479125805.66523606</v>
      </c>
    </row>
    <row r="25" spans="1:5" x14ac:dyDescent="0.35">
      <c r="A25" s="15">
        <v>2010</v>
      </c>
      <c r="B25" s="10">
        <v>415004880</v>
      </c>
      <c r="C25" s="10">
        <v>487319035.05579406</v>
      </c>
      <c r="D25" s="10">
        <v>492306218.16309005</v>
      </c>
      <c r="E25" s="10">
        <v>479125805.66523606</v>
      </c>
    </row>
    <row r="26" spans="1:5" x14ac:dyDescent="0.35">
      <c r="A26" s="4" t="s">
        <v>619</v>
      </c>
      <c r="B26" s="10">
        <v>5255007320</v>
      </c>
      <c r="C26" s="10">
        <v>6986417077.8049173</v>
      </c>
      <c r="D26" s="10">
        <v>7057915498.1918097</v>
      </c>
      <c r="E26" s="10">
        <v>6868955387.1693096</v>
      </c>
    </row>
  </sheetData>
  <conditionalFormatting sqref="A572:B630 A4:A571">
    <cfRule type="top10" dxfId="0" priority="1" rank="10"/>
  </conditionalFormatting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</vt:lpstr>
      <vt:lpstr>RawData</vt:lpstr>
      <vt:lpstr>CPI</vt:lpstr>
      <vt:lpstr>Avg Gross</vt:lpstr>
      <vt:lpstr>Inflated Amts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 Toromani</dc:creator>
  <cp:lastModifiedBy>Asha khatri</cp:lastModifiedBy>
  <dcterms:created xsi:type="dcterms:W3CDTF">2021-05-09T02:18:32Z</dcterms:created>
  <dcterms:modified xsi:type="dcterms:W3CDTF">2021-05-17T15:04:17Z</dcterms:modified>
</cp:coreProperties>
</file>